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230" yWindow="-15" windowWidth="10275" windowHeight="8145" tabRatio="8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c r="BG36"/>
  <c r="BG35"/>
  <c r="BG34"/>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O37"/>
  <c r="AM37"/>
  <c r="U37"/>
  <c r="AM36"/>
  <c r="U36"/>
  <c r="AM35"/>
  <c r="CO34"/>
  <c r="CO35" s="1"/>
  <c r="CO36" s="1"/>
  <c r="BW34"/>
  <c r="BW35" s="1"/>
  <c r="BW36" s="1"/>
  <c r="BW37" s="1"/>
  <c r="BW38" s="1"/>
  <c r="BW39" s="1"/>
  <c r="BW40" s="1"/>
  <c r="BW41" s="1"/>
  <c r="BW42" s="1"/>
  <c r="BW43" s="1"/>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AM34" l="1"/>
  <c r="BE34" s="1"/>
  <c r="BE35" s="1"/>
  <c r="BE36" s="1"/>
  <c r="BE37" s="1"/>
  <c r="C37"/>
  <c r="C38" s="1"/>
  <c r="U34"/>
  <c r="U35" s="1"/>
</calcChain>
</file>

<file path=xl/sharedStrings.xml><?xml version="1.0" encoding="utf-8"?>
<sst xmlns="http://schemas.openxmlformats.org/spreadsheetml/2006/main" count="1119" uniqueCount="578">
  <si>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</si>
  <si>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</si>
  <si>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</si>
  <si>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</si>
  <si>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</si>
  <si>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</si>
  <si>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</si>
  <si>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</si>
  <si>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</si>
  <si>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</si>
  <si>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</si>
  <si>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</si>
  <si>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</si>
  <si>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</si>
  <si>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</si>
  <si>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</si>
  <si>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</si>
  <si>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</si>
  <si>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</si>
  <si>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</si>
  <si>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</si>
  <si>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</si>
  <si>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</si>
  <si>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</si>
  <si>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</si>
  <si>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</si>
  <si>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</si>
  <si>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</si>
  <si>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</si>
  <si>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</si>
  <si>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</si>
  <si>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</si>
  <si>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</si>
  <si>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</si>
  <si>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</si>
  <si>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</si>
  <si>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</si>
  <si>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</si>
  <si>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</si>
  <si>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</si>
  <si>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</si>
  <si>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</si>
  <si>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</si>
  <si>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</si>
  <si>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</si>
  <si>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</si>
  <si>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</si>
  <si>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</si>
  <si>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</si>
  <si>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</si>
  <si>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</si>
  <si>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</si>
  <si>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</si>
  <si>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</si>
  <si>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</si>
  <si>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</si>
  <si>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</si>
  <si>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</si>
  <si>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</si>
  <si>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</si>
  <si>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</si>
  <si>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</si>
  <si>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</si>
  <si>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</si>
  <si>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</si>
  <si>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</si>
  <si>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</si>
  <si>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</si>
  <si>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</si>
  <si>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</si>
  <si>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</si>
  <si>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</si>
  <si>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</si>
  <si>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</si>
  <si>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</si>
  <si>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</si>
  <si>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</si>
  <si>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</si>
  <si>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</si>
  <si>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</si>
  <si>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</si>
  <si>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築上町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</si>
  <si>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</si>
  <si>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</si>
  <si>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</si>
  <si>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</si>
  <si>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</si>
  <si>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</si>
  <si>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</si>
  <si>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</si>
  <si>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</si>
  <si>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</si>
  <si>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</si>
  <si>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</si>
  <si>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</si>
  <si>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</si>
  <si>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</si>
  <si>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</si>
  <si>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</si>
  <si>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</si>
  <si>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</si>
  <si>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</si>
  <si>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</si>
  <si>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</si>
  <si>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</si>
  <si>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</si>
  <si>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</si>
  <si>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</si>
  <si>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</si>
  <si>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</si>
  <si>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</si>
  <si>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</si>
  <si>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</si>
  <si>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</si>
  <si>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</si>
  <si>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</si>
  <si>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</si>
  <si>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</si>
  <si>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</si>
  <si>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</si>
  <si>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</si>
  <si>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</si>
  <si>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</si>
  <si>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</si>
  <si>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</si>
  <si>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</si>
  <si>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</si>
  <si>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</si>
  <si>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</si>
  <si>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</si>
  <si>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</si>
  <si>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</si>
  <si>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</si>
  <si>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</si>
  <si>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</si>
  <si>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</si>
  <si>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</si>
  <si>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</si>
  <si>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</si>
  <si>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</si>
  <si>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</si>
  <si>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</si>
  <si>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</si>
  <si>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</si>
  <si>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</si>
  <si>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</si>
  <si>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</si>
  <si>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</si>
  <si>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</si>
  <si>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</si>
  <si>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</si>
  <si>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</si>
  <si>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</si>
  <si>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</si>
  <si>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</si>
  <si>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</si>
  <si>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</si>
  <si>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</si>
  <si>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</si>
  <si>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</si>
  <si>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</si>
  <si>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</si>
  <si>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</si>
  <si>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</si>
  <si>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</si>
  <si>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</si>
  <si>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</si>
  <si>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</si>
  <si>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</si>
  <si>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</si>
  <si>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</si>
  <si>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</si>
  <si>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</si>
  <si>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</si>
  <si>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</si>
  <si>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</si>
  <si>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</si>
  <si>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</si>
  <si>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</si>
  <si>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</si>
  <si>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</si>
  <si>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</si>
  <si>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</si>
  <si>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</si>
  <si>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</si>
  <si>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</si>
  <si>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</si>
  <si>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</si>
  <si>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</si>
  <si>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</si>
  <si>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</si>
  <si>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</si>
  <si>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福岡県築上町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</si>
  <si>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</si>
  <si>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</si>
  <si>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</si>
  <si>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</si>
  <si>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</si>
  <si>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</si>
  <si>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</si>
  <si>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</si>
  <si>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</si>
  <si>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</si>
  <si>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</si>
  <si>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</si>
  <si>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</si>
  <si>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</si>
  <si>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</si>
  <si>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</si>
  <si>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</si>
  <si>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</si>
  <si>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</si>
  <si>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</si>
  <si>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</si>
  <si>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</si>
  <si>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</si>
  <si>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</si>
  <si>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</si>
  <si>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</si>
  <si>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</si>
  <si>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</si>
  <si>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</si>
  <si>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</si>
  <si>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</si>
  <si>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</si>
  <si>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</si>
  <si>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</si>
  <si>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</si>
  <si>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</si>
  <si>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</si>
  <si>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</si>
  <si>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</si>
  <si>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</si>
  <si>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</si>
  <si>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</si>
  <si>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</si>
  <si>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</si>
  <si>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</si>
  <si>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</si>
  <si>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</si>
  <si>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</si>
  <si>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</si>
  <si>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</si>
  <si>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</si>
  <si>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</si>
  <si>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</si>
  <si>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</si>
  <si>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</si>
  <si>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</si>
  <si>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</si>
  <si>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</si>
  <si>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</si>
  <si>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</si>
  <si>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</si>
  <si>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</si>
  <si>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</si>
  <si>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</si>
  <si>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</si>
  <si>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</si>
  <si>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</si>
  <si>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</si>
  <si>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</si>
  <si>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</si>
  <si>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</si>
  <si>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</si>
  <si>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</si>
  <si>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</si>
  <si>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</si>
  <si>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</si>
  <si>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</si>
  <si>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</si>
  <si>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</si>
  <si>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</si>
  <si>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</si>
  <si>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</si>
  <si>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</si>
  <si>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</si>
  <si>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</si>
  <si>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</si>
  <si>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</si>
  <si>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</si>
  <si>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</si>
  <si>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</si>
  <si>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</si>
  <si>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</si>
  <si>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</si>
  <si>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</si>
  <si>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</si>
  <si>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</si>
  <si>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</si>
  <si>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</si>
  <si>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</si>
  <si>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</si>
  <si>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</si>
  <si>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</si>
  <si>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</si>
  <si>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</si>
  <si>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</si>
  <si>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</si>
  <si>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</si>
  <si>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</si>
  <si>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</si>
  <si>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</si>
  <si>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</si>
  <si>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</si>
  <si>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</si>
  <si>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</si>
  <si>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</si>
  <si>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</si>
  <si>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</si>
  <si>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</si>
  <si>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</si>
  <si>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</si>
  <si>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</si>
  <si>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</si>
  <si>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</si>
  <si>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</si>
  <si>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</si>
  <si>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</si>
  <si>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</si>
  <si>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</si>
  <si>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</si>
  <si>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</si>
  <si>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</si>
  <si>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</si>
  <si>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</si>
  <si>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</si>
  <si>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</si>
  <si>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</si>
  <si>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</si>
  <si>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</si>
  <si>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</si>
  <si>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</si>
  <si>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</si>
  <si>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</si>
  <si>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</si>
  <si>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</si>
  <si>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</si>
  <si>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</si>
  <si>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</si>
  <si>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福岡県築上町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</si>
  <si>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</si>
  <si>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</si>
  <si>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</si>
  <si>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</si>
  <si>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</si>
  <si>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</si>
  <si>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</si>
  <si>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</si>
  <si>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</si>
  <si>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</si>
  <si>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</si>
  <si>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</si>
  <si>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</si>
  <si>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</si>
  <si>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</si>
  <si>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</si>
  <si>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</si>
  <si>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</si>
  <si>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</si>
  <si>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</si>
  <si>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</si>
  <si>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奨学金貸付事業特別会計</t>
    <phoneticPr fontId="5"/>
  </si>
  <si>
    <t>椎田駅前周辺活性化促進事業特別会計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</si>
  <si>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</si>
  <si>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</si>
  <si>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</si>
  <si>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</si>
  <si>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</si>
  <si>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</si>
  <si>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</si>
  <si>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</si>
  <si>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</si>
  <si>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</si>
  <si>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</si>
  <si>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</si>
  <si>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</si>
  <si>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</si>
  <si>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</si>
  <si>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</si>
  <si>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</si>
  <si>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</si>
  <si>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</si>
  <si>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</si>
  <si>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特定環境保全公共下水道事業特別会計</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</si>
  <si>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</si>
  <si>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</si>
  <si>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</si>
  <si>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</si>
  <si>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</si>
  <si>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</si>
  <si>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</si>
  <si>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</si>
  <si>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</si>
  <si>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</si>
  <si>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</si>
  <si>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</si>
  <si>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</si>
  <si>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</si>
  <si>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</si>
  <si>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</si>
  <si>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</si>
  <si>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</si>
  <si>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</si>
  <si>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</si>
  <si>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</si>
  <si>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</si>
  <si>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</si>
  <si>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</si>
  <si>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</si>
  <si>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</si>
  <si>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</si>
  <si>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</si>
  <si>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</si>
  <si>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</si>
  <si>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</si>
  <si>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</si>
  <si>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</si>
  <si>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</si>
  <si>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</si>
  <si>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</si>
  <si>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</si>
  <si>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</si>
  <si>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</si>
  <si>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</si>
  <si>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</si>
  <si>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</si>
  <si>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</si>
  <si>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</si>
  <si>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</si>
  <si>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</si>
  <si>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</si>
  <si>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</si>
  <si>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</si>
  <si>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</si>
  <si>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</si>
  <si>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</si>
  <si>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</si>
  <si>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</si>
  <si>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</si>
  <si>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</si>
  <si>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</si>
  <si>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</si>
  <si>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</si>
  <si>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</si>
  <si>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</si>
  <si>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</si>
  <si>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</si>
  <si>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</si>
  <si>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</si>
  <si>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</si>
  <si>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</si>
  <si>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</si>
  <si>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</si>
  <si>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</si>
  <si>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</si>
  <si>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</si>
  <si>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</si>
  <si>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</si>
  <si>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</si>
  <si>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</si>
  <si>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</si>
  <si>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</si>
  <si>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</si>
  <si>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</si>
  <si>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</si>
  <si>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</si>
  <si>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</si>
  <si>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</si>
  <si>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</si>
  <si>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</si>
  <si>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</si>
  <si>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</si>
  <si>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</si>
  <si>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</si>
  <si>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</si>
  <si>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</si>
  <si>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</si>
  <si>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</si>
  <si>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</si>
  <si>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</si>
  <si>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</si>
  <si>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</si>
  <si>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</si>
  <si>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</si>
  <si>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</si>
  <si>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</si>
  <si>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</si>
  <si>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</si>
  <si>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</si>
  <si>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</si>
  <si>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</si>
  <si>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</si>
  <si>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</si>
  <si>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</si>
  <si>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</si>
  <si>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</si>
  <si>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</si>
  <si>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</si>
  <si>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</si>
  <si>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</si>
  <si>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</si>
  <si>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</si>
  <si>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</si>
  <si>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</si>
  <si>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</si>
  <si>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</si>
  <si>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</si>
  <si>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</si>
  <si>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</si>
  <si>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</si>
  <si>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</si>
  <si>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</si>
  <si>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</si>
  <si>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</si>
  <si>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</si>
  <si>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</si>
  <si>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</si>
  <si>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</si>
  <si>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</si>
  <si>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</si>
  <si>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住宅新築資金等貸付事業特別会計</t>
  </si>
  <si>
    <t>▲ 5.05</t>
  </si>
  <si>
    <t>▲ 4.90</t>
  </si>
  <si>
    <t>▲ 4.68</t>
  </si>
  <si>
    <t>▲ 4.62</t>
  </si>
  <si>
    <t>▲ 4.24</t>
  </si>
  <si>
    <t>国民健康保険特別会計</t>
  </si>
  <si>
    <t>▲ 0.82</t>
  </si>
  <si>
    <t>▲ 2.58</t>
  </si>
  <si>
    <t>▲ 1.38</t>
  </si>
  <si>
    <t>▲ 1.77</t>
  </si>
  <si>
    <t>▲ 2.12</t>
  </si>
  <si>
    <t>一般会計</t>
  </si>
  <si>
    <t>水道事業会計</t>
  </si>
  <si>
    <t>簡易水道事業特別会計</t>
  </si>
  <si>
    <t>農業集落排水事業特別会計</t>
  </si>
  <si>
    <t>特定環境保全公共下水道事業特別会計</t>
  </si>
  <si>
    <t>公共下水道事業特別会計</t>
  </si>
  <si>
    <t>その他会計（赤字）</t>
  </si>
  <si>
    <t>その他会計（黒字）</t>
  </si>
  <si>
    <t>-</t>
    <phoneticPr fontId="2"/>
  </si>
  <si>
    <t>豊前広域環境施設組合</t>
    <rPh sb="0" eb="2">
      <t>ブゼン</t>
    </rPh>
    <rPh sb="2" eb="4">
      <t>コウイキ</t>
    </rPh>
    <rPh sb="4" eb="6">
      <t>カンキョウ</t>
    </rPh>
    <rPh sb="6" eb="8">
      <t>シセツ</t>
    </rPh>
    <rPh sb="8" eb="10">
      <t>クミアイ</t>
    </rPh>
    <phoneticPr fontId="2"/>
  </si>
  <si>
    <t>福岡県市町村消防団員等災害補償組合</t>
    <rPh sb="0" eb="3">
      <t>フクオカケン</t>
    </rPh>
    <rPh sb="3" eb="6">
      <t>シチョウソン</t>
    </rPh>
    <rPh sb="6" eb="8">
      <t>ショウボウ</t>
    </rPh>
    <rPh sb="8" eb="9">
      <t>ダン</t>
    </rPh>
    <rPh sb="9" eb="10">
      <t>イン</t>
    </rPh>
    <rPh sb="10" eb="11">
      <t>トウ</t>
    </rPh>
    <rPh sb="11" eb="13">
      <t>サイガイ</t>
    </rPh>
    <rPh sb="13" eb="15">
      <t>ホショウ</t>
    </rPh>
    <rPh sb="15" eb="17">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</si>
  <si>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</si>
  <si>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</si>
  <si>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t>
    <rPh sb="0" eb="3">
      <t>フクオカケン</t>
    </rPh>
    <rPh sb="3" eb="5">
      <t>ジチ</t>
    </rPh>
    <rPh sb="5" eb="7">
      <t>カイカン</t>
    </rPh>
    <rPh sb="7" eb="9">
      <t>カンリ</t>
    </rPh>
    <rPh sb="9" eb="11">
      <t>クミアイ</t>
    </rPh>
    <phoneticPr fontId="2"/>
  </si>
  <si>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</si>
  <si>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京築広域市町村圏事務組合（行橋・京都学校給食調理施設特別会計）</t>
    <rPh sb="0" eb="2">
      <t>ケイチク</t>
    </rPh>
    <rPh sb="2" eb="4">
      <t>コウイキ</t>
    </rPh>
    <rPh sb="4" eb="7">
      <t>シチョウソン</t>
    </rPh>
    <rPh sb="7" eb="8">
      <t>ケン</t>
    </rPh>
    <rPh sb="8" eb="10">
      <t>ジム</t>
    </rPh>
    <rPh sb="10" eb="12">
      <t>クミアイ</t>
    </rPh>
    <rPh sb="13" eb="15">
      <t>ユクハシ</t>
    </rPh>
    <rPh sb="16" eb="18">
      <t>キョウト</t>
    </rPh>
    <rPh sb="18" eb="20">
      <t>ガッコウ</t>
    </rPh>
    <rPh sb="20" eb="22">
      <t>キュウショク</t>
    </rPh>
    <rPh sb="22" eb="24">
      <t>チョウリ</t>
    </rPh>
    <rPh sb="24" eb="26">
      <t>シセツ</t>
    </rPh>
    <rPh sb="26" eb="28">
      <t>トクベツ</t>
    </rPh>
    <rPh sb="28" eb="30">
      <t>カイケイ</t>
    </rPh>
    <phoneticPr fontId="2"/>
  </si>
  <si>
    <t>京築広域市町村圏事務組合（広域圏消防特別会計）</t>
    <rPh sb="0" eb="2">
      <t>ケイチク</t>
    </rPh>
    <rPh sb="2" eb="4">
      <t>コウイキ</t>
    </rPh>
    <rPh sb="4" eb="7">
      <t>シチョウソン</t>
    </rPh>
    <rPh sb="7" eb="8">
      <t>ケン</t>
    </rPh>
    <rPh sb="8" eb="10">
      <t>ジム</t>
    </rPh>
    <rPh sb="10" eb="12">
      <t>クミアイ</t>
    </rPh>
    <rPh sb="13" eb="15">
      <t>コウイキ</t>
    </rPh>
    <rPh sb="15" eb="16">
      <t>ケン</t>
    </rPh>
    <rPh sb="16" eb="18">
      <t>ショウボウ</t>
    </rPh>
    <rPh sb="18" eb="20">
      <t>トクベツ</t>
    </rPh>
    <rPh sb="20" eb="22">
      <t>カイケイ</t>
    </rPh>
    <phoneticPr fontId="2"/>
  </si>
  <si>
    <t>京築広域市町村圏事務組合（豊築休日急患センター特別会計）</t>
    <rPh sb="0" eb="2">
      <t>ケイチク</t>
    </rPh>
    <rPh sb="2" eb="4">
      <t>コウイキ</t>
    </rPh>
    <rPh sb="4" eb="7">
      <t>シチョウソン</t>
    </rPh>
    <rPh sb="7" eb="8">
      <t>ケン</t>
    </rPh>
    <rPh sb="8" eb="10">
      <t>ジム</t>
    </rPh>
    <rPh sb="10" eb="12">
      <t>クミアイ</t>
    </rPh>
    <rPh sb="13" eb="15">
      <t>ホウチク</t>
    </rPh>
    <rPh sb="15" eb="17">
      <t>キュウジツ</t>
    </rPh>
    <rPh sb="17" eb="19">
      <t>キュウカン</t>
    </rPh>
    <rPh sb="23" eb="25">
      <t>トクベツ</t>
    </rPh>
    <rPh sb="25" eb="27">
      <t>カイケイ</t>
    </rPh>
    <phoneticPr fontId="2"/>
  </si>
  <si>
    <t>京築広域市町村圏事務組合（行橋京都メディカルセンター特別会計）</t>
    <rPh sb="0" eb="2">
      <t>ケイチク</t>
    </rPh>
    <rPh sb="2" eb="4">
      <t>コウイキ</t>
    </rPh>
    <rPh sb="4" eb="7">
      <t>シチョウソン</t>
    </rPh>
    <rPh sb="7" eb="8">
      <t>ケン</t>
    </rPh>
    <rPh sb="8" eb="10">
      <t>ジム</t>
    </rPh>
    <rPh sb="10" eb="12">
      <t>クミアイ</t>
    </rPh>
    <rPh sb="13" eb="15">
      <t>ユクハシ</t>
    </rPh>
    <rPh sb="15" eb="17">
      <t>ミヤコ</t>
    </rPh>
    <rPh sb="26" eb="28">
      <t>トクベツ</t>
    </rPh>
    <rPh sb="28" eb="30">
      <t>カイケイ</t>
    </rPh>
    <phoneticPr fontId="2"/>
  </si>
  <si>
    <t>築上郡自治会館等資産管理組合</t>
    <rPh sb="0" eb="3">
      <t>チクジョウグン</t>
    </rPh>
    <rPh sb="3" eb="5">
      <t>ジチ</t>
    </rPh>
    <rPh sb="5" eb="7">
      <t>カイカン</t>
    </rPh>
    <rPh sb="7" eb="8">
      <t>トウ</t>
    </rPh>
    <rPh sb="8" eb="10">
      <t>シサン</t>
    </rPh>
    <rPh sb="10" eb="12">
      <t>カンリ</t>
    </rPh>
    <rPh sb="12" eb="14">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</si>
  <si>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</si>
  <si>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</si>
  <si>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</si>
  <si>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</si>
  <si>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</si>
  <si>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</si>
  <si>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東九州コミュニティー放送</t>
    <rPh sb="0" eb="1">
      <t>ヒガシ</t>
    </rPh>
    <rPh sb="1" eb="3">
      <t>キュウシュウ</t>
    </rPh>
    <rPh sb="10" eb="12">
      <t>ホウソウ</t>
    </rPh>
    <phoneticPr fontId="2"/>
  </si>
  <si>
    <t>しいだサンコー</t>
    <phoneticPr fontId="2"/>
  </si>
  <si>
    <t>ついきプロヴァンス</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</si>
  <si>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</si>
  <si>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</si>
  <si>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</si>
  <si>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</si>
  <si>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</si>
  <si>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</si>
  <si>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</si>
  <si>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</si>
  <si>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</si>
  <si>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</si>
  <si>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</si>
  <si>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</si>
  <si>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</si>
  <si>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</si>
  <si>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</si>
  <si>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将来負担比率は、類似団体と比較して高いものの、地方債の新規発行を抑制してきた結果、将来負担比率は、減少傾向にある。ただし、今後は、老朽化した公共施設の建替が予定されており、
地方債の現在高が増加していくことが考えられるため、公債費の適正化に取り組んでいく必要がある。</t>
    <rPh sb="0" eb="2">
      <t>ショウライ</t>
    </rPh>
    <rPh sb="2" eb="4">
      <t>フタン</t>
    </rPh>
    <rPh sb="4" eb="6">
      <t>ヒリツ</t>
    </rPh>
    <rPh sb="8" eb="10">
      <t>ルイジ</t>
    </rPh>
    <rPh sb="10" eb="12">
      <t>ダンタイ</t>
    </rPh>
    <rPh sb="13" eb="15">
      <t>ヒカク</t>
    </rPh>
    <rPh sb="17" eb="18">
      <t>タカ</t>
    </rPh>
    <rPh sb="23" eb="26">
      <t>チホウサイ</t>
    </rPh>
    <rPh sb="27" eb="29">
      <t>シンキ</t>
    </rPh>
    <rPh sb="29" eb="31">
      <t>ハッコウ</t>
    </rPh>
    <rPh sb="32" eb="34">
      <t>ヨクセイ</t>
    </rPh>
    <rPh sb="38" eb="40">
      <t>ケッカ</t>
    </rPh>
    <rPh sb="41" eb="43">
      <t>ショウライ</t>
    </rPh>
    <rPh sb="43" eb="45">
      <t>フタン</t>
    </rPh>
    <rPh sb="45" eb="47">
      <t>ヒリツ</t>
    </rPh>
    <rPh sb="49" eb="51">
      <t>ゲンショウ</t>
    </rPh>
    <rPh sb="51" eb="53">
      <t>ケイコウ</t>
    </rPh>
    <rPh sb="61" eb="63">
      <t>コンゴ</t>
    </rPh>
    <rPh sb="65" eb="68">
      <t>ロウキュウカ</t>
    </rPh>
    <rPh sb="70" eb="72">
      <t>コウキョウ</t>
    </rPh>
    <rPh sb="72" eb="74">
      <t>シセツ</t>
    </rPh>
    <rPh sb="75" eb="77">
      <t>タテカ</t>
    </rPh>
    <rPh sb="78" eb="80">
      <t>ヨテイ</t>
    </rPh>
    <rPh sb="87" eb="90">
      <t>チホウサイ</t>
    </rPh>
    <rPh sb="91" eb="93">
      <t>ゲンザイ</t>
    </rPh>
    <rPh sb="93" eb="94">
      <t>タカ</t>
    </rPh>
    <rPh sb="95" eb="97">
      <t>ゾウカ</t>
    </rPh>
    <rPh sb="104" eb="105">
      <t>カンガ</t>
    </rPh>
    <rPh sb="112" eb="115">
      <t>コウサイヒ</t>
    </rPh>
    <rPh sb="116" eb="119">
      <t>テキセイカ</t>
    </rPh>
    <rPh sb="120" eb="121">
      <t>ト</t>
    </rPh>
    <rPh sb="122" eb="123">
      <t>ク</t>
    </rPh>
    <rPh sb="127" eb="129">
      <t>ヒツヨウ</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</si>
</sst>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8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43" xfId="30" applyNumberFormat="1" applyFont="1" applyFill="1" applyBorder="1" applyAlignment="1" applyProtection="1">
      <alignment horizontal="right" vertical="center" shrinkToFit="1"/>
      <protection locked="0"/>
    </xf>
    <xf numFmtId="188" fontId="26" fillId="7" borderId="149" xfId="30" applyNumberFormat="1" applyFont="1" applyFill="1" applyBorder="1" applyAlignment="1" applyProtection="1">
      <alignment horizontal="right"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30"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90"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61639</c:v>
                </c:pt>
                <c:pt idx="1">
                  <c:v>83375</c:v>
                </c:pt>
                <c:pt idx="2">
                  <c:v>81011</c:v>
                </c:pt>
                <c:pt idx="3">
                  <c:v>49213</c:v>
                </c:pt>
                <c:pt idx="4">
                  <c:v>61376</c:v>
                </c:pt>
              </c:numCache>
            </c:numRef>
          </c:val>
        </c:ser>
        <c:dLbls/>
        <c:marker val="1"/>
        <c:axId val="92379392"/>
        <c:axId val="100978688"/>
      </c:lineChart>
      <c:catAx>
        <c:axId val="9237939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78688"/>
        <c:crosses val="autoZero"/>
        <c:auto val="1"/>
        <c:lblAlgn val="ctr"/>
        <c:lblOffset val="100"/>
        <c:tickLblSkip val="1"/>
        <c:tickMarkSkip val="1"/>
      </c:catAx>
      <c:valAx>
        <c:axId val="100978688"/>
        <c:scaling>
          <c:orientation val="minMax"/>
          <c:max val="1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7939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18.690000000000001</c:v>
                </c:pt>
                <c:pt idx="1">
                  <c:v>14.73</c:v>
                </c:pt>
                <c:pt idx="2">
                  <c:v>19.43</c:v>
                </c:pt>
                <c:pt idx="3">
                  <c:v>22.91</c:v>
                </c:pt>
                <c:pt idx="4">
                  <c:v>27.79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11.91</c:v>
                </c:pt>
                <c:pt idx="1">
                  <c:v>18.95</c:v>
                </c:pt>
                <c:pt idx="2">
                  <c:v>21.93</c:v>
                </c:pt>
                <c:pt idx="3">
                  <c:v>22.45</c:v>
                </c:pt>
                <c:pt idx="4">
                  <c:v>25.69</c:v>
                </c:pt>
              </c:numCache>
            </c:numRef>
          </c:val>
        </c:ser>
        <c:dLbls/>
        <c:gapWidth val="250"/>
        <c:overlap val="100"/>
        <c:axId val="41046016"/>
        <c:axId val="4104755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6.69</c:v>
                </c:pt>
                <c:pt idx="1">
                  <c:v>7.18</c:v>
                </c:pt>
                <c:pt idx="2">
                  <c:v>7.78</c:v>
                </c:pt>
                <c:pt idx="3">
                  <c:v>5.6</c:v>
                </c:pt>
                <c:pt idx="4">
                  <c:v>8.24</c:v>
                </c:pt>
              </c:numCache>
            </c:numRef>
          </c:val>
        </c:ser>
        <c:dLbls/>
        <c:marker val="1"/>
        <c:axId val="41046016"/>
        <c:axId val="41047552"/>
      </c:lineChart>
      <c:catAx>
        <c:axId val="4104601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47552"/>
        <c:crosses val="autoZero"/>
        <c:auto val="1"/>
        <c:lblAlgn val="ctr"/>
        <c:lblOffset val="100"/>
        <c:tickLblSkip val="1"/>
        <c:tickMarkSkip val="1"/>
      </c:catAx>
      <c:valAx>
        <c:axId val="4104755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460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0.16</c:v>
                </c:pt>
                <c:pt idx="2">
                  <c:v>#N/A</c:v>
                </c:pt>
                <c:pt idx="3">
                  <c:v>0.17</c:v>
                </c:pt>
                <c:pt idx="4">
                  <c:v>#N/A</c:v>
                </c:pt>
                <c:pt idx="5">
                  <c:v>0.2</c:v>
                </c:pt>
                <c:pt idx="6">
                  <c:v>#N/A</c:v>
                </c:pt>
                <c:pt idx="7">
                  <c:v>0.22</c:v>
                </c:pt>
                <c:pt idx="8">
                  <c:v>#N/A</c:v>
                </c:pt>
                <c:pt idx="9">
                  <c:v>0.21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0.27</c:v>
                </c:pt>
                <c:pt idx="2">
                  <c:v>#N/A</c:v>
                </c:pt>
                <c:pt idx="3">
                  <c:v>0.23</c:v>
                </c:pt>
                <c:pt idx="4">
                  <c:v>#N/A</c:v>
                </c:pt>
                <c:pt idx="5">
                  <c:v>7.0000000000000007E-2</c:v>
                </c:pt>
                <c:pt idx="6">
                  <c:v>#N/A</c:v>
                </c:pt>
                <c:pt idx="7">
                  <c:v>0.08</c:v>
                </c:pt>
                <c:pt idx="8">
                  <c:v>#N/A</c:v>
                </c:pt>
                <c:pt idx="9">
                  <c:v>0.38</c:v>
                </c:pt>
              </c:numCache>
            </c:numRef>
          </c:val>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0.24</c:v>
                </c:pt>
                <c:pt idx="2">
                  <c:v>#N/A</c:v>
                </c:pt>
                <c:pt idx="3">
                  <c:v>0.17</c:v>
                </c:pt>
                <c:pt idx="4">
                  <c:v>#N/A</c:v>
                </c:pt>
                <c:pt idx="5">
                  <c:v>0.14000000000000001</c:v>
                </c:pt>
                <c:pt idx="6">
                  <c:v>#N/A</c:v>
                </c:pt>
                <c:pt idx="7">
                  <c:v>0.1</c:v>
                </c:pt>
                <c:pt idx="8">
                  <c:v>#N/A</c:v>
                </c:pt>
                <c:pt idx="9">
                  <c:v>0.43</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0.24</c:v>
                </c:pt>
                <c:pt idx="2">
                  <c:v>#N/A</c:v>
                </c:pt>
                <c:pt idx="3">
                  <c:v>0.19</c:v>
                </c:pt>
                <c:pt idx="4">
                  <c:v>#N/A</c:v>
                </c:pt>
                <c:pt idx="5">
                  <c:v>0.21</c:v>
                </c:pt>
                <c:pt idx="6">
                  <c:v>#N/A</c:v>
                </c:pt>
                <c:pt idx="7">
                  <c:v>0.12</c:v>
                </c:pt>
                <c:pt idx="8">
                  <c:v>#N/A</c:v>
                </c:pt>
                <c:pt idx="9">
                  <c:v>0.72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0.1</c:v>
                </c:pt>
                <c:pt idx="4">
                  <c:v>#N/A</c:v>
                </c:pt>
                <c:pt idx="5">
                  <c:v>0.11</c:v>
                </c:pt>
                <c:pt idx="6">
                  <c:v>#N/A</c:v>
                </c:pt>
                <c:pt idx="7">
                  <c:v>0.24</c:v>
                </c:pt>
                <c:pt idx="8">
                  <c:v>#N/A</c:v>
                </c:pt>
                <c:pt idx="9">
                  <c:v>0.75</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2.0699999999999998</c:v>
                </c:pt>
                <c:pt idx="2">
                  <c:v>#N/A</c:v>
                </c:pt>
                <c:pt idx="3">
                  <c:v>2.4900000000000002</c:v>
                </c:pt>
                <c:pt idx="4">
                  <c:v>#N/A</c:v>
                </c:pt>
                <c:pt idx="5">
                  <c:v>2.62</c:v>
                </c:pt>
                <c:pt idx="6">
                  <c:v>#N/A</c:v>
                </c:pt>
                <c:pt idx="7">
                  <c:v>3.22</c:v>
                </c:pt>
                <c:pt idx="8">
                  <c:v>#N/A</c:v>
                </c:pt>
                <c:pt idx="9">
                  <c:v>3.07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23.66</c:v>
                </c:pt>
                <c:pt idx="2">
                  <c:v>#N/A</c:v>
                </c:pt>
                <c:pt idx="3">
                  <c:v>19.559999999999999</c:v>
                </c:pt>
                <c:pt idx="4">
                  <c:v>#N/A</c:v>
                </c:pt>
                <c:pt idx="5">
                  <c:v>24.06</c:v>
                </c:pt>
                <c:pt idx="6">
                  <c:v>#N/A</c:v>
                </c:pt>
                <c:pt idx="7">
                  <c:v>27.51</c:v>
                </c:pt>
                <c:pt idx="8">
                  <c:v>#N/A</c:v>
                </c:pt>
                <c:pt idx="9">
                  <c:v>32.01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0.82</c:v>
                </c:pt>
                <c:pt idx="1">
                  <c:v>#N/A</c:v>
                </c:pt>
                <c:pt idx="2">
                  <c:v>2.58</c:v>
                </c:pt>
                <c:pt idx="3">
                  <c:v>#N/A</c:v>
                </c:pt>
                <c:pt idx="4">
                  <c:v>1.38</c:v>
                </c:pt>
                <c:pt idx="5">
                  <c:v>#N/A</c:v>
                </c:pt>
                <c:pt idx="6">
                  <c:v>1.77</c:v>
                </c:pt>
                <c:pt idx="7">
                  <c:v>#N/A</c:v>
                </c:pt>
                <c:pt idx="8">
                  <c:v>2.12</c:v>
                </c:pt>
                <c:pt idx="9">
                  <c:v>#N/A</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5.05</c:v>
                </c:pt>
                <c:pt idx="1">
                  <c:v>#N/A</c:v>
                </c:pt>
                <c:pt idx="2">
                  <c:v>4.9000000000000004</c:v>
                </c:pt>
                <c:pt idx="3">
                  <c:v>#N/A</c:v>
                </c:pt>
                <c:pt idx="4">
                  <c:v>4.68</c:v>
                </c:pt>
                <c:pt idx="5">
                  <c:v>#N/A</c:v>
                </c:pt>
                <c:pt idx="6">
                  <c:v>4.62</c:v>
                </c:pt>
                <c:pt idx="7">
                  <c:v>#N/A</c:v>
                </c:pt>
                <c:pt idx="8">
                  <c:v>4.24</c:v>
                </c:pt>
                <c:pt idx="9">
                  <c:v>#N/A</c:v>
                </c:pt>
              </c:numCache>
            </c:numRef>
          </c:val>
        </c:ser>
        <c:dLbls/>
        <c:overlap val="100"/>
        <c:axId val="109768064"/>
        <c:axId val="109831296"/>
      </c:barChart>
      <c:catAx>
        <c:axId val="1097680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31296"/>
        <c:crosses val="autoZero"/>
        <c:auto val="1"/>
        <c:lblAlgn val="ctr"/>
        <c:lblOffset val="100"/>
        <c:tickLblSkip val="1"/>
        <c:tickMarkSkip val="1"/>
      </c:catAx>
      <c:valAx>
        <c:axId val="10983129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6806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1057</c:v>
                </c:pt>
                <c:pt idx="5">
                  <c:v>1023</c:v>
                </c:pt>
                <c:pt idx="8">
                  <c:v>1001</c:v>
                </c:pt>
                <c:pt idx="11">
                  <c:v>1057</c:v>
                </c:pt>
                <c:pt idx="14">
                  <c:v>916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31</c:v>
                </c:pt>
                <c:pt idx="3">
                  <c:v>30</c:v>
                </c:pt>
                <c:pt idx="6">
                  <c:v>30</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c:v>
                </c:pt>
                <c:pt idx="3">
                  <c:v>4</c:v>
                </c:pt>
                <c:pt idx="6">
                  <c:v>16</c:v>
                </c:pt>
                <c:pt idx="9">
                  <c:v>5</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201</c:v>
                </c:pt>
                <c:pt idx="3">
                  <c:v>208</c:v>
                </c:pt>
                <c:pt idx="6">
                  <c:v>229</c:v>
                </c:pt>
                <c:pt idx="9">
                  <c:v>241</c:v>
                </c:pt>
                <c:pt idx="12">
                  <c:v>253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1499</c:v>
                </c:pt>
                <c:pt idx="3">
                  <c:v>1349</c:v>
                </c:pt>
                <c:pt idx="6">
                  <c:v>1267</c:v>
                </c:pt>
                <c:pt idx="9">
                  <c:v>1250</c:v>
                </c:pt>
                <c:pt idx="12">
                  <c:v>1011</c:v>
                </c:pt>
              </c:numCache>
            </c:numRef>
          </c:val>
        </c:ser>
        <c:dLbls/>
        <c:gapWidth val="100"/>
        <c:overlap val="100"/>
        <c:axId val="110481408"/>
        <c:axId val="11048294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679</c:v>
                </c:pt>
                <c:pt idx="2">
                  <c:v>#N/A</c:v>
                </c:pt>
                <c:pt idx="3">
                  <c:v>#N/A</c:v>
                </c:pt>
                <c:pt idx="4">
                  <c:v>568</c:v>
                </c:pt>
                <c:pt idx="5">
                  <c:v>#N/A</c:v>
                </c:pt>
                <c:pt idx="6">
                  <c:v>#N/A</c:v>
                </c:pt>
                <c:pt idx="7">
                  <c:v>541</c:v>
                </c:pt>
                <c:pt idx="8">
                  <c:v>#N/A</c:v>
                </c:pt>
                <c:pt idx="9">
                  <c:v>#N/A</c:v>
                </c:pt>
                <c:pt idx="10">
                  <c:v>446</c:v>
                </c:pt>
                <c:pt idx="11">
                  <c:v>#N/A</c:v>
                </c:pt>
                <c:pt idx="12">
                  <c:v>#N/A</c:v>
                </c:pt>
                <c:pt idx="13">
                  <c:v>361</c:v>
                </c:pt>
                <c:pt idx="14">
                  <c:v>#N/A</c:v>
                </c:pt>
              </c:numCache>
            </c:numRef>
          </c:val>
        </c:ser>
        <c:dLbls/>
        <c:marker val="1"/>
        <c:axId val="110481408"/>
        <c:axId val="110482944"/>
      </c:lineChart>
      <c:catAx>
        <c:axId val="1104814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82944"/>
        <c:crosses val="autoZero"/>
        <c:auto val="1"/>
        <c:lblAlgn val="ctr"/>
        <c:lblOffset val="100"/>
        <c:tickLblSkip val="1"/>
        <c:tickMarkSkip val="1"/>
      </c:catAx>
      <c:valAx>
        <c:axId val="1104829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8140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9562</c:v>
                </c:pt>
                <c:pt idx="5">
                  <c:v>9207</c:v>
                </c:pt>
                <c:pt idx="8">
                  <c:v>9172</c:v>
                </c:pt>
                <c:pt idx="11">
                  <c:v>9540</c:v>
                </c:pt>
                <c:pt idx="14">
                  <c:v>9422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1099</c:v>
                </c:pt>
                <c:pt idx="5">
                  <c:v>1233</c:v>
                </c:pt>
                <c:pt idx="8">
                  <c:v>850</c:v>
                </c:pt>
                <c:pt idx="11">
                  <c:v>659</c:v>
                </c:pt>
                <c:pt idx="14">
                  <c:v>368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2308</c:v>
                </c:pt>
                <c:pt idx="5">
                  <c:v>3018</c:v>
                </c:pt>
                <c:pt idx="8">
                  <c:v>3638</c:v>
                </c:pt>
                <c:pt idx="11">
                  <c:v>3610</c:v>
                </c:pt>
                <c:pt idx="14">
                  <c:v>3780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2674</c:v>
                </c:pt>
                <c:pt idx="3">
                  <c:v>2658</c:v>
                </c:pt>
                <c:pt idx="6">
                  <c:v>2575</c:v>
                </c:pt>
                <c:pt idx="9">
                  <c:v>2589</c:v>
                </c:pt>
                <c:pt idx="12">
                  <c:v>2450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93</c:v>
                </c:pt>
                <c:pt idx="3">
                  <c:v>96</c:v>
                </c:pt>
                <c:pt idx="6">
                  <c:v>74</c:v>
                </c:pt>
                <c:pt idx="9">
                  <c:v>136</c:v>
                </c:pt>
                <c:pt idx="12">
                  <c:v>141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4058</c:v>
                </c:pt>
                <c:pt idx="3">
                  <c:v>4231</c:v>
                </c:pt>
                <c:pt idx="6">
                  <c:v>4192</c:v>
                </c:pt>
                <c:pt idx="9">
                  <c:v>4155</c:v>
                </c:pt>
                <c:pt idx="12">
                  <c:v>4185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c:v>
                </c:pt>
                <c:pt idx="3">
                  <c:v>21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10621</c:v>
                </c:pt>
                <c:pt idx="3">
                  <c:v>10275</c:v>
                </c:pt>
                <c:pt idx="6">
                  <c:v>10125</c:v>
                </c:pt>
                <c:pt idx="9">
                  <c:v>9458</c:v>
                </c:pt>
                <c:pt idx="12">
                  <c:v>9286</c:v>
                </c:pt>
              </c:numCache>
            </c:numRef>
          </c:val>
        </c:ser>
        <c:dLbls/>
        <c:gapWidth val="100"/>
        <c:overlap val="100"/>
        <c:axId val="110496000"/>
        <c:axId val="11053875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4518</c:v>
                </c:pt>
                <c:pt idx="2">
                  <c:v>#N/A</c:v>
                </c:pt>
                <c:pt idx="3">
                  <c:v>#N/A</c:v>
                </c:pt>
                <c:pt idx="4">
                  <c:v>3822</c:v>
                </c:pt>
                <c:pt idx="5">
                  <c:v>#N/A</c:v>
                </c:pt>
                <c:pt idx="6">
                  <c:v>#N/A</c:v>
                </c:pt>
                <c:pt idx="7">
                  <c:v>3306</c:v>
                </c:pt>
                <c:pt idx="8">
                  <c:v>#N/A</c:v>
                </c:pt>
                <c:pt idx="9">
                  <c:v>#N/A</c:v>
                </c:pt>
                <c:pt idx="10">
                  <c:v>2529</c:v>
                </c:pt>
                <c:pt idx="11">
                  <c:v>#N/A</c:v>
                </c:pt>
                <c:pt idx="12">
                  <c:v>#N/A</c:v>
                </c:pt>
                <c:pt idx="13">
                  <c:v>2493</c:v>
                </c:pt>
                <c:pt idx="14">
                  <c:v>#N/A</c:v>
                </c:pt>
              </c:numCache>
            </c:numRef>
          </c:val>
        </c:ser>
        <c:dLbls/>
        <c:marker val="1"/>
        <c:axId val="110496000"/>
        <c:axId val="110538752"/>
      </c:lineChart>
      <c:catAx>
        <c:axId val="1104960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538752"/>
        <c:crosses val="autoZero"/>
        <c:auto val="1"/>
        <c:lblAlgn val="ctr"/>
        <c:lblOffset val="100"/>
        <c:tickLblSkip val="1"/>
        <c:tickMarkSkip val="1"/>
      </c:catAx>
      <c:valAx>
        <c:axId val="1105387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9600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10865024"/>
        <c:axId val="110717568"/>
      </c:scatterChart>
      <c:valAx>
        <c:axId val="110865024"/>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717568"/>
        <c:crosses val="autoZero"/>
        <c:crossBetween val="midCat"/>
      </c:valAx>
      <c:valAx>
        <c:axId val="11071756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086502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layout>
                <c:manualLayout>
                  <c:x val="-3.8553522123004128E-2"/>
                  <c:y val="-6.2527233115468414E-2"/>
                </c:manualLayout>
              </c:layout>
              <c:tx>
                <c:strRef>
                  <c:f>公会計指標分析・財政指標組合せ分析表!$N$72</c:f>
                  <c:strCache>
                    <c:ptCount val="1"/>
                    <c:pt idx="0">
                      <c:v>H26</c:v>
                    </c:pt>
                  </c:strCache>
                </c:strRef>
              </c:tx>
              <c:dLblPos val="r"/>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14.4</c:v>
                </c:pt>
                <c:pt idx="1">
                  <c:v>12.8</c:v>
                </c:pt>
                <c:pt idx="2">
                  <c:v>11.6</c:v>
                </c:pt>
                <c:pt idx="3">
                  <c:v>10.3</c:v>
                </c:pt>
                <c:pt idx="4">
                  <c:v>8.9</c:v>
                </c:pt>
              </c:numCache>
            </c:numRef>
          </c:xVal>
          <c:yVal>
            <c:numRef>
              <c:f>公会計指標分析・財政指標組合せ分析表!$K$73:$O$73</c:f>
              <c:numCache>
                <c:formatCode>#,##0.0;"▲ "#,##0.0</c:formatCode>
                <c:ptCount val="5"/>
                <c:pt idx="0">
                  <c:v>87.3</c:v>
                </c:pt>
                <c:pt idx="1">
                  <c:v>75.400000000000006</c:v>
                </c:pt>
                <c:pt idx="2">
                  <c:v>65.3</c:v>
                </c:pt>
                <c:pt idx="3">
                  <c:v>51.5</c:v>
                </c:pt>
                <c:pt idx="4">
                  <c:v>49.5</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layout>
                <c:manualLayout>
                  <c:x val="-2.4857402400623323E-2"/>
                  <c:y val="-6.2527233115468414E-2"/>
                </c:manualLayout>
              </c:layout>
              <c:tx>
                <c:strRef>
                  <c:f>公会計指標分析・財政指標組合せ分析表!$N$72</c:f>
                  <c:strCache>
                    <c:ptCount val="1"/>
                    <c:pt idx="0">
                      <c:v>H26</c:v>
                    </c:pt>
                  </c:strCache>
                </c:strRef>
              </c:tx>
              <c:dLblPos val="r"/>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er>
        <c:dLbls/>
        <c:axId val="110980480"/>
        <c:axId val="110990848"/>
      </c:scatterChart>
      <c:valAx>
        <c:axId val="110980480"/>
        <c:scaling>
          <c:orientation val="minMax"/>
          <c:max val="14.9"/>
          <c:min val="8.5"/>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990848"/>
        <c:crosses val="autoZero"/>
        <c:crossBetween val="midCat"/>
      </c:valAx>
      <c:valAx>
        <c:axId val="110990848"/>
        <c:scaling>
          <c:orientation val="minMax"/>
          <c:max val="96"/>
          <c:min val="3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098048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借入の際には、交付税算入措置のある地方債を活用し、実質公債費比率の抑制に努めている。また、利率の高い地方債の繰上償還により公債費の抑制に努めたことも要因となっている。しかし、今後は、老朽化した公共施設の建替えが予定されており、地方債の現在高が上昇していくことが考えられるため、これまで以上に公債費の適正化に取り組んで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減少傾向にあるが、類似団体と比較して上回っており、地方債の現在高も高い水準にある。今後は、老朽化した公共施設の建替えが予定されており、地方債現在高が増加していくことが考えられるため、これまで以上に公債費の適正化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福岡県築上町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19,325
19,202
119.61
11,512,407
9,841,703
1,649,067
5,933,146
9,286,144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福岡県築上町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19,325
19,202
119.61
11,512,407
9,841,703
1,649,067
5,933,146
9,286,144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福岡県築上町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19,325
19,202
119.61
11,512,407
9,841,703
1,649,067
5,933,146
9,286,144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福岡県築上町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19,325
19,202
119.61
11,512,407
9,841,703
1,649,067
5,933,146
9,286,144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人口の減少や全国平均を上回る高齢化率（平成</a:t>
          </a:r>
          <a:r>
            <a:rPr lang="en-US" altLang="ja-JP" sz="1400">
              <a:effectLst/>
            </a:rPr>
            <a:t>29</a:t>
          </a:r>
          <a:r>
            <a:rPr lang="ja-JP" altLang="en-US" sz="1400">
              <a:effectLst/>
            </a:rPr>
            <a:t>年</a:t>
          </a:r>
          <a:r>
            <a:rPr lang="en-US" altLang="ja-JP" sz="1400">
              <a:effectLst/>
            </a:rPr>
            <a:t>1</a:t>
          </a:r>
          <a:r>
            <a:rPr lang="ja-JP" altLang="en-US" sz="1400">
              <a:effectLst/>
            </a:rPr>
            <a:t>月末）</a:t>
          </a:r>
          <a:r>
            <a:rPr lang="en-US" altLang="ja-JP" sz="1400">
              <a:effectLst/>
            </a:rPr>
            <a:t>34</a:t>
          </a:r>
          <a:r>
            <a:rPr lang="ja-JP" altLang="en-US" sz="1400">
              <a:effectLst/>
            </a:rPr>
            <a:t>％に加え、町内に大規模な事業所が少ないことなどにより、財政基盤が弱く、類似団体と比較してかなり低くなっている。税収体制の強化による税収の徴収率向上、不用な町有地の売却など財源確保に努めるとともに、人口増（移住定住）の施策や定員管理等の取り組みを通じて財政基盤の強化を図る。</a:t>
          </a:r>
        </a:p>
        <a:p>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20461</xdr:rowOff>
    </xdr:from>
    <xdr:to>
      <xdr:col>7</xdr:col>
      <xdr:colOff>152400</xdr:colOff>
      <xdr:row>45</xdr:row>
      <xdr:rowOff>33867</xdr:rowOff>
    </xdr:to>
    <xdr:cxnSp macro="">
      <xdr:nvCxnSpPr>
        <xdr:cNvPr id="68" name="直線コネクタ 67"/>
        <xdr:cNvCxnSpPr/>
      </xdr:nvCxnSpPr>
      <xdr:spPr>
        <a:xfrm flipV="1">
          <a:off x="4114800" y="77357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33867</xdr:rowOff>
    </xdr:to>
    <xdr:cxnSp macro="">
      <xdr:nvCxnSpPr>
        <xdr:cNvPr id="71" name="直線コネクタ 70"/>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33867</xdr:rowOff>
    </xdr:from>
    <xdr:to>
      <xdr:col>4</xdr:col>
      <xdr:colOff>482600</xdr:colOff>
      <xdr:row>45</xdr:row>
      <xdr:rowOff>47272</xdr:rowOff>
    </xdr:to>
    <xdr:cxnSp macro="">
      <xdr:nvCxnSpPr>
        <xdr:cNvPr id="74" name="直線コネクタ 73"/>
        <xdr:cNvCxnSpPr/>
      </xdr:nvCxnSpPr>
      <xdr:spPr>
        <a:xfrm flipV="1">
          <a:off x="2336800" y="77491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33867</xdr:rowOff>
    </xdr:from>
    <xdr:to>
      <xdr:col>3</xdr:col>
      <xdr:colOff>279400</xdr:colOff>
      <xdr:row>45</xdr:row>
      <xdr:rowOff>47272</xdr:rowOff>
    </xdr:to>
    <xdr:cxnSp macro="">
      <xdr:nvCxnSpPr>
        <xdr:cNvPr id="77" name="直線コネクタ 76"/>
        <xdr:cNvCxnSpPr/>
      </xdr:nvCxnSpPr>
      <xdr:spPr>
        <a:xfrm>
          <a:off x="1447800" y="77491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141111</xdr:rowOff>
    </xdr:from>
    <xdr:to>
      <xdr:col>7</xdr:col>
      <xdr:colOff>203200</xdr:colOff>
      <xdr:row>45</xdr:row>
      <xdr:rowOff>71261</xdr:rowOff>
    </xdr:to>
    <xdr:sp macro="" textlink="">
      <xdr:nvSpPr>
        <xdr:cNvPr id="87" name="円/楕円 86"/>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36988</xdr:rowOff>
    </xdr:from>
    <xdr:ext cx="762000" cy="259045"/>
    <xdr:sp macro="" textlink="">
      <xdr:nvSpPr>
        <xdr:cNvPr id="88" name="財政力該当値テキスト"/>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9" name="円/楕円 88"/>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90" name="テキスト ボックス 89"/>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1" name="円/楕円 90"/>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2" name="テキスト ボックス 91"/>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167922</xdr:rowOff>
    </xdr:from>
    <xdr:to>
      <xdr:col>3</xdr:col>
      <xdr:colOff>330200</xdr:colOff>
      <xdr:row>45</xdr:row>
      <xdr:rowOff>98072</xdr:rowOff>
    </xdr:to>
    <xdr:sp macro="" textlink="">
      <xdr:nvSpPr>
        <xdr:cNvPr id="93" name="円/楕円 92"/>
        <xdr:cNvSpPr/>
      </xdr:nvSpPr>
      <xdr:spPr>
        <a:xfrm>
          <a:off x="2286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82849</xdr:rowOff>
    </xdr:from>
    <xdr:ext cx="762000" cy="259045"/>
    <xdr:sp macro="" textlink="">
      <xdr:nvSpPr>
        <xdr:cNvPr id="94" name="テキスト ボックス 93"/>
        <xdr:cNvSpPr txBox="1"/>
      </xdr:nvSpPr>
      <xdr:spPr>
        <a:xfrm>
          <a:off x="1955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154517</xdr:rowOff>
    </xdr:from>
    <xdr:to>
      <xdr:col>2</xdr:col>
      <xdr:colOff>127000</xdr:colOff>
      <xdr:row>45</xdr:row>
      <xdr:rowOff>84667</xdr:rowOff>
    </xdr:to>
    <xdr:sp macro="" textlink="">
      <xdr:nvSpPr>
        <xdr:cNvPr id="95" name="円/楕円 94"/>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69444</xdr:rowOff>
    </xdr:from>
    <xdr:ext cx="762000" cy="259045"/>
    <xdr:sp macro="" textlink="">
      <xdr:nvSpPr>
        <xdr:cNvPr id="96" name="テキスト ボックス 95"/>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類似団体の平均に比べれは、</a:t>
          </a:r>
          <a:r>
            <a:rPr kumimoji="1" lang="en-US" altLang="ja-JP" sz="1300">
              <a:latin typeface="ＭＳ Ｐゴシック"/>
            </a:rPr>
            <a:t>1.7</a:t>
          </a:r>
          <a:r>
            <a:rPr kumimoji="1" lang="ja-JP" altLang="en-US" sz="1300">
              <a:latin typeface="ＭＳ Ｐゴシック"/>
            </a:rPr>
            <a:t>ポイント高いが、団塊世代の退職による人件費及び償還完了による公債費の減により、例年より経常収支比率は減少している。</a:t>
          </a:r>
        </a:p>
        <a:p>
          <a:r>
            <a:rPr kumimoji="1" lang="ja-JP" altLang="en-US" sz="1300">
              <a:latin typeface="ＭＳ Ｐゴシック"/>
            </a:rPr>
            <a:t>事務事業の見直し等により、経常経費の削減を図る。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128905</xdr:rowOff>
    </xdr:from>
    <xdr:to>
      <xdr:col>7</xdr:col>
      <xdr:colOff>152400</xdr:colOff>
      <xdr:row>63</xdr:row>
      <xdr:rowOff>85344</xdr:rowOff>
    </xdr:to>
    <xdr:cxnSp macro="">
      <xdr:nvCxnSpPr>
        <xdr:cNvPr id="129" name="直線コネクタ 128"/>
        <xdr:cNvCxnSpPr/>
      </xdr:nvCxnSpPr>
      <xdr:spPr>
        <a:xfrm flipV="1">
          <a:off x="4114800" y="10758805"/>
          <a:ext cx="8382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167513</xdr:rowOff>
    </xdr:from>
    <xdr:to>
      <xdr:col>6</xdr:col>
      <xdr:colOff>0</xdr:colOff>
      <xdr:row>63</xdr:row>
      <xdr:rowOff>85344</xdr:rowOff>
    </xdr:to>
    <xdr:cxnSp macro="">
      <xdr:nvCxnSpPr>
        <xdr:cNvPr id="132" name="直線コネクタ 131"/>
        <xdr:cNvCxnSpPr/>
      </xdr:nvCxnSpPr>
      <xdr:spPr>
        <a:xfrm>
          <a:off x="3225800" y="10797413"/>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167513</xdr:rowOff>
    </xdr:from>
    <xdr:to>
      <xdr:col>4</xdr:col>
      <xdr:colOff>482600</xdr:colOff>
      <xdr:row>62</xdr:row>
      <xdr:rowOff>167513</xdr:rowOff>
    </xdr:to>
    <xdr:cxnSp macro="">
      <xdr:nvCxnSpPr>
        <xdr:cNvPr id="135" name="直線コネクタ 134"/>
        <xdr:cNvCxnSpPr/>
      </xdr:nvCxnSpPr>
      <xdr:spPr>
        <a:xfrm>
          <a:off x="2336800" y="10797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167513</xdr:rowOff>
    </xdr:from>
    <xdr:to>
      <xdr:col>3</xdr:col>
      <xdr:colOff>279400</xdr:colOff>
      <xdr:row>63</xdr:row>
      <xdr:rowOff>8128</xdr:rowOff>
    </xdr:to>
    <xdr:cxnSp macro="">
      <xdr:nvCxnSpPr>
        <xdr:cNvPr id="138" name="直線コネクタ 137"/>
        <xdr:cNvCxnSpPr/>
      </xdr:nvCxnSpPr>
      <xdr:spPr>
        <a:xfrm flipV="1">
          <a:off x="1447800" y="107974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78105</xdr:rowOff>
    </xdr:from>
    <xdr:to>
      <xdr:col>7</xdr:col>
      <xdr:colOff>203200</xdr:colOff>
      <xdr:row>63</xdr:row>
      <xdr:rowOff>8255</xdr:rowOff>
    </xdr:to>
    <xdr:sp macro="" textlink="">
      <xdr:nvSpPr>
        <xdr:cNvPr id="148" name="円/楕円 147"/>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50182</xdr:rowOff>
    </xdr:from>
    <xdr:ext cx="762000" cy="259045"/>
    <xdr:sp macro="" textlink="">
      <xdr:nvSpPr>
        <xdr:cNvPr id="149" name="財政構造の弾力性該当値テキスト"/>
        <xdr:cNvSpPr txBox="1"/>
      </xdr:nvSpPr>
      <xdr:spPr>
        <a:xfrm>
          <a:off x="5041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34544</xdr:rowOff>
    </xdr:from>
    <xdr:to>
      <xdr:col>6</xdr:col>
      <xdr:colOff>50800</xdr:colOff>
      <xdr:row>63</xdr:row>
      <xdr:rowOff>136144</xdr:rowOff>
    </xdr:to>
    <xdr:sp macro="" textlink="">
      <xdr:nvSpPr>
        <xdr:cNvPr id="150" name="円/楕円 149"/>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51" name="テキスト ボックス 150"/>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116713</xdr:rowOff>
    </xdr:from>
    <xdr:to>
      <xdr:col>4</xdr:col>
      <xdr:colOff>533400</xdr:colOff>
      <xdr:row>63</xdr:row>
      <xdr:rowOff>46863</xdr:rowOff>
    </xdr:to>
    <xdr:sp macro="" textlink="">
      <xdr:nvSpPr>
        <xdr:cNvPr id="152" name="円/楕円 151"/>
        <xdr:cNvSpPr/>
      </xdr:nvSpPr>
      <xdr:spPr>
        <a:xfrm>
          <a:off x="3175000" y="107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31640</xdr:rowOff>
    </xdr:from>
    <xdr:ext cx="762000" cy="259045"/>
    <xdr:sp macro="" textlink="">
      <xdr:nvSpPr>
        <xdr:cNvPr id="153" name="テキスト ボックス 152"/>
        <xdr:cNvSpPr txBox="1"/>
      </xdr:nvSpPr>
      <xdr:spPr>
        <a:xfrm>
          <a:off x="2844800" y="1083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116713</xdr:rowOff>
    </xdr:from>
    <xdr:to>
      <xdr:col>3</xdr:col>
      <xdr:colOff>330200</xdr:colOff>
      <xdr:row>63</xdr:row>
      <xdr:rowOff>46863</xdr:rowOff>
    </xdr:to>
    <xdr:sp macro="" textlink="">
      <xdr:nvSpPr>
        <xdr:cNvPr id="154" name="円/楕円 153"/>
        <xdr:cNvSpPr/>
      </xdr:nvSpPr>
      <xdr:spPr>
        <a:xfrm>
          <a:off x="2286000" y="107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31640</xdr:rowOff>
    </xdr:from>
    <xdr:ext cx="762000" cy="259045"/>
    <xdr:sp macro="" textlink="">
      <xdr:nvSpPr>
        <xdr:cNvPr id="155" name="テキスト ボックス 154"/>
        <xdr:cNvSpPr txBox="1"/>
      </xdr:nvSpPr>
      <xdr:spPr>
        <a:xfrm>
          <a:off x="1955800" y="1083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128778</xdr:rowOff>
    </xdr:from>
    <xdr:to>
      <xdr:col>2</xdr:col>
      <xdr:colOff>127000</xdr:colOff>
      <xdr:row>63</xdr:row>
      <xdr:rowOff>58928</xdr:rowOff>
    </xdr:to>
    <xdr:sp macro="" textlink="">
      <xdr:nvSpPr>
        <xdr:cNvPr id="156" name="円/楕円 155"/>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43705</xdr:rowOff>
    </xdr:from>
    <xdr:ext cx="762000" cy="259045"/>
    <xdr:sp macro="" textlink="">
      <xdr:nvSpPr>
        <xdr:cNvPr id="157" name="テキスト ボックス 156"/>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[161,299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当たりの人件費・物件費等の決算額が類似団体平均を上回っている。保育所、学校給食、ごみ処理場等の施設運営を直営で行っており、人件費は高い水準にあるため、今後は、施設の統合や民間でも可能な部分については、委託を検討し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24513</xdr:rowOff>
    </xdr:from>
    <xdr:to>
      <xdr:col>7</xdr:col>
      <xdr:colOff>152400</xdr:colOff>
      <xdr:row>84</xdr:row>
      <xdr:rowOff>70958</xdr:rowOff>
    </xdr:to>
    <xdr:cxnSp macro="">
      <xdr:nvCxnSpPr>
        <xdr:cNvPr id="190" name="直線コネクタ 189"/>
        <xdr:cNvCxnSpPr/>
      </xdr:nvCxnSpPr>
      <xdr:spPr>
        <a:xfrm>
          <a:off x="4114800" y="14426313"/>
          <a:ext cx="838200" cy="4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xdr:cNvSpPr txBox="1"/>
      </xdr:nvSpPr>
      <xdr:spPr>
        <a:xfrm>
          <a:off x="5041900" y="14150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88218</xdr:rowOff>
    </xdr:from>
    <xdr:to>
      <xdr:col>6</xdr:col>
      <xdr:colOff>0</xdr:colOff>
      <xdr:row>84</xdr:row>
      <xdr:rowOff>24513</xdr:rowOff>
    </xdr:to>
    <xdr:cxnSp macro="">
      <xdr:nvCxnSpPr>
        <xdr:cNvPr id="193" name="直線コネクタ 192"/>
        <xdr:cNvCxnSpPr/>
      </xdr:nvCxnSpPr>
      <xdr:spPr>
        <a:xfrm>
          <a:off x="3225800" y="14318568"/>
          <a:ext cx="889000" cy="10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164281</xdr:rowOff>
    </xdr:from>
    <xdr:ext cx="736600" cy="259045"/>
    <xdr:sp macro="" textlink="">
      <xdr:nvSpPr>
        <xdr:cNvPr id="195" name="テキスト ボックス 194"/>
        <xdr:cNvSpPr txBox="1"/>
      </xdr:nvSpPr>
      <xdr:spPr>
        <a:xfrm>
          <a:off x="3733800" y="1405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88218</xdr:rowOff>
    </xdr:from>
    <xdr:to>
      <xdr:col>4</xdr:col>
      <xdr:colOff>482600</xdr:colOff>
      <xdr:row>83</xdr:row>
      <xdr:rowOff>94278</xdr:rowOff>
    </xdr:to>
    <xdr:cxnSp macro="">
      <xdr:nvCxnSpPr>
        <xdr:cNvPr id="196" name="直線コネクタ 195"/>
        <xdr:cNvCxnSpPr/>
      </xdr:nvCxnSpPr>
      <xdr:spPr>
        <a:xfrm flipV="1">
          <a:off x="2336800" y="14318568"/>
          <a:ext cx="889000" cy="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58600</xdr:rowOff>
    </xdr:from>
    <xdr:ext cx="762000" cy="259045"/>
    <xdr:sp macro="" textlink="">
      <xdr:nvSpPr>
        <xdr:cNvPr id="198" name="テキスト ボックス 197"/>
        <xdr:cNvSpPr txBox="1"/>
      </xdr:nvSpPr>
      <xdr:spPr>
        <a:xfrm>
          <a:off x="2844800" y="1394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91336</xdr:rowOff>
    </xdr:from>
    <xdr:to>
      <xdr:col>3</xdr:col>
      <xdr:colOff>279400</xdr:colOff>
      <xdr:row>83</xdr:row>
      <xdr:rowOff>94278</xdr:rowOff>
    </xdr:to>
    <xdr:cxnSp macro="">
      <xdr:nvCxnSpPr>
        <xdr:cNvPr id="199" name="直線コネクタ 198"/>
        <xdr:cNvCxnSpPr/>
      </xdr:nvCxnSpPr>
      <xdr:spPr>
        <a:xfrm>
          <a:off x="1447800" y="14321686"/>
          <a:ext cx="8890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87180</xdr:rowOff>
    </xdr:from>
    <xdr:ext cx="762000" cy="259045"/>
    <xdr:sp macro="" textlink="">
      <xdr:nvSpPr>
        <xdr:cNvPr id="201" name="テキスト ボックス 200"/>
        <xdr:cNvSpPr txBox="1"/>
      </xdr:nvSpPr>
      <xdr:spPr>
        <a:xfrm>
          <a:off x="1955800" y="1397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20158</xdr:rowOff>
    </xdr:from>
    <xdr:to>
      <xdr:col>7</xdr:col>
      <xdr:colOff>203200</xdr:colOff>
      <xdr:row>84</xdr:row>
      <xdr:rowOff>121758</xdr:rowOff>
    </xdr:to>
    <xdr:sp macro="" textlink="">
      <xdr:nvSpPr>
        <xdr:cNvPr id="209" name="円/楕円 208"/>
        <xdr:cNvSpPr/>
      </xdr:nvSpPr>
      <xdr:spPr>
        <a:xfrm>
          <a:off x="4902200" y="144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163685</xdr:rowOff>
    </xdr:from>
    <xdr:ext cx="762000" cy="259045"/>
    <xdr:sp macro="" textlink="">
      <xdr:nvSpPr>
        <xdr:cNvPr id="210" name="人件費・物件費等の状況該当値テキスト"/>
        <xdr:cNvSpPr txBox="1"/>
      </xdr:nvSpPr>
      <xdr:spPr>
        <a:xfrm>
          <a:off x="5041900" y="1439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161,299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145163</xdr:rowOff>
    </xdr:from>
    <xdr:to>
      <xdr:col>6</xdr:col>
      <xdr:colOff>50800</xdr:colOff>
      <xdr:row>84</xdr:row>
      <xdr:rowOff>75313</xdr:rowOff>
    </xdr:to>
    <xdr:sp macro="" textlink="">
      <xdr:nvSpPr>
        <xdr:cNvPr id="211" name="円/楕円 210"/>
        <xdr:cNvSpPr/>
      </xdr:nvSpPr>
      <xdr:spPr>
        <a:xfrm>
          <a:off x="4064000" y="143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60090</xdr:rowOff>
    </xdr:from>
    <xdr:ext cx="736600" cy="259045"/>
    <xdr:sp macro="" textlink="">
      <xdr:nvSpPr>
        <xdr:cNvPr id="212" name="テキスト ボックス 211"/>
        <xdr:cNvSpPr txBox="1"/>
      </xdr:nvSpPr>
      <xdr:spPr>
        <a:xfrm>
          <a:off x="3733800" y="14461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156,487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37418</xdr:rowOff>
    </xdr:from>
    <xdr:to>
      <xdr:col>4</xdr:col>
      <xdr:colOff>533400</xdr:colOff>
      <xdr:row>83</xdr:row>
      <xdr:rowOff>139018</xdr:rowOff>
    </xdr:to>
    <xdr:sp macro="" textlink="">
      <xdr:nvSpPr>
        <xdr:cNvPr id="213" name="円/楕円 212"/>
        <xdr:cNvSpPr/>
      </xdr:nvSpPr>
      <xdr:spPr>
        <a:xfrm>
          <a:off x="3175000" y="1426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123795</xdr:rowOff>
    </xdr:from>
    <xdr:ext cx="762000" cy="259045"/>
    <xdr:sp macro="" textlink="">
      <xdr:nvSpPr>
        <xdr:cNvPr id="214" name="テキスト ボックス 213"/>
        <xdr:cNvSpPr txBox="1"/>
      </xdr:nvSpPr>
      <xdr:spPr>
        <a:xfrm>
          <a:off x="2844800" y="1435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145,324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43478</xdr:rowOff>
    </xdr:from>
    <xdr:to>
      <xdr:col>3</xdr:col>
      <xdr:colOff>330200</xdr:colOff>
      <xdr:row>83</xdr:row>
      <xdr:rowOff>145078</xdr:rowOff>
    </xdr:to>
    <xdr:sp macro="" textlink="">
      <xdr:nvSpPr>
        <xdr:cNvPr id="215" name="円/楕円 214"/>
        <xdr:cNvSpPr/>
      </xdr:nvSpPr>
      <xdr:spPr>
        <a:xfrm>
          <a:off x="2286000" y="1427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129855</xdr:rowOff>
    </xdr:from>
    <xdr:ext cx="762000" cy="259045"/>
    <xdr:sp macro="" textlink="">
      <xdr:nvSpPr>
        <xdr:cNvPr id="216" name="テキスト ボックス 215"/>
        <xdr:cNvSpPr txBox="1"/>
      </xdr:nvSpPr>
      <xdr:spPr>
        <a:xfrm>
          <a:off x="1955800" y="1436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145,952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40536</xdr:rowOff>
    </xdr:from>
    <xdr:to>
      <xdr:col>2</xdr:col>
      <xdr:colOff>127000</xdr:colOff>
      <xdr:row>83</xdr:row>
      <xdr:rowOff>142136</xdr:rowOff>
    </xdr:to>
    <xdr:sp macro="" textlink="">
      <xdr:nvSpPr>
        <xdr:cNvPr id="217" name="円/楕円 216"/>
        <xdr:cNvSpPr/>
      </xdr:nvSpPr>
      <xdr:spPr>
        <a:xfrm>
          <a:off x="1397000" y="142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152313</xdr:rowOff>
    </xdr:from>
    <xdr:ext cx="762000" cy="259045"/>
    <xdr:sp macro="" textlink="">
      <xdr:nvSpPr>
        <xdr:cNvPr id="218" name="テキスト ボックス 217"/>
        <xdr:cNvSpPr txBox="1"/>
      </xdr:nvSpPr>
      <xdr:spPr>
        <a:xfrm>
          <a:off x="1066800" y="1403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145,647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高卒の初任給が国より高く、毎年高卒者を採用しているため、類似団体平均と比較しても数値は高い水準にあるため、給与の適正化に努める。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87</xdr:row>
      <xdr:rowOff>2539</xdr:rowOff>
    </xdr:to>
    <xdr:cxnSp macro="">
      <xdr:nvCxnSpPr>
        <xdr:cNvPr id="247" name="直線コネクタ 246"/>
        <xdr:cNvCxnSpPr/>
      </xdr:nvCxnSpPr>
      <xdr:spPr>
        <a:xfrm flipV="1">
          <a:off x="17018000" y="13889143"/>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48"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49" name="直線コネクタ 248"/>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0"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1" name="直線コネクタ 250"/>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104139</xdr:rowOff>
    </xdr:to>
    <xdr:cxnSp macro="">
      <xdr:nvCxnSpPr>
        <xdr:cNvPr id="252" name="直線コネクタ 251"/>
        <xdr:cNvCxnSpPr/>
      </xdr:nvCxnSpPr>
      <xdr:spPr>
        <a:xfrm>
          <a:off x="16179800" y="14588913"/>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131250</xdr:rowOff>
    </xdr:from>
    <xdr:ext cx="762000" cy="259045"/>
    <xdr:sp macro="" textlink="">
      <xdr:nvSpPr>
        <xdr:cNvPr id="253" name="給与水準   （国との比較）平均値テキスト"/>
        <xdr:cNvSpPr txBox="1"/>
      </xdr:nvSpPr>
      <xdr:spPr>
        <a:xfrm>
          <a:off x="17106900" y="1419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54" name="フローチャート : 判断 253"/>
        <xdr:cNvSpPr/>
      </xdr:nvSpPr>
      <xdr:spPr>
        <a:xfrm>
          <a:off x="16967200" y="143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85</xdr:row>
      <xdr:rowOff>15663</xdr:rowOff>
    </xdr:to>
    <xdr:cxnSp macro="">
      <xdr:nvCxnSpPr>
        <xdr:cNvPr id="255" name="直線コネクタ 254"/>
        <xdr:cNvCxnSpPr/>
      </xdr:nvCxnSpPr>
      <xdr:spPr>
        <a:xfrm>
          <a:off x="15290800" y="145728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6" name="フローチャート : 判断 255"/>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7" name="テキスト ボックス 256"/>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171027</xdr:rowOff>
    </xdr:from>
    <xdr:to>
      <xdr:col>22</xdr:col>
      <xdr:colOff>203200</xdr:colOff>
      <xdr:row>88</xdr:row>
      <xdr:rowOff>56304</xdr:rowOff>
    </xdr:to>
    <xdr:cxnSp macro="">
      <xdr:nvCxnSpPr>
        <xdr:cNvPr id="258" name="直線コネクタ 257"/>
        <xdr:cNvCxnSpPr/>
      </xdr:nvCxnSpPr>
      <xdr:spPr>
        <a:xfrm flipV="1">
          <a:off x="14401800" y="14572827"/>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59" name="フローチャート : 判断 258"/>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0" name="テキスト ボックス 259"/>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58843</xdr:rowOff>
    </xdr:from>
    <xdr:to>
      <xdr:col>21</xdr:col>
      <xdr:colOff>0</xdr:colOff>
      <xdr:row>88</xdr:row>
      <xdr:rowOff>56304</xdr:rowOff>
    </xdr:to>
    <xdr:cxnSp macro="">
      <xdr:nvCxnSpPr>
        <xdr:cNvPr id="261" name="直線コネクタ 260"/>
        <xdr:cNvCxnSpPr/>
      </xdr:nvCxnSpPr>
      <xdr:spPr>
        <a:xfrm>
          <a:off x="13512800" y="1497499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2" name="フローチャート : 判断 261"/>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3" name="テキスト ボックス 262"/>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64" name="フローチャート : 判断 263"/>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65" name="テキスト ボックス 264"/>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1" name="円/楕円 270"/>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2"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3" name="円/楕円 272"/>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51240</xdr:rowOff>
    </xdr:from>
    <xdr:ext cx="736600" cy="259045"/>
    <xdr:sp macro="" textlink="">
      <xdr:nvSpPr>
        <xdr:cNvPr id="274" name="テキスト ボックス 273"/>
        <xdr:cNvSpPr txBox="1"/>
      </xdr:nvSpPr>
      <xdr:spPr>
        <a:xfrm>
          <a:off x="15798800" y="1462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120227</xdr:rowOff>
    </xdr:from>
    <xdr:to>
      <xdr:col>22</xdr:col>
      <xdr:colOff>254000</xdr:colOff>
      <xdr:row>85</xdr:row>
      <xdr:rowOff>50377</xdr:rowOff>
    </xdr:to>
    <xdr:sp macro="" textlink="">
      <xdr:nvSpPr>
        <xdr:cNvPr id="275" name="円/楕円 274"/>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35154</xdr:rowOff>
    </xdr:from>
    <xdr:ext cx="762000" cy="259045"/>
    <xdr:sp macro="" textlink="">
      <xdr:nvSpPr>
        <xdr:cNvPr id="276" name="テキスト ボックス 275"/>
        <xdr:cNvSpPr txBox="1"/>
      </xdr:nvSpPr>
      <xdr:spPr>
        <a:xfrm>
          <a:off x="14909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5504</xdr:rowOff>
    </xdr:from>
    <xdr:to>
      <xdr:col>21</xdr:col>
      <xdr:colOff>50800</xdr:colOff>
      <xdr:row>88</xdr:row>
      <xdr:rowOff>107104</xdr:rowOff>
    </xdr:to>
    <xdr:sp macro="" textlink="">
      <xdr:nvSpPr>
        <xdr:cNvPr id="277" name="円/楕円 276"/>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91881</xdr:rowOff>
    </xdr:from>
    <xdr:ext cx="762000" cy="259045"/>
    <xdr:sp macro="" textlink="">
      <xdr:nvSpPr>
        <xdr:cNvPr id="278" name="テキスト ボックス 277"/>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79" name="円/楕円 278"/>
        <xdr:cNvSpPr/>
      </xdr:nvSpPr>
      <xdr:spPr>
        <a:xfrm>
          <a:off x="13462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94420</xdr:rowOff>
    </xdr:from>
    <xdr:ext cx="762000" cy="259045"/>
    <xdr:sp macro="" textlink="">
      <xdr:nvSpPr>
        <xdr:cNvPr id="280" name="テキスト ボックス 279"/>
        <xdr:cNvSpPr txBox="1"/>
      </xdr:nvSpPr>
      <xdr:spPr>
        <a:xfrm>
          <a:off x="13131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人口千人当たりの職員数を類似団体と比較するとやや上回っている。主な要因は、保育所・学校給食・ごみ処理を町が直営しているためである。</a:t>
          </a:r>
        </a:p>
        <a:p>
          <a:r>
            <a:rPr kumimoji="1" lang="ja-JP" altLang="en-US" sz="1300">
              <a:latin typeface="ＭＳ Ｐゴシック"/>
            </a:rPr>
            <a:t>合併後、退職勧奨などにより職員数は減少したものの、類似団体を上回っているため、新規採用者の抑制などにより、適切な定員管理に努める。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2" name="直線コネクタ 311"/>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3"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4" name="直線コネクタ 313"/>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5"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6" name="直線コネクタ 315"/>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32959</xdr:rowOff>
    </xdr:from>
    <xdr:to>
      <xdr:col>24</xdr:col>
      <xdr:colOff>558800</xdr:colOff>
      <xdr:row>62</xdr:row>
      <xdr:rowOff>70878</xdr:rowOff>
    </xdr:to>
    <xdr:cxnSp macro="">
      <xdr:nvCxnSpPr>
        <xdr:cNvPr id="317" name="直線コネクタ 316"/>
        <xdr:cNvCxnSpPr/>
      </xdr:nvCxnSpPr>
      <xdr:spPr>
        <a:xfrm>
          <a:off x="16179800" y="10662859"/>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118429</xdr:rowOff>
    </xdr:from>
    <xdr:ext cx="762000" cy="259045"/>
    <xdr:sp macro="" textlink="">
      <xdr:nvSpPr>
        <xdr:cNvPr id="318" name="定員管理の状況平均値テキスト"/>
        <xdr:cNvSpPr txBox="1"/>
      </xdr:nvSpPr>
      <xdr:spPr>
        <a:xfrm>
          <a:off x="17106900" y="1040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9" name="フローチャート : 判断 318"/>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32959</xdr:rowOff>
    </xdr:from>
    <xdr:to>
      <xdr:col>23</xdr:col>
      <xdr:colOff>406400</xdr:colOff>
      <xdr:row>62</xdr:row>
      <xdr:rowOff>51344</xdr:rowOff>
    </xdr:to>
    <xdr:cxnSp macro="">
      <xdr:nvCxnSpPr>
        <xdr:cNvPr id="320" name="直線コネクタ 319"/>
        <xdr:cNvCxnSpPr/>
      </xdr:nvCxnSpPr>
      <xdr:spPr>
        <a:xfrm flipV="1">
          <a:off x="15290800" y="1066285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1" name="フローチャート : 判断 320"/>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28441</xdr:rowOff>
    </xdr:from>
    <xdr:ext cx="736600" cy="259045"/>
    <xdr:sp macro="" textlink="">
      <xdr:nvSpPr>
        <xdr:cNvPr id="322" name="テキスト ボックス 321"/>
        <xdr:cNvSpPr txBox="1"/>
      </xdr:nvSpPr>
      <xdr:spPr>
        <a:xfrm>
          <a:off x="15798800" y="1031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21469</xdr:rowOff>
    </xdr:from>
    <xdr:to>
      <xdr:col>22</xdr:col>
      <xdr:colOff>203200</xdr:colOff>
      <xdr:row>62</xdr:row>
      <xdr:rowOff>51344</xdr:rowOff>
    </xdr:to>
    <xdr:cxnSp macro="">
      <xdr:nvCxnSpPr>
        <xdr:cNvPr id="323" name="直線コネクタ 322"/>
        <xdr:cNvCxnSpPr/>
      </xdr:nvCxnSpPr>
      <xdr:spPr>
        <a:xfrm>
          <a:off x="14401800" y="10651369"/>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4" name="フローチャート : 判断 323"/>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5" name="テキスト ボックス 324"/>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21469</xdr:rowOff>
    </xdr:from>
    <xdr:to>
      <xdr:col>21</xdr:col>
      <xdr:colOff>0</xdr:colOff>
      <xdr:row>62</xdr:row>
      <xdr:rowOff>34109</xdr:rowOff>
    </xdr:to>
    <xdr:cxnSp macro="">
      <xdr:nvCxnSpPr>
        <xdr:cNvPr id="326" name="直線コネクタ 325"/>
        <xdr:cNvCxnSpPr/>
      </xdr:nvCxnSpPr>
      <xdr:spPr>
        <a:xfrm flipV="1">
          <a:off x="13512800" y="1065136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7" name="フローチャート : 判断 326"/>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33037</xdr:rowOff>
    </xdr:from>
    <xdr:ext cx="762000" cy="259045"/>
    <xdr:sp macro="" textlink="">
      <xdr:nvSpPr>
        <xdr:cNvPr id="328" name="テキスト ボックス 327"/>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29" name="フローチャート : 判断 328"/>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44528</xdr:rowOff>
    </xdr:from>
    <xdr:ext cx="762000" cy="259045"/>
    <xdr:sp macro="" textlink="">
      <xdr:nvSpPr>
        <xdr:cNvPr id="330" name="テキスト ボックス 329"/>
        <xdr:cNvSpPr txBox="1"/>
      </xdr:nvSpPr>
      <xdr:spPr>
        <a:xfrm>
          <a:off x="13131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20078</xdr:rowOff>
    </xdr:from>
    <xdr:to>
      <xdr:col>24</xdr:col>
      <xdr:colOff>609600</xdr:colOff>
      <xdr:row>62</xdr:row>
      <xdr:rowOff>121678</xdr:rowOff>
    </xdr:to>
    <xdr:sp macro="" textlink="">
      <xdr:nvSpPr>
        <xdr:cNvPr id="336" name="円/楕円 335"/>
        <xdr:cNvSpPr/>
      </xdr:nvSpPr>
      <xdr:spPr>
        <a:xfrm>
          <a:off x="169672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163605</xdr:rowOff>
    </xdr:from>
    <xdr:ext cx="762000" cy="259045"/>
    <xdr:sp macro="" textlink="">
      <xdr:nvSpPr>
        <xdr:cNvPr id="337" name="定員管理の状況該当値テキスト"/>
        <xdr:cNvSpPr txBox="1"/>
      </xdr:nvSpPr>
      <xdr:spPr>
        <a:xfrm>
          <a:off x="17106900" y="1062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153609</xdr:rowOff>
    </xdr:from>
    <xdr:to>
      <xdr:col>23</xdr:col>
      <xdr:colOff>457200</xdr:colOff>
      <xdr:row>62</xdr:row>
      <xdr:rowOff>83759</xdr:rowOff>
    </xdr:to>
    <xdr:sp macro="" textlink="">
      <xdr:nvSpPr>
        <xdr:cNvPr id="338" name="円/楕円 337"/>
        <xdr:cNvSpPr/>
      </xdr:nvSpPr>
      <xdr:spPr>
        <a:xfrm>
          <a:off x="16129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68536</xdr:rowOff>
    </xdr:from>
    <xdr:ext cx="736600" cy="259045"/>
    <xdr:sp macro="" textlink="">
      <xdr:nvSpPr>
        <xdr:cNvPr id="339" name="テキスト ボックス 338"/>
        <xdr:cNvSpPr txBox="1"/>
      </xdr:nvSpPr>
      <xdr:spPr>
        <a:xfrm>
          <a:off x="15798800" y="10698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544</xdr:rowOff>
    </xdr:from>
    <xdr:to>
      <xdr:col>22</xdr:col>
      <xdr:colOff>254000</xdr:colOff>
      <xdr:row>62</xdr:row>
      <xdr:rowOff>102144</xdr:rowOff>
    </xdr:to>
    <xdr:sp macro="" textlink="">
      <xdr:nvSpPr>
        <xdr:cNvPr id="340" name="円/楕円 339"/>
        <xdr:cNvSpPr/>
      </xdr:nvSpPr>
      <xdr:spPr>
        <a:xfrm>
          <a:off x="15240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86921</xdr:rowOff>
    </xdr:from>
    <xdr:ext cx="762000" cy="259045"/>
    <xdr:sp macro="" textlink="">
      <xdr:nvSpPr>
        <xdr:cNvPr id="341" name="テキスト ボックス 340"/>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142119</xdr:rowOff>
    </xdr:from>
    <xdr:to>
      <xdr:col>21</xdr:col>
      <xdr:colOff>50800</xdr:colOff>
      <xdr:row>62</xdr:row>
      <xdr:rowOff>72269</xdr:rowOff>
    </xdr:to>
    <xdr:sp macro="" textlink="">
      <xdr:nvSpPr>
        <xdr:cNvPr id="342" name="円/楕円 341"/>
        <xdr:cNvSpPr/>
      </xdr:nvSpPr>
      <xdr:spPr>
        <a:xfrm>
          <a:off x="143510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57046</xdr:rowOff>
    </xdr:from>
    <xdr:ext cx="762000" cy="259045"/>
    <xdr:sp macro="" textlink="">
      <xdr:nvSpPr>
        <xdr:cNvPr id="343" name="テキスト ボックス 342"/>
        <xdr:cNvSpPr txBox="1"/>
      </xdr:nvSpPr>
      <xdr:spPr>
        <a:xfrm>
          <a:off x="14020800" y="1068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44" name="円/楕円 343"/>
        <xdr:cNvSpPr/>
      </xdr:nvSpPr>
      <xdr:spPr>
        <a:xfrm>
          <a:off x="13462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45" name="テキスト ボックス 34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類似団体の平均をわずかに下回っている。平成の初めに実施した事業に係る借入の償還が終了し、やや減少傾向にあるが、繰上償還等の実施により、更なる改善に努める。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0" name="直線コネクタ 369"/>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3"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4" name="直線コネクタ 373"/>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60643</xdr:rowOff>
    </xdr:from>
    <xdr:to>
      <xdr:col>24</xdr:col>
      <xdr:colOff>558800</xdr:colOff>
      <xdr:row>40</xdr:row>
      <xdr:rowOff>145097</xdr:rowOff>
    </xdr:to>
    <xdr:cxnSp macro="">
      <xdr:nvCxnSpPr>
        <xdr:cNvPr id="375" name="直線コネクタ 374"/>
        <xdr:cNvCxnSpPr/>
      </xdr:nvCxnSpPr>
      <xdr:spPr>
        <a:xfrm flipV="1">
          <a:off x="16179800" y="6918643"/>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6"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7" name="フローチャート : 判断 376"/>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145097</xdr:rowOff>
    </xdr:from>
    <xdr:to>
      <xdr:col>23</xdr:col>
      <xdr:colOff>406400</xdr:colOff>
      <xdr:row>41</xdr:row>
      <xdr:rowOff>52070</xdr:rowOff>
    </xdr:to>
    <xdr:cxnSp macro="">
      <xdr:nvCxnSpPr>
        <xdr:cNvPr id="378" name="直線コネクタ 377"/>
        <xdr:cNvCxnSpPr/>
      </xdr:nvCxnSpPr>
      <xdr:spPr>
        <a:xfrm flipV="1">
          <a:off x="15290800" y="700309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0" name="テキスト ボックス 379"/>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124460</xdr:rowOff>
    </xdr:to>
    <xdr:cxnSp macro="">
      <xdr:nvCxnSpPr>
        <xdr:cNvPr id="381" name="直線コネクタ 380"/>
        <xdr:cNvCxnSpPr/>
      </xdr:nvCxnSpPr>
      <xdr:spPr>
        <a:xfrm flipV="1">
          <a:off x="14401800" y="708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2" name="フローチャート : 判断 38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83" name="テキスト ボックス 382"/>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42</xdr:row>
      <xdr:rowOff>49530</xdr:rowOff>
    </xdr:to>
    <xdr:cxnSp macro="">
      <xdr:nvCxnSpPr>
        <xdr:cNvPr id="384" name="直線コネクタ 383"/>
        <xdr:cNvCxnSpPr/>
      </xdr:nvCxnSpPr>
      <xdr:spPr>
        <a:xfrm flipV="1">
          <a:off x="13512800" y="71539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5" name="フローチャート : 判断 384"/>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119080</xdr:rowOff>
    </xdr:from>
    <xdr:ext cx="762000" cy="259045"/>
    <xdr:sp macro="" textlink="">
      <xdr:nvSpPr>
        <xdr:cNvPr id="386" name="テキスト ボックス 385"/>
        <xdr:cNvSpPr txBox="1"/>
      </xdr:nvSpPr>
      <xdr:spPr>
        <a:xfrm>
          <a:off x="14020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7" name="フローチャート : 判断 386"/>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155274</xdr:rowOff>
    </xdr:from>
    <xdr:ext cx="762000" cy="259045"/>
    <xdr:sp macro="" textlink="">
      <xdr:nvSpPr>
        <xdr:cNvPr id="388" name="テキスト ボックス 387"/>
        <xdr:cNvSpPr txBox="1"/>
      </xdr:nvSpPr>
      <xdr:spPr>
        <a:xfrm>
          <a:off x="13131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9843</xdr:rowOff>
    </xdr:from>
    <xdr:to>
      <xdr:col>24</xdr:col>
      <xdr:colOff>609600</xdr:colOff>
      <xdr:row>40</xdr:row>
      <xdr:rowOff>111443</xdr:rowOff>
    </xdr:to>
    <xdr:sp macro="" textlink="">
      <xdr:nvSpPr>
        <xdr:cNvPr id="394" name="円/楕円 393"/>
        <xdr:cNvSpPr/>
      </xdr:nvSpPr>
      <xdr:spPr>
        <a:xfrm>
          <a:off x="169672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26370</xdr:rowOff>
    </xdr:from>
    <xdr:ext cx="762000" cy="259045"/>
    <xdr:sp macro="" textlink="">
      <xdr:nvSpPr>
        <xdr:cNvPr id="395" name="公債費負担の状況該当値テキスト"/>
        <xdr:cNvSpPr txBox="1"/>
      </xdr:nvSpPr>
      <xdr:spPr>
        <a:xfrm>
          <a:off x="17106900" y="671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94297</xdr:rowOff>
    </xdr:from>
    <xdr:to>
      <xdr:col>23</xdr:col>
      <xdr:colOff>457200</xdr:colOff>
      <xdr:row>41</xdr:row>
      <xdr:rowOff>24447</xdr:rowOff>
    </xdr:to>
    <xdr:sp macro="" textlink="">
      <xdr:nvSpPr>
        <xdr:cNvPr id="396" name="円/楕円 395"/>
        <xdr:cNvSpPr/>
      </xdr:nvSpPr>
      <xdr:spPr>
        <a:xfrm>
          <a:off x="16129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97" name="テキスト ボックス 396"/>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398" name="円/楕円 397"/>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99" name="テキスト ボックス 39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0" name="円/楕円 399"/>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401" name="テキスト ボックス 40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402" name="円/楕円 401"/>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403" name="テキスト ボックス 402"/>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減少傾向にあるが、類似団体と比較して上回っている。地方債の現在高も高い水準にある。今後は、老朽化した公共施設の建替えが予定されており、起債による地方債現在高の増加が見込まれ、将来負担比率が上昇していくことが考えられるため、これまで以上に計画的で適正な起債に務めていく必要があ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0" name="直線コネクタ 429"/>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1"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2" name="直線コネクタ 431"/>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118237</xdr:rowOff>
    </xdr:from>
    <xdr:to>
      <xdr:col>24</xdr:col>
      <xdr:colOff>558800</xdr:colOff>
      <xdr:row>15</xdr:row>
      <xdr:rowOff>127889</xdr:rowOff>
    </xdr:to>
    <xdr:cxnSp macro="">
      <xdr:nvCxnSpPr>
        <xdr:cNvPr id="435" name="直線コネクタ 434"/>
        <xdr:cNvCxnSpPr/>
      </xdr:nvCxnSpPr>
      <xdr:spPr>
        <a:xfrm flipV="1">
          <a:off x="16179800" y="268998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6"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7" name="フローチャート : 判断 436"/>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127889</xdr:rowOff>
    </xdr:from>
    <xdr:to>
      <xdr:col>23</xdr:col>
      <xdr:colOff>406400</xdr:colOff>
      <xdr:row>16</xdr:row>
      <xdr:rowOff>23038</xdr:rowOff>
    </xdr:to>
    <xdr:cxnSp macro="">
      <xdr:nvCxnSpPr>
        <xdr:cNvPr id="438" name="直線コネクタ 437"/>
        <xdr:cNvCxnSpPr/>
      </xdr:nvCxnSpPr>
      <xdr:spPr>
        <a:xfrm flipV="1">
          <a:off x="15290800" y="2699639"/>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23038</xdr:rowOff>
    </xdr:from>
    <xdr:to>
      <xdr:col>22</xdr:col>
      <xdr:colOff>203200</xdr:colOff>
      <xdr:row>16</xdr:row>
      <xdr:rowOff>71780</xdr:rowOff>
    </xdr:to>
    <xdr:cxnSp macro="">
      <xdr:nvCxnSpPr>
        <xdr:cNvPr id="441" name="直線コネクタ 440"/>
        <xdr:cNvCxnSpPr/>
      </xdr:nvCxnSpPr>
      <xdr:spPr>
        <a:xfrm flipV="1">
          <a:off x="14401800" y="2766238"/>
          <a:ext cx="8890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2" name="フローチャート : 判断 441"/>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3" name="テキスト ボックス 442"/>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71780</xdr:rowOff>
    </xdr:from>
    <xdr:to>
      <xdr:col>21</xdr:col>
      <xdr:colOff>0</xdr:colOff>
      <xdr:row>16</xdr:row>
      <xdr:rowOff>129210</xdr:rowOff>
    </xdr:to>
    <xdr:cxnSp macro="">
      <xdr:nvCxnSpPr>
        <xdr:cNvPr id="444" name="直線コネクタ 443"/>
        <xdr:cNvCxnSpPr/>
      </xdr:nvCxnSpPr>
      <xdr:spPr>
        <a:xfrm flipV="1">
          <a:off x="13512800" y="2814980"/>
          <a:ext cx="889000" cy="5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5" name="フローチャート : 判断 444"/>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6" name="テキスト ボックス 445"/>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7" name="フローチャート : 判断 446"/>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8" name="テキスト ボックス 447"/>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67437</xdr:rowOff>
    </xdr:from>
    <xdr:to>
      <xdr:col>24</xdr:col>
      <xdr:colOff>609600</xdr:colOff>
      <xdr:row>15</xdr:row>
      <xdr:rowOff>169037</xdr:rowOff>
    </xdr:to>
    <xdr:sp macro="" textlink="">
      <xdr:nvSpPr>
        <xdr:cNvPr id="454" name="円/楕円 453"/>
        <xdr:cNvSpPr/>
      </xdr:nvSpPr>
      <xdr:spPr>
        <a:xfrm>
          <a:off x="169672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39514</xdr:rowOff>
    </xdr:from>
    <xdr:ext cx="762000" cy="259045"/>
    <xdr:sp macro="" textlink="">
      <xdr:nvSpPr>
        <xdr:cNvPr id="455" name="将来負担の状況該当値テキスト"/>
        <xdr:cNvSpPr txBox="1"/>
      </xdr:nvSpPr>
      <xdr:spPr>
        <a:xfrm>
          <a:off x="17106900" y="261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77089</xdr:rowOff>
    </xdr:from>
    <xdr:to>
      <xdr:col>23</xdr:col>
      <xdr:colOff>457200</xdr:colOff>
      <xdr:row>16</xdr:row>
      <xdr:rowOff>7239</xdr:rowOff>
    </xdr:to>
    <xdr:sp macro="" textlink="">
      <xdr:nvSpPr>
        <xdr:cNvPr id="456" name="円/楕円 455"/>
        <xdr:cNvSpPr/>
      </xdr:nvSpPr>
      <xdr:spPr>
        <a:xfrm>
          <a:off x="161290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163466</xdr:rowOff>
    </xdr:from>
    <xdr:ext cx="736600" cy="259045"/>
    <xdr:sp macro="" textlink="">
      <xdr:nvSpPr>
        <xdr:cNvPr id="457" name="テキスト ボックス 456"/>
        <xdr:cNvSpPr txBox="1"/>
      </xdr:nvSpPr>
      <xdr:spPr>
        <a:xfrm>
          <a:off x="15798800" y="273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143688</xdr:rowOff>
    </xdr:from>
    <xdr:to>
      <xdr:col>22</xdr:col>
      <xdr:colOff>254000</xdr:colOff>
      <xdr:row>16</xdr:row>
      <xdr:rowOff>73838</xdr:rowOff>
    </xdr:to>
    <xdr:sp macro="" textlink="">
      <xdr:nvSpPr>
        <xdr:cNvPr id="458" name="円/楕円 457"/>
        <xdr:cNvSpPr/>
      </xdr:nvSpPr>
      <xdr:spPr>
        <a:xfrm>
          <a:off x="15240000" y="27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58615</xdr:rowOff>
    </xdr:from>
    <xdr:ext cx="762000" cy="259045"/>
    <xdr:sp macro="" textlink="">
      <xdr:nvSpPr>
        <xdr:cNvPr id="459" name="テキスト ボックス 458"/>
        <xdr:cNvSpPr txBox="1"/>
      </xdr:nvSpPr>
      <xdr:spPr>
        <a:xfrm>
          <a:off x="14909800" y="28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20980</xdr:rowOff>
    </xdr:from>
    <xdr:to>
      <xdr:col>21</xdr:col>
      <xdr:colOff>50800</xdr:colOff>
      <xdr:row>16</xdr:row>
      <xdr:rowOff>122580</xdr:rowOff>
    </xdr:to>
    <xdr:sp macro="" textlink="">
      <xdr:nvSpPr>
        <xdr:cNvPr id="460" name="円/楕円 459"/>
        <xdr:cNvSpPr/>
      </xdr:nvSpPr>
      <xdr:spPr>
        <a:xfrm>
          <a:off x="14351000" y="27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107357</xdr:rowOff>
    </xdr:from>
    <xdr:ext cx="762000" cy="259045"/>
    <xdr:sp macro="" textlink="">
      <xdr:nvSpPr>
        <xdr:cNvPr id="461" name="テキスト ボックス 460"/>
        <xdr:cNvSpPr txBox="1"/>
      </xdr:nvSpPr>
      <xdr:spPr>
        <a:xfrm>
          <a:off x="14020800" y="28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78410</xdr:rowOff>
    </xdr:from>
    <xdr:to>
      <xdr:col>19</xdr:col>
      <xdr:colOff>533400</xdr:colOff>
      <xdr:row>17</xdr:row>
      <xdr:rowOff>8560</xdr:rowOff>
    </xdr:to>
    <xdr:sp macro="" textlink="">
      <xdr:nvSpPr>
        <xdr:cNvPr id="462" name="円/楕円 461"/>
        <xdr:cNvSpPr/>
      </xdr:nvSpPr>
      <xdr:spPr>
        <a:xfrm>
          <a:off x="13462000" y="28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164787</xdr:rowOff>
    </xdr:from>
    <xdr:ext cx="762000" cy="259045"/>
    <xdr:sp macro="" textlink="">
      <xdr:nvSpPr>
        <xdr:cNvPr id="463" name="テキスト ボックス 462"/>
        <xdr:cNvSpPr txBox="1"/>
      </xdr:nvSpPr>
      <xdr:spPr>
        <a:xfrm>
          <a:off x="13131800" y="290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福岡県築上町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19,325
19,202
119.61
11,512,407
9,841,703
1,649,067
5,933,146
9,286,144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a:t>
          </a:r>
          <a:r>
            <a:rPr kumimoji="1" lang="en-US" altLang="ja-JP" sz="1300">
              <a:latin typeface="ＭＳ Ｐゴシック"/>
            </a:rPr>
            <a:t>21.7%</a:t>
          </a:r>
          <a:r>
            <a:rPr kumimoji="1" lang="ja-JP" altLang="en-US" sz="1300">
              <a:latin typeface="ＭＳ Ｐゴシック"/>
            </a:rPr>
            <a:t>と低くなっている。これは、団塊世代の退職等による人件費の減少が主な要因である。</a:t>
          </a:r>
        </a:p>
        <a:p>
          <a:r>
            <a:rPr kumimoji="1" lang="ja-JP" altLang="en-US" sz="1300">
              <a:latin typeface="ＭＳ Ｐゴシック"/>
            </a:rPr>
            <a:t>しかしながら、保育所、学校給食、ごみ処理施設の施設運営を町がおこなっているため、職員数は類似団体より多く、施設の統合や民間でも実施可能な部分については、委託を検討していく。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90424</xdr:rowOff>
    </xdr:from>
    <xdr:to>
      <xdr:col>7</xdr:col>
      <xdr:colOff>15875</xdr:colOff>
      <xdr:row>37</xdr:row>
      <xdr:rowOff>5842</xdr:rowOff>
    </xdr:to>
    <xdr:cxnSp macro="">
      <xdr:nvCxnSpPr>
        <xdr:cNvPr id="64" name="直線コネクタ 63"/>
        <xdr:cNvCxnSpPr/>
      </xdr:nvCxnSpPr>
      <xdr:spPr>
        <a:xfrm flipV="1">
          <a:off x="3987800" y="626262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5842</xdr:rowOff>
    </xdr:to>
    <xdr:cxnSp macro="">
      <xdr:nvCxnSpPr>
        <xdr:cNvPr id="67" name="直線コネクタ 66"/>
        <xdr:cNvCxnSpPr/>
      </xdr:nvCxnSpPr>
      <xdr:spPr>
        <a:xfrm>
          <a:off x="3098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1270</xdr:rowOff>
    </xdr:to>
    <xdr:cxnSp macro="">
      <xdr:nvCxnSpPr>
        <xdr:cNvPr id="70" name="直線コネクタ 69"/>
        <xdr:cNvCxnSpPr/>
      </xdr:nvCxnSpPr>
      <xdr:spPr>
        <a:xfrm>
          <a:off x="2209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28702</xdr:rowOff>
    </xdr:to>
    <xdr:cxnSp macro="">
      <xdr:nvCxnSpPr>
        <xdr:cNvPr id="73" name="直線コネクタ 72"/>
        <xdr:cNvCxnSpPr/>
      </xdr:nvCxnSpPr>
      <xdr:spPr>
        <a:xfrm flipV="1">
          <a:off x="1320800" y="6344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39624</xdr:rowOff>
    </xdr:from>
    <xdr:to>
      <xdr:col>7</xdr:col>
      <xdr:colOff>66675</xdr:colOff>
      <xdr:row>36</xdr:row>
      <xdr:rowOff>141224</xdr:rowOff>
    </xdr:to>
    <xdr:sp macro="" textlink="">
      <xdr:nvSpPr>
        <xdr:cNvPr id="83" name="円/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7" name="円/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88" name="テキスト ボックス 87"/>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9" name="円/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0" name="テキスト ボックス 89"/>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149352</xdr:rowOff>
    </xdr:from>
    <xdr:to>
      <xdr:col>1</xdr:col>
      <xdr:colOff>676275</xdr:colOff>
      <xdr:row>37</xdr:row>
      <xdr:rowOff>79502</xdr:rowOff>
    </xdr:to>
    <xdr:sp macro="" textlink="">
      <xdr:nvSpPr>
        <xdr:cNvPr id="91" name="円/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89679</xdr:rowOff>
    </xdr:from>
    <xdr:ext cx="762000" cy="259045"/>
    <xdr:sp macro="" textlink="">
      <xdr:nvSpPr>
        <xdr:cNvPr id="92" name="テキスト ボックス 91"/>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a:t>
          </a:r>
          <a:r>
            <a:rPr kumimoji="1" lang="en-US" altLang="ja-JP" sz="1300">
              <a:latin typeface="ＭＳ Ｐゴシック"/>
            </a:rPr>
            <a:t>17.0%</a:t>
          </a:r>
          <a:r>
            <a:rPr kumimoji="1" lang="ja-JP" altLang="en-US" sz="1300">
              <a:latin typeface="ＭＳ Ｐゴシック"/>
            </a:rPr>
            <a:t>と大きく上回っている。合併による類似施設の統廃合が進まず、維持管理が抑制できていないことが要因となっている。今後は、重複施設の統合や縮小を進めるとともに事務事業の一層の見直しをはか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76381</xdr:rowOff>
    </xdr:to>
    <xdr:cxnSp macro="">
      <xdr:nvCxnSpPr>
        <xdr:cNvPr id="127" name="直線コネクタ 126"/>
        <xdr:cNvCxnSpPr/>
      </xdr:nvCxnSpPr>
      <xdr:spPr>
        <a:xfrm flipV="1">
          <a:off x="15671800" y="29518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117203</xdr:rowOff>
    </xdr:from>
    <xdr:to>
      <xdr:col>22</xdr:col>
      <xdr:colOff>565150</xdr:colOff>
      <xdr:row>17</xdr:row>
      <xdr:rowOff>76381</xdr:rowOff>
    </xdr:to>
    <xdr:cxnSp macro="">
      <xdr:nvCxnSpPr>
        <xdr:cNvPr id="130" name="直線コネクタ 129"/>
        <xdr:cNvCxnSpPr/>
      </xdr:nvCxnSpPr>
      <xdr:spPr>
        <a:xfrm>
          <a:off x="14782800" y="286040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91077</xdr:rowOff>
    </xdr:from>
    <xdr:to>
      <xdr:col>21</xdr:col>
      <xdr:colOff>361950</xdr:colOff>
      <xdr:row>16</xdr:row>
      <xdr:rowOff>117203</xdr:rowOff>
    </xdr:to>
    <xdr:cxnSp macro="">
      <xdr:nvCxnSpPr>
        <xdr:cNvPr id="133" name="直線コネクタ 132"/>
        <xdr:cNvCxnSpPr/>
      </xdr:nvCxnSpPr>
      <xdr:spPr>
        <a:xfrm>
          <a:off x="13893800" y="28342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71483</xdr:rowOff>
    </xdr:from>
    <xdr:to>
      <xdr:col>20</xdr:col>
      <xdr:colOff>158750</xdr:colOff>
      <xdr:row>16</xdr:row>
      <xdr:rowOff>91077</xdr:rowOff>
    </xdr:to>
    <xdr:cxnSp macro="">
      <xdr:nvCxnSpPr>
        <xdr:cNvPr id="136" name="直線コネクタ 135"/>
        <xdr:cNvCxnSpPr/>
      </xdr:nvCxnSpPr>
      <xdr:spPr>
        <a:xfrm>
          <a:off x="13004800" y="28146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6" name="円/楕円 145"/>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47"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25581</xdr:rowOff>
    </xdr:from>
    <xdr:to>
      <xdr:col>22</xdr:col>
      <xdr:colOff>615950</xdr:colOff>
      <xdr:row>17</xdr:row>
      <xdr:rowOff>127181</xdr:rowOff>
    </xdr:to>
    <xdr:sp macro="" textlink="">
      <xdr:nvSpPr>
        <xdr:cNvPr id="148" name="円/楕円 147"/>
        <xdr:cNvSpPr/>
      </xdr:nvSpPr>
      <xdr:spPr>
        <a:xfrm>
          <a:off x="15621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111958</xdr:rowOff>
    </xdr:from>
    <xdr:ext cx="736600" cy="259045"/>
    <xdr:sp macro="" textlink="">
      <xdr:nvSpPr>
        <xdr:cNvPr id="149" name="テキスト ボックス 148"/>
        <xdr:cNvSpPr txBox="1"/>
      </xdr:nvSpPr>
      <xdr:spPr>
        <a:xfrm>
          <a:off x="15290800" y="302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66403</xdr:rowOff>
    </xdr:from>
    <xdr:to>
      <xdr:col>21</xdr:col>
      <xdr:colOff>412750</xdr:colOff>
      <xdr:row>16</xdr:row>
      <xdr:rowOff>168003</xdr:rowOff>
    </xdr:to>
    <xdr:sp macro="" textlink="">
      <xdr:nvSpPr>
        <xdr:cNvPr id="150" name="円/楕円 149"/>
        <xdr:cNvSpPr/>
      </xdr:nvSpPr>
      <xdr:spPr>
        <a:xfrm>
          <a:off x="14732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152780</xdr:rowOff>
    </xdr:from>
    <xdr:ext cx="762000" cy="259045"/>
    <xdr:sp macro="" textlink="">
      <xdr:nvSpPr>
        <xdr:cNvPr id="151" name="テキスト ボックス 150"/>
        <xdr:cNvSpPr txBox="1"/>
      </xdr:nvSpPr>
      <xdr:spPr>
        <a:xfrm>
          <a:off x="14401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40277</xdr:rowOff>
    </xdr:from>
    <xdr:to>
      <xdr:col>20</xdr:col>
      <xdr:colOff>209550</xdr:colOff>
      <xdr:row>16</xdr:row>
      <xdr:rowOff>141877</xdr:rowOff>
    </xdr:to>
    <xdr:sp macro="" textlink="">
      <xdr:nvSpPr>
        <xdr:cNvPr id="152" name="円/楕円 151"/>
        <xdr:cNvSpPr/>
      </xdr:nvSpPr>
      <xdr:spPr>
        <a:xfrm>
          <a:off x="13843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126654</xdr:rowOff>
    </xdr:from>
    <xdr:ext cx="762000" cy="259045"/>
    <xdr:sp macro="" textlink="">
      <xdr:nvSpPr>
        <xdr:cNvPr id="153" name="テキスト ボックス 152"/>
        <xdr:cNvSpPr txBox="1"/>
      </xdr:nvSpPr>
      <xdr:spPr>
        <a:xfrm>
          <a:off x="13512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20683</xdr:rowOff>
    </xdr:from>
    <xdr:to>
      <xdr:col>19</xdr:col>
      <xdr:colOff>6350</xdr:colOff>
      <xdr:row>16</xdr:row>
      <xdr:rowOff>122283</xdr:rowOff>
    </xdr:to>
    <xdr:sp macro="" textlink="">
      <xdr:nvSpPr>
        <xdr:cNvPr id="154" name="円/楕円 153"/>
        <xdr:cNvSpPr/>
      </xdr:nvSpPr>
      <xdr:spPr>
        <a:xfrm>
          <a:off x="12954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107060</xdr:rowOff>
    </xdr:from>
    <xdr:ext cx="762000" cy="259045"/>
    <xdr:sp macro="" textlink="">
      <xdr:nvSpPr>
        <xdr:cNvPr id="155" name="テキスト ボックス 154"/>
        <xdr:cNvSpPr txBox="1"/>
      </xdr:nvSpPr>
      <xdr:spPr>
        <a:xfrm>
          <a:off x="12623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扶助費に係る経常経費比率は</a:t>
          </a:r>
          <a:r>
            <a:rPr kumimoji="1" lang="en-US" altLang="ja-JP" sz="1300">
              <a:latin typeface="ＭＳ Ｐゴシック"/>
            </a:rPr>
            <a:t>7.9%</a:t>
          </a:r>
          <a:r>
            <a:rPr kumimoji="1" lang="ja-JP" altLang="en-US" sz="1300">
              <a:latin typeface="ＭＳ Ｐゴシック"/>
            </a:rPr>
            <a:t>と類似団体平均を大きく上回っている。要因として、障害者福祉費、児童措置費等の歳出が膨らんだことが挙げられる。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45357</xdr:rowOff>
    </xdr:from>
    <xdr:to>
      <xdr:col>7</xdr:col>
      <xdr:colOff>15875</xdr:colOff>
      <xdr:row>58</xdr:row>
      <xdr:rowOff>61685</xdr:rowOff>
    </xdr:to>
    <xdr:cxnSp macro="">
      <xdr:nvCxnSpPr>
        <xdr:cNvPr id="190" name="直線コネクタ 189"/>
        <xdr:cNvCxnSpPr/>
      </xdr:nvCxnSpPr>
      <xdr:spPr>
        <a:xfrm flipV="1">
          <a:off x="3987800" y="99894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20865</xdr:rowOff>
    </xdr:from>
    <xdr:to>
      <xdr:col>5</xdr:col>
      <xdr:colOff>549275</xdr:colOff>
      <xdr:row>58</xdr:row>
      <xdr:rowOff>61685</xdr:rowOff>
    </xdr:to>
    <xdr:cxnSp macro="">
      <xdr:nvCxnSpPr>
        <xdr:cNvPr id="193" name="直線コネクタ 192"/>
        <xdr:cNvCxnSpPr/>
      </xdr:nvCxnSpPr>
      <xdr:spPr>
        <a:xfrm>
          <a:off x="3098800" y="97935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20865</xdr:rowOff>
    </xdr:from>
    <xdr:to>
      <xdr:col>4</xdr:col>
      <xdr:colOff>346075</xdr:colOff>
      <xdr:row>57</xdr:row>
      <xdr:rowOff>20865</xdr:rowOff>
    </xdr:to>
    <xdr:cxnSp macro="">
      <xdr:nvCxnSpPr>
        <xdr:cNvPr id="196" name="直線コネクタ 195"/>
        <xdr:cNvCxnSpPr/>
      </xdr:nvCxnSpPr>
      <xdr:spPr>
        <a:xfrm>
          <a:off x="2209800" y="9793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20865</xdr:rowOff>
    </xdr:to>
    <xdr:cxnSp macro="">
      <xdr:nvCxnSpPr>
        <xdr:cNvPr id="199" name="直線コネクタ 198"/>
        <xdr:cNvCxnSpPr/>
      </xdr:nvCxnSpPr>
      <xdr:spPr>
        <a:xfrm>
          <a:off x="1320800" y="9777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166007</xdr:rowOff>
    </xdr:from>
    <xdr:to>
      <xdr:col>7</xdr:col>
      <xdr:colOff>66675</xdr:colOff>
      <xdr:row>58</xdr:row>
      <xdr:rowOff>96157</xdr:rowOff>
    </xdr:to>
    <xdr:sp macro="" textlink="">
      <xdr:nvSpPr>
        <xdr:cNvPr id="209" name="円/楕円 208"/>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138084</xdr:rowOff>
    </xdr:from>
    <xdr:ext cx="762000" cy="259045"/>
    <xdr:sp macro="" textlink="">
      <xdr:nvSpPr>
        <xdr:cNvPr id="210" name="扶助費該当値テキスト"/>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xdr:rowOff>
    </xdr:from>
    <xdr:to>
      <xdr:col>5</xdr:col>
      <xdr:colOff>600075</xdr:colOff>
      <xdr:row>58</xdr:row>
      <xdr:rowOff>112485</xdr:rowOff>
    </xdr:to>
    <xdr:sp macro="" textlink="">
      <xdr:nvSpPr>
        <xdr:cNvPr id="211" name="円/楕円 210"/>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97262</xdr:rowOff>
    </xdr:from>
    <xdr:ext cx="736600" cy="259045"/>
    <xdr:sp macro="" textlink="">
      <xdr:nvSpPr>
        <xdr:cNvPr id="212" name="テキスト ボックス 211"/>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141515</xdr:rowOff>
    </xdr:from>
    <xdr:to>
      <xdr:col>4</xdr:col>
      <xdr:colOff>396875</xdr:colOff>
      <xdr:row>57</xdr:row>
      <xdr:rowOff>71665</xdr:rowOff>
    </xdr:to>
    <xdr:sp macro="" textlink="">
      <xdr:nvSpPr>
        <xdr:cNvPr id="213" name="円/楕円 212"/>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214" name="テキスト ボックス 213"/>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5" name="円/楕円 214"/>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6" name="テキスト ボックス 215"/>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7" name="円/楕円 216"/>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8" name="テキスト ボックス 217"/>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a:t>
          </a:r>
          <a:r>
            <a:rPr kumimoji="1" lang="en-US" altLang="ja-JP" sz="1300">
              <a:latin typeface="ＭＳ Ｐゴシック"/>
            </a:rPr>
            <a:t>15.5%</a:t>
          </a:r>
          <a:r>
            <a:rPr kumimoji="1" lang="ja-JP" altLang="en-US" sz="1300">
              <a:latin typeface="ＭＳ Ｐゴシック"/>
            </a:rPr>
            <a:t>と上回っている。主な要因は、下水道事業（施設整備は平成</a:t>
          </a:r>
          <a:r>
            <a:rPr kumimoji="1" lang="en-US" altLang="ja-JP" sz="1300">
              <a:latin typeface="ＭＳ Ｐゴシック"/>
            </a:rPr>
            <a:t>38</a:t>
          </a:r>
          <a:r>
            <a:rPr kumimoji="1" lang="ja-JP" altLang="en-US" sz="1300">
              <a:latin typeface="ＭＳ Ｐゴシック"/>
            </a:rPr>
            <a:t>年度まで予定）の実施による公営企業への繰出金の増加が主な要因である。今後、下水道事業については、独立採算の原則に基づき、経費節減、加入促進等により健全化を図る。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107950</xdr:rowOff>
    </xdr:to>
    <xdr:cxnSp macro="">
      <xdr:nvCxnSpPr>
        <xdr:cNvPr id="251" name="直線コネクタ 250"/>
        <xdr:cNvCxnSpPr/>
      </xdr:nvCxnSpPr>
      <xdr:spPr>
        <a:xfrm>
          <a:off x="15671800" y="97815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138430</xdr:rowOff>
    </xdr:to>
    <xdr:cxnSp macro="">
      <xdr:nvCxnSpPr>
        <xdr:cNvPr id="254" name="直線コネクタ 253"/>
        <xdr:cNvCxnSpPr/>
      </xdr:nvCxnSpPr>
      <xdr:spPr>
        <a:xfrm flipV="1">
          <a:off x="14782800" y="9781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138430</xdr:rowOff>
    </xdr:to>
    <xdr:cxnSp macro="">
      <xdr:nvCxnSpPr>
        <xdr:cNvPr id="257" name="直線コネクタ 256"/>
        <xdr:cNvCxnSpPr/>
      </xdr:nvCxnSpPr>
      <xdr:spPr>
        <a:xfrm>
          <a:off x="13893800" y="9781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8890</xdr:rowOff>
    </xdr:to>
    <xdr:cxnSp macro="">
      <xdr:nvCxnSpPr>
        <xdr:cNvPr id="260" name="直線コネクタ 259"/>
        <xdr:cNvCxnSpPr/>
      </xdr:nvCxnSpPr>
      <xdr:spPr>
        <a:xfrm>
          <a:off x="13004800" y="9728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70" name="円/楕円 269"/>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71"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72" name="円/楕円 271"/>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73" name="テキスト ボックス 272"/>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4" name="円/楕円 273"/>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5" name="テキスト ボックス 274"/>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6" name="円/楕円 275"/>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77" name="テキスト ボックス 276"/>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8" name="円/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79" name="テキスト ボックス 27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a:t>
          </a:r>
          <a:r>
            <a:rPr kumimoji="1" lang="en-US" altLang="ja-JP" sz="1300">
              <a:latin typeface="ＭＳ Ｐゴシック"/>
            </a:rPr>
            <a:t>10.2%</a:t>
          </a:r>
          <a:r>
            <a:rPr kumimoji="1" lang="ja-JP" altLang="en-US" sz="1300">
              <a:latin typeface="ＭＳ Ｐゴシック"/>
            </a:rPr>
            <a:t>と大きく下回っている。ごみ処理及びし尿処理（一部）を直営で行っているため、一部事務組合に対する補助費等が少ないことが主な要因である。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35560</xdr:rowOff>
    </xdr:to>
    <xdr:cxnSp macro="">
      <xdr:nvCxnSpPr>
        <xdr:cNvPr id="309" name="直線コネクタ 308"/>
        <xdr:cNvCxnSpPr/>
      </xdr:nvCxnSpPr>
      <xdr:spPr>
        <a:xfrm flipV="1">
          <a:off x="15671800" y="6194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10"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106426</xdr:rowOff>
    </xdr:from>
    <xdr:to>
      <xdr:col>22</xdr:col>
      <xdr:colOff>565150</xdr:colOff>
      <xdr:row>36</xdr:row>
      <xdr:rowOff>35560</xdr:rowOff>
    </xdr:to>
    <xdr:cxnSp macro="">
      <xdr:nvCxnSpPr>
        <xdr:cNvPr id="312" name="直線コネクタ 311"/>
        <xdr:cNvCxnSpPr/>
      </xdr:nvCxnSpPr>
      <xdr:spPr>
        <a:xfrm>
          <a:off x="14782800" y="61071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106426</xdr:rowOff>
    </xdr:from>
    <xdr:to>
      <xdr:col>21</xdr:col>
      <xdr:colOff>361950</xdr:colOff>
      <xdr:row>35</xdr:row>
      <xdr:rowOff>170434</xdr:rowOff>
    </xdr:to>
    <xdr:cxnSp macro="">
      <xdr:nvCxnSpPr>
        <xdr:cNvPr id="315" name="直線コネクタ 314"/>
        <xdr:cNvCxnSpPr/>
      </xdr:nvCxnSpPr>
      <xdr:spPr>
        <a:xfrm flipV="1">
          <a:off x="13893800" y="61071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35</xdr:row>
      <xdr:rowOff>170434</xdr:rowOff>
    </xdr:to>
    <xdr:cxnSp macro="">
      <xdr:nvCxnSpPr>
        <xdr:cNvPr id="318" name="直線コネクタ 317"/>
        <xdr:cNvCxnSpPr/>
      </xdr:nvCxnSpPr>
      <xdr:spPr>
        <a:xfrm>
          <a:off x="13004800" y="6148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28" name="円/楕円 327"/>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29"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30" name="円/楕円 329"/>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31" name="テキスト ボックス 330"/>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32" name="円/楕円 331"/>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33" name="テキスト ボックス 332"/>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34" name="円/楕円 333"/>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35" name="テキスト ボックス 334"/>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36" name="円/楕円 335"/>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37" name="テキスト ボックス 336"/>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前の旧町及び一部事務組合（合併後に新町において債務及び事務継承）の普通建設事業（公営住宅、ごみ処理施設など）や合併後の合併対策事業、過疎対策事業などに伴う普通建設事業（道路等）の借入金の償還に伴い、類似団体の平均を上回っている。必要に応じて地方債の繰上償還等による償還総額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78</xdr:row>
      <xdr:rowOff>122428</xdr:rowOff>
    </xdr:to>
    <xdr:cxnSp macro="">
      <xdr:nvCxnSpPr>
        <xdr:cNvPr id="367" name="直線コネクタ 366"/>
        <xdr:cNvCxnSpPr/>
      </xdr:nvCxnSpPr>
      <xdr:spPr>
        <a:xfrm flipV="1">
          <a:off x="3987800" y="13326363"/>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8"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122428</xdr:rowOff>
    </xdr:from>
    <xdr:to>
      <xdr:col>5</xdr:col>
      <xdr:colOff>549275</xdr:colOff>
      <xdr:row>78</xdr:row>
      <xdr:rowOff>131572</xdr:rowOff>
    </xdr:to>
    <xdr:cxnSp macro="">
      <xdr:nvCxnSpPr>
        <xdr:cNvPr id="370" name="直線コネクタ 369"/>
        <xdr:cNvCxnSpPr/>
      </xdr:nvCxnSpPr>
      <xdr:spPr>
        <a:xfrm flipV="1">
          <a:off x="3098800" y="13495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72" name="テキスト ボックス 371"/>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78</xdr:row>
      <xdr:rowOff>163576</xdr:rowOff>
    </xdr:to>
    <xdr:cxnSp macro="">
      <xdr:nvCxnSpPr>
        <xdr:cNvPr id="373" name="直線コネクタ 372"/>
        <xdr:cNvCxnSpPr/>
      </xdr:nvCxnSpPr>
      <xdr:spPr>
        <a:xfrm flipV="1">
          <a:off x="2209800" y="135046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5" name="テキスト ボックス 374"/>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163576</xdr:rowOff>
    </xdr:from>
    <xdr:to>
      <xdr:col>3</xdr:col>
      <xdr:colOff>142875</xdr:colOff>
      <xdr:row>79</xdr:row>
      <xdr:rowOff>60706</xdr:rowOff>
    </xdr:to>
    <xdr:cxnSp macro="">
      <xdr:nvCxnSpPr>
        <xdr:cNvPr id="376" name="直線コネクタ 375"/>
        <xdr:cNvCxnSpPr/>
      </xdr:nvCxnSpPr>
      <xdr:spPr>
        <a:xfrm flipV="1">
          <a:off x="1320800" y="135366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8" name="テキスト ボックス 377"/>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86" name="円/楕円 385"/>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45990</xdr:rowOff>
    </xdr:from>
    <xdr:ext cx="762000" cy="259045"/>
    <xdr:sp macro="" textlink="">
      <xdr:nvSpPr>
        <xdr:cNvPr id="387"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71628</xdr:rowOff>
    </xdr:from>
    <xdr:to>
      <xdr:col>5</xdr:col>
      <xdr:colOff>600075</xdr:colOff>
      <xdr:row>79</xdr:row>
      <xdr:rowOff>1778</xdr:rowOff>
    </xdr:to>
    <xdr:sp macro="" textlink="">
      <xdr:nvSpPr>
        <xdr:cNvPr id="388" name="円/楕円 387"/>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158005</xdr:rowOff>
    </xdr:from>
    <xdr:ext cx="736600" cy="259045"/>
    <xdr:sp macro="" textlink="">
      <xdr:nvSpPr>
        <xdr:cNvPr id="389" name="テキスト ボックス 388"/>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80772</xdr:rowOff>
    </xdr:from>
    <xdr:to>
      <xdr:col>4</xdr:col>
      <xdr:colOff>396875</xdr:colOff>
      <xdr:row>79</xdr:row>
      <xdr:rowOff>10922</xdr:rowOff>
    </xdr:to>
    <xdr:sp macro="" textlink="">
      <xdr:nvSpPr>
        <xdr:cNvPr id="390" name="円/楕円 389"/>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167149</xdr:rowOff>
    </xdr:from>
    <xdr:ext cx="762000" cy="259045"/>
    <xdr:sp macro="" textlink="">
      <xdr:nvSpPr>
        <xdr:cNvPr id="391" name="テキスト ボックス 390"/>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112776</xdr:rowOff>
    </xdr:from>
    <xdr:to>
      <xdr:col>3</xdr:col>
      <xdr:colOff>193675</xdr:colOff>
      <xdr:row>79</xdr:row>
      <xdr:rowOff>42926</xdr:rowOff>
    </xdr:to>
    <xdr:sp macro="" textlink="">
      <xdr:nvSpPr>
        <xdr:cNvPr id="392" name="円/楕円 391"/>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27703</xdr:rowOff>
    </xdr:from>
    <xdr:ext cx="762000" cy="259045"/>
    <xdr:sp macro="" textlink="">
      <xdr:nvSpPr>
        <xdr:cNvPr id="393" name="テキスト ボックス 392"/>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94" name="円/楕円 393"/>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395" name="テキスト ボックス 394"/>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類似団体平均と比較すると公債費以外の経常収支比率は、</a:t>
          </a:r>
          <a:r>
            <a:rPr kumimoji="1" lang="en-US" altLang="ja-JP" sz="1300">
              <a:latin typeface="ＭＳ Ｐゴシック"/>
            </a:rPr>
            <a:t>72.3%</a:t>
          </a:r>
          <a:r>
            <a:rPr kumimoji="1" lang="ja-JP" altLang="en-US" sz="1300">
              <a:latin typeface="ＭＳ Ｐゴシック"/>
            </a:rPr>
            <a:t>とやや上回っている。主な要因は、物件費や繰出金の増加である。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153126</xdr:rowOff>
    </xdr:from>
    <xdr:to>
      <xdr:col>24</xdr:col>
      <xdr:colOff>31750</xdr:colOff>
      <xdr:row>77</xdr:row>
      <xdr:rowOff>33927</xdr:rowOff>
    </xdr:to>
    <xdr:cxnSp macro="">
      <xdr:nvCxnSpPr>
        <xdr:cNvPr id="430" name="直線コネクタ 429"/>
        <xdr:cNvCxnSpPr/>
      </xdr:nvCxnSpPr>
      <xdr:spPr>
        <a:xfrm flipV="1">
          <a:off x="15671800" y="131833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78014</xdr:rowOff>
    </xdr:from>
    <xdr:to>
      <xdr:col>22</xdr:col>
      <xdr:colOff>565150</xdr:colOff>
      <xdr:row>77</xdr:row>
      <xdr:rowOff>33927</xdr:rowOff>
    </xdr:to>
    <xdr:cxnSp macro="">
      <xdr:nvCxnSpPr>
        <xdr:cNvPr id="433" name="直線コネクタ 432"/>
        <xdr:cNvCxnSpPr/>
      </xdr:nvCxnSpPr>
      <xdr:spPr>
        <a:xfrm>
          <a:off x="14782800" y="1310821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55155</xdr:rowOff>
    </xdr:from>
    <xdr:to>
      <xdr:col>21</xdr:col>
      <xdr:colOff>361950</xdr:colOff>
      <xdr:row>76</xdr:row>
      <xdr:rowOff>78014</xdr:rowOff>
    </xdr:to>
    <xdr:cxnSp macro="">
      <xdr:nvCxnSpPr>
        <xdr:cNvPr id="436" name="直線コネクタ 435"/>
        <xdr:cNvCxnSpPr/>
      </xdr:nvCxnSpPr>
      <xdr:spPr>
        <a:xfrm>
          <a:off x="13893800" y="130853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120122</xdr:rowOff>
    </xdr:from>
    <xdr:ext cx="762000" cy="259045"/>
    <xdr:sp macro="" textlink="">
      <xdr:nvSpPr>
        <xdr:cNvPr id="438" name="テキスト ボックス 437"/>
        <xdr:cNvSpPr txBox="1"/>
      </xdr:nvSpPr>
      <xdr:spPr>
        <a:xfrm>
          <a:off x="14401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22498</xdr:rowOff>
    </xdr:from>
    <xdr:to>
      <xdr:col>20</xdr:col>
      <xdr:colOff>158750</xdr:colOff>
      <xdr:row>76</xdr:row>
      <xdr:rowOff>55155</xdr:rowOff>
    </xdr:to>
    <xdr:cxnSp macro="">
      <xdr:nvCxnSpPr>
        <xdr:cNvPr id="439" name="直線コネクタ 438"/>
        <xdr:cNvCxnSpPr/>
      </xdr:nvCxnSpPr>
      <xdr:spPr>
        <a:xfrm>
          <a:off x="13004800" y="130526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41" name="テキスト ボックス 440"/>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103795</xdr:rowOff>
    </xdr:from>
    <xdr:ext cx="762000" cy="259045"/>
    <xdr:sp macro="" textlink="">
      <xdr:nvSpPr>
        <xdr:cNvPr id="443" name="テキスト ボックス 442"/>
        <xdr:cNvSpPr txBox="1"/>
      </xdr:nvSpPr>
      <xdr:spPr>
        <a:xfrm>
          <a:off x="12623800" y="131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102326</xdr:rowOff>
    </xdr:from>
    <xdr:to>
      <xdr:col>24</xdr:col>
      <xdr:colOff>82550</xdr:colOff>
      <xdr:row>77</xdr:row>
      <xdr:rowOff>32476</xdr:rowOff>
    </xdr:to>
    <xdr:sp macro="" textlink="">
      <xdr:nvSpPr>
        <xdr:cNvPr id="449" name="円/楕円 448"/>
        <xdr:cNvSpPr/>
      </xdr:nvSpPr>
      <xdr:spPr>
        <a:xfrm>
          <a:off x="164592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74403</xdr:rowOff>
    </xdr:from>
    <xdr:ext cx="762000" cy="259045"/>
    <xdr:sp macro="" textlink="">
      <xdr:nvSpPr>
        <xdr:cNvPr id="450" name="公債費以外該当値テキスト"/>
        <xdr:cNvSpPr txBox="1"/>
      </xdr:nvSpPr>
      <xdr:spPr>
        <a:xfrm>
          <a:off x="16598900" y="1310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154577</xdr:rowOff>
    </xdr:from>
    <xdr:to>
      <xdr:col>22</xdr:col>
      <xdr:colOff>615950</xdr:colOff>
      <xdr:row>77</xdr:row>
      <xdr:rowOff>84727</xdr:rowOff>
    </xdr:to>
    <xdr:sp macro="" textlink="">
      <xdr:nvSpPr>
        <xdr:cNvPr id="451" name="円/楕円 450"/>
        <xdr:cNvSpPr/>
      </xdr:nvSpPr>
      <xdr:spPr>
        <a:xfrm>
          <a:off x="15621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69504</xdr:rowOff>
    </xdr:from>
    <xdr:ext cx="736600" cy="259045"/>
    <xdr:sp macro="" textlink="">
      <xdr:nvSpPr>
        <xdr:cNvPr id="452" name="テキスト ボックス 451"/>
        <xdr:cNvSpPr txBox="1"/>
      </xdr:nvSpPr>
      <xdr:spPr>
        <a:xfrm>
          <a:off x="15290800" y="1327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27214</xdr:rowOff>
    </xdr:from>
    <xdr:to>
      <xdr:col>21</xdr:col>
      <xdr:colOff>412750</xdr:colOff>
      <xdr:row>76</xdr:row>
      <xdr:rowOff>128814</xdr:rowOff>
    </xdr:to>
    <xdr:sp macro="" textlink="">
      <xdr:nvSpPr>
        <xdr:cNvPr id="453" name="円/楕円 452"/>
        <xdr:cNvSpPr/>
      </xdr:nvSpPr>
      <xdr:spPr>
        <a:xfrm>
          <a:off x="14732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138992</xdr:rowOff>
    </xdr:from>
    <xdr:ext cx="762000" cy="259045"/>
    <xdr:sp macro="" textlink="">
      <xdr:nvSpPr>
        <xdr:cNvPr id="454" name="テキスト ボックス 453"/>
        <xdr:cNvSpPr txBox="1"/>
      </xdr:nvSpPr>
      <xdr:spPr>
        <a:xfrm>
          <a:off x="14401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4355</xdr:rowOff>
    </xdr:from>
    <xdr:to>
      <xdr:col>20</xdr:col>
      <xdr:colOff>209550</xdr:colOff>
      <xdr:row>76</xdr:row>
      <xdr:rowOff>105955</xdr:rowOff>
    </xdr:to>
    <xdr:sp macro="" textlink="">
      <xdr:nvSpPr>
        <xdr:cNvPr id="455" name="円/楕円 454"/>
        <xdr:cNvSpPr/>
      </xdr:nvSpPr>
      <xdr:spPr>
        <a:xfrm>
          <a:off x="13843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116131</xdr:rowOff>
    </xdr:from>
    <xdr:ext cx="762000" cy="259045"/>
    <xdr:sp macro="" textlink="">
      <xdr:nvSpPr>
        <xdr:cNvPr id="456" name="テキスト ボックス 455"/>
        <xdr:cNvSpPr txBox="1"/>
      </xdr:nvSpPr>
      <xdr:spPr>
        <a:xfrm>
          <a:off x="13512800" y="1280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143147</xdr:rowOff>
    </xdr:from>
    <xdr:to>
      <xdr:col>19</xdr:col>
      <xdr:colOff>6350</xdr:colOff>
      <xdr:row>76</xdr:row>
      <xdr:rowOff>73298</xdr:rowOff>
    </xdr:to>
    <xdr:sp macro="" textlink="">
      <xdr:nvSpPr>
        <xdr:cNvPr id="457" name="円/楕円 456"/>
        <xdr:cNvSpPr/>
      </xdr:nvSpPr>
      <xdr:spPr>
        <a:xfrm>
          <a:off x="12954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83474</xdr:rowOff>
    </xdr:from>
    <xdr:ext cx="762000" cy="259045"/>
    <xdr:sp macro="" textlink="">
      <xdr:nvSpPr>
        <xdr:cNvPr id="458" name="テキスト ボックス 457"/>
        <xdr:cNvSpPr txBox="1"/>
      </xdr:nvSpPr>
      <xdr:spPr>
        <a:xfrm>
          <a:off x="12623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福岡県築上町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33187</xdr:rowOff>
    </xdr:from>
    <xdr:to>
      <xdr:col>4</xdr:col>
      <xdr:colOff>1117600</xdr:colOff>
      <xdr:row>17</xdr:row>
      <xdr:rowOff>34624</xdr:rowOff>
    </xdr:to>
    <xdr:cxnSp macro="">
      <xdr:nvCxnSpPr>
        <xdr:cNvPr id="52" name="直線コネクタ 51"/>
        <xdr:cNvCxnSpPr/>
      </xdr:nvCxnSpPr>
      <xdr:spPr bwMode="auto">
        <a:xfrm flipV="1">
          <a:off x="5003800" y="2995462"/>
          <a:ext cx="6477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17964</xdr:rowOff>
    </xdr:from>
    <xdr:ext cx="762000" cy="259045"/>
    <xdr:sp macro="" textlink="">
      <xdr:nvSpPr>
        <xdr:cNvPr id="53" name="人口1人当たり決算額の推移平均値テキスト130"/>
        <xdr:cNvSpPr txBox="1"/>
      </xdr:nvSpPr>
      <xdr:spPr>
        <a:xfrm>
          <a:off x="5740400" y="2980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34624</xdr:rowOff>
    </xdr:from>
    <xdr:to>
      <xdr:col>4</xdr:col>
      <xdr:colOff>469900</xdr:colOff>
      <xdr:row>17</xdr:row>
      <xdr:rowOff>41433</xdr:rowOff>
    </xdr:to>
    <xdr:cxnSp macro="">
      <xdr:nvCxnSpPr>
        <xdr:cNvPr id="55" name="直線コネクタ 54"/>
        <xdr:cNvCxnSpPr/>
      </xdr:nvCxnSpPr>
      <xdr:spPr bwMode="auto">
        <a:xfrm flipV="1">
          <a:off x="4305300" y="2996899"/>
          <a:ext cx="698500" cy="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25447</xdr:rowOff>
    </xdr:from>
    <xdr:to>
      <xdr:col>3</xdr:col>
      <xdr:colOff>904875</xdr:colOff>
      <xdr:row>17</xdr:row>
      <xdr:rowOff>41433</xdr:rowOff>
    </xdr:to>
    <xdr:cxnSp macro="">
      <xdr:nvCxnSpPr>
        <xdr:cNvPr id="58" name="直線コネクタ 57"/>
        <xdr:cNvCxnSpPr/>
      </xdr:nvCxnSpPr>
      <xdr:spPr bwMode="auto">
        <a:xfrm>
          <a:off x="3606800" y="2987722"/>
          <a:ext cx="698500" cy="1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154949</xdr:rowOff>
    </xdr:from>
    <xdr:to>
      <xdr:col>3</xdr:col>
      <xdr:colOff>206375</xdr:colOff>
      <xdr:row>17</xdr:row>
      <xdr:rowOff>25447</xdr:rowOff>
    </xdr:to>
    <xdr:cxnSp macro="">
      <xdr:nvCxnSpPr>
        <xdr:cNvPr id="61" name="直線コネクタ 60"/>
        <xdr:cNvCxnSpPr/>
      </xdr:nvCxnSpPr>
      <xdr:spPr bwMode="auto">
        <a:xfrm>
          <a:off x="2908300" y="2945774"/>
          <a:ext cx="6985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153837</xdr:rowOff>
    </xdr:from>
    <xdr:to>
      <xdr:col>5</xdr:col>
      <xdr:colOff>34925</xdr:colOff>
      <xdr:row>17</xdr:row>
      <xdr:rowOff>83987</xdr:rowOff>
    </xdr:to>
    <xdr:sp macro="" textlink="">
      <xdr:nvSpPr>
        <xdr:cNvPr id="71" name="円/楕円 70"/>
        <xdr:cNvSpPr/>
      </xdr:nvSpPr>
      <xdr:spPr bwMode="auto">
        <a:xfrm>
          <a:off x="5600700" y="294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170364</xdr:rowOff>
    </xdr:from>
    <xdr:ext cx="762000" cy="259045"/>
    <xdr:sp macro="" textlink="">
      <xdr:nvSpPr>
        <xdr:cNvPr id="72" name="人口1人当たり決算額の推移該当値テキスト130"/>
        <xdr:cNvSpPr txBox="1"/>
      </xdr:nvSpPr>
      <xdr:spPr>
        <a:xfrm>
          <a:off x="5740400" y="278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97,662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155274</xdr:rowOff>
    </xdr:from>
    <xdr:to>
      <xdr:col>4</xdr:col>
      <xdr:colOff>520700</xdr:colOff>
      <xdr:row>17</xdr:row>
      <xdr:rowOff>85424</xdr:rowOff>
    </xdr:to>
    <xdr:sp macro="" textlink="">
      <xdr:nvSpPr>
        <xdr:cNvPr id="73" name="円/楕円 72"/>
        <xdr:cNvSpPr/>
      </xdr:nvSpPr>
      <xdr:spPr bwMode="auto">
        <a:xfrm>
          <a:off x="4953000" y="2946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95601</xdr:rowOff>
    </xdr:from>
    <xdr:ext cx="736600" cy="259045"/>
    <xdr:sp macro="" textlink="">
      <xdr:nvSpPr>
        <xdr:cNvPr id="74" name="テキスト ボックス 73"/>
        <xdr:cNvSpPr txBox="1"/>
      </xdr:nvSpPr>
      <xdr:spPr>
        <a:xfrm>
          <a:off x="4622800" y="2714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97,574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162083</xdr:rowOff>
    </xdr:from>
    <xdr:to>
      <xdr:col>3</xdr:col>
      <xdr:colOff>955675</xdr:colOff>
      <xdr:row>17</xdr:row>
      <xdr:rowOff>92233</xdr:rowOff>
    </xdr:to>
    <xdr:sp macro="" textlink="">
      <xdr:nvSpPr>
        <xdr:cNvPr id="75" name="円/楕円 74"/>
        <xdr:cNvSpPr/>
      </xdr:nvSpPr>
      <xdr:spPr bwMode="auto">
        <a:xfrm>
          <a:off x="4254500" y="295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102410</xdr:rowOff>
    </xdr:from>
    <xdr:ext cx="762000" cy="259045"/>
    <xdr:sp macro="" textlink="">
      <xdr:nvSpPr>
        <xdr:cNvPr id="76" name="テキスト ボックス 75"/>
        <xdr:cNvSpPr txBox="1"/>
      </xdr:nvSpPr>
      <xdr:spPr>
        <a:xfrm>
          <a:off x="3924300" y="27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97,157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146097</xdr:rowOff>
    </xdr:from>
    <xdr:to>
      <xdr:col>3</xdr:col>
      <xdr:colOff>257175</xdr:colOff>
      <xdr:row>17</xdr:row>
      <xdr:rowOff>76247</xdr:rowOff>
    </xdr:to>
    <xdr:sp macro="" textlink="">
      <xdr:nvSpPr>
        <xdr:cNvPr id="77" name="円/楕円 76"/>
        <xdr:cNvSpPr/>
      </xdr:nvSpPr>
      <xdr:spPr bwMode="auto">
        <a:xfrm>
          <a:off x="3556000" y="293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86424</xdr:rowOff>
    </xdr:from>
    <xdr:ext cx="762000" cy="259045"/>
    <xdr:sp macro="" textlink="">
      <xdr:nvSpPr>
        <xdr:cNvPr id="78" name="テキスト ボックス 77"/>
        <xdr:cNvSpPr txBox="1"/>
      </xdr:nvSpPr>
      <xdr:spPr>
        <a:xfrm>
          <a:off x="3225800" y="270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98,136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104149</xdr:rowOff>
    </xdr:from>
    <xdr:to>
      <xdr:col>2</xdr:col>
      <xdr:colOff>692150</xdr:colOff>
      <xdr:row>17</xdr:row>
      <xdr:rowOff>34299</xdr:rowOff>
    </xdr:to>
    <xdr:sp macro="" textlink="">
      <xdr:nvSpPr>
        <xdr:cNvPr id="79" name="円/楕円 78"/>
        <xdr:cNvSpPr/>
      </xdr:nvSpPr>
      <xdr:spPr bwMode="auto">
        <a:xfrm>
          <a:off x="2857500" y="289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44476</xdr:rowOff>
    </xdr:from>
    <xdr:ext cx="762000" cy="259045"/>
    <xdr:sp macro="" textlink="">
      <xdr:nvSpPr>
        <xdr:cNvPr id="80" name="テキスト ボックス 79"/>
        <xdr:cNvSpPr txBox="1"/>
      </xdr:nvSpPr>
      <xdr:spPr>
        <a:xfrm>
          <a:off x="2527300" y="266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6482</xdr:rowOff>
    </xdr:from>
    <xdr:to>
      <xdr:col>4</xdr:col>
      <xdr:colOff>1117600</xdr:colOff>
      <xdr:row>36</xdr:row>
      <xdr:rowOff>100963</xdr:rowOff>
    </xdr:to>
    <xdr:cxnSp macro="">
      <xdr:nvCxnSpPr>
        <xdr:cNvPr id="112" name="直線コネクタ 111"/>
        <xdr:cNvCxnSpPr/>
      </xdr:nvCxnSpPr>
      <xdr:spPr bwMode="auto">
        <a:xfrm>
          <a:off x="5003800" y="6959732"/>
          <a:ext cx="647700" cy="94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248889</xdr:rowOff>
    </xdr:from>
    <xdr:to>
      <xdr:col>4</xdr:col>
      <xdr:colOff>469900</xdr:colOff>
      <xdr:row>36</xdr:row>
      <xdr:rowOff>6482</xdr:rowOff>
    </xdr:to>
    <xdr:cxnSp macro="">
      <xdr:nvCxnSpPr>
        <xdr:cNvPr id="115" name="直線コネクタ 114"/>
        <xdr:cNvCxnSpPr/>
      </xdr:nvCxnSpPr>
      <xdr:spPr bwMode="auto">
        <a:xfrm>
          <a:off x="4305300" y="6859239"/>
          <a:ext cx="698500" cy="100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7" name="テキスト ボックス 116"/>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218371</xdr:rowOff>
    </xdr:from>
    <xdr:to>
      <xdr:col>3</xdr:col>
      <xdr:colOff>904875</xdr:colOff>
      <xdr:row>35</xdr:row>
      <xdr:rowOff>248889</xdr:rowOff>
    </xdr:to>
    <xdr:cxnSp macro="">
      <xdr:nvCxnSpPr>
        <xdr:cNvPr id="118" name="直線コネクタ 117"/>
        <xdr:cNvCxnSpPr/>
      </xdr:nvCxnSpPr>
      <xdr:spPr bwMode="auto">
        <a:xfrm>
          <a:off x="3606800" y="6828721"/>
          <a:ext cx="698500" cy="30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20" name="テキスト ボックス 119"/>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96024</xdr:rowOff>
    </xdr:from>
    <xdr:to>
      <xdr:col>3</xdr:col>
      <xdr:colOff>206375</xdr:colOff>
      <xdr:row>35</xdr:row>
      <xdr:rowOff>218371</xdr:rowOff>
    </xdr:to>
    <xdr:cxnSp macro="">
      <xdr:nvCxnSpPr>
        <xdr:cNvPr id="121" name="直線コネクタ 120"/>
        <xdr:cNvCxnSpPr/>
      </xdr:nvCxnSpPr>
      <xdr:spPr bwMode="auto">
        <a:xfrm>
          <a:off x="2908300" y="6706374"/>
          <a:ext cx="698500" cy="12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3" name="テキスト ボックス 122"/>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5" name="テキスト ボックス 124"/>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50163</xdr:rowOff>
    </xdr:from>
    <xdr:to>
      <xdr:col>5</xdr:col>
      <xdr:colOff>34925</xdr:colOff>
      <xdr:row>36</xdr:row>
      <xdr:rowOff>151763</xdr:rowOff>
    </xdr:to>
    <xdr:sp macro="" textlink="">
      <xdr:nvSpPr>
        <xdr:cNvPr id="131" name="円/楕円 130"/>
        <xdr:cNvSpPr/>
      </xdr:nvSpPr>
      <xdr:spPr bwMode="auto">
        <a:xfrm>
          <a:off x="5600700" y="7003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22240</xdr:rowOff>
    </xdr:from>
    <xdr:ext cx="762000" cy="259045"/>
    <xdr:sp macro="" textlink="">
      <xdr:nvSpPr>
        <xdr:cNvPr id="132" name="人口1人当たり決算額の推移該当値テキスト445"/>
        <xdr:cNvSpPr txBox="1"/>
      </xdr:nvSpPr>
      <xdr:spPr>
        <a:xfrm>
          <a:off x="5740400" y="697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298582</xdr:rowOff>
    </xdr:from>
    <xdr:to>
      <xdr:col>4</xdr:col>
      <xdr:colOff>520700</xdr:colOff>
      <xdr:row>36</xdr:row>
      <xdr:rowOff>57282</xdr:rowOff>
    </xdr:to>
    <xdr:sp macro="" textlink="">
      <xdr:nvSpPr>
        <xdr:cNvPr id="133" name="円/楕円 132"/>
        <xdr:cNvSpPr/>
      </xdr:nvSpPr>
      <xdr:spPr bwMode="auto">
        <a:xfrm>
          <a:off x="4953000" y="690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67459</xdr:rowOff>
    </xdr:from>
    <xdr:ext cx="736600" cy="259045"/>
    <xdr:sp macro="" textlink="">
      <xdr:nvSpPr>
        <xdr:cNvPr id="134" name="テキスト ボックス 133"/>
        <xdr:cNvSpPr txBox="1"/>
      </xdr:nvSpPr>
      <xdr:spPr>
        <a:xfrm>
          <a:off x="4622800" y="667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22,772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198089</xdr:rowOff>
    </xdr:from>
    <xdr:to>
      <xdr:col>3</xdr:col>
      <xdr:colOff>955675</xdr:colOff>
      <xdr:row>35</xdr:row>
      <xdr:rowOff>299689</xdr:rowOff>
    </xdr:to>
    <xdr:sp macro="" textlink="">
      <xdr:nvSpPr>
        <xdr:cNvPr id="135" name="円/楕円 134"/>
        <xdr:cNvSpPr/>
      </xdr:nvSpPr>
      <xdr:spPr bwMode="auto">
        <a:xfrm>
          <a:off x="4254500" y="680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309866</xdr:rowOff>
    </xdr:from>
    <xdr:ext cx="762000" cy="259045"/>
    <xdr:sp macro="" textlink="">
      <xdr:nvSpPr>
        <xdr:cNvPr id="136" name="テキスト ボックス 135"/>
        <xdr:cNvSpPr txBox="1"/>
      </xdr:nvSpPr>
      <xdr:spPr>
        <a:xfrm>
          <a:off x="3924300" y="657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167571</xdr:rowOff>
    </xdr:from>
    <xdr:to>
      <xdr:col>3</xdr:col>
      <xdr:colOff>257175</xdr:colOff>
      <xdr:row>35</xdr:row>
      <xdr:rowOff>269171</xdr:rowOff>
    </xdr:to>
    <xdr:sp macro="" textlink="">
      <xdr:nvSpPr>
        <xdr:cNvPr id="137" name="円/楕円 136"/>
        <xdr:cNvSpPr/>
      </xdr:nvSpPr>
      <xdr:spPr bwMode="auto">
        <a:xfrm>
          <a:off x="3556000" y="677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279348</xdr:rowOff>
    </xdr:from>
    <xdr:ext cx="762000" cy="259045"/>
    <xdr:sp macro="" textlink="">
      <xdr:nvSpPr>
        <xdr:cNvPr id="138" name="テキスト ボックス 137"/>
        <xdr:cNvSpPr txBox="1"/>
      </xdr:nvSpPr>
      <xdr:spPr>
        <a:xfrm>
          <a:off x="3225800" y="654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45224</xdr:rowOff>
    </xdr:from>
    <xdr:to>
      <xdr:col>2</xdr:col>
      <xdr:colOff>692150</xdr:colOff>
      <xdr:row>35</xdr:row>
      <xdr:rowOff>146824</xdr:rowOff>
    </xdr:to>
    <xdr:sp macro="" textlink="">
      <xdr:nvSpPr>
        <xdr:cNvPr id="139" name="円/楕円 138"/>
        <xdr:cNvSpPr/>
      </xdr:nvSpPr>
      <xdr:spPr bwMode="auto">
        <a:xfrm>
          <a:off x="2857500" y="665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157002</xdr:rowOff>
    </xdr:from>
    <xdr:ext cx="762000" cy="259045"/>
    <xdr:sp macro="" textlink="">
      <xdr:nvSpPr>
        <xdr:cNvPr id="140" name="テキスト ボックス 139"/>
        <xdr:cNvSpPr txBox="1"/>
      </xdr:nvSpPr>
      <xdr:spPr>
        <a:xfrm>
          <a:off x="2527300" y="642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福岡県築上町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19,325
19,202
119.61
11,512,407
9,841,703
1,649,067
5,933,146
9,286,144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112624</xdr:rowOff>
    </xdr:from>
    <xdr:to>
      <xdr:col>6</xdr:col>
      <xdr:colOff>511175</xdr:colOff>
      <xdr:row>35</xdr:row>
      <xdr:rowOff>150355</xdr:rowOff>
    </xdr:to>
    <xdr:cxnSp macro="">
      <xdr:nvCxnSpPr>
        <xdr:cNvPr id="61" name="直線コネクタ 60"/>
        <xdr:cNvCxnSpPr/>
      </xdr:nvCxnSpPr>
      <xdr:spPr>
        <a:xfrm>
          <a:off x="3797300" y="6113374"/>
          <a:ext cx="8382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112624</xdr:rowOff>
    </xdr:from>
    <xdr:to>
      <xdr:col>5</xdr:col>
      <xdr:colOff>358775</xdr:colOff>
      <xdr:row>35</xdr:row>
      <xdr:rowOff>127660</xdr:rowOff>
    </xdr:to>
    <xdr:cxnSp macro="">
      <xdr:nvCxnSpPr>
        <xdr:cNvPr id="64" name="直線コネクタ 63"/>
        <xdr:cNvCxnSpPr/>
      </xdr:nvCxnSpPr>
      <xdr:spPr>
        <a:xfrm flipV="1">
          <a:off x="2908300" y="6113374"/>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112941</xdr:rowOff>
    </xdr:from>
    <xdr:to>
      <xdr:col>4</xdr:col>
      <xdr:colOff>155575</xdr:colOff>
      <xdr:row>35</xdr:row>
      <xdr:rowOff>127660</xdr:rowOff>
    </xdr:to>
    <xdr:cxnSp macro="">
      <xdr:nvCxnSpPr>
        <xdr:cNvPr id="67" name="直線コネクタ 66"/>
        <xdr:cNvCxnSpPr/>
      </xdr:nvCxnSpPr>
      <xdr:spPr>
        <a:xfrm>
          <a:off x="2019300" y="6113691"/>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4043</xdr:rowOff>
    </xdr:from>
    <xdr:ext cx="534377" cy="259045"/>
    <xdr:sp macro="" textlink="">
      <xdr:nvSpPr>
        <xdr:cNvPr id="69" name="テキスト ボックス 68"/>
        <xdr:cNvSpPr txBox="1"/>
      </xdr:nvSpPr>
      <xdr:spPr>
        <a:xfrm>
          <a:off x="2641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58700</xdr:rowOff>
    </xdr:from>
    <xdr:to>
      <xdr:col>2</xdr:col>
      <xdr:colOff>638175</xdr:colOff>
      <xdr:row>35</xdr:row>
      <xdr:rowOff>112941</xdr:rowOff>
    </xdr:to>
    <xdr:cxnSp macro="">
      <xdr:nvCxnSpPr>
        <xdr:cNvPr id="70" name="直線コネクタ 69"/>
        <xdr:cNvCxnSpPr/>
      </xdr:nvCxnSpPr>
      <xdr:spPr>
        <a:xfrm>
          <a:off x="1130300" y="6059450"/>
          <a:ext cx="889000" cy="5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120667</xdr:rowOff>
    </xdr:from>
    <xdr:ext cx="534377" cy="259045"/>
    <xdr:sp macro="" textlink="">
      <xdr:nvSpPr>
        <xdr:cNvPr id="74" name="テキスト ボックス 73"/>
        <xdr:cNvSpPr txBox="1"/>
      </xdr:nvSpPr>
      <xdr:spPr>
        <a:xfrm>
          <a:off x="863111"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99555</xdr:rowOff>
    </xdr:from>
    <xdr:to>
      <xdr:col>6</xdr:col>
      <xdr:colOff>561975</xdr:colOff>
      <xdr:row>36</xdr:row>
      <xdr:rowOff>29705</xdr:rowOff>
    </xdr:to>
    <xdr:sp macro="" textlink="">
      <xdr:nvSpPr>
        <xdr:cNvPr id="80" name="円/楕円 79"/>
        <xdr:cNvSpPr/>
      </xdr:nvSpPr>
      <xdr:spPr>
        <a:xfrm>
          <a:off x="4584700" y="61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77982</xdr:rowOff>
    </xdr:from>
    <xdr:ext cx="534377" cy="259045"/>
    <xdr:sp macro="" textlink="">
      <xdr:nvSpPr>
        <xdr:cNvPr id="81" name="人件費該当値テキスト"/>
        <xdr:cNvSpPr txBox="1"/>
      </xdr:nvSpPr>
      <xdr:spPr>
        <a:xfrm>
          <a:off x="4686300" y="60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61824</xdr:rowOff>
    </xdr:from>
    <xdr:to>
      <xdr:col>5</xdr:col>
      <xdr:colOff>409575</xdr:colOff>
      <xdr:row>35</xdr:row>
      <xdr:rowOff>163424</xdr:rowOff>
    </xdr:to>
    <xdr:sp macro="" textlink="">
      <xdr:nvSpPr>
        <xdr:cNvPr id="82" name="円/楕円 81"/>
        <xdr:cNvSpPr/>
      </xdr:nvSpPr>
      <xdr:spPr>
        <a:xfrm>
          <a:off x="3746500" y="60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8501</xdr:rowOff>
    </xdr:from>
    <xdr:ext cx="534377" cy="259045"/>
    <xdr:sp macro="" textlink="">
      <xdr:nvSpPr>
        <xdr:cNvPr id="83" name="テキスト ボックス 82"/>
        <xdr:cNvSpPr txBox="1"/>
      </xdr:nvSpPr>
      <xdr:spPr>
        <a:xfrm>
          <a:off x="3530111" y="583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76860</xdr:rowOff>
    </xdr:from>
    <xdr:to>
      <xdr:col>4</xdr:col>
      <xdr:colOff>206375</xdr:colOff>
      <xdr:row>36</xdr:row>
      <xdr:rowOff>7010</xdr:rowOff>
    </xdr:to>
    <xdr:sp macro="" textlink="">
      <xdr:nvSpPr>
        <xdr:cNvPr id="84" name="円/楕円 83"/>
        <xdr:cNvSpPr/>
      </xdr:nvSpPr>
      <xdr:spPr>
        <a:xfrm>
          <a:off x="2857500" y="60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23537</xdr:rowOff>
    </xdr:from>
    <xdr:ext cx="534377" cy="259045"/>
    <xdr:sp macro="" textlink="">
      <xdr:nvSpPr>
        <xdr:cNvPr id="85" name="テキスト ボックス 84"/>
        <xdr:cNvSpPr txBox="1"/>
      </xdr:nvSpPr>
      <xdr:spPr>
        <a:xfrm>
          <a:off x="2641111" y="58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62141</xdr:rowOff>
    </xdr:from>
    <xdr:to>
      <xdr:col>3</xdr:col>
      <xdr:colOff>3175</xdr:colOff>
      <xdr:row>35</xdr:row>
      <xdr:rowOff>163741</xdr:rowOff>
    </xdr:to>
    <xdr:sp macro="" textlink="">
      <xdr:nvSpPr>
        <xdr:cNvPr id="86" name="円/楕円 85"/>
        <xdr:cNvSpPr/>
      </xdr:nvSpPr>
      <xdr:spPr>
        <a:xfrm>
          <a:off x="1968500" y="60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154868</xdr:rowOff>
    </xdr:from>
    <xdr:ext cx="534377" cy="259045"/>
    <xdr:sp macro="" textlink="">
      <xdr:nvSpPr>
        <xdr:cNvPr id="87" name="テキスト ボックス 86"/>
        <xdr:cNvSpPr txBox="1"/>
      </xdr:nvSpPr>
      <xdr:spPr>
        <a:xfrm>
          <a:off x="1752111" y="61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78,607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7900</xdr:rowOff>
    </xdr:from>
    <xdr:to>
      <xdr:col>1</xdr:col>
      <xdr:colOff>485775</xdr:colOff>
      <xdr:row>35</xdr:row>
      <xdr:rowOff>109500</xdr:rowOff>
    </xdr:to>
    <xdr:sp macro="" textlink="">
      <xdr:nvSpPr>
        <xdr:cNvPr id="88" name="円/楕円 87"/>
        <xdr:cNvSpPr/>
      </xdr:nvSpPr>
      <xdr:spPr>
        <a:xfrm>
          <a:off x="1079500" y="60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126027</xdr:rowOff>
    </xdr:from>
    <xdr:ext cx="534377" cy="259045"/>
    <xdr:sp macro="" textlink="">
      <xdr:nvSpPr>
        <xdr:cNvPr id="89" name="テキスト ボックス 88"/>
        <xdr:cNvSpPr txBox="1"/>
      </xdr:nvSpPr>
      <xdr:spPr>
        <a:xfrm>
          <a:off x="863111" y="57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64409</xdr:rowOff>
    </xdr:from>
    <xdr:to>
      <xdr:col>6</xdr:col>
      <xdr:colOff>511175</xdr:colOff>
      <xdr:row>56</xdr:row>
      <xdr:rowOff>16125</xdr:rowOff>
    </xdr:to>
    <xdr:cxnSp macro="">
      <xdr:nvCxnSpPr>
        <xdr:cNvPr id="121" name="直線コネクタ 120"/>
        <xdr:cNvCxnSpPr/>
      </xdr:nvCxnSpPr>
      <xdr:spPr>
        <a:xfrm flipV="1">
          <a:off x="3797300" y="9494159"/>
          <a:ext cx="838200" cy="1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16125</xdr:rowOff>
    </xdr:from>
    <xdr:to>
      <xdr:col>5</xdr:col>
      <xdr:colOff>358775</xdr:colOff>
      <xdr:row>56</xdr:row>
      <xdr:rowOff>155016</xdr:rowOff>
    </xdr:to>
    <xdr:cxnSp macro="">
      <xdr:nvCxnSpPr>
        <xdr:cNvPr id="124" name="直線コネクタ 123"/>
        <xdr:cNvCxnSpPr/>
      </xdr:nvCxnSpPr>
      <xdr:spPr>
        <a:xfrm flipV="1">
          <a:off x="2908300" y="9617325"/>
          <a:ext cx="889000" cy="13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153983</xdr:rowOff>
    </xdr:from>
    <xdr:ext cx="534377" cy="259045"/>
    <xdr:sp macro="" textlink="">
      <xdr:nvSpPr>
        <xdr:cNvPr id="126" name="テキスト ボックス 125"/>
        <xdr:cNvSpPr txBox="1"/>
      </xdr:nvSpPr>
      <xdr:spPr>
        <a:xfrm>
          <a:off x="3530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155016</xdr:rowOff>
    </xdr:from>
    <xdr:to>
      <xdr:col>4</xdr:col>
      <xdr:colOff>155575</xdr:colOff>
      <xdr:row>57</xdr:row>
      <xdr:rowOff>1136</xdr:rowOff>
    </xdr:to>
    <xdr:cxnSp macro="">
      <xdr:nvCxnSpPr>
        <xdr:cNvPr id="127" name="直線コネクタ 126"/>
        <xdr:cNvCxnSpPr/>
      </xdr:nvCxnSpPr>
      <xdr:spPr>
        <a:xfrm flipV="1">
          <a:off x="2019300" y="9756216"/>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117881</xdr:rowOff>
    </xdr:from>
    <xdr:ext cx="534377" cy="259045"/>
    <xdr:sp macro="" textlink="">
      <xdr:nvSpPr>
        <xdr:cNvPr id="129" name="テキスト ボックス 128"/>
        <xdr:cNvSpPr txBox="1"/>
      </xdr:nvSpPr>
      <xdr:spPr>
        <a:xfrm>
          <a:off x="2641111" y="9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1136</xdr:rowOff>
    </xdr:from>
    <xdr:to>
      <xdr:col>2</xdr:col>
      <xdr:colOff>638175</xdr:colOff>
      <xdr:row>57</xdr:row>
      <xdr:rowOff>41173</xdr:rowOff>
    </xdr:to>
    <xdr:cxnSp macro="">
      <xdr:nvCxnSpPr>
        <xdr:cNvPr id="130" name="直線コネクタ 129"/>
        <xdr:cNvCxnSpPr/>
      </xdr:nvCxnSpPr>
      <xdr:spPr>
        <a:xfrm flipV="1">
          <a:off x="1130300" y="9773786"/>
          <a:ext cx="889000" cy="4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102140</xdr:rowOff>
    </xdr:from>
    <xdr:ext cx="534377" cy="259045"/>
    <xdr:sp macro="" textlink="">
      <xdr:nvSpPr>
        <xdr:cNvPr id="132" name="テキスト ボックス 131"/>
        <xdr:cNvSpPr txBox="1"/>
      </xdr:nvSpPr>
      <xdr:spPr>
        <a:xfrm>
          <a:off x="1752111" y="98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13609</xdr:rowOff>
    </xdr:from>
    <xdr:to>
      <xdr:col>6</xdr:col>
      <xdr:colOff>561975</xdr:colOff>
      <xdr:row>55</xdr:row>
      <xdr:rowOff>115209</xdr:rowOff>
    </xdr:to>
    <xdr:sp macro="" textlink="">
      <xdr:nvSpPr>
        <xdr:cNvPr id="140" name="円/楕円 139"/>
        <xdr:cNvSpPr/>
      </xdr:nvSpPr>
      <xdr:spPr>
        <a:xfrm>
          <a:off x="4584700" y="944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36486</xdr:rowOff>
    </xdr:from>
    <xdr:ext cx="534377" cy="259045"/>
    <xdr:sp macro="" textlink="">
      <xdr:nvSpPr>
        <xdr:cNvPr id="141" name="物件費該当値テキスト"/>
        <xdr:cNvSpPr txBox="1"/>
      </xdr:nvSpPr>
      <xdr:spPr>
        <a:xfrm>
          <a:off x="4686300" y="929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84,111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136775</xdr:rowOff>
    </xdr:from>
    <xdr:to>
      <xdr:col>5</xdr:col>
      <xdr:colOff>409575</xdr:colOff>
      <xdr:row>56</xdr:row>
      <xdr:rowOff>66925</xdr:rowOff>
    </xdr:to>
    <xdr:sp macro="" textlink="">
      <xdr:nvSpPr>
        <xdr:cNvPr id="142" name="円/楕円 141"/>
        <xdr:cNvSpPr/>
      </xdr:nvSpPr>
      <xdr:spPr>
        <a:xfrm>
          <a:off x="3746500" y="95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83452</xdr:rowOff>
    </xdr:from>
    <xdr:ext cx="534377" cy="259045"/>
    <xdr:sp macro="" textlink="">
      <xdr:nvSpPr>
        <xdr:cNvPr id="143" name="テキスト ボックス 142"/>
        <xdr:cNvSpPr txBox="1"/>
      </xdr:nvSpPr>
      <xdr:spPr>
        <a:xfrm>
          <a:off x="3530111" y="93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104216</xdr:rowOff>
    </xdr:from>
    <xdr:to>
      <xdr:col>4</xdr:col>
      <xdr:colOff>206375</xdr:colOff>
      <xdr:row>57</xdr:row>
      <xdr:rowOff>34366</xdr:rowOff>
    </xdr:to>
    <xdr:sp macro="" textlink="">
      <xdr:nvSpPr>
        <xdr:cNvPr id="144" name="円/楕円 143"/>
        <xdr:cNvSpPr/>
      </xdr:nvSpPr>
      <xdr:spPr>
        <a:xfrm>
          <a:off x="2857500" y="97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50893</xdr:rowOff>
    </xdr:from>
    <xdr:ext cx="534377" cy="259045"/>
    <xdr:sp macro="" textlink="">
      <xdr:nvSpPr>
        <xdr:cNvPr id="145" name="テキスト ボックス 144"/>
        <xdr:cNvSpPr txBox="1"/>
      </xdr:nvSpPr>
      <xdr:spPr>
        <a:xfrm>
          <a:off x="2641111" y="94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121786</xdr:rowOff>
    </xdr:from>
    <xdr:to>
      <xdr:col>3</xdr:col>
      <xdr:colOff>3175</xdr:colOff>
      <xdr:row>57</xdr:row>
      <xdr:rowOff>51936</xdr:rowOff>
    </xdr:to>
    <xdr:sp macro="" textlink="">
      <xdr:nvSpPr>
        <xdr:cNvPr id="146" name="円/楕円 145"/>
        <xdr:cNvSpPr/>
      </xdr:nvSpPr>
      <xdr:spPr>
        <a:xfrm>
          <a:off x="1968500" y="972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68463</xdr:rowOff>
    </xdr:from>
    <xdr:ext cx="534377" cy="259045"/>
    <xdr:sp macro="" textlink="">
      <xdr:nvSpPr>
        <xdr:cNvPr id="147" name="テキスト ボックス 146"/>
        <xdr:cNvSpPr txBox="1"/>
      </xdr:nvSpPr>
      <xdr:spPr>
        <a:xfrm>
          <a:off x="1752111" y="949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161823</xdr:rowOff>
    </xdr:from>
    <xdr:to>
      <xdr:col>1</xdr:col>
      <xdr:colOff>485775</xdr:colOff>
      <xdr:row>57</xdr:row>
      <xdr:rowOff>91973</xdr:rowOff>
    </xdr:to>
    <xdr:sp macro="" textlink="">
      <xdr:nvSpPr>
        <xdr:cNvPr id="148" name="円/楕円 147"/>
        <xdr:cNvSpPr/>
      </xdr:nvSpPr>
      <xdr:spPr>
        <a:xfrm>
          <a:off x="1079500" y="97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83100</xdr:rowOff>
    </xdr:from>
    <xdr:ext cx="534377" cy="259045"/>
    <xdr:sp macro="" textlink="">
      <xdr:nvSpPr>
        <xdr:cNvPr id="149" name="テキスト ボックス 148"/>
        <xdr:cNvSpPr txBox="1"/>
      </xdr:nvSpPr>
      <xdr:spPr>
        <a:xfrm>
          <a:off x="863111" y="98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82824</xdr:rowOff>
    </xdr:from>
    <xdr:to>
      <xdr:col>6</xdr:col>
      <xdr:colOff>511175</xdr:colOff>
      <xdr:row>76</xdr:row>
      <xdr:rowOff>121824</xdr:rowOff>
    </xdr:to>
    <xdr:cxnSp macro="">
      <xdr:nvCxnSpPr>
        <xdr:cNvPr id="176" name="直線コネクタ 175"/>
        <xdr:cNvCxnSpPr/>
      </xdr:nvCxnSpPr>
      <xdr:spPr>
        <a:xfrm>
          <a:off x="3797300" y="13113024"/>
          <a:ext cx="8382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159636</xdr:rowOff>
    </xdr:from>
    <xdr:ext cx="469744" cy="259045"/>
    <xdr:sp macro="" textlink="">
      <xdr:nvSpPr>
        <xdr:cNvPr id="177" name="維持補修費平均値テキスト"/>
        <xdr:cNvSpPr txBox="1"/>
      </xdr:nvSpPr>
      <xdr:spPr>
        <a:xfrm>
          <a:off x="4686300" y="13189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82824</xdr:rowOff>
    </xdr:from>
    <xdr:to>
      <xdr:col>5</xdr:col>
      <xdr:colOff>358775</xdr:colOff>
      <xdr:row>76</xdr:row>
      <xdr:rowOff>169235</xdr:rowOff>
    </xdr:to>
    <xdr:cxnSp macro="">
      <xdr:nvCxnSpPr>
        <xdr:cNvPr id="179" name="直線コネクタ 178"/>
        <xdr:cNvCxnSpPr/>
      </xdr:nvCxnSpPr>
      <xdr:spPr>
        <a:xfrm flipV="1">
          <a:off x="2908300" y="13113024"/>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123562</xdr:rowOff>
    </xdr:from>
    <xdr:ext cx="469744" cy="259045"/>
    <xdr:sp macro="" textlink="">
      <xdr:nvSpPr>
        <xdr:cNvPr id="181" name="テキスト ボックス 180"/>
        <xdr:cNvSpPr txBox="1"/>
      </xdr:nvSpPr>
      <xdr:spPr>
        <a:xfrm>
          <a:off x="3562427"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169235</xdr:rowOff>
    </xdr:from>
    <xdr:to>
      <xdr:col>4</xdr:col>
      <xdr:colOff>155575</xdr:colOff>
      <xdr:row>77</xdr:row>
      <xdr:rowOff>27549</xdr:rowOff>
    </xdr:to>
    <xdr:cxnSp macro="">
      <xdr:nvCxnSpPr>
        <xdr:cNvPr id="182" name="直線コネクタ 181"/>
        <xdr:cNvCxnSpPr/>
      </xdr:nvCxnSpPr>
      <xdr:spPr>
        <a:xfrm flipV="1">
          <a:off x="2019300" y="13199435"/>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149944</xdr:rowOff>
    </xdr:from>
    <xdr:ext cx="469744" cy="259045"/>
    <xdr:sp macro="" textlink="">
      <xdr:nvSpPr>
        <xdr:cNvPr id="184" name="テキスト ボックス 183"/>
        <xdr:cNvSpPr txBox="1"/>
      </xdr:nvSpPr>
      <xdr:spPr>
        <a:xfrm>
          <a:off x="2673427"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27549</xdr:rowOff>
    </xdr:from>
    <xdr:to>
      <xdr:col>2</xdr:col>
      <xdr:colOff>638175</xdr:colOff>
      <xdr:row>77</xdr:row>
      <xdr:rowOff>64080</xdr:rowOff>
    </xdr:to>
    <xdr:cxnSp macro="">
      <xdr:nvCxnSpPr>
        <xdr:cNvPr id="185" name="直線コネクタ 184"/>
        <xdr:cNvCxnSpPr/>
      </xdr:nvCxnSpPr>
      <xdr:spPr>
        <a:xfrm flipV="1">
          <a:off x="1130300" y="13229199"/>
          <a:ext cx="889000" cy="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157075</xdr:rowOff>
    </xdr:from>
    <xdr:ext cx="469744" cy="259045"/>
    <xdr:sp macro="" textlink="">
      <xdr:nvSpPr>
        <xdr:cNvPr id="187" name="テキスト ボックス 186"/>
        <xdr:cNvSpPr txBox="1"/>
      </xdr:nvSpPr>
      <xdr:spPr>
        <a:xfrm>
          <a:off x="1784427" y="1335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158492</xdr:rowOff>
    </xdr:from>
    <xdr:ext cx="469744" cy="259045"/>
    <xdr:sp macro="" textlink="">
      <xdr:nvSpPr>
        <xdr:cNvPr id="189" name="テキスト ボックス 188"/>
        <xdr:cNvSpPr txBox="1"/>
      </xdr:nvSpPr>
      <xdr:spPr>
        <a:xfrm>
          <a:off x="895427" y="133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71024</xdr:rowOff>
    </xdr:from>
    <xdr:to>
      <xdr:col>6</xdr:col>
      <xdr:colOff>561975</xdr:colOff>
      <xdr:row>77</xdr:row>
      <xdr:rowOff>1174</xdr:rowOff>
    </xdr:to>
    <xdr:sp macro="" textlink="">
      <xdr:nvSpPr>
        <xdr:cNvPr id="195" name="円/楕円 194"/>
        <xdr:cNvSpPr/>
      </xdr:nvSpPr>
      <xdr:spPr>
        <a:xfrm>
          <a:off x="4584700" y="131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93901</xdr:rowOff>
    </xdr:from>
    <xdr:ext cx="469744" cy="259045"/>
    <xdr:sp macro="" textlink="">
      <xdr:nvSpPr>
        <xdr:cNvPr id="196" name="維持補修費該当値テキスト"/>
        <xdr:cNvSpPr txBox="1"/>
      </xdr:nvSpPr>
      <xdr:spPr>
        <a:xfrm>
          <a:off x="4686300" y="1295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32024</xdr:rowOff>
    </xdr:from>
    <xdr:to>
      <xdr:col>5</xdr:col>
      <xdr:colOff>409575</xdr:colOff>
      <xdr:row>76</xdr:row>
      <xdr:rowOff>133624</xdr:rowOff>
    </xdr:to>
    <xdr:sp macro="" textlink="">
      <xdr:nvSpPr>
        <xdr:cNvPr id="197" name="円/楕円 196"/>
        <xdr:cNvSpPr/>
      </xdr:nvSpPr>
      <xdr:spPr>
        <a:xfrm>
          <a:off x="3746500" y="130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150151</xdr:rowOff>
    </xdr:from>
    <xdr:ext cx="469744" cy="259045"/>
    <xdr:sp macro="" textlink="">
      <xdr:nvSpPr>
        <xdr:cNvPr id="198" name="テキスト ボックス 197"/>
        <xdr:cNvSpPr txBox="1"/>
      </xdr:nvSpPr>
      <xdr:spPr>
        <a:xfrm>
          <a:off x="3562427" y="1283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118435</xdr:rowOff>
    </xdr:from>
    <xdr:to>
      <xdr:col>4</xdr:col>
      <xdr:colOff>206375</xdr:colOff>
      <xdr:row>77</xdr:row>
      <xdr:rowOff>48585</xdr:rowOff>
    </xdr:to>
    <xdr:sp macro="" textlink="">
      <xdr:nvSpPr>
        <xdr:cNvPr id="199" name="円/楕円 198"/>
        <xdr:cNvSpPr/>
      </xdr:nvSpPr>
      <xdr:spPr>
        <a:xfrm>
          <a:off x="2857500" y="131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65112</xdr:rowOff>
    </xdr:from>
    <xdr:ext cx="469744" cy="259045"/>
    <xdr:sp macro="" textlink="">
      <xdr:nvSpPr>
        <xdr:cNvPr id="200" name="テキスト ボックス 199"/>
        <xdr:cNvSpPr txBox="1"/>
      </xdr:nvSpPr>
      <xdr:spPr>
        <a:xfrm>
          <a:off x="2673427" y="1292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148199</xdr:rowOff>
    </xdr:from>
    <xdr:to>
      <xdr:col>3</xdr:col>
      <xdr:colOff>3175</xdr:colOff>
      <xdr:row>77</xdr:row>
      <xdr:rowOff>78349</xdr:rowOff>
    </xdr:to>
    <xdr:sp macro="" textlink="">
      <xdr:nvSpPr>
        <xdr:cNvPr id="201" name="円/楕円 200"/>
        <xdr:cNvSpPr/>
      </xdr:nvSpPr>
      <xdr:spPr>
        <a:xfrm>
          <a:off x="1968500" y="131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94876</xdr:rowOff>
    </xdr:from>
    <xdr:ext cx="469744" cy="259045"/>
    <xdr:sp macro="" textlink="">
      <xdr:nvSpPr>
        <xdr:cNvPr id="202" name="テキスト ボックス 201"/>
        <xdr:cNvSpPr txBox="1"/>
      </xdr:nvSpPr>
      <xdr:spPr>
        <a:xfrm>
          <a:off x="1784427" y="1295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13280</xdr:rowOff>
    </xdr:from>
    <xdr:to>
      <xdr:col>1</xdr:col>
      <xdr:colOff>485775</xdr:colOff>
      <xdr:row>77</xdr:row>
      <xdr:rowOff>114880</xdr:rowOff>
    </xdr:to>
    <xdr:sp macro="" textlink="">
      <xdr:nvSpPr>
        <xdr:cNvPr id="203" name="円/楕円 202"/>
        <xdr:cNvSpPr/>
      </xdr:nvSpPr>
      <xdr:spPr>
        <a:xfrm>
          <a:off x="1079500" y="132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131407</xdr:rowOff>
    </xdr:from>
    <xdr:ext cx="469744" cy="259045"/>
    <xdr:sp macro="" textlink="">
      <xdr:nvSpPr>
        <xdr:cNvPr id="204" name="テキスト ボックス 203"/>
        <xdr:cNvSpPr txBox="1"/>
      </xdr:nvSpPr>
      <xdr:spPr>
        <a:xfrm>
          <a:off x="895427" y="1299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129127</xdr:rowOff>
    </xdr:from>
    <xdr:to>
      <xdr:col>6</xdr:col>
      <xdr:colOff>511175</xdr:colOff>
      <xdr:row>92</xdr:row>
      <xdr:rowOff>135280</xdr:rowOff>
    </xdr:to>
    <xdr:cxnSp macro="">
      <xdr:nvCxnSpPr>
        <xdr:cNvPr id="234" name="直線コネクタ 233"/>
        <xdr:cNvCxnSpPr/>
      </xdr:nvCxnSpPr>
      <xdr:spPr>
        <a:xfrm>
          <a:off x="3797300" y="15902527"/>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129127</xdr:rowOff>
    </xdr:from>
    <xdr:to>
      <xdr:col>5</xdr:col>
      <xdr:colOff>358775</xdr:colOff>
      <xdr:row>93</xdr:row>
      <xdr:rowOff>103772</xdr:rowOff>
    </xdr:to>
    <xdr:cxnSp macro="">
      <xdr:nvCxnSpPr>
        <xdr:cNvPr id="237" name="直線コネクタ 236"/>
        <xdr:cNvCxnSpPr/>
      </xdr:nvCxnSpPr>
      <xdr:spPr>
        <a:xfrm flipV="1">
          <a:off x="2908300" y="15902527"/>
          <a:ext cx="889000" cy="1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9" name="テキスト ボックス 238"/>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103772</xdr:rowOff>
    </xdr:from>
    <xdr:to>
      <xdr:col>4</xdr:col>
      <xdr:colOff>155575</xdr:colOff>
      <xdr:row>93</xdr:row>
      <xdr:rowOff>106477</xdr:rowOff>
    </xdr:to>
    <xdr:cxnSp macro="">
      <xdr:nvCxnSpPr>
        <xdr:cNvPr id="240" name="直線コネクタ 239"/>
        <xdr:cNvCxnSpPr/>
      </xdr:nvCxnSpPr>
      <xdr:spPr>
        <a:xfrm flipV="1">
          <a:off x="2019300" y="16048622"/>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42" name="テキスト ボックス 241"/>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106477</xdr:rowOff>
    </xdr:from>
    <xdr:to>
      <xdr:col>2</xdr:col>
      <xdr:colOff>638175</xdr:colOff>
      <xdr:row>93</xdr:row>
      <xdr:rowOff>141433</xdr:rowOff>
    </xdr:to>
    <xdr:cxnSp macro="">
      <xdr:nvCxnSpPr>
        <xdr:cNvPr id="243" name="直線コネクタ 242"/>
        <xdr:cNvCxnSpPr/>
      </xdr:nvCxnSpPr>
      <xdr:spPr>
        <a:xfrm flipV="1">
          <a:off x="1130300" y="16051327"/>
          <a:ext cx="889000" cy="3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5" name="テキスト ボックス 244"/>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7" name="テキスト ボックス 246"/>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84480</xdr:rowOff>
    </xdr:from>
    <xdr:to>
      <xdr:col>6</xdr:col>
      <xdr:colOff>561975</xdr:colOff>
      <xdr:row>93</xdr:row>
      <xdr:rowOff>14630</xdr:rowOff>
    </xdr:to>
    <xdr:sp macro="" textlink="">
      <xdr:nvSpPr>
        <xdr:cNvPr id="253" name="円/楕円 252"/>
        <xdr:cNvSpPr/>
      </xdr:nvSpPr>
      <xdr:spPr>
        <a:xfrm>
          <a:off x="4584700" y="158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107357</xdr:rowOff>
    </xdr:from>
    <xdr:ext cx="534377" cy="259045"/>
    <xdr:sp macro="" textlink="">
      <xdr:nvSpPr>
        <xdr:cNvPr id="254" name="扶助費該当値テキスト"/>
        <xdr:cNvSpPr txBox="1"/>
      </xdr:nvSpPr>
      <xdr:spPr>
        <a:xfrm>
          <a:off x="4686300" y="1570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78,232</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78327</xdr:rowOff>
    </xdr:from>
    <xdr:to>
      <xdr:col>5</xdr:col>
      <xdr:colOff>409575</xdr:colOff>
      <xdr:row>93</xdr:row>
      <xdr:rowOff>8477</xdr:rowOff>
    </xdr:to>
    <xdr:sp macro="" textlink="">
      <xdr:nvSpPr>
        <xdr:cNvPr id="255" name="円/楕円 254"/>
        <xdr:cNvSpPr/>
      </xdr:nvSpPr>
      <xdr:spPr>
        <a:xfrm>
          <a:off x="3746500" y="158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25004</xdr:rowOff>
    </xdr:from>
    <xdr:ext cx="534377" cy="259045"/>
    <xdr:sp macro="" textlink="">
      <xdr:nvSpPr>
        <xdr:cNvPr id="256" name="テキスト ボックス 255"/>
        <xdr:cNvSpPr txBox="1"/>
      </xdr:nvSpPr>
      <xdr:spPr>
        <a:xfrm>
          <a:off x="3530111" y="156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78,555</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52972</xdr:rowOff>
    </xdr:from>
    <xdr:to>
      <xdr:col>4</xdr:col>
      <xdr:colOff>206375</xdr:colOff>
      <xdr:row>93</xdr:row>
      <xdr:rowOff>154572</xdr:rowOff>
    </xdr:to>
    <xdr:sp macro="" textlink="">
      <xdr:nvSpPr>
        <xdr:cNvPr id="257" name="円/楕円 256"/>
        <xdr:cNvSpPr/>
      </xdr:nvSpPr>
      <xdr:spPr>
        <a:xfrm>
          <a:off x="2857500" y="159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171099</xdr:rowOff>
    </xdr:from>
    <xdr:ext cx="534377" cy="259045"/>
    <xdr:sp macro="" textlink="">
      <xdr:nvSpPr>
        <xdr:cNvPr id="258" name="テキスト ボックス 257"/>
        <xdr:cNvSpPr txBox="1"/>
      </xdr:nvSpPr>
      <xdr:spPr>
        <a:xfrm>
          <a:off x="2641111" y="1577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70,886</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55677</xdr:rowOff>
    </xdr:from>
    <xdr:to>
      <xdr:col>3</xdr:col>
      <xdr:colOff>3175</xdr:colOff>
      <xdr:row>93</xdr:row>
      <xdr:rowOff>157277</xdr:rowOff>
    </xdr:to>
    <xdr:sp macro="" textlink="">
      <xdr:nvSpPr>
        <xdr:cNvPr id="259" name="円/楕円 258"/>
        <xdr:cNvSpPr/>
      </xdr:nvSpPr>
      <xdr:spPr>
        <a:xfrm>
          <a:off x="1968500" y="1600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2354</xdr:rowOff>
    </xdr:from>
    <xdr:ext cx="534377" cy="259045"/>
    <xdr:sp macro="" textlink="">
      <xdr:nvSpPr>
        <xdr:cNvPr id="260" name="テキスト ボックス 259"/>
        <xdr:cNvSpPr txBox="1"/>
      </xdr:nvSpPr>
      <xdr:spPr>
        <a:xfrm>
          <a:off x="1752111" y="1577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90633</xdr:rowOff>
    </xdr:from>
    <xdr:to>
      <xdr:col>1</xdr:col>
      <xdr:colOff>485775</xdr:colOff>
      <xdr:row>94</xdr:row>
      <xdr:rowOff>20783</xdr:rowOff>
    </xdr:to>
    <xdr:sp macro="" textlink="">
      <xdr:nvSpPr>
        <xdr:cNvPr id="261" name="円/楕円 260"/>
        <xdr:cNvSpPr/>
      </xdr:nvSpPr>
      <xdr:spPr>
        <a:xfrm>
          <a:off x="1079500" y="1603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37310</xdr:rowOff>
    </xdr:from>
    <xdr:ext cx="534377" cy="259045"/>
    <xdr:sp macro="" textlink="">
      <xdr:nvSpPr>
        <xdr:cNvPr id="262" name="テキスト ボックス 261"/>
        <xdr:cNvSpPr txBox="1"/>
      </xdr:nvSpPr>
      <xdr:spPr>
        <a:xfrm>
          <a:off x="863111" y="158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13732</xdr:rowOff>
    </xdr:from>
    <xdr:to>
      <xdr:col>15</xdr:col>
      <xdr:colOff>180975</xdr:colOff>
      <xdr:row>37</xdr:row>
      <xdr:rowOff>63957</xdr:rowOff>
    </xdr:to>
    <xdr:cxnSp macro="">
      <xdr:nvCxnSpPr>
        <xdr:cNvPr id="295" name="直線コネクタ 294"/>
        <xdr:cNvCxnSpPr/>
      </xdr:nvCxnSpPr>
      <xdr:spPr>
        <a:xfrm flipV="1">
          <a:off x="9639300" y="6357382"/>
          <a:ext cx="838200" cy="5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63957</xdr:rowOff>
    </xdr:from>
    <xdr:to>
      <xdr:col>14</xdr:col>
      <xdr:colOff>28575</xdr:colOff>
      <xdr:row>37</xdr:row>
      <xdr:rowOff>87484</xdr:rowOff>
    </xdr:to>
    <xdr:cxnSp macro="">
      <xdr:nvCxnSpPr>
        <xdr:cNvPr id="298" name="直線コネクタ 297"/>
        <xdr:cNvCxnSpPr/>
      </xdr:nvCxnSpPr>
      <xdr:spPr>
        <a:xfrm flipV="1">
          <a:off x="8750300" y="6407607"/>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87484</xdr:rowOff>
    </xdr:from>
    <xdr:to>
      <xdr:col>12</xdr:col>
      <xdr:colOff>511175</xdr:colOff>
      <xdr:row>37</xdr:row>
      <xdr:rowOff>108906</xdr:rowOff>
    </xdr:to>
    <xdr:cxnSp macro="">
      <xdr:nvCxnSpPr>
        <xdr:cNvPr id="301" name="直線コネクタ 300"/>
        <xdr:cNvCxnSpPr/>
      </xdr:nvCxnSpPr>
      <xdr:spPr>
        <a:xfrm flipV="1">
          <a:off x="7861300" y="6431134"/>
          <a:ext cx="889000" cy="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108906</xdr:rowOff>
    </xdr:from>
    <xdr:to>
      <xdr:col>11</xdr:col>
      <xdr:colOff>307975</xdr:colOff>
      <xdr:row>37</xdr:row>
      <xdr:rowOff>110001</xdr:rowOff>
    </xdr:to>
    <xdr:cxnSp macro="">
      <xdr:nvCxnSpPr>
        <xdr:cNvPr id="304" name="直線コネクタ 303"/>
        <xdr:cNvCxnSpPr/>
      </xdr:nvCxnSpPr>
      <xdr:spPr>
        <a:xfrm flipV="1">
          <a:off x="6972300" y="6452556"/>
          <a:ext cx="8890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134382</xdr:rowOff>
    </xdr:from>
    <xdr:to>
      <xdr:col>15</xdr:col>
      <xdr:colOff>231775</xdr:colOff>
      <xdr:row>37</xdr:row>
      <xdr:rowOff>64532</xdr:rowOff>
    </xdr:to>
    <xdr:sp macro="" textlink="">
      <xdr:nvSpPr>
        <xdr:cNvPr id="314" name="円/楕円 313"/>
        <xdr:cNvSpPr/>
      </xdr:nvSpPr>
      <xdr:spPr>
        <a:xfrm>
          <a:off x="10426700" y="63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112809</xdr:rowOff>
    </xdr:from>
    <xdr:ext cx="534377" cy="259045"/>
    <xdr:sp macro="" textlink="">
      <xdr:nvSpPr>
        <xdr:cNvPr id="315" name="補助費等該当値テキスト"/>
        <xdr:cNvSpPr txBox="1"/>
      </xdr:nvSpPr>
      <xdr:spPr>
        <a:xfrm>
          <a:off x="10528300" y="628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49,225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13157</xdr:rowOff>
    </xdr:from>
    <xdr:to>
      <xdr:col>14</xdr:col>
      <xdr:colOff>79375</xdr:colOff>
      <xdr:row>37</xdr:row>
      <xdr:rowOff>114757</xdr:rowOff>
    </xdr:to>
    <xdr:sp macro="" textlink="">
      <xdr:nvSpPr>
        <xdr:cNvPr id="316" name="円/楕円 315"/>
        <xdr:cNvSpPr/>
      </xdr:nvSpPr>
      <xdr:spPr>
        <a:xfrm>
          <a:off x="9588500" y="63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105884</xdr:rowOff>
    </xdr:from>
    <xdr:ext cx="534377" cy="259045"/>
    <xdr:sp macro="" textlink="">
      <xdr:nvSpPr>
        <xdr:cNvPr id="317" name="テキスト ボックス 316"/>
        <xdr:cNvSpPr txBox="1"/>
      </xdr:nvSpPr>
      <xdr:spPr>
        <a:xfrm>
          <a:off x="9372111" y="644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36684</xdr:rowOff>
    </xdr:from>
    <xdr:to>
      <xdr:col>12</xdr:col>
      <xdr:colOff>561975</xdr:colOff>
      <xdr:row>37</xdr:row>
      <xdr:rowOff>138284</xdr:rowOff>
    </xdr:to>
    <xdr:sp macro="" textlink="">
      <xdr:nvSpPr>
        <xdr:cNvPr id="318" name="円/楕円 317"/>
        <xdr:cNvSpPr/>
      </xdr:nvSpPr>
      <xdr:spPr>
        <a:xfrm>
          <a:off x="8699500" y="638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129411</xdr:rowOff>
    </xdr:from>
    <xdr:ext cx="534377" cy="259045"/>
    <xdr:sp macro="" textlink="">
      <xdr:nvSpPr>
        <xdr:cNvPr id="319" name="テキスト ボックス 318"/>
        <xdr:cNvSpPr txBox="1"/>
      </xdr:nvSpPr>
      <xdr:spPr>
        <a:xfrm>
          <a:off x="8483111" y="6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58106</xdr:rowOff>
    </xdr:from>
    <xdr:to>
      <xdr:col>11</xdr:col>
      <xdr:colOff>358775</xdr:colOff>
      <xdr:row>37</xdr:row>
      <xdr:rowOff>159706</xdr:rowOff>
    </xdr:to>
    <xdr:sp macro="" textlink="">
      <xdr:nvSpPr>
        <xdr:cNvPr id="320" name="円/楕円 319"/>
        <xdr:cNvSpPr/>
      </xdr:nvSpPr>
      <xdr:spPr>
        <a:xfrm>
          <a:off x="7810500" y="64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150833</xdr:rowOff>
    </xdr:from>
    <xdr:ext cx="534377" cy="259045"/>
    <xdr:sp macro="" textlink="">
      <xdr:nvSpPr>
        <xdr:cNvPr id="321" name="テキスト ボックス 320"/>
        <xdr:cNvSpPr txBox="1"/>
      </xdr:nvSpPr>
      <xdr:spPr>
        <a:xfrm>
          <a:off x="7594111" y="649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59201</xdr:rowOff>
    </xdr:from>
    <xdr:to>
      <xdr:col>10</xdr:col>
      <xdr:colOff>155575</xdr:colOff>
      <xdr:row>37</xdr:row>
      <xdr:rowOff>160801</xdr:rowOff>
    </xdr:to>
    <xdr:sp macro="" textlink="">
      <xdr:nvSpPr>
        <xdr:cNvPr id="322" name="円/楕円 321"/>
        <xdr:cNvSpPr/>
      </xdr:nvSpPr>
      <xdr:spPr>
        <a:xfrm>
          <a:off x="6921500" y="640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151928</xdr:rowOff>
    </xdr:from>
    <xdr:ext cx="534377" cy="259045"/>
    <xdr:sp macro="" textlink="">
      <xdr:nvSpPr>
        <xdr:cNvPr id="323" name="テキスト ボックス 322"/>
        <xdr:cNvSpPr txBox="1"/>
      </xdr:nvSpPr>
      <xdr:spPr>
        <a:xfrm>
          <a:off x="6705111" y="649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153508</xdr:rowOff>
    </xdr:from>
    <xdr:to>
      <xdr:col>15</xdr:col>
      <xdr:colOff>180975</xdr:colOff>
      <xdr:row>58</xdr:row>
      <xdr:rowOff>28398</xdr:rowOff>
    </xdr:to>
    <xdr:cxnSp macro="">
      <xdr:nvCxnSpPr>
        <xdr:cNvPr id="352" name="直線コネクタ 351"/>
        <xdr:cNvCxnSpPr/>
      </xdr:nvCxnSpPr>
      <xdr:spPr>
        <a:xfrm flipV="1">
          <a:off x="9639300" y="9926158"/>
          <a:ext cx="838200" cy="4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78698</xdr:rowOff>
    </xdr:from>
    <xdr:to>
      <xdr:col>14</xdr:col>
      <xdr:colOff>28575</xdr:colOff>
      <xdr:row>58</xdr:row>
      <xdr:rowOff>28398</xdr:rowOff>
    </xdr:to>
    <xdr:cxnSp macro="">
      <xdr:nvCxnSpPr>
        <xdr:cNvPr id="355" name="直線コネクタ 354"/>
        <xdr:cNvCxnSpPr/>
      </xdr:nvCxnSpPr>
      <xdr:spPr>
        <a:xfrm>
          <a:off x="8750300" y="9851348"/>
          <a:ext cx="889000" cy="12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69691</xdr:rowOff>
    </xdr:from>
    <xdr:to>
      <xdr:col>12</xdr:col>
      <xdr:colOff>511175</xdr:colOff>
      <xdr:row>57</xdr:row>
      <xdr:rowOff>78698</xdr:rowOff>
    </xdr:to>
    <xdr:cxnSp macro="">
      <xdr:nvCxnSpPr>
        <xdr:cNvPr id="358" name="直線コネクタ 357"/>
        <xdr:cNvCxnSpPr/>
      </xdr:nvCxnSpPr>
      <xdr:spPr>
        <a:xfrm>
          <a:off x="7861300" y="9842341"/>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145645</xdr:rowOff>
    </xdr:from>
    <xdr:ext cx="534377" cy="259045"/>
    <xdr:sp macro="" textlink="">
      <xdr:nvSpPr>
        <xdr:cNvPr id="360" name="テキスト ボックス 359"/>
        <xdr:cNvSpPr txBox="1"/>
      </xdr:nvSpPr>
      <xdr:spPr>
        <a:xfrm>
          <a:off x="8483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69691</xdr:rowOff>
    </xdr:from>
    <xdr:to>
      <xdr:col>11</xdr:col>
      <xdr:colOff>307975</xdr:colOff>
      <xdr:row>57</xdr:row>
      <xdr:rowOff>152505</xdr:rowOff>
    </xdr:to>
    <xdr:cxnSp macro="">
      <xdr:nvCxnSpPr>
        <xdr:cNvPr id="361" name="直線コネクタ 360"/>
        <xdr:cNvCxnSpPr/>
      </xdr:nvCxnSpPr>
      <xdr:spPr>
        <a:xfrm flipV="1">
          <a:off x="6972300" y="9842341"/>
          <a:ext cx="889000" cy="8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163316</xdr:rowOff>
    </xdr:from>
    <xdr:ext cx="534377" cy="259045"/>
    <xdr:sp macro="" textlink="">
      <xdr:nvSpPr>
        <xdr:cNvPr id="363" name="テキスト ボックス 362"/>
        <xdr:cNvSpPr txBox="1"/>
      </xdr:nvSpPr>
      <xdr:spPr>
        <a:xfrm>
          <a:off x="7594111" y="9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23295</xdr:rowOff>
    </xdr:from>
    <xdr:ext cx="534377" cy="259045"/>
    <xdr:sp macro="" textlink="">
      <xdr:nvSpPr>
        <xdr:cNvPr id="365" name="テキスト ボックス 364"/>
        <xdr:cNvSpPr txBox="1"/>
      </xdr:nvSpPr>
      <xdr:spPr>
        <a:xfrm>
          <a:off x="6705111" y="996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102708</xdr:rowOff>
    </xdr:from>
    <xdr:to>
      <xdr:col>15</xdr:col>
      <xdr:colOff>231775</xdr:colOff>
      <xdr:row>58</xdr:row>
      <xdr:rowOff>32858</xdr:rowOff>
    </xdr:to>
    <xdr:sp macro="" textlink="">
      <xdr:nvSpPr>
        <xdr:cNvPr id="371" name="円/楕円 370"/>
        <xdr:cNvSpPr/>
      </xdr:nvSpPr>
      <xdr:spPr>
        <a:xfrm>
          <a:off x="10426700" y="98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81135</xdr:rowOff>
    </xdr:from>
    <xdr:ext cx="534377" cy="259045"/>
    <xdr:sp macro="" textlink="">
      <xdr:nvSpPr>
        <xdr:cNvPr id="372" name="普通建設事業費該当値テキスト"/>
        <xdr:cNvSpPr txBox="1"/>
      </xdr:nvSpPr>
      <xdr:spPr>
        <a:xfrm>
          <a:off x="10528300" y="985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61,376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149048</xdr:rowOff>
    </xdr:from>
    <xdr:to>
      <xdr:col>14</xdr:col>
      <xdr:colOff>79375</xdr:colOff>
      <xdr:row>58</xdr:row>
      <xdr:rowOff>79198</xdr:rowOff>
    </xdr:to>
    <xdr:sp macro="" textlink="">
      <xdr:nvSpPr>
        <xdr:cNvPr id="373" name="円/楕円 372"/>
        <xdr:cNvSpPr/>
      </xdr:nvSpPr>
      <xdr:spPr>
        <a:xfrm>
          <a:off x="9588500" y="992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70325</xdr:rowOff>
    </xdr:from>
    <xdr:ext cx="534377" cy="259045"/>
    <xdr:sp macro="" textlink="">
      <xdr:nvSpPr>
        <xdr:cNvPr id="374" name="テキスト ボックス 373"/>
        <xdr:cNvSpPr txBox="1"/>
      </xdr:nvSpPr>
      <xdr:spPr>
        <a:xfrm>
          <a:off x="9372111" y="100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27898</xdr:rowOff>
    </xdr:from>
    <xdr:to>
      <xdr:col>12</xdr:col>
      <xdr:colOff>561975</xdr:colOff>
      <xdr:row>57</xdr:row>
      <xdr:rowOff>129498</xdr:rowOff>
    </xdr:to>
    <xdr:sp macro="" textlink="">
      <xdr:nvSpPr>
        <xdr:cNvPr id="375" name="円/楕円 374"/>
        <xdr:cNvSpPr/>
      </xdr:nvSpPr>
      <xdr:spPr>
        <a:xfrm>
          <a:off x="8699500" y="98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146025</xdr:rowOff>
    </xdr:from>
    <xdr:ext cx="534377" cy="259045"/>
    <xdr:sp macro="" textlink="">
      <xdr:nvSpPr>
        <xdr:cNvPr id="376" name="テキスト ボックス 375"/>
        <xdr:cNvSpPr txBox="1"/>
      </xdr:nvSpPr>
      <xdr:spPr>
        <a:xfrm>
          <a:off x="8483111" y="957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81,011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18891</xdr:rowOff>
    </xdr:from>
    <xdr:to>
      <xdr:col>11</xdr:col>
      <xdr:colOff>358775</xdr:colOff>
      <xdr:row>57</xdr:row>
      <xdr:rowOff>120491</xdr:rowOff>
    </xdr:to>
    <xdr:sp macro="" textlink="">
      <xdr:nvSpPr>
        <xdr:cNvPr id="377" name="円/楕円 376"/>
        <xdr:cNvSpPr/>
      </xdr:nvSpPr>
      <xdr:spPr>
        <a:xfrm>
          <a:off x="7810500" y="97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137018</xdr:rowOff>
    </xdr:from>
    <xdr:ext cx="534377" cy="259045"/>
    <xdr:sp macro="" textlink="">
      <xdr:nvSpPr>
        <xdr:cNvPr id="378" name="テキスト ボックス 377"/>
        <xdr:cNvSpPr txBox="1"/>
      </xdr:nvSpPr>
      <xdr:spPr>
        <a:xfrm>
          <a:off x="7594111" y="95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83,375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101705</xdr:rowOff>
    </xdr:from>
    <xdr:to>
      <xdr:col>10</xdr:col>
      <xdr:colOff>155575</xdr:colOff>
      <xdr:row>58</xdr:row>
      <xdr:rowOff>31855</xdr:rowOff>
    </xdr:to>
    <xdr:sp macro="" textlink="">
      <xdr:nvSpPr>
        <xdr:cNvPr id="379" name="円/楕円 378"/>
        <xdr:cNvSpPr/>
      </xdr:nvSpPr>
      <xdr:spPr>
        <a:xfrm>
          <a:off x="6921500" y="98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48382</xdr:rowOff>
    </xdr:from>
    <xdr:ext cx="534377" cy="259045"/>
    <xdr:sp macro="" textlink="">
      <xdr:nvSpPr>
        <xdr:cNvPr id="380" name="テキスト ボックス 379"/>
        <xdr:cNvSpPr txBox="1"/>
      </xdr:nvSpPr>
      <xdr:spPr>
        <a:xfrm>
          <a:off x="6705111" y="964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134240</xdr:rowOff>
    </xdr:from>
    <xdr:to>
      <xdr:col>15</xdr:col>
      <xdr:colOff>180975</xdr:colOff>
      <xdr:row>79</xdr:row>
      <xdr:rowOff>24585</xdr:rowOff>
    </xdr:to>
    <xdr:cxnSp macro="">
      <xdr:nvCxnSpPr>
        <xdr:cNvPr id="409" name="直線コネクタ 408"/>
        <xdr:cNvCxnSpPr/>
      </xdr:nvCxnSpPr>
      <xdr:spPr>
        <a:xfrm>
          <a:off x="9639300" y="13507340"/>
          <a:ext cx="838200" cy="6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145235</xdr:rowOff>
    </xdr:from>
    <xdr:to>
      <xdr:col>15</xdr:col>
      <xdr:colOff>231775</xdr:colOff>
      <xdr:row>79</xdr:row>
      <xdr:rowOff>75385</xdr:rowOff>
    </xdr:to>
    <xdr:sp macro="" textlink="">
      <xdr:nvSpPr>
        <xdr:cNvPr id="419" name="円/楕円 418"/>
        <xdr:cNvSpPr/>
      </xdr:nvSpPr>
      <xdr:spPr>
        <a:xfrm>
          <a:off x="10426700" y="1351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60162</xdr:rowOff>
    </xdr:from>
    <xdr:ext cx="469744" cy="259045"/>
    <xdr:sp macro="" textlink="">
      <xdr:nvSpPr>
        <xdr:cNvPr id="420" name="普通建設事業費 （ うち新規整備　）該当値テキスト"/>
        <xdr:cNvSpPr txBox="1"/>
      </xdr:nvSpPr>
      <xdr:spPr>
        <a:xfrm>
          <a:off x="10528300" y="1343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83440</xdr:rowOff>
    </xdr:from>
    <xdr:to>
      <xdr:col>14</xdr:col>
      <xdr:colOff>79375</xdr:colOff>
      <xdr:row>79</xdr:row>
      <xdr:rowOff>13590</xdr:rowOff>
    </xdr:to>
    <xdr:sp macro="" textlink="">
      <xdr:nvSpPr>
        <xdr:cNvPr id="421" name="円/楕円 420"/>
        <xdr:cNvSpPr/>
      </xdr:nvSpPr>
      <xdr:spPr>
        <a:xfrm>
          <a:off x="9588500" y="134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4717</xdr:rowOff>
    </xdr:from>
    <xdr:ext cx="534377" cy="259045"/>
    <xdr:sp macro="" textlink="">
      <xdr:nvSpPr>
        <xdr:cNvPr id="422" name="テキスト ボックス 421"/>
        <xdr:cNvSpPr txBox="1"/>
      </xdr:nvSpPr>
      <xdr:spPr>
        <a:xfrm>
          <a:off x="9372111" y="1354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86559</xdr:rowOff>
    </xdr:from>
    <xdr:to>
      <xdr:col>15</xdr:col>
      <xdr:colOff>180975</xdr:colOff>
      <xdr:row>98</xdr:row>
      <xdr:rowOff>21971</xdr:rowOff>
    </xdr:to>
    <xdr:cxnSp macro="">
      <xdr:nvCxnSpPr>
        <xdr:cNvPr id="449" name="直線コネクタ 448"/>
        <xdr:cNvCxnSpPr/>
      </xdr:nvCxnSpPr>
      <xdr:spPr>
        <a:xfrm flipV="1">
          <a:off x="9639300" y="16717209"/>
          <a:ext cx="8382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0" name="普通建設事業費 （ うち更新整備　）平均値テキスト"/>
        <xdr:cNvSpPr txBox="1"/>
      </xdr:nvSpPr>
      <xdr:spPr>
        <a:xfrm>
          <a:off x="1052830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35759</xdr:rowOff>
    </xdr:from>
    <xdr:to>
      <xdr:col>15</xdr:col>
      <xdr:colOff>231775</xdr:colOff>
      <xdr:row>97</xdr:row>
      <xdr:rowOff>137359</xdr:rowOff>
    </xdr:to>
    <xdr:sp macro="" textlink="">
      <xdr:nvSpPr>
        <xdr:cNvPr id="459" name="円/楕円 458"/>
        <xdr:cNvSpPr/>
      </xdr:nvSpPr>
      <xdr:spPr>
        <a:xfrm>
          <a:off x="10426700" y="166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58636</xdr:rowOff>
    </xdr:from>
    <xdr:ext cx="534377" cy="259045"/>
    <xdr:sp macro="" textlink="">
      <xdr:nvSpPr>
        <xdr:cNvPr id="460" name="普通建設事業費 （ うち更新整備　）該当値テキスト"/>
        <xdr:cNvSpPr txBox="1"/>
      </xdr:nvSpPr>
      <xdr:spPr>
        <a:xfrm>
          <a:off x="10528300" y="165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142621</xdr:rowOff>
    </xdr:from>
    <xdr:to>
      <xdr:col>14</xdr:col>
      <xdr:colOff>79375</xdr:colOff>
      <xdr:row>98</xdr:row>
      <xdr:rowOff>72771</xdr:rowOff>
    </xdr:to>
    <xdr:sp macro="" textlink="">
      <xdr:nvSpPr>
        <xdr:cNvPr id="461" name="円/楕円 460"/>
        <xdr:cNvSpPr/>
      </xdr:nvSpPr>
      <xdr:spPr>
        <a:xfrm>
          <a:off x="9588500" y="167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63898</xdr:rowOff>
    </xdr:from>
    <xdr:ext cx="534377" cy="259045"/>
    <xdr:sp macro="" textlink="">
      <xdr:nvSpPr>
        <xdr:cNvPr id="462" name="テキスト ボックス 461"/>
        <xdr:cNvSpPr txBox="1"/>
      </xdr:nvSpPr>
      <xdr:spPr>
        <a:xfrm>
          <a:off x="9372111" y="1686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7112</xdr:rowOff>
    </xdr:from>
    <xdr:to>
      <xdr:col>23</xdr:col>
      <xdr:colOff>517525</xdr:colOff>
      <xdr:row>37</xdr:row>
      <xdr:rowOff>100438</xdr:rowOff>
    </xdr:to>
    <xdr:cxnSp macro="">
      <xdr:nvCxnSpPr>
        <xdr:cNvPr id="487" name="直線コネクタ 486"/>
        <xdr:cNvCxnSpPr/>
      </xdr:nvCxnSpPr>
      <xdr:spPr>
        <a:xfrm flipV="1">
          <a:off x="15481300" y="6350762"/>
          <a:ext cx="838200" cy="9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32637</xdr:rowOff>
    </xdr:from>
    <xdr:ext cx="469744" cy="259045"/>
    <xdr:sp macro="" textlink="">
      <xdr:nvSpPr>
        <xdr:cNvPr id="488" name="災害復旧事業費平均値テキスト"/>
        <xdr:cNvSpPr txBox="1"/>
      </xdr:nvSpPr>
      <xdr:spPr>
        <a:xfrm>
          <a:off x="16370300" y="6376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99924</xdr:rowOff>
    </xdr:from>
    <xdr:to>
      <xdr:col>22</xdr:col>
      <xdr:colOff>365125</xdr:colOff>
      <xdr:row>37</xdr:row>
      <xdr:rowOff>100438</xdr:rowOff>
    </xdr:to>
    <xdr:cxnSp macro="">
      <xdr:nvCxnSpPr>
        <xdr:cNvPr id="490" name="直線コネクタ 489"/>
        <xdr:cNvCxnSpPr/>
      </xdr:nvCxnSpPr>
      <xdr:spPr>
        <a:xfrm>
          <a:off x="14592300" y="6272124"/>
          <a:ext cx="889000" cy="17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37859</xdr:rowOff>
    </xdr:from>
    <xdr:to>
      <xdr:col>21</xdr:col>
      <xdr:colOff>161925</xdr:colOff>
      <xdr:row>36</xdr:row>
      <xdr:rowOff>99924</xdr:rowOff>
    </xdr:to>
    <xdr:cxnSp macro="">
      <xdr:nvCxnSpPr>
        <xdr:cNvPr id="493" name="直線コネクタ 492"/>
        <xdr:cNvCxnSpPr/>
      </xdr:nvCxnSpPr>
      <xdr:spPr>
        <a:xfrm>
          <a:off x="13703300" y="6210059"/>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47725</xdr:rowOff>
    </xdr:from>
    <xdr:ext cx="469744" cy="259045"/>
    <xdr:sp macro="" textlink="">
      <xdr:nvSpPr>
        <xdr:cNvPr id="495" name="テキスト ボックス 494"/>
        <xdr:cNvSpPr txBox="1"/>
      </xdr:nvSpPr>
      <xdr:spPr>
        <a:xfrm>
          <a:off x="14357427" y="639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37859</xdr:rowOff>
    </xdr:from>
    <xdr:to>
      <xdr:col>19</xdr:col>
      <xdr:colOff>644525</xdr:colOff>
      <xdr:row>38</xdr:row>
      <xdr:rowOff>23685</xdr:rowOff>
    </xdr:to>
    <xdr:cxnSp macro="">
      <xdr:nvCxnSpPr>
        <xdr:cNvPr id="496" name="直線コネクタ 495"/>
        <xdr:cNvCxnSpPr/>
      </xdr:nvCxnSpPr>
      <xdr:spPr>
        <a:xfrm flipV="1">
          <a:off x="12814300" y="6210059"/>
          <a:ext cx="889000" cy="3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127762</xdr:rowOff>
    </xdr:from>
    <xdr:to>
      <xdr:col>23</xdr:col>
      <xdr:colOff>568325</xdr:colOff>
      <xdr:row>37</xdr:row>
      <xdr:rowOff>57912</xdr:rowOff>
    </xdr:to>
    <xdr:sp macro="" textlink="">
      <xdr:nvSpPr>
        <xdr:cNvPr id="506" name="円/楕円 505"/>
        <xdr:cNvSpPr/>
      </xdr:nvSpPr>
      <xdr:spPr>
        <a:xfrm>
          <a:off x="162687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150639</xdr:rowOff>
    </xdr:from>
    <xdr:ext cx="469744" cy="259045"/>
    <xdr:sp macro="" textlink="">
      <xdr:nvSpPr>
        <xdr:cNvPr id="507" name="災害復旧事業費該当値テキスト"/>
        <xdr:cNvSpPr txBox="1"/>
      </xdr:nvSpPr>
      <xdr:spPr>
        <a:xfrm>
          <a:off x="16370300" y="61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49638</xdr:rowOff>
    </xdr:from>
    <xdr:to>
      <xdr:col>22</xdr:col>
      <xdr:colOff>415925</xdr:colOff>
      <xdr:row>37</xdr:row>
      <xdr:rowOff>151238</xdr:rowOff>
    </xdr:to>
    <xdr:sp macro="" textlink="">
      <xdr:nvSpPr>
        <xdr:cNvPr id="508" name="円/楕円 507"/>
        <xdr:cNvSpPr/>
      </xdr:nvSpPr>
      <xdr:spPr>
        <a:xfrm>
          <a:off x="15430500" y="63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142365</xdr:rowOff>
    </xdr:from>
    <xdr:ext cx="469744" cy="259045"/>
    <xdr:sp macro="" textlink="">
      <xdr:nvSpPr>
        <xdr:cNvPr id="509" name="テキスト ボックス 508"/>
        <xdr:cNvSpPr txBox="1"/>
      </xdr:nvSpPr>
      <xdr:spPr>
        <a:xfrm>
          <a:off x="15246427" y="648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49124</xdr:rowOff>
    </xdr:from>
    <xdr:to>
      <xdr:col>21</xdr:col>
      <xdr:colOff>212725</xdr:colOff>
      <xdr:row>36</xdr:row>
      <xdr:rowOff>150724</xdr:rowOff>
    </xdr:to>
    <xdr:sp macro="" textlink="">
      <xdr:nvSpPr>
        <xdr:cNvPr id="510" name="円/楕円 509"/>
        <xdr:cNvSpPr/>
      </xdr:nvSpPr>
      <xdr:spPr>
        <a:xfrm>
          <a:off x="14541500" y="62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167251</xdr:rowOff>
    </xdr:from>
    <xdr:ext cx="469744" cy="259045"/>
    <xdr:sp macro="" textlink="">
      <xdr:nvSpPr>
        <xdr:cNvPr id="511" name="テキスト ボックス 510"/>
        <xdr:cNvSpPr txBox="1"/>
      </xdr:nvSpPr>
      <xdr:spPr>
        <a:xfrm>
          <a:off x="14357427" y="599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158509</xdr:rowOff>
    </xdr:from>
    <xdr:to>
      <xdr:col>20</xdr:col>
      <xdr:colOff>9525</xdr:colOff>
      <xdr:row>36</xdr:row>
      <xdr:rowOff>88659</xdr:rowOff>
    </xdr:to>
    <xdr:sp macro="" textlink="">
      <xdr:nvSpPr>
        <xdr:cNvPr id="512" name="円/楕円 511"/>
        <xdr:cNvSpPr/>
      </xdr:nvSpPr>
      <xdr:spPr>
        <a:xfrm>
          <a:off x="13652500" y="615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79786</xdr:rowOff>
    </xdr:from>
    <xdr:ext cx="469744" cy="259045"/>
    <xdr:sp macro="" textlink="">
      <xdr:nvSpPr>
        <xdr:cNvPr id="513" name="テキスト ボックス 512"/>
        <xdr:cNvSpPr txBox="1"/>
      </xdr:nvSpPr>
      <xdr:spPr>
        <a:xfrm>
          <a:off x="13468427" y="625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144335</xdr:rowOff>
    </xdr:from>
    <xdr:to>
      <xdr:col>18</xdr:col>
      <xdr:colOff>492125</xdr:colOff>
      <xdr:row>38</xdr:row>
      <xdr:rowOff>74485</xdr:rowOff>
    </xdr:to>
    <xdr:sp macro="" textlink="">
      <xdr:nvSpPr>
        <xdr:cNvPr id="514" name="円/楕円 513"/>
        <xdr:cNvSpPr/>
      </xdr:nvSpPr>
      <xdr:spPr>
        <a:xfrm>
          <a:off x="12763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65612</xdr:rowOff>
    </xdr:from>
    <xdr:ext cx="313932" cy="259045"/>
    <xdr:sp macro="" textlink="">
      <xdr:nvSpPr>
        <xdr:cNvPr id="515" name="テキスト ボックス 514"/>
        <xdr:cNvSpPr txBox="1"/>
      </xdr:nvSpPr>
      <xdr:spPr>
        <a:xfrm>
          <a:off x="12657333" y="658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16149</xdr:rowOff>
    </xdr:from>
    <xdr:to>
      <xdr:col>23</xdr:col>
      <xdr:colOff>517525</xdr:colOff>
      <xdr:row>76</xdr:row>
      <xdr:rowOff>159969</xdr:rowOff>
    </xdr:to>
    <xdr:cxnSp macro="">
      <xdr:nvCxnSpPr>
        <xdr:cNvPr id="597" name="直線コネクタ 596"/>
        <xdr:cNvCxnSpPr/>
      </xdr:nvCxnSpPr>
      <xdr:spPr>
        <a:xfrm>
          <a:off x="15481300" y="13046349"/>
          <a:ext cx="838200" cy="14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108802</xdr:rowOff>
    </xdr:from>
    <xdr:ext cx="534377" cy="259045"/>
    <xdr:sp macro="" textlink="">
      <xdr:nvSpPr>
        <xdr:cNvPr id="598" name="公債費平均値テキスト"/>
        <xdr:cNvSpPr txBox="1"/>
      </xdr:nvSpPr>
      <xdr:spPr>
        <a:xfrm>
          <a:off x="16370300" y="1313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16149</xdr:rowOff>
    </xdr:from>
    <xdr:to>
      <xdr:col>22</xdr:col>
      <xdr:colOff>365125</xdr:colOff>
      <xdr:row>76</xdr:row>
      <xdr:rowOff>73239</xdr:rowOff>
    </xdr:to>
    <xdr:cxnSp macro="">
      <xdr:nvCxnSpPr>
        <xdr:cNvPr id="600" name="直線コネクタ 599"/>
        <xdr:cNvCxnSpPr/>
      </xdr:nvCxnSpPr>
      <xdr:spPr>
        <a:xfrm flipV="1">
          <a:off x="14592300" y="13046349"/>
          <a:ext cx="889000" cy="5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12723</xdr:rowOff>
    </xdr:from>
    <xdr:ext cx="534377" cy="259045"/>
    <xdr:sp macro="" textlink="">
      <xdr:nvSpPr>
        <xdr:cNvPr id="602" name="テキスト ボックス 601"/>
        <xdr:cNvSpPr txBox="1"/>
      </xdr:nvSpPr>
      <xdr:spPr>
        <a:xfrm>
          <a:off x="15214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108397</xdr:rowOff>
    </xdr:from>
    <xdr:to>
      <xdr:col>21</xdr:col>
      <xdr:colOff>161925</xdr:colOff>
      <xdr:row>76</xdr:row>
      <xdr:rowOff>73239</xdr:rowOff>
    </xdr:to>
    <xdr:cxnSp macro="">
      <xdr:nvCxnSpPr>
        <xdr:cNvPr id="603" name="直線コネクタ 602"/>
        <xdr:cNvCxnSpPr/>
      </xdr:nvCxnSpPr>
      <xdr:spPr>
        <a:xfrm>
          <a:off x="13703300" y="12967147"/>
          <a:ext cx="889000" cy="13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167020</xdr:rowOff>
    </xdr:from>
    <xdr:ext cx="534377" cy="259045"/>
    <xdr:sp macro="" textlink="">
      <xdr:nvSpPr>
        <xdr:cNvPr id="605" name="テキスト ボックス 604"/>
        <xdr:cNvSpPr txBox="1"/>
      </xdr:nvSpPr>
      <xdr:spPr>
        <a:xfrm>
          <a:off x="14325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77467</xdr:rowOff>
    </xdr:from>
    <xdr:to>
      <xdr:col>19</xdr:col>
      <xdr:colOff>644525</xdr:colOff>
      <xdr:row>75</xdr:row>
      <xdr:rowOff>108397</xdr:rowOff>
    </xdr:to>
    <xdr:cxnSp macro="">
      <xdr:nvCxnSpPr>
        <xdr:cNvPr id="606" name="直線コネクタ 605"/>
        <xdr:cNvCxnSpPr/>
      </xdr:nvCxnSpPr>
      <xdr:spPr>
        <a:xfrm>
          <a:off x="12814300" y="12936217"/>
          <a:ext cx="8890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168863</xdr:rowOff>
    </xdr:from>
    <xdr:ext cx="534377" cy="259045"/>
    <xdr:sp macro="" textlink="">
      <xdr:nvSpPr>
        <xdr:cNvPr id="608" name="テキスト ボックス 607"/>
        <xdr:cNvSpPr txBox="1"/>
      </xdr:nvSpPr>
      <xdr:spPr>
        <a:xfrm>
          <a:off x="13436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154644</xdr:rowOff>
    </xdr:from>
    <xdr:ext cx="534377" cy="259045"/>
    <xdr:sp macro="" textlink="">
      <xdr:nvSpPr>
        <xdr:cNvPr id="610" name="テキスト ボックス 609"/>
        <xdr:cNvSpPr txBox="1"/>
      </xdr:nvSpPr>
      <xdr:spPr>
        <a:xfrm>
          <a:off x="12547111" y="131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109169</xdr:rowOff>
    </xdr:from>
    <xdr:to>
      <xdr:col>23</xdr:col>
      <xdr:colOff>568325</xdr:colOff>
      <xdr:row>77</xdr:row>
      <xdr:rowOff>39319</xdr:rowOff>
    </xdr:to>
    <xdr:sp macro="" textlink="">
      <xdr:nvSpPr>
        <xdr:cNvPr id="616" name="円/楕円 615"/>
        <xdr:cNvSpPr/>
      </xdr:nvSpPr>
      <xdr:spPr>
        <a:xfrm>
          <a:off x="16268700" y="131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132046</xdr:rowOff>
    </xdr:from>
    <xdr:ext cx="534377" cy="259045"/>
    <xdr:sp macro="" textlink="">
      <xdr:nvSpPr>
        <xdr:cNvPr id="617" name="公債費該当値テキスト"/>
        <xdr:cNvSpPr txBox="1"/>
      </xdr:nvSpPr>
      <xdr:spPr>
        <a:xfrm>
          <a:off x="16370300" y="129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52,340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136799</xdr:rowOff>
    </xdr:from>
    <xdr:to>
      <xdr:col>22</xdr:col>
      <xdr:colOff>415925</xdr:colOff>
      <xdr:row>76</xdr:row>
      <xdr:rowOff>66949</xdr:rowOff>
    </xdr:to>
    <xdr:sp macro="" textlink="">
      <xdr:nvSpPr>
        <xdr:cNvPr id="618" name="円/楕円 617"/>
        <xdr:cNvSpPr/>
      </xdr:nvSpPr>
      <xdr:spPr>
        <a:xfrm>
          <a:off x="15430500" y="129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83476</xdr:rowOff>
    </xdr:from>
    <xdr:ext cx="534377" cy="259045"/>
    <xdr:sp macro="" textlink="">
      <xdr:nvSpPr>
        <xdr:cNvPr id="619" name="テキスト ボックス 618"/>
        <xdr:cNvSpPr txBox="1"/>
      </xdr:nvSpPr>
      <xdr:spPr>
        <a:xfrm>
          <a:off x="15214111" y="1277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71,214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22439</xdr:rowOff>
    </xdr:from>
    <xdr:to>
      <xdr:col>21</xdr:col>
      <xdr:colOff>212725</xdr:colOff>
      <xdr:row>76</xdr:row>
      <xdr:rowOff>124039</xdr:rowOff>
    </xdr:to>
    <xdr:sp macro="" textlink="">
      <xdr:nvSpPr>
        <xdr:cNvPr id="620" name="円/楕円 619"/>
        <xdr:cNvSpPr/>
      </xdr:nvSpPr>
      <xdr:spPr>
        <a:xfrm>
          <a:off x="14541500" y="13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140565</xdr:rowOff>
    </xdr:from>
    <xdr:ext cx="534377" cy="259045"/>
    <xdr:sp macro="" textlink="">
      <xdr:nvSpPr>
        <xdr:cNvPr id="621" name="テキスト ボックス 620"/>
        <xdr:cNvSpPr txBox="1"/>
      </xdr:nvSpPr>
      <xdr:spPr>
        <a:xfrm>
          <a:off x="14325111" y="128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57597</xdr:rowOff>
    </xdr:from>
    <xdr:to>
      <xdr:col>20</xdr:col>
      <xdr:colOff>9525</xdr:colOff>
      <xdr:row>75</xdr:row>
      <xdr:rowOff>159196</xdr:rowOff>
    </xdr:to>
    <xdr:sp macro="" textlink="">
      <xdr:nvSpPr>
        <xdr:cNvPr id="622" name="円/楕円 621"/>
        <xdr:cNvSpPr/>
      </xdr:nvSpPr>
      <xdr:spPr>
        <a:xfrm>
          <a:off x="13652500" y="129163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4274</xdr:rowOff>
    </xdr:from>
    <xdr:ext cx="534377" cy="259045"/>
    <xdr:sp macro="" textlink="">
      <xdr:nvSpPr>
        <xdr:cNvPr id="623" name="テキスト ボックス 622"/>
        <xdr:cNvSpPr txBox="1"/>
      </xdr:nvSpPr>
      <xdr:spPr>
        <a:xfrm>
          <a:off x="13436111" y="126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81,608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26667</xdr:rowOff>
    </xdr:from>
    <xdr:to>
      <xdr:col>18</xdr:col>
      <xdr:colOff>492125</xdr:colOff>
      <xdr:row>75</xdr:row>
      <xdr:rowOff>128267</xdr:rowOff>
    </xdr:to>
    <xdr:sp macro="" textlink="">
      <xdr:nvSpPr>
        <xdr:cNvPr id="624" name="円/楕円 623"/>
        <xdr:cNvSpPr/>
      </xdr:nvSpPr>
      <xdr:spPr>
        <a:xfrm>
          <a:off x="12763500" y="128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144794</xdr:rowOff>
    </xdr:from>
    <xdr:ext cx="534377" cy="259045"/>
    <xdr:sp macro="" textlink="">
      <xdr:nvSpPr>
        <xdr:cNvPr id="625" name="テキスト ボックス 624"/>
        <xdr:cNvSpPr txBox="1"/>
      </xdr:nvSpPr>
      <xdr:spPr>
        <a:xfrm>
          <a:off x="12547111" y="1266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20065</xdr:rowOff>
    </xdr:from>
    <xdr:to>
      <xdr:col>23</xdr:col>
      <xdr:colOff>517525</xdr:colOff>
      <xdr:row>98</xdr:row>
      <xdr:rowOff>101206</xdr:rowOff>
    </xdr:to>
    <xdr:cxnSp macro="">
      <xdr:nvCxnSpPr>
        <xdr:cNvPr id="654" name="直線コネクタ 653"/>
        <xdr:cNvCxnSpPr/>
      </xdr:nvCxnSpPr>
      <xdr:spPr>
        <a:xfrm flipV="1">
          <a:off x="15481300" y="16822165"/>
          <a:ext cx="838200" cy="8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38964</xdr:rowOff>
    </xdr:from>
    <xdr:to>
      <xdr:col>22</xdr:col>
      <xdr:colOff>365125</xdr:colOff>
      <xdr:row>98</xdr:row>
      <xdr:rowOff>101206</xdr:rowOff>
    </xdr:to>
    <xdr:cxnSp macro="">
      <xdr:nvCxnSpPr>
        <xdr:cNvPr id="657" name="直線コネクタ 656"/>
        <xdr:cNvCxnSpPr/>
      </xdr:nvCxnSpPr>
      <xdr:spPr>
        <a:xfrm>
          <a:off x="14592300" y="16669614"/>
          <a:ext cx="889000" cy="2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109779</xdr:rowOff>
    </xdr:from>
    <xdr:to>
      <xdr:col>21</xdr:col>
      <xdr:colOff>161925</xdr:colOff>
      <xdr:row>97</xdr:row>
      <xdr:rowOff>38964</xdr:rowOff>
    </xdr:to>
    <xdr:cxnSp macro="">
      <xdr:nvCxnSpPr>
        <xdr:cNvPr id="660" name="直線コネクタ 659"/>
        <xdr:cNvCxnSpPr/>
      </xdr:nvCxnSpPr>
      <xdr:spPr>
        <a:xfrm>
          <a:off x="13703300" y="16397529"/>
          <a:ext cx="889000" cy="2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163631</xdr:rowOff>
    </xdr:from>
    <xdr:ext cx="534377" cy="259045"/>
    <xdr:sp macro="" textlink="">
      <xdr:nvSpPr>
        <xdr:cNvPr id="662" name="テキスト ボックス 661"/>
        <xdr:cNvSpPr txBox="1"/>
      </xdr:nvSpPr>
      <xdr:spPr>
        <a:xfrm>
          <a:off x="14325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109779</xdr:rowOff>
    </xdr:from>
    <xdr:to>
      <xdr:col>19</xdr:col>
      <xdr:colOff>644525</xdr:colOff>
      <xdr:row>96</xdr:row>
      <xdr:rowOff>100064</xdr:rowOff>
    </xdr:to>
    <xdr:cxnSp macro="">
      <xdr:nvCxnSpPr>
        <xdr:cNvPr id="663" name="直線コネクタ 662"/>
        <xdr:cNvCxnSpPr/>
      </xdr:nvCxnSpPr>
      <xdr:spPr>
        <a:xfrm flipV="1">
          <a:off x="12814300" y="16397529"/>
          <a:ext cx="889000" cy="16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30306</xdr:rowOff>
    </xdr:from>
    <xdr:ext cx="534377" cy="259045"/>
    <xdr:sp macro="" textlink="">
      <xdr:nvSpPr>
        <xdr:cNvPr id="667" name="テキスト ボックス 666"/>
        <xdr:cNvSpPr txBox="1"/>
      </xdr:nvSpPr>
      <xdr:spPr>
        <a:xfrm>
          <a:off x="12547111" y="166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140715</xdr:rowOff>
    </xdr:from>
    <xdr:to>
      <xdr:col>23</xdr:col>
      <xdr:colOff>568325</xdr:colOff>
      <xdr:row>98</xdr:row>
      <xdr:rowOff>70865</xdr:rowOff>
    </xdr:to>
    <xdr:sp macro="" textlink="">
      <xdr:nvSpPr>
        <xdr:cNvPr id="673" name="円/楕円 672"/>
        <xdr:cNvSpPr/>
      </xdr:nvSpPr>
      <xdr:spPr>
        <a:xfrm>
          <a:off x="16268700" y="167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119142</xdr:rowOff>
    </xdr:from>
    <xdr:ext cx="534377" cy="259045"/>
    <xdr:sp macro="" textlink="">
      <xdr:nvSpPr>
        <xdr:cNvPr id="674" name="積立金該当値テキスト"/>
        <xdr:cNvSpPr txBox="1"/>
      </xdr:nvSpPr>
      <xdr:spPr>
        <a:xfrm>
          <a:off x="16370300" y="167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50406</xdr:rowOff>
    </xdr:from>
    <xdr:to>
      <xdr:col>22</xdr:col>
      <xdr:colOff>415925</xdr:colOff>
      <xdr:row>98</xdr:row>
      <xdr:rowOff>152006</xdr:rowOff>
    </xdr:to>
    <xdr:sp macro="" textlink="">
      <xdr:nvSpPr>
        <xdr:cNvPr id="675" name="円/楕円 674"/>
        <xdr:cNvSpPr/>
      </xdr:nvSpPr>
      <xdr:spPr>
        <a:xfrm>
          <a:off x="15430500" y="168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143133</xdr:rowOff>
    </xdr:from>
    <xdr:ext cx="469744" cy="259045"/>
    <xdr:sp macro="" textlink="">
      <xdr:nvSpPr>
        <xdr:cNvPr id="676" name="テキスト ボックス 675"/>
        <xdr:cNvSpPr txBox="1"/>
      </xdr:nvSpPr>
      <xdr:spPr>
        <a:xfrm>
          <a:off x="15246427" y="1694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159614</xdr:rowOff>
    </xdr:from>
    <xdr:to>
      <xdr:col>21</xdr:col>
      <xdr:colOff>212725</xdr:colOff>
      <xdr:row>97</xdr:row>
      <xdr:rowOff>89764</xdr:rowOff>
    </xdr:to>
    <xdr:sp macro="" textlink="">
      <xdr:nvSpPr>
        <xdr:cNvPr id="677" name="円/楕円 676"/>
        <xdr:cNvSpPr/>
      </xdr:nvSpPr>
      <xdr:spPr>
        <a:xfrm>
          <a:off x="14541500" y="1661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106291</xdr:rowOff>
    </xdr:from>
    <xdr:ext cx="534377" cy="259045"/>
    <xdr:sp macro="" textlink="">
      <xdr:nvSpPr>
        <xdr:cNvPr id="678" name="テキスト ボックス 677"/>
        <xdr:cNvSpPr txBox="1"/>
      </xdr:nvSpPr>
      <xdr:spPr>
        <a:xfrm>
          <a:off x="14325111" y="1639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58979</xdr:rowOff>
    </xdr:from>
    <xdr:to>
      <xdr:col>20</xdr:col>
      <xdr:colOff>9525</xdr:colOff>
      <xdr:row>95</xdr:row>
      <xdr:rowOff>160579</xdr:rowOff>
    </xdr:to>
    <xdr:sp macro="" textlink="">
      <xdr:nvSpPr>
        <xdr:cNvPr id="679" name="円/楕円 678"/>
        <xdr:cNvSpPr/>
      </xdr:nvSpPr>
      <xdr:spPr>
        <a:xfrm>
          <a:off x="13652500" y="163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151706</xdr:rowOff>
    </xdr:from>
    <xdr:ext cx="534377" cy="259045"/>
    <xdr:sp macro="" textlink="">
      <xdr:nvSpPr>
        <xdr:cNvPr id="680" name="テキスト ボックス 679"/>
        <xdr:cNvSpPr txBox="1"/>
      </xdr:nvSpPr>
      <xdr:spPr>
        <a:xfrm>
          <a:off x="13436111" y="164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48,856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49264</xdr:rowOff>
    </xdr:from>
    <xdr:to>
      <xdr:col>18</xdr:col>
      <xdr:colOff>492125</xdr:colOff>
      <xdr:row>96</xdr:row>
      <xdr:rowOff>150864</xdr:rowOff>
    </xdr:to>
    <xdr:sp macro="" textlink="">
      <xdr:nvSpPr>
        <xdr:cNvPr id="681" name="円/楕円 680"/>
        <xdr:cNvSpPr/>
      </xdr:nvSpPr>
      <xdr:spPr>
        <a:xfrm>
          <a:off x="12763500" y="165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167391</xdr:rowOff>
    </xdr:from>
    <xdr:ext cx="534377" cy="259045"/>
    <xdr:sp macro="" textlink="">
      <xdr:nvSpPr>
        <xdr:cNvPr id="682" name="テキスト ボックス 681"/>
        <xdr:cNvSpPr txBox="1"/>
      </xdr:nvSpPr>
      <xdr:spPr>
        <a:xfrm>
          <a:off x="12547111" y="1628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158559</xdr:rowOff>
    </xdr:from>
    <xdr:to>
      <xdr:col>32</xdr:col>
      <xdr:colOff>187325</xdr:colOff>
      <xdr:row>39</xdr:row>
      <xdr:rowOff>3493</xdr:rowOff>
    </xdr:to>
    <xdr:cxnSp macro="">
      <xdr:nvCxnSpPr>
        <xdr:cNvPr id="711" name="直線コネクタ 710"/>
        <xdr:cNvCxnSpPr/>
      </xdr:nvCxnSpPr>
      <xdr:spPr>
        <a:xfrm flipV="1">
          <a:off x="21323300" y="6330759"/>
          <a:ext cx="838200" cy="3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82948</xdr:rowOff>
    </xdr:from>
    <xdr:ext cx="378565" cy="259045"/>
    <xdr:sp macro="" textlink="">
      <xdr:nvSpPr>
        <xdr:cNvPr id="712" name="投資及び出資金平均値テキスト"/>
        <xdr:cNvSpPr txBox="1"/>
      </xdr:nvSpPr>
      <xdr:spPr>
        <a:xfrm>
          <a:off x="22212300" y="6598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3493</xdr:rowOff>
    </xdr:from>
    <xdr:to>
      <xdr:col>31</xdr:col>
      <xdr:colOff>34925</xdr:colOff>
      <xdr:row>39</xdr:row>
      <xdr:rowOff>44450</xdr:rowOff>
    </xdr:to>
    <xdr:cxnSp macro="">
      <xdr:nvCxnSpPr>
        <xdr:cNvPr id="714" name="直線コネクタ 713"/>
        <xdr:cNvCxnSpPr/>
      </xdr:nvCxnSpPr>
      <xdr:spPr>
        <a:xfrm flipV="1">
          <a:off x="20434300" y="6690043"/>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15875</xdr:rowOff>
    </xdr:from>
    <xdr:to>
      <xdr:col>29</xdr:col>
      <xdr:colOff>517525</xdr:colOff>
      <xdr:row>39</xdr:row>
      <xdr:rowOff>44450</xdr:rowOff>
    </xdr:to>
    <xdr:cxnSp macro="">
      <xdr:nvCxnSpPr>
        <xdr:cNvPr id="717" name="直線コネクタ 716"/>
        <xdr:cNvCxnSpPr/>
      </xdr:nvCxnSpPr>
      <xdr:spPr>
        <a:xfrm>
          <a:off x="19545300" y="6702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30924</xdr:rowOff>
    </xdr:from>
    <xdr:to>
      <xdr:col>28</xdr:col>
      <xdr:colOff>314325</xdr:colOff>
      <xdr:row>39</xdr:row>
      <xdr:rowOff>15875</xdr:rowOff>
    </xdr:to>
    <xdr:cxnSp macro="">
      <xdr:nvCxnSpPr>
        <xdr:cNvPr id="720" name="直線コネクタ 719"/>
        <xdr:cNvCxnSpPr/>
      </xdr:nvCxnSpPr>
      <xdr:spPr>
        <a:xfrm>
          <a:off x="18656300" y="6546024"/>
          <a:ext cx="889000" cy="15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107759</xdr:rowOff>
    </xdr:from>
    <xdr:to>
      <xdr:col>32</xdr:col>
      <xdr:colOff>238125</xdr:colOff>
      <xdr:row>37</xdr:row>
      <xdr:rowOff>37909</xdr:rowOff>
    </xdr:to>
    <xdr:sp macro="" textlink="">
      <xdr:nvSpPr>
        <xdr:cNvPr id="730" name="円/楕円 729"/>
        <xdr:cNvSpPr/>
      </xdr:nvSpPr>
      <xdr:spPr>
        <a:xfrm>
          <a:off x="22110700" y="62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130636</xdr:rowOff>
    </xdr:from>
    <xdr:ext cx="469744" cy="259045"/>
    <xdr:sp macro="" textlink="">
      <xdr:nvSpPr>
        <xdr:cNvPr id="731" name="投資及び出資金該当値テキスト"/>
        <xdr:cNvSpPr txBox="1"/>
      </xdr:nvSpPr>
      <xdr:spPr>
        <a:xfrm>
          <a:off x="22212300" y="613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124143</xdr:rowOff>
    </xdr:from>
    <xdr:to>
      <xdr:col>31</xdr:col>
      <xdr:colOff>85725</xdr:colOff>
      <xdr:row>39</xdr:row>
      <xdr:rowOff>54293</xdr:rowOff>
    </xdr:to>
    <xdr:sp macro="" textlink="">
      <xdr:nvSpPr>
        <xdr:cNvPr id="732" name="円/楕円 731"/>
        <xdr:cNvSpPr/>
      </xdr:nvSpPr>
      <xdr:spPr>
        <a:xfrm>
          <a:off x="21272500" y="66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45420</xdr:rowOff>
    </xdr:from>
    <xdr:ext cx="378565" cy="259045"/>
    <xdr:sp macro="" textlink="">
      <xdr:nvSpPr>
        <xdr:cNvPr id="733" name="テキスト ボックス 732"/>
        <xdr:cNvSpPr txBox="1"/>
      </xdr:nvSpPr>
      <xdr:spPr>
        <a:xfrm>
          <a:off x="21134017" y="673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136525</xdr:rowOff>
    </xdr:from>
    <xdr:to>
      <xdr:col>28</xdr:col>
      <xdr:colOff>365125</xdr:colOff>
      <xdr:row>39</xdr:row>
      <xdr:rowOff>66675</xdr:rowOff>
    </xdr:to>
    <xdr:sp macro="" textlink="">
      <xdr:nvSpPr>
        <xdr:cNvPr id="736" name="円/楕円 735"/>
        <xdr:cNvSpPr/>
      </xdr:nvSpPr>
      <xdr:spPr>
        <a:xfrm>
          <a:off x="19494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57802</xdr:rowOff>
    </xdr:from>
    <xdr:ext cx="378565" cy="259045"/>
    <xdr:sp macro="" textlink="">
      <xdr:nvSpPr>
        <xdr:cNvPr id="737" name="テキスト ボックス 736"/>
        <xdr:cNvSpPr txBox="1"/>
      </xdr:nvSpPr>
      <xdr:spPr>
        <a:xfrm>
          <a:off x="19356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151574</xdr:rowOff>
    </xdr:from>
    <xdr:to>
      <xdr:col>27</xdr:col>
      <xdr:colOff>161925</xdr:colOff>
      <xdr:row>38</xdr:row>
      <xdr:rowOff>81724</xdr:rowOff>
    </xdr:to>
    <xdr:sp macro="" textlink="">
      <xdr:nvSpPr>
        <xdr:cNvPr id="738" name="円/楕円 737"/>
        <xdr:cNvSpPr/>
      </xdr:nvSpPr>
      <xdr:spPr>
        <a:xfrm>
          <a:off x="18605500" y="64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72851</xdr:rowOff>
    </xdr:from>
    <xdr:ext cx="378565" cy="259045"/>
    <xdr:sp macro="" textlink="">
      <xdr:nvSpPr>
        <xdr:cNvPr id="739" name="テキスト ボックス 738"/>
        <xdr:cNvSpPr txBox="1"/>
      </xdr:nvSpPr>
      <xdr:spPr>
        <a:xfrm>
          <a:off x="18467017" y="6587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33782</xdr:rowOff>
    </xdr:from>
    <xdr:to>
      <xdr:col>32</xdr:col>
      <xdr:colOff>187325</xdr:colOff>
      <xdr:row>59</xdr:row>
      <xdr:rowOff>33909</xdr:rowOff>
    </xdr:to>
    <xdr:cxnSp macro="">
      <xdr:nvCxnSpPr>
        <xdr:cNvPr id="768" name="直線コネクタ 767"/>
        <xdr:cNvCxnSpPr/>
      </xdr:nvCxnSpPr>
      <xdr:spPr>
        <a:xfrm flipV="1">
          <a:off x="21323300" y="10149332"/>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30607</xdr:rowOff>
    </xdr:from>
    <xdr:to>
      <xdr:col>31</xdr:col>
      <xdr:colOff>34925</xdr:colOff>
      <xdr:row>59</xdr:row>
      <xdr:rowOff>33909</xdr:rowOff>
    </xdr:to>
    <xdr:cxnSp macro="">
      <xdr:nvCxnSpPr>
        <xdr:cNvPr id="771" name="直線コネクタ 770"/>
        <xdr:cNvCxnSpPr/>
      </xdr:nvCxnSpPr>
      <xdr:spPr>
        <a:xfrm>
          <a:off x="20434300" y="1014615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30607</xdr:rowOff>
    </xdr:from>
    <xdr:to>
      <xdr:col>29</xdr:col>
      <xdr:colOff>517525</xdr:colOff>
      <xdr:row>59</xdr:row>
      <xdr:rowOff>35306</xdr:rowOff>
    </xdr:to>
    <xdr:cxnSp macro="">
      <xdr:nvCxnSpPr>
        <xdr:cNvPr id="774" name="直線コネクタ 773"/>
        <xdr:cNvCxnSpPr/>
      </xdr:nvCxnSpPr>
      <xdr:spPr>
        <a:xfrm flipV="1">
          <a:off x="19545300" y="10146157"/>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35306</xdr:rowOff>
    </xdr:from>
    <xdr:to>
      <xdr:col>28</xdr:col>
      <xdr:colOff>314325</xdr:colOff>
      <xdr:row>59</xdr:row>
      <xdr:rowOff>42164</xdr:rowOff>
    </xdr:to>
    <xdr:cxnSp macro="">
      <xdr:nvCxnSpPr>
        <xdr:cNvPr id="777" name="直線コネクタ 776"/>
        <xdr:cNvCxnSpPr/>
      </xdr:nvCxnSpPr>
      <xdr:spPr>
        <a:xfrm flipV="1">
          <a:off x="18656300" y="101508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154432</xdr:rowOff>
    </xdr:from>
    <xdr:to>
      <xdr:col>32</xdr:col>
      <xdr:colOff>238125</xdr:colOff>
      <xdr:row>59</xdr:row>
      <xdr:rowOff>84582</xdr:rowOff>
    </xdr:to>
    <xdr:sp macro="" textlink="">
      <xdr:nvSpPr>
        <xdr:cNvPr id="787" name="円/楕円 786"/>
        <xdr:cNvSpPr/>
      </xdr:nvSpPr>
      <xdr:spPr>
        <a:xfrm>
          <a:off x="22110700" y="100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69359</xdr:rowOff>
    </xdr:from>
    <xdr:ext cx="313932" cy="259045"/>
    <xdr:sp macro="" textlink="">
      <xdr:nvSpPr>
        <xdr:cNvPr id="788" name="貸付金該当値テキスト"/>
        <xdr:cNvSpPr txBox="1"/>
      </xdr:nvSpPr>
      <xdr:spPr>
        <a:xfrm>
          <a:off x="22212300" y="100134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154559</xdr:rowOff>
    </xdr:from>
    <xdr:to>
      <xdr:col>31</xdr:col>
      <xdr:colOff>85725</xdr:colOff>
      <xdr:row>59</xdr:row>
      <xdr:rowOff>84709</xdr:rowOff>
    </xdr:to>
    <xdr:sp macro="" textlink="">
      <xdr:nvSpPr>
        <xdr:cNvPr id="789" name="円/楕円 788"/>
        <xdr:cNvSpPr/>
      </xdr:nvSpPr>
      <xdr:spPr>
        <a:xfrm>
          <a:off x="21272500" y="1009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75836</xdr:rowOff>
    </xdr:from>
    <xdr:ext cx="313932" cy="259045"/>
    <xdr:sp macro="" textlink="">
      <xdr:nvSpPr>
        <xdr:cNvPr id="790" name="テキスト ボックス 789"/>
        <xdr:cNvSpPr txBox="1"/>
      </xdr:nvSpPr>
      <xdr:spPr>
        <a:xfrm>
          <a:off x="21166333" y="101913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151257</xdr:rowOff>
    </xdr:from>
    <xdr:to>
      <xdr:col>29</xdr:col>
      <xdr:colOff>568325</xdr:colOff>
      <xdr:row>59</xdr:row>
      <xdr:rowOff>81407</xdr:rowOff>
    </xdr:to>
    <xdr:sp macro="" textlink="">
      <xdr:nvSpPr>
        <xdr:cNvPr id="791" name="円/楕円 790"/>
        <xdr:cNvSpPr/>
      </xdr:nvSpPr>
      <xdr:spPr>
        <a:xfrm>
          <a:off x="20383500" y="100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72534</xdr:rowOff>
    </xdr:from>
    <xdr:ext cx="378565" cy="259045"/>
    <xdr:sp macro="" textlink="">
      <xdr:nvSpPr>
        <xdr:cNvPr id="792" name="テキスト ボックス 791"/>
        <xdr:cNvSpPr txBox="1"/>
      </xdr:nvSpPr>
      <xdr:spPr>
        <a:xfrm>
          <a:off x="20245017" y="10188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155956</xdr:rowOff>
    </xdr:from>
    <xdr:to>
      <xdr:col>28</xdr:col>
      <xdr:colOff>365125</xdr:colOff>
      <xdr:row>59</xdr:row>
      <xdr:rowOff>86106</xdr:rowOff>
    </xdr:to>
    <xdr:sp macro="" textlink="">
      <xdr:nvSpPr>
        <xdr:cNvPr id="793" name="円/楕円 792"/>
        <xdr:cNvSpPr/>
      </xdr:nvSpPr>
      <xdr:spPr>
        <a:xfrm>
          <a:off x="19494500" y="101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77233</xdr:rowOff>
    </xdr:from>
    <xdr:ext cx="313932" cy="259045"/>
    <xdr:sp macro="" textlink="">
      <xdr:nvSpPr>
        <xdr:cNvPr id="794" name="テキスト ボックス 793"/>
        <xdr:cNvSpPr txBox="1"/>
      </xdr:nvSpPr>
      <xdr:spPr>
        <a:xfrm>
          <a:off x="19388333" y="10192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162814</xdr:rowOff>
    </xdr:from>
    <xdr:to>
      <xdr:col>27</xdr:col>
      <xdr:colOff>161925</xdr:colOff>
      <xdr:row>59</xdr:row>
      <xdr:rowOff>92964</xdr:rowOff>
    </xdr:to>
    <xdr:sp macro="" textlink="">
      <xdr:nvSpPr>
        <xdr:cNvPr id="795" name="円/楕円 794"/>
        <xdr:cNvSpPr/>
      </xdr:nvSpPr>
      <xdr:spPr>
        <a:xfrm>
          <a:off x="18605500" y="101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84091</xdr:rowOff>
    </xdr:from>
    <xdr:ext cx="313932" cy="259045"/>
    <xdr:sp macro="" textlink="">
      <xdr:nvSpPr>
        <xdr:cNvPr id="796" name="テキスト ボックス 795"/>
        <xdr:cNvSpPr txBox="1"/>
      </xdr:nvSpPr>
      <xdr:spPr>
        <a:xfrm>
          <a:off x="18499333" y="10199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155832</xdr:rowOff>
    </xdr:from>
    <xdr:to>
      <xdr:col>32</xdr:col>
      <xdr:colOff>187325</xdr:colOff>
      <xdr:row>74</xdr:row>
      <xdr:rowOff>104757</xdr:rowOff>
    </xdr:to>
    <xdr:cxnSp macro="">
      <xdr:nvCxnSpPr>
        <xdr:cNvPr id="828" name="直線コネクタ 827"/>
        <xdr:cNvCxnSpPr/>
      </xdr:nvCxnSpPr>
      <xdr:spPr>
        <a:xfrm flipV="1">
          <a:off x="21323300" y="12671682"/>
          <a:ext cx="838200" cy="12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98514</xdr:rowOff>
    </xdr:from>
    <xdr:ext cx="534377" cy="259045"/>
    <xdr:sp macro="" textlink="">
      <xdr:nvSpPr>
        <xdr:cNvPr id="829" name="繰出金平均値テキスト"/>
        <xdr:cNvSpPr txBox="1"/>
      </xdr:nvSpPr>
      <xdr:spPr>
        <a:xfrm>
          <a:off x="22212300" y="12957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104757</xdr:rowOff>
    </xdr:from>
    <xdr:to>
      <xdr:col>31</xdr:col>
      <xdr:colOff>34925</xdr:colOff>
      <xdr:row>75</xdr:row>
      <xdr:rowOff>39916</xdr:rowOff>
    </xdr:to>
    <xdr:cxnSp macro="">
      <xdr:nvCxnSpPr>
        <xdr:cNvPr id="831" name="直線コネクタ 830"/>
        <xdr:cNvCxnSpPr/>
      </xdr:nvCxnSpPr>
      <xdr:spPr>
        <a:xfrm flipV="1">
          <a:off x="20434300" y="12792057"/>
          <a:ext cx="889000" cy="10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50819</xdr:rowOff>
    </xdr:from>
    <xdr:ext cx="534377" cy="259045"/>
    <xdr:sp macro="" textlink="">
      <xdr:nvSpPr>
        <xdr:cNvPr id="833" name="テキスト ボックス 832"/>
        <xdr:cNvSpPr txBox="1"/>
      </xdr:nvSpPr>
      <xdr:spPr>
        <a:xfrm>
          <a:off x="21056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39916</xdr:rowOff>
    </xdr:from>
    <xdr:to>
      <xdr:col>29</xdr:col>
      <xdr:colOff>517525</xdr:colOff>
      <xdr:row>75</xdr:row>
      <xdr:rowOff>93784</xdr:rowOff>
    </xdr:to>
    <xdr:cxnSp macro="">
      <xdr:nvCxnSpPr>
        <xdr:cNvPr id="834" name="直線コネクタ 833"/>
        <xdr:cNvCxnSpPr/>
      </xdr:nvCxnSpPr>
      <xdr:spPr>
        <a:xfrm flipV="1">
          <a:off x="19545300" y="12898666"/>
          <a:ext cx="889000" cy="5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95885</xdr:rowOff>
    </xdr:from>
    <xdr:ext cx="534377" cy="259045"/>
    <xdr:sp macro="" textlink="">
      <xdr:nvSpPr>
        <xdr:cNvPr id="836" name="テキスト ボックス 835"/>
        <xdr:cNvSpPr txBox="1"/>
      </xdr:nvSpPr>
      <xdr:spPr>
        <a:xfrm>
          <a:off x="20167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93784</xdr:rowOff>
    </xdr:from>
    <xdr:to>
      <xdr:col>28</xdr:col>
      <xdr:colOff>314325</xdr:colOff>
      <xdr:row>76</xdr:row>
      <xdr:rowOff>7683</xdr:rowOff>
    </xdr:to>
    <xdr:cxnSp macro="">
      <xdr:nvCxnSpPr>
        <xdr:cNvPr id="837" name="直線コネクタ 836"/>
        <xdr:cNvCxnSpPr/>
      </xdr:nvCxnSpPr>
      <xdr:spPr>
        <a:xfrm flipV="1">
          <a:off x="18656300" y="12952534"/>
          <a:ext cx="889000" cy="8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89240</xdr:rowOff>
    </xdr:from>
    <xdr:ext cx="534377" cy="259045"/>
    <xdr:sp macro="" textlink="">
      <xdr:nvSpPr>
        <xdr:cNvPr id="839" name="テキスト ボックス 838"/>
        <xdr:cNvSpPr txBox="1"/>
      </xdr:nvSpPr>
      <xdr:spPr>
        <a:xfrm>
          <a:off x="19278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100131</xdr:rowOff>
    </xdr:from>
    <xdr:ext cx="534377" cy="259045"/>
    <xdr:sp macro="" textlink="">
      <xdr:nvSpPr>
        <xdr:cNvPr id="841" name="テキスト ボックス 840"/>
        <xdr:cNvSpPr txBox="1"/>
      </xdr:nvSpPr>
      <xdr:spPr>
        <a:xfrm>
          <a:off x="18389111"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105032</xdr:rowOff>
    </xdr:from>
    <xdr:to>
      <xdr:col>32</xdr:col>
      <xdr:colOff>238125</xdr:colOff>
      <xdr:row>74</xdr:row>
      <xdr:rowOff>35182</xdr:rowOff>
    </xdr:to>
    <xdr:sp macro="" textlink="">
      <xdr:nvSpPr>
        <xdr:cNvPr id="847" name="円/楕円 846"/>
        <xdr:cNvSpPr/>
      </xdr:nvSpPr>
      <xdr:spPr>
        <a:xfrm>
          <a:off x="22110700" y="126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127909</xdr:rowOff>
    </xdr:from>
    <xdr:ext cx="534377" cy="259045"/>
    <xdr:sp macro="" textlink="">
      <xdr:nvSpPr>
        <xdr:cNvPr id="848" name="繰出金該当値テキスト"/>
        <xdr:cNvSpPr txBox="1"/>
      </xdr:nvSpPr>
      <xdr:spPr>
        <a:xfrm>
          <a:off x="22212300" y="124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79,512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53957</xdr:rowOff>
    </xdr:from>
    <xdr:to>
      <xdr:col>31</xdr:col>
      <xdr:colOff>85725</xdr:colOff>
      <xdr:row>74</xdr:row>
      <xdr:rowOff>155557</xdr:rowOff>
    </xdr:to>
    <xdr:sp macro="" textlink="">
      <xdr:nvSpPr>
        <xdr:cNvPr id="849" name="円/楕円 848"/>
        <xdr:cNvSpPr/>
      </xdr:nvSpPr>
      <xdr:spPr>
        <a:xfrm>
          <a:off x="21272500" y="1274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634</xdr:rowOff>
    </xdr:from>
    <xdr:ext cx="534377" cy="259045"/>
    <xdr:sp macro="" textlink="">
      <xdr:nvSpPr>
        <xdr:cNvPr id="850" name="テキスト ボックス 849"/>
        <xdr:cNvSpPr txBox="1"/>
      </xdr:nvSpPr>
      <xdr:spPr>
        <a:xfrm>
          <a:off x="21056111" y="125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160566</xdr:rowOff>
    </xdr:from>
    <xdr:to>
      <xdr:col>29</xdr:col>
      <xdr:colOff>568325</xdr:colOff>
      <xdr:row>75</xdr:row>
      <xdr:rowOff>90716</xdr:rowOff>
    </xdr:to>
    <xdr:sp macro="" textlink="">
      <xdr:nvSpPr>
        <xdr:cNvPr id="851" name="円/楕円 850"/>
        <xdr:cNvSpPr/>
      </xdr:nvSpPr>
      <xdr:spPr>
        <a:xfrm>
          <a:off x="20383500" y="128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107243</xdr:rowOff>
    </xdr:from>
    <xdr:ext cx="534377" cy="259045"/>
    <xdr:sp macro="" textlink="">
      <xdr:nvSpPr>
        <xdr:cNvPr id="852" name="テキスト ボックス 851"/>
        <xdr:cNvSpPr txBox="1"/>
      </xdr:nvSpPr>
      <xdr:spPr>
        <a:xfrm>
          <a:off x="20167111" y="126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65,611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42984</xdr:rowOff>
    </xdr:from>
    <xdr:to>
      <xdr:col>28</xdr:col>
      <xdr:colOff>365125</xdr:colOff>
      <xdr:row>75</xdr:row>
      <xdr:rowOff>144584</xdr:rowOff>
    </xdr:to>
    <xdr:sp macro="" textlink="">
      <xdr:nvSpPr>
        <xdr:cNvPr id="853" name="円/楕円 852"/>
        <xdr:cNvSpPr/>
      </xdr:nvSpPr>
      <xdr:spPr>
        <a:xfrm>
          <a:off x="19494500" y="129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161111</xdr:rowOff>
    </xdr:from>
    <xdr:ext cx="534377" cy="259045"/>
    <xdr:sp macro="" textlink="">
      <xdr:nvSpPr>
        <xdr:cNvPr id="854" name="テキスト ボックス 853"/>
        <xdr:cNvSpPr txBox="1"/>
      </xdr:nvSpPr>
      <xdr:spPr>
        <a:xfrm>
          <a:off x="19278111" y="126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62,312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128333</xdr:rowOff>
    </xdr:from>
    <xdr:to>
      <xdr:col>27</xdr:col>
      <xdr:colOff>161925</xdr:colOff>
      <xdr:row>76</xdr:row>
      <xdr:rowOff>58483</xdr:rowOff>
    </xdr:to>
    <xdr:sp macro="" textlink="">
      <xdr:nvSpPr>
        <xdr:cNvPr id="855" name="円/楕円 854"/>
        <xdr:cNvSpPr/>
      </xdr:nvSpPr>
      <xdr:spPr>
        <a:xfrm>
          <a:off x="18605500" y="129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75010</xdr:rowOff>
    </xdr:from>
    <xdr:ext cx="534377" cy="259045"/>
    <xdr:sp macro="" textlink="">
      <xdr:nvSpPr>
        <xdr:cNvPr id="856" name="テキスト ボックス 855"/>
        <xdr:cNvSpPr txBox="1"/>
      </xdr:nvSpPr>
      <xdr:spPr>
        <a:xfrm>
          <a:off x="18389111" y="127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主な構成項目である人件費は、</a:t>
          </a:r>
          <a:r>
            <a:rPr kumimoji="1" lang="en-US" altLang="ja-JP" sz="1300">
              <a:latin typeface="ＭＳ Ｐゴシック"/>
            </a:rPr>
            <a:t>75,661</a:t>
          </a:r>
          <a:r>
            <a:rPr kumimoji="1" lang="ja-JP" altLang="en-US" sz="1300">
              <a:latin typeface="ＭＳ Ｐゴシック"/>
            </a:rPr>
            <a:t>円となっており、団塊世代の退職により減少傾向にある。物件費は、合併による類似施設の維持管理費などで住民一人当たり</a:t>
          </a:r>
          <a:r>
            <a:rPr kumimoji="1" lang="en-US" altLang="ja-JP" sz="1300">
              <a:latin typeface="ＭＳ Ｐゴシック"/>
            </a:rPr>
            <a:t>84,111</a:t>
          </a:r>
          <a:r>
            <a:rPr kumimoji="1" lang="ja-JP" altLang="en-US" sz="1300">
              <a:latin typeface="ＭＳ Ｐゴシック"/>
            </a:rPr>
            <a:t>円と高い水準にあるため、今後は、統合や縮小などを検討して抑制を図る。扶助費は住民一人当たり</a:t>
          </a:r>
          <a:r>
            <a:rPr kumimoji="1" lang="en-US" altLang="ja-JP" sz="1300">
              <a:latin typeface="ＭＳ Ｐゴシック"/>
            </a:rPr>
            <a:t>78,232</a:t>
          </a:r>
          <a:r>
            <a:rPr kumimoji="1" lang="ja-JP" altLang="en-US" sz="1300">
              <a:latin typeface="ＭＳ Ｐゴシック"/>
            </a:rPr>
            <a:t>円となっており、類似団体と比較して一人当たりコストが高い状況となっている。これは、障害者福祉費と児童措置費の歳出が膨らんだものであるが、今後は単独の扶助費の見直し等により歳出抑制を図る。繰出金については、下水道事業の施設整備推進により住民一人当たり</a:t>
          </a:r>
          <a:r>
            <a:rPr kumimoji="1" lang="en-US" altLang="ja-JP" sz="1300">
              <a:latin typeface="ＭＳ Ｐゴシック"/>
            </a:rPr>
            <a:t>79,512</a:t>
          </a:r>
          <a:r>
            <a:rPr kumimoji="1" lang="ja-JP" altLang="en-US" sz="1300">
              <a:latin typeface="ＭＳ Ｐゴシック"/>
            </a:rPr>
            <a:t>円と類似団体に比高くなっている。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福岡県築上町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19,325
19,202
119.61
11,512,407
9,841,703
1,649,067
5,933,146
9,286,144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142313</xdr:rowOff>
    </xdr:from>
    <xdr:to>
      <xdr:col>6</xdr:col>
      <xdr:colOff>511175</xdr:colOff>
      <xdr:row>36</xdr:row>
      <xdr:rowOff>39443</xdr:rowOff>
    </xdr:to>
    <xdr:cxnSp macro="">
      <xdr:nvCxnSpPr>
        <xdr:cNvPr id="63" name="直線コネクタ 62"/>
        <xdr:cNvCxnSpPr/>
      </xdr:nvCxnSpPr>
      <xdr:spPr>
        <a:xfrm flipV="1">
          <a:off x="3797300" y="614306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39443</xdr:rowOff>
    </xdr:from>
    <xdr:to>
      <xdr:col>5</xdr:col>
      <xdr:colOff>358775</xdr:colOff>
      <xdr:row>36</xdr:row>
      <xdr:rowOff>103777</xdr:rowOff>
    </xdr:to>
    <xdr:cxnSp macro="">
      <xdr:nvCxnSpPr>
        <xdr:cNvPr id="66" name="直線コネクタ 65"/>
        <xdr:cNvCxnSpPr/>
      </xdr:nvCxnSpPr>
      <xdr:spPr>
        <a:xfrm flipV="1">
          <a:off x="2908300" y="6211643"/>
          <a:ext cx="889000" cy="6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138394</xdr:rowOff>
    </xdr:from>
    <xdr:to>
      <xdr:col>4</xdr:col>
      <xdr:colOff>155575</xdr:colOff>
      <xdr:row>36</xdr:row>
      <xdr:rowOff>103777</xdr:rowOff>
    </xdr:to>
    <xdr:cxnSp macro="">
      <xdr:nvCxnSpPr>
        <xdr:cNvPr id="69" name="直線コネクタ 68"/>
        <xdr:cNvCxnSpPr/>
      </xdr:nvCxnSpPr>
      <xdr:spPr>
        <a:xfrm>
          <a:off x="2019300" y="6139144"/>
          <a:ext cx="889000" cy="1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66548</xdr:rowOff>
    </xdr:from>
    <xdr:to>
      <xdr:col>2</xdr:col>
      <xdr:colOff>638175</xdr:colOff>
      <xdr:row>35</xdr:row>
      <xdr:rowOff>138394</xdr:rowOff>
    </xdr:to>
    <xdr:cxnSp macro="">
      <xdr:nvCxnSpPr>
        <xdr:cNvPr id="72" name="直線コネクタ 71"/>
        <xdr:cNvCxnSpPr/>
      </xdr:nvCxnSpPr>
      <xdr:spPr>
        <a:xfrm>
          <a:off x="1130300" y="5724398"/>
          <a:ext cx="889000" cy="4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91513</xdr:rowOff>
    </xdr:from>
    <xdr:to>
      <xdr:col>6</xdr:col>
      <xdr:colOff>561975</xdr:colOff>
      <xdr:row>36</xdr:row>
      <xdr:rowOff>21663</xdr:rowOff>
    </xdr:to>
    <xdr:sp macro="" textlink="">
      <xdr:nvSpPr>
        <xdr:cNvPr id="82" name="円/楕円 81"/>
        <xdr:cNvSpPr/>
      </xdr:nvSpPr>
      <xdr:spPr>
        <a:xfrm>
          <a:off x="4584700" y="60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69940</xdr:rowOff>
    </xdr:from>
    <xdr:ext cx="469744" cy="259045"/>
    <xdr:sp macro="" textlink="">
      <xdr:nvSpPr>
        <xdr:cNvPr id="83" name="議会費該当値テキスト"/>
        <xdr:cNvSpPr txBox="1"/>
      </xdr:nvSpPr>
      <xdr:spPr>
        <a:xfrm>
          <a:off x="4686300" y="60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160093</xdr:rowOff>
    </xdr:from>
    <xdr:to>
      <xdr:col>5</xdr:col>
      <xdr:colOff>409575</xdr:colOff>
      <xdr:row>36</xdr:row>
      <xdr:rowOff>90243</xdr:rowOff>
    </xdr:to>
    <xdr:sp macro="" textlink="">
      <xdr:nvSpPr>
        <xdr:cNvPr id="84" name="円/楕円 83"/>
        <xdr:cNvSpPr/>
      </xdr:nvSpPr>
      <xdr:spPr>
        <a:xfrm>
          <a:off x="3746500" y="61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81370</xdr:rowOff>
    </xdr:from>
    <xdr:ext cx="469744" cy="259045"/>
    <xdr:sp macro="" textlink="">
      <xdr:nvSpPr>
        <xdr:cNvPr id="85" name="テキスト ボックス 84"/>
        <xdr:cNvSpPr txBox="1"/>
      </xdr:nvSpPr>
      <xdr:spPr>
        <a:xfrm>
          <a:off x="3562427" y="625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52977</xdr:rowOff>
    </xdr:from>
    <xdr:to>
      <xdr:col>4</xdr:col>
      <xdr:colOff>206375</xdr:colOff>
      <xdr:row>36</xdr:row>
      <xdr:rowOff>154577</xdr:rowOff>
    </xdr:to>
    <xdr:sp macro="" textlink="">
      <xdr:nvSpPr>
        <xdr:cNvPr id="86" name="円/楕円 85"/>
        <xdr:cNvSpPr/>
      </xdr:nvSpPr>
      <xdr:spPr>
        <a:xfrm>
          <a:off x="2857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145704</xdr:rowOff>
    </xdr:from>
    <xdr:ext cx="469744" cy="259045"/>
    <xdr:sp macro="" textlink="">
      <xdr:nvSpPr>
        <xdr:cNvPr id="87" name="テキスト ボックス 86"/>
        <xdr:cNvSpPr txBox="1"/>
      </xdr:nvSpPr>
      <xdr:spPr>
        <a:xfrm>
          <a:off x="2673427" y="631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87594</xdr:rowOff>
    </xdr:from>
    <xdr:to>
      <xdr:col>3</xdr:col>
      <xdr:colOff>3175</xdr:colOff>
      <xdr:row>36</xdr:row>
      <xdr:rowOff>17744</xdr:rowOff>
    </xdr:to>
    <xdr:sp macro="" textlink="">
      <xdr:nvSpPr>
        <xdr:cNvPr id="88" name="円/楕円 87"/>
        <xdr:cNvSpPr/>
      </xdr:nvSpPr>
      <xdr:spPr>
        <a:xfrm>
          <a:off x="1968500" y="608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8871</xdr:rowOff>
    </xdr:from>
    <xdr:ext cx="469744" cy="259045"/>
    <xdr:sp macro="" textlink="">
      <xdr:nvSpPr>
        <xdr:cNvPr id="89" name="テキスト ボックス 88"/>
        <xdr:cNvSpPr txBox="1"/>
      </xdr:nvSpPr>
      <xdr:spPr>
        <a:xfrm>
          <a:off x="1784427" y="618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15748</xdr:rowOff>
    </xdr:from>
    <xdr:to>
      <xdr:col>1</xdr:col>
      <xdr:colOff>485775</xdr:colOff>
      <xdr:row>33</xdr:row>
      <xdr:rowOff>117348</xdr:rowOff>
    </xdr:to>
    <xdr:sp macro="" textlink="">
      <xdr:nvSpPr>
        <xdr:cNvPr id="90" name="円/楕円 89"/>
        <xdr:cNvSpPr/>
      </xdr:nvSpPr>
      <xdr:spPr>
        <a:xfrm>
          <a:off x="1079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133875</xdr:rowOff>
    </xdr:from>
    <xdr:ext cx="469744" cy="259045"/>
    <xdr:sp macro="" textlink="">
      <xdr:nvSpPr>
        <xdr:cNvPr id="91" name="テキスト ボックス 90"/>
        <xdr:cNvSpPr txBox="1"/>
      </xdr:nvSpPr>
      <xdr:spPr>
        <a:xfrm>
          <a:off x="895427" y="54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44787</xdr:rowOff>
    </xdr:from>
    <xdr:to>
      <xdr:col>6</xdr:col>
      <xdr:colOff>511175</xdr:colOff>
      <xdr:row>58</xdr:row>
      <xdr:rowOff>53856</xdr:rowOff>
    </xdr:to>
    <xdr:cxnSp macro="">
      <xdr:nvCxnSpPr>
        <xdr:cNvPr id="123" name="直線コネクタ 122"/>
        <xdr:cNvCxnSpPr/>
      </xdr:nvCxnSpPr>
      <xdr:spPr>
        <a:xfrm flipV="1">
          <a:off x="3797300" y="9817437"/>
          <a:ext cx="838200" cy="18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95428</xdr:rowOff>
    </xdr:from>
    <xdr:to>
      <xdr:col>5</xdr:col>
      <xdr:colOff>358775</xdr:colOff>
      <xdr:row>58</xdr:row>
      <xdr:rowOff>53856</xdr:rowOff>
    </xdr:to>
    <xdr:cxnSp macro="">
      <xdr:nvCxnSpPr>
        <xdr:cNvPr id="126" name="直線コネクタ 125"/>
        <xdr:cNvCxnSpPr/>
      </xdr:nvCxnSpPr>
      <xdr:spPr>
        <a:xfrm>
          <a:off x="2908300" y="9696628"/>
          <a:ext cx="889000" cy="30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135182</xdr:rowOff>
    </xdr:from>
    <xdr:to>
      <xdr:col>4</xdr:col>
      <xdr:colOff>155575</xdr:colOff>
      <xdr:row>56</xdr:row>
      <xdr:rowOff>95428</xdr:rowOff>
    </xdr:to>
    <xdr:cxnSp macro="">
      <xdr:nvCxnSpPr>
        <xdr:cNvPr id="129" name="直線コネクタ 128"/>
        <xdr:cNvCxnSpPr/>
      </xdr:nvCxnSpPr>
      <xdr:spPr>
        <a:xfrm>
          <a:off x="2019300" y="9564932"/>
          <a:ext cx="889000" cy="13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135182</xdr:rowOff>
    </xdr:from>
    <xdr:to>
      <xdr:col>2</xdr:col>
      <xdr:colOff>638175</xdr:colOff>
      <xdr:row>56</xdr:row>
      <xdr:rowOff>93294</xdr:rowOff>
    </xdr:to>
    <xdr:cxnSp macro="">
      <xdr:nvCxnSpPr>
        <xdr:cNvPr id="132" name="直線コネクタ 131"/>
        <xdr:cNvCxnSpPr/>
      </xdr:nvCxnSpPr>
      <xdr:spPr>
        <a:xfrm flipV="1">
          <a:off x="1130300" y="9564932"/>
          <a:ext cx="889000" cy="12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165437</xdr:rowOff>
    </xdr:from>
    <xdr:to>
      <xdr:col>6</xdr:col>
      <xdr:colOff>561975</xdr:colOff>
      <xdr:row>57</xdr:row>
      <xdr:rowOff>95587</xdr:rowOff>
    </xdr:to>
    <xdr:sp macro="" textlink="">
      <xdr:nvSpPr>
        <xdr:cNvPr id="142" name="円/楕円 141"/>
        <xdr:cNvSpPr/>
      </xdr:nvSpPr>
      <xdr:spPr>
        <a:xfrm>
          <a:off x="4584700" y="97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143864</xdr:rowOff>
    </xdr:from>
    <xdr:ext cx="534377" cy="259045"/>
    <xdr:sp macro="" textlink="">
      <xdr:nvSpPr>
        <xdr:cNvPr id="143" name="総務費該当値テキスト"/>
        <xdr:cNvSpPr txBox="1"/>
      </xdr:nvSpPr>
      <xdr:spPr>
        <a:xfrm>
          <a:off x="4686300" y="97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66,469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3056</xdr:rowOff>
    </xdr:from>
    <xdr:to>
      <xdr:col>5</xdr:col>
      <xdr:colOff>409575</xdr:colOff>
      <xdr:row>58</xdr:row>
      <xdr:rowOff>104656</xdr:rowOff>
    </xdr:to>
    <xdr:sp macro="" textlink="">
      <xdr:nvSpPr>
        <xdr:cNvPr id="144" name="円/楕円 143"/>
        <xdr:cNvSpPr/>
      </xdr:nvSpPr>
      <xdr:spPr>
        <a:xfrm>
          <a:off x="3746500" y="9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95783</xdr:rowOff>
    </xdr:from>
    <xdr:ext cx="534377" cy="259045"/>
    <xdr:sp macro="" textlink="">
      <xdr:nvSpPr>
        <xdr:cNvPr id="145" name="テキスト ボックス 144"/>
        <xdr:cNvSpPr txBox="1"/>
      </xdr:nvSpPr>
      <xdr:spPr>
        <a:xfrm>
          <a:off x="3530111" y="100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44628</xdr:rowOff>
    </xdr:from>
    <xdr:to>
      <xdr:col>4</xdr:col>
      <xdr:colOff>206375</xdr:colOff>
      <xdr:row>56</xdr:row>
      <xdr:rowOff>146228</xdr:rowOff>
    </xdr:to>
    <xdr:sp macro="" textlink="">
      <xdr:nvSpPr>
        <xdr:cNvPr id="146" name="円/楕円 145"/>
        <xdr:cNvSpPr/>
      </xdr:nvSpPr>
      <xdr:spPr>
        <a:xfrm>
          <a:off x="2857500" y="96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137355</xdr:rowOff>
    </xdr:from>
    <xdr:ext cx="534377" cy="259045"/>
    <xdr:sp macro="" textlink="">
      <xdr:nvSpPr>
        <xdr:cNvPr id="147" name="テキスト ボックス 146"/>
        <xdr:cNvSpPr txBox="1"/>
      </xdr:nvSpPr>
      <xdr:spPr>
        <a:xfrm>
          <a:off x="2641111" y="97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84382</xdr:rowOff>
    </xdr:from>
    <xdr:to>
      <xdr:col>3</xdr:col>
      <xdr:colOff>3175</xdr:colOff>
      <xdr:row>56</xdr:row>
      <xdr:rowOff>14532</xdr:rowOff>
    </xdr:to>
    <xdr:sp macro="" textlink="">
      <xdr:nvSpPr>
        <xdr:cNvPr id="148" name="円/楕円 147"/>
        <xdr:cNvSpPr/>
      </xdr:nvSpPr>
      <xdr:spPr>
        <a:xfrm>
          <a:off x="1968500" y="951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5659</xdr:rowOff>
    </xdr:from>
    <xdr:ext cx="534377" cy="259045"/>
    <xdr:sp macro="" textlink="">
      <xdr:nvSpPr>
        <xdr:cNvPr id="149" name="テキスト ボックス 148"/>
        <xdr:cNvSpPr txBox="1"/>
      </xdr:nvSpPr>
      <xdr:spPr>
        <a:xfrm>
          <a:off x="1752111" y="96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42494</xdr:rowOff>
    </xdr:from>
    <xdr:to>
      <xdr:col>1</xdr:col>
      <xdr:colOff>485775</xdr:colOff>
      <xdr:row>56</xdr:row>
      <xdr:rowOff>144094</xdr:rowOff>
    </xdr:to>
    <xdr:sp macro="" textlink="">
      <xdr:nvSpPr>
        <xdr:cNvPr id="150" name="円/楕円 149"/>
        <xdr:cNvSpPr/>
      </xdr:nvSpPr>
      <xdr:spPr>
        <a:xfrm>
          <a:off x="1079500" y="96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135221</xdr:rowOff>
    </xdr:from>
    <xdr:ext cx="534377" cy="259045"/>
    <xdr:sp macro="" textlink="">
      <xdr:nvSpPr>
        <xdr:cNvPr id="151" name="テキスト ボックス 150"/>
        <xdr:cNvSpPr txBox="1"/>
      </xdr:nvSpPr>
      <xdr:spPr>
        <a:xfrm>
          <a:off x="863111" y="97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165118</xdr:rowOff>
    </xdr:from>
    <xdr:to>
      <xdr:col>6</xdr:col>
      <xdr:colOff>511175</xdr:colOff>
      <xdr:row>75</xdr:row>
      <xdr:rowOff>73482</xdr:rowOff>
    </xdr:to>
    <xdr:cxnSp macro="">
      <xdr:nvCxnSpPr>
        <xdr:cNvPr id="183" name="直線コネクタ 182"/>
        <xdr:cNvCxnSpPr/>
      </xdr:nvCxnSpPr>
      <xdr:spPr>
        <a:xfrm>
          <a:off x="3797300" y="12852418"/>
          <a:ext cx="8382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165118</xdr:rowOff>
    </xdr:from>
    <xdr:to>
      <xdr:col>5</xdr:col>
      <xdr:colOff>358775</xdr:colOff>
      <xdr:row>75</xdr:row>
      <xdr:rowOff>121282</xdr:rowOff>
    </xdr:to>
    <xdr:cxnSp macro="">
      <xdr:nvCxnSpPr>
        <xdr:cNvPr id="186" name="直線コネクタ 185"/>
        <xdr:cNvCxnSpPr/>
      </xdr:nvCxnSpPr>
      <xdr:spPr>
        <a:xfrm flipV="1">
          <a:off x="2908300" y="12852418"/>
          <a:ext cx="889000" cy="1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156078</xdr:rowOff>
    </xdr:from>
    <xdr:ext cx="599010" cy="259045"/>
    <xdr:sp macro="" textlink="">
      <xdr:nvSpPr>
        <xdr:cNvPr id="188" name="テキスト ボックス 187"/>
        <xdr:cNvSpPr txBox="1"/>
      </xdr:nvSpPr>
      <xdr:spPr>
        <a:xfrm>
          <a:off x="3497794"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121282</xdr:rowOff>
    </xdr:from>
    <xdr:to>
      <xdr:col>4</xdr:col>
      <xdr:colOff>155575</xdr:colOff>
      <xdr:row>75</xdr:row>
      <xdr:rowOff>164759</xdr:rowOff>
    </xdr:to>
    <xdr:cxnSp macro="">
      <xdr:nvCxnSpPr>
        <xdr:cNvPr id="189" name="直線コネクタ 188"/>
        <xdr:cNvCxnSpPr/>
      </xdr:nvCxnSpPr>
      <xdr:spPr>
        <a:xfrm flipV="1">
          <a:off x="2019300" y="12980032"/>
          <a:ext cx="889000" cy="4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91" name="テキスト ボックス 190"/>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135258</xdr:rowOff>
    </xdr:from>
    <xdr:to>
      <xdr:col>2</xdr:col>
      <xdr:colOff>638175</xdr:colOff>
      <xdr:row>75</xdr:row>
      <xdr:rowOff>164759</xdr:rowOff>
    </xdr:to>
    <xdr:cxnSp macro="">
      <xdr:nvCxnSpPr>
        <xdr:cNvPr id="192" name="直線コネクタ 191"/>
        <xdr:cNvCxnSpPr/>
      </xdr:nvCxnSpPr>
      <xdr:spPr>
        <a:xfrm>
          <a:off x="1130300" y="12994008"/>
          <a:ext cx="889000" cy="2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xdr:rowOff>
    </xdr:from>
    <xdr:ext cx="599010" cy="259045"/>
    <xdr:sp macro="" textlink="">
      <xdr:nvSpPr>
        <xdr:cNvPr id="194" name="テキスト ボックス 193"/>
        <xdr:cNvSpPr txBox="1"/>
      </xdr:nvSpPr>
      <xdr:spPr>
        <a:xfrm>
          <a:off x="1719794" y="1320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25047</xdr:rowOff>
    </xdr:from>
    <xdr:ext cx="599010" cy="259045"/>
    <xdr:sp macro="" textlink="">
      <xdr:nvSpPr>
        <xdr:cNvPr id="196" name="テキスト ボックス 195"/>
        <xdr:cNvSpPr txBox="1"/>
      </xdr:nvSpPr>
      <xdr:spPr>
        <a:xfrm>
          <a:off x="830794" y="1322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22682</xdr:rowOff>
    </xdr:from>
    <xdr:to>
      <xdr:col>6</xdr:col>
      <xdr:colOff>561975</xdr:colOff>
      <xdr:row>75</xdr:row>
      <xdr:rowOff>124282</xdr:rowOff>
    </xdr:to>
    <xdr:sp macro="" textlink="">
      <xdr:nvSpPr>
        <xdr:cNvPr id="202" name="円/楕円 201"/>
        <xdr:cNvSpPr/>
      </xdr:nvSpPr>
      <xdr:spPr>
        <a:xfrm>
          <a:off x="4584700" y="128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45559</xdr:rowOff>
    </xdr:from>
    <xdr:ext cx="599010" cy="259045"/>
    <xdr:sp macro="" textlink="">
      <xdr:nvSpPr>
        <xdr:cNvPr id="203" name="民生費該当値テキスト"/>
        <xdr:cNvSpPr txBox="1"/>
      </xdr:nvSpPr>
      <xdr:spPr>
        <a:xfrm>
          <a:off x="4686300" y="1273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155,333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114318</xdr:rowOff>
    </xdr:from>
    <xdr:to>
      <xdr:col>5</xdr:col>
      <xdr:colOff>409575</xdr:colOff>
      <xdr:row>75</xdr:row>
      <xdr:rowOff>44468</xdr:rowOff>
    </xdr:to>
    <xdr:sp macro="" textlink="">
      <xdr:nvSpPr>
        <xdr:cNvPr id="204" name="円/楕円 203"/>
        <xdr:cNvSpPr/>
      </xdr:nvSpPr>
      <xdr:spPr>
        <a:xfrm>
          <a:off x="3746500" y="128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60995</xdr:rowOff>
    </xdr:from>
    <xdr:ext cx="599010" cy="259045"/>
    <xdr:sp macro="" textlink="">
      <xdr:nvSpPr>
        <xdr:cNvPr id="205" name="テキスト ボックス 204"/>
        <xdr:cNvSpPr txBox="1"/>
      </xdr:nvSpPr>
      <xdr:spPr>
        <a:xfrm>
          <a:off x="3497794" y="125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162,665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70482</xdr:rowOff>
    </xdr:from>
    <xdr:to>
      <xdr:col>4</xdr:col>
      <xdr:colOff>206375</xdr:colOff>
      <xdr:row>76</xdr:row>
      <xdr:rowOff>633</xdr:rowOff>
    </xdr:to>
    <xdr:sp macro="" textlink="">
      <xdr:nvSpPr>
        <xdr:cNvPr id="206" name="円/楕円 205"/>
        <xdr:cNvSpPr/>
      </xdr:nvSpPr>
      <xdr:spPr>
        <a:xfrm>
          <a:off x="2857500" y="129292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17159</xdr:rowOff>
    </xdr:from>
    <xdr:ext cx="599010" cy="259045"/>
    <xdr:sp macro="" textlink="">
      <xdr:nvSpPr>
        <xdr:cNvPr id="207" name="テキスト ボックス 206"/>
        <xdr:cNvSpPr txBox="1"/>
      </xdr:nvSpPr>
      <xdr:spPr>
        <a:xfrm>
          <a:off x="2608794" y="1270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150,942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113959</xdr:rowOff>
    </xdr:from>
    <xdr:to>
      <xdr:col>3</xdr:col>
      <xdr:colOff>3175</xdr:colOff>
      <xdr:row>76</xdr:row>
      <xdr:rowOff>44109</xdr:rowOff>
    </xdr:to>
    <xdr:sp macro="" textlink="">
      <xdr:nvSpPr>
        <xdr:cNvPr id="208" name="円/楕円 207"/>
        <xdr:cNvSpPr/>
      </xdr:nvSpPr>
      <xdr:spPr>
        <a:xfrm>
          <a:off x="1968500" y="129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60636</xdr:rowOff>
    </xdr:from>
    <xdr:ext cx="599010" cy="259045"/>
    <xdr:sp macro="" textlink="">
      <xdr:nvSpPr>
        <xdr:cNvPr id="209" name="テキスト ボックス 208"/>
        <xdr:cNvSpPr txBox="1"/>
      </xdr:nvSpPr>
      <xdr:spPr>
        <a:xfrm>
          <a:off x="1719794" y="1274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146,948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84458</xdr:rowOff>
    </xdr:from>
    <xdr:to>
      <xdr:col>1</xdr:col>
      <xdr:colOff>485775</xdr:colOff>
      <xdr:row>76</xdr:row>
      <xdr:rowOff>14608</xdr:rowOff>
    </xdr:to>
    <xdr:sp macro="" textlink="">
      <xdr:nvSpPr>
        <xdr:cNvPr id="210" name="円/楕円 209"/>
        <xdr:cNvSpPr/>
      </xdr:nvSpPr>
      <xdr:spPr>
        <a:xfrm>
          <a:off x="1079500" y="1294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31135</xdr:rowOff>
    </xdr:from>
    <xdr:ext cx="599010" cy="259045"/>
    <xdr:sp macro="" textlink="">
      <xdr:nvSpPr>
        <xdr:cNvPr id="211" name="テキスト ボックス 210"/>
        <xdr:cNvSpPr txBox="1"/>
      </xdr:nvSpPr>
      <xdr:spPr>
        <a:xfrm>
          <a:off x="830794" y="1271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118424</xdr:rowOff>
    </xdr:from>
    <xdr:to>
      <xdr:col>6</xdr:col>
      <xdr:colOff>511175</xdr:colOff>
      <xdr:row>96</xdr:row>
      <xdr:rowOff>123175</xdr:rowOff>
    </xdr:to>
    <xdr:cxnSp macro="">
      <xdr:nvCxnSpPr>
        <xdr:cNvPr id="243" name="直線コネクタ 242"/>
        <xdr:cNvCxnSpPr/>
      </xdr:nvCxnSpPr>
      <xdr:spPr>
        <a:xfrm flipV="1">
          <a:off x="3797300" y="16577624"/>
          <a:ext cx="8382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157199</xdr:rowOff>
    </xdr:from>
    <xdr:ext cx="534377" cy="259045"/>
    <xdr:sp macro="" textlink="">
      <xdr:nvSpPr>
        <xdr:cNvPr id="244" name="衛生費平均値テキスト"/>
        <xdr:cNvSpPr txBox="1"/>
      </xdr:nvSpPr>
      <xdr:spPr>
        <a:xfrm>
          <a:off x="4686300" y="16616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122948</xdr:rowOff>
    </xdr:from>
    <xdr:to>
      <xdr:col>5</xdr:col>
      <xdr:colOff>358775</xdr:colOff>
      <xdr:row>96</xdr:row>
      <xdr:rowOff>123175</xdr:rowOff>
    </xdr:to>
    <xdr:cxnSp macro="">
      <xdr:nvCxnSpPr>
        <xdr:cNvPr id="246" name="直線コネクタ 245"/>
        <xdr:cNvCxnSpPr/>
      </xdr:nvCxnSpPr>
      <xdr:spPr>
        <a:xfrm>
          <a:off x="2908300" y="16582148"/>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8" name="テキスト ボックス 247"/>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122948</xdr:rowOff>
    </xdr:from>
    <xdr:to>
      <xdr:col>4</xdr:col>
      <xdr:colOff>155575</xdr:colOff>
      <xdr:row>97</xdr:row>
      <xdr:rowOff>107696</xdr:rowOff>
    </xdr:to>
    <xdr:cxnSp macro="">
      <xdr:nvCxnSpPr>
        <xdr:cNvPr id="249" name="直線コネクタ 248"/>
        <xdr:cNvCxnSpPr/>
      </xdr:nvCxnSpPr>
      <xdr:spPr>
        <a:xfrm flipV="1">
          <a:off x="2019300" y="16582148"/>
          <a:ext cx="889000" cy="1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51" name="テキスト ボックス 250"/>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107696</xdr:rowOff>
    </xdr:from>
    <xdr:to>
      <xdr:col>2</xdr:col>
      <xdr:colOff>638175</xdr:colOff>
      <xdr:row>98</xdr:row>
      <xdr:rowOff>1267</xdr:rowOff>
    </xdr:to>
    <xdr:cxnSp macro="">
      <xdr:nvCxnSpPr>
        <xdr:cNvPr id="252" name="直線コネクタ 251"/>
        <xdr:cNvCxnSpPr/>
      </xdr:nvCxnSpPr>
      <xdr:spPr>
        <a:xfrm flipV="1">
          <a:off x="1130300" y="16738346"/>
          <a:ext cx="889000" cy="6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67624</xdr:rowOff>
    </xdr:from>
    <xdr:to>
      <xdr:col>6</xdr:col>
      <xdr:colOff>561975</xdr:colOff>
      <xdr:row>96</xdr:row>
      <xdr:rowOff>169224</xdr:rowOff>
    </xdr:to>
    <xdr:sp macro="" textlink="">
      <xdr:nvSpPr>
        <xdr:cNvPr id="262" name="円/楕円 261"/>
        <xdr:cNvSpPr/>
      </xdr:nvSpPr>
      <xdr:spPr>
        <a:xfrm>
          <a:off x="4584700" y="165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90501</xdr:rowOff>
    </xdr:from>
    <xdr:ext cx="534377" cy="259045"/>
    <xdr:sp macro="" textlink="">
      <xdr:nvSpPr>
        <xdr:cNvPr id="263" name="衛生費該当値テキスト"/>
        <xdr:cNvSpPr txBox="1"/>
      </xdr:nvSpPr>
      <xdr:spPr>
        <a:xfrm>
          <a:off x="4686300" y="1637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72375</xdr:rowOff>
    </xdr:from>
    <xdr:to>
      <xdr:col>5</xdr:col>
      <xdr:colOff>409575</xdr:colOff>
      <xdr:row>97</xdr:row>
      <xdr:rowOff>2525</xdr:rowOff>
    </xdr:to>
    <xdr:sp macro="" textlink="">
      <xdr:nvSpPr>
        <xdr:cNvPr id="264" name="円/楕円 263"/>
        <xdr:cNvSpPr/>
      </xdr:nvSpPr>
      <xdr:spPr>
        <a:xfrm>
          <a:off x="3746500" y="165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19052</xdr:rowOff>
    </xdr:from>
    <xdr:ext cx="534377" cy="259045"/>
    <xdr:sp macro="" textlink="">
      <xdr:nvSpPr>
        <xdr:cNvPr id="265" name="テキスト ボックス 264"/>
        <xdr:cNvSpPr txBox="1"/>
      </xdr:nvSpPr>
      <xdr:spPr>
        <a:xfrm>
          <a:off x="3530111" y="1630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72148</xdr:rowOff>
    </xdr:from>
    <xdr:to>
      <xdr:col>4</xdr:col>
      <xdr:colOff>206375</xdr:colOff>
      <xdr:row>97</xdr:row>
      <xdr:rowOff>2298</xdr:rowOff>
    </xdr:to>
    <xdr:sp macro="" textlink="">
      <xdr:nvSpPr>
        <xdr:cNvPr id="266" name="円/楕円 265"/>
        <xdr:cNvSpPr/>
      </xdr:nvSpPr>
      <xdr:spPr>
        <a:xfrm>
          <a:off x="2857500" y="165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18825</xdr:rowOff>
    </xdr:from>
    <xdr:ext cx="534377" cy="259045"/>
    <xdr:sp macro="" textlink="">
      <xdr:nvSpPr>
        <xdr:cNvPr id="267" name="テキスト ボックス 266"/>
        <xdr:cNvSpPr txBox="1"/>
      </xdr:nvSpPr>
      <xdr:spPr>
        <a:xfrm>
          <a:off x="2641111" y="163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56896</xdr:rowOff>
    </xdr:from>
    <xdr:to>
      <xdr:col>3</xdr:col>
      <xdr:colOff>3175</xdr:colOff>
      <xdr:row>97</xdr:row>
      <xdr:rowOff>158496</xdr:rowOff>
    </xdr:to>
    <xdr:sp macro="" textlink="">
      <xdr:nvSpPr>
        <xdr:cNvPr id="268" name="円/楕円 267"/>
        <xdr:cNvSpPr/>
      </xdr:nvSpPr>
      <xdr:spPr>
        <a:xfrm>
          <a:off x="1968500" y="166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149623</xdr:rowOff>
    </xdr:from>
    <xdr:ext cx="534377" cy="259045"/>
    <xdr:sp macro="" textlink="">
      <xdr:nvSpPr>
        <xdr:cNvPr id="269" name="テキスト ボックス 268"/>
        <xdr:cNvSpPr txBox="1"/>
      </xdr:nvSpPr>
      <xdr:spPr>
        <a:xfrm>
          <a:off x="1752111" y="167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121917</xdr:rowOff>
    </xdr:from>
    <xdr:to>
      <xdr:col>1</xdr:col>
      <xdr:colOff>485775</xdr:colOff>
      <xdr:row>98</xdr:row>
      <xdr:rowOff>52067</xdr:rowOff>
    </xdr:to>
    <xdr:sp macro="" textlink="">
      <xdr:nvSpPr>
        <xdr:cNvPr id="270" name="円/楕円 269"/>
        <xdr:cNvSpPr/>
      </xdr:nvSpPr>
      <xdr:spPr>
        <a:xfrm>
          <a:off x="1079500" y="1675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43194</xdr:rowOff>
    </xdr:from>
    <xdr:ext cx="534377" cy="259045"/>
    <xdr:sp macro="" textlink="">
      <xdr:nvSpPr>
        <xdr:cNvPr id="271" name="テキスト ボックス 270"/>
        <xdr:cNvSpPr txBox="1"/>
      </xdr:nvSpPr>
      <xdr:spPr>
        <a:xfrm>
          <a:off x="863111" y="168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92347</xdr:rowOff>
    </xdr:from>
    <xdr:to>
      <xdr:col>15</xdr:col>
      <xdr:colOff>180975</xdr:colOff>
      <xdr:row>39</xdr:row>
      <xdr:rowOff>96266</xdr:rowOff>
    </xdr:to>
    <xdr:cxnSp macro="">
      <xdr:nvCxnSpPr>
        <xdr:cNvPr id="302" name="直線コネクタ 301"/>
        <xdr:cNvCxnSpPr/>
      </xdr:nvCxnSpPr>
      <xdr:spPr>
        <a:xfrm flipV="1">
          <a:off x="9639300" y="6778897"/>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96266</xdr:rowOff>
    </xdr:from>
    <xdr:to>
      <xdr:col>14</xdr:col>
      <xdr:colOff>28575</xdr:colOff>
      <xdr:row>39</xdr:row>
      <xdr:rowOff>96593</xdr:rowOff>
    </xdr:to>
    <xdr:cxnSp macro="">
      <xdr:nvCxnSpPr>
        <xdr:cNvPr id="305" name="直線コネクタ 304"/>
        <xdr:cNvCxnSpPr/>
      </xdr:nvCxnSpPr>
      <xdr:spPr>
        <a:xfrm flipV="1">
          <a:off x="8750300" y="678281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20828</xdr:rowOff>
    </xdr:from>
    <xdr:to>
      <xdr:col>12</xdr:col>
      <xdr:colOff>511175</xdr:colOff>
      <xdr:row>39</xdr:row>
      <xdr:rowOff>96593</xdr:rowOff>
    </xdr:to>
    <xdr:cxnSp macro="">
      <xdr:nvCxnSpPr>
        <xdr:cNvPr id="308" name="直線コネクタ 307"/>
        <xdr:cNvCxnSpPr/>
      </xdr:nvCxnSpPr>
      <xdr:spPr>
        <a:xfrm>
          <a:off x="7861300" y="6707378"/>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57077</xdr:rowOff>
    </xdr:from>
    <xdr:to>
      <xdr:col>11</xdr:col>
      <xdr:colOff>307975</xdr:colOff>
      <xdr:row>39</xdr:row>
      <xdr:rowOff>20828</xdr:rowOff>
    </xdr:to>
    <xdr:cxnSp macro="">
      <xdr:nvCxnSpPr>
        <xdr:cNvPr id="311" name="直線コネクタ 310"/>
        <xdr:cNvCxnSpPr/>
      </xdr:nvCxnSpPr>
      <xdr:spPr>
        <a:xfrm>
          <a:off x="6972300" y="6572177"/>
          <a:ext cx="889000" cy="13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41547</xdr:rowOff>
    </xdr:from>
    <xdr:to>
      <xdr:col>15</xdr:col>
      <xdr:colOff>231775</xdr:colOff>
      <xdr:row>39</xdr:row>
      <xdr:rowOff>143147</xdr:rowOff>
    </xdr:to>
    <xdr:sp macro="" textlink="">
      <xdr:nvSpPr>
        <xdr:cNvPr id="321" name="円/楕円 320"/>
        <xdr:cNvSpPr/>
      </xdr:nvSpPr>
      <xdr:spPr>
        <a:xfrm>
          <a:off x="104267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127924</xdr:rowOff>
    </xdr:from>
    <xdr:ext cx="313932" cy="259045"/>
    <xdr:sp macro="" textlink="">
      <xdr:nvSpPr>
        <xdr:cNvPr id="322" name="労働費該当値テキスト"/>
        <xdr:cNvSpPr txBox="1"/>
      </xdr:nvSpPr>
      <xdr:spPr>
        <a:xfrm>
          <a:off x="10528300" y="66430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45466</xdr:rowOff>
    </xdr:from>
    <xdr:to>
      <xdr:col>14</xdr:col>
      <xdr:colOff>79375</xdr:colOff>
      <xdr:row>39</xdr:row>
      <xdr:rowOff>147066</xdr:rowOff>
    </xdr:to>
    <xdr:sp macro="" textlink="">
      <xdr:nvSpPr>
        <xdr:cNvPr id="323" name="円/楕円 322"/>
        <xdr:cNvSpPr/>
      </xdr:nvSpPr>
      <xdr:spPr>
        <a:xfrm>
          <a:off x="9588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138193</xdr:rowOff>
    </xdr:from>
    <xdr:ext cx="249299" cy="259045"/>
    <xdr:sp macro="" textlink="">
      <xdr:nvSpPr>
        <xdr:cNvPr id="324" name="テキスト ボックス 323"/>
        <xdr:cNvSpPr txBox="1"/>
      </xdr:nvSpPr>
      <xdr:spPr>
        <a:xfrm>
          <a:off x="9514649" y="6824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45793</xdr:rowOff>
    </xdr:from>
    <xdr:to>
      <xdr:col>12</xdr:col>
      <xdr:colOff>561975</xdr:colOff>
      <xdr:row>39</xdr:row>
      <xdr:rowOff>147393</xdr:rowOff>
    </xdr:to>
    <xdr:sp macro="" textlink="">
      <xdr:nvSpPr>
        <xdr:cNvPr id="325" name="円/楕円 324"/>
        <xdr:cNvSpPr/>
      </xdr:nvSpPr>
      <xdr:spPr>
        <a:xfrm>
          <a:off x="8699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138520</xdr:rowOff>
    </xdr:from>
    <xdr:ext cx="249299" cy="259045"/>
    <xdr:sp macro="" textlink="">
      <xdr:nvSpPr>
        <xdr:cNvPr id="326" name="テキスト ボックス 325"/>
        <xdr:cNvSpPr txBox="1"/>
      </xdr:nvSpPr>
      <xdr:spPr>
        <a:xfrm>
          <a:off x="8625649"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141478</xdr:rowOff>
    </xdr:from>
    <xdr:to>
      <xdr:col>11</xdr:col>
      <xdr:colOff>358775</xdr:colOff>
      <xdr:row>39</xdr:row>
      <xdr:rowOff>71628</xdr:rowOff>
    </xdr:to>
    <xdr:sp macro="" textlink="">
      <xdr:nvSpPr>
        <xdr:cNvPr id="327" name="円/楕円 326"/>
        <xdr:cNvSpPr/>
      </xdr:nvSpPr>
      <xdr:spPr>
        <a:xfrm>
          <a:off x="7810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62755</xdr:rowOff>
    </xdr:from>
    <xdr:ext cx="378565" cy="259045"/>
    <xdr:sp macro="" textlink="">
      <xdr:nvSpPr>
        <xdr:cNvPr id="328" name="テキスト ボックス 327"/>
        <xdr:cNvSpPr txBox="1"/>
      </xdr:nvSpPr>
      <xdr:spPr>
        <a:xfrm>
          <a:off x="7672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6277</xdr:rowOff>
    </xdr:from>
    <xdr:to>
      <xdr:col>10</xdr:col>
      <xdr:colOff>155575</xdr:colOff>
      <xdr:row>38</xdr:row>
      <xdr:rowOff>107877</xdr:rowOff>
    </xdr:to>
    <xdr:sp macro="" textlink="">
      <xdr:nvSpPr>
        <xdr:cNvPr id="329" name="円/楕円 328"/>
        <xdr:cNvSpPr/>
      </xdr:nvSpPr>
      <xdr:spPr>
        <a:xfrm>
          <a:off x="6921500" y="652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99004</xdr:rowOff>
    </xdr:from>
    <xdr:ext cx="378565" cy="259045"/>
    <xdr:sp macro="" textlink="">
      <xdr:nvSpPr>
        <xdr:cNvPr id="330" name="テキスト ボックス 329"/>
        <xdr:cNvSpPr txBox="1"/>
      </xdr:nvSpPr>
      <xdr:spPr>
        <a:xfrm>
          <a:off x="6783017" y="6614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21841</xdr:rowOff>
    </xdr:from>
    <xdr:to>
      <xdr:col>15</xdr:col>
      <xdr:colOff>180975</xdr:colOff>
      <xdr:row>56</xdr:row>
      <xdr:rowOff>99728</xdr:rowOff>
    </xdr:to>
    <xdr:cxnSp macro="">
      <xdr:nvCxnSpPr>
        <xdr:cNvPr id="361" name="直線コネクタ 360"/>
        <xdr:cNvCxnSpPr/>
      </xdr:nvCxnSpPr>
      <xdr:spPr>
        <a:xfrm flipV="1">
          <a:off x="9639300" y="9623041"/>
          <a:ext cx="8382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11940</xdr:rowOff>
    </xdr:from>
    <xdr:ext cx="534377" cy="259045"/>
    <xdr:sp macro="" textlink="">
      <xdr:nvSpPr>
        <xdr:cNvPr id="362" name="農林水産業費平均値テキスト"/>
        <xdr:cNvSpPr txBox="1"/>
      </xdr:nvSpPr>
      <xdr:spPr>
        <a:xfrm>
          <a:off x="10528300" y="97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73945</xdr:rowOff>
    </xdr:from>
    <xdr:to>
      <xdr:col>14</xdr:col>
      <xdr:colOff>28575</xdr:colOff>
      <xdr:row>56</xdr:row>
      <xdr:rowOff>99728</xdr:rowOff>
    </xdr:to>
    <xdr:cxnSp macro="">
      <xdr:nvCxnSpPr>
        <xdr:cNvPr id="364" name="直線コネクタ 363"/>
        <xdr:cNvCxnSpPr/>
      </xdr:nvCxnSpPr>
      <xdr:spPr>
        <a:xfrm>
          <a:off x="8750300" y="9675145"/>
          <a:ext cx="889000" cy="2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106777</xdr:rowOff>
    </xdr:from>
    <xdr:ext cx="534377" cy="259045"/>
    <xdr:sp macro="" textlink="">
      <xdr:nvSpPr>
        <xdr:cNvPr id="366" name="テキスト ボックス 365"/>
        <xdr:cNvSpPr txBox="1"/>
      </xdr:nvSpPr>
      <xdr:spPr>
        <a:xfrm>
          <a:off x="9372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73945</xdr:rowOff>
    </xdr:from>
    <xdr:to>
      <xdr:col>12</xdr:col>
      <xdr:colOff>511175</xdr:colOff>
      <xdr:row>56</xdr:row>
      <xdr:rowOff>96021</xdr:rowOff>
    </xdr:to>
    <xdr:cxnSp macro="">
      <xdr:nvCxnSpPr>
        <xdr:cNvPr id="367" name="直線コネクタ 366"/>
        <xdr:cNvCxnSpPr/>
      </xdr:nvCxnSpPr>
      <xdr:spPr>
        <a:xfrm flipV="1">
          <a:off x="7861300" y="9675145"/>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113765</xdr:rowOff>
    </xdr:from>
    <xdr:ext cx="534377" cy="259045"/>
    <xdr:sp macro="" textlink="">
      <xdr:nvSpPr>
        <xdr:cNvPr id="369" name="テキスト ボックス 368"/>
        <xdr:cNvSpPr txBox="1"/>
      </xdr:nvSpPr>
      <xdr:spPr>
        <a:xfrm>
          <a:off x="8483111" y="98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54334</xdr:rowOff>
    </xdr:from>
    <xdr:to>
      <xdr:col>11</xdr:col>
      <xdr:colOff>307975</xdr:colOff>
      <xdr:row>56</xdr:row>
      <xdr:rowOff>96021</xdr:rowOff>
    </xdr:to>
    <xdr:cxnSp macro="">
      <xdr:nvCxnSpPr>
        <xdr:cNvPr id="370" name="直線コネクタ 369"/>
        <xdr:cNvCxnSpPr/>
      </xdr:nvCxnSpPr>
      <xdr:spPr>
        <a:xfrm>
          <a:off x="6972300" y="9655534"/>
          <a:ext cx="889000" cy="4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94531</xdr:rowOff>
    </xdr:from>
    <xdr:ext cx="534377" cy="259045"/>
    <xdr:sp macro="" textlink="">
      <xdr:nvSpPr>
        <xdr:cNvPr id="372" name="テキスト ボックス 371"/>
        <xdr:cNvSpPr txBox="1"/>
      </xdr:nvSpPr>
      <xdr:spPr>
        <a:xfrm>
          <a:off x="7594111" y="98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148872</xdr:rowOff>
    </xdr:from>
    <xdr:ext cx="534377" cy="259045"/>
    <xdr:sp macro="" textlink="">
      <xdr:nvSpPr>
        <xdr:cNvPr id="374" name="テキスト ボックス 373"/>
        <xdr:cNvSpPr txBox="1"/>
      </xdr:nvSpPr>
      <xdr:spPr>
        <a:xfrm>
          <a:off x="6705111" y="99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142491</xdr:rowOff>
    </xdr:from>
    <xdr:to>
      <xdr:col>15</xdr:col>
      <xdr:colOff>231775</xdr:colOff>
      <xdr:row>56</xdr:row>
      <xdr:rowOff>72641</xdr:rowOff>
    </xdr:to>
    <xdr:sp macro="" textlink="">
      <xdr:nvSpPr>
        <xdr:cNvPr id="380" name="円/楕円 379"/>
        <xdr:cNvSpPr/>
      </xdr:nvSpPr>
      <xdr:spPr>
        <a:xfrm>
          <a:off x="10426700" y="957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165368</xdr:rowOff>
    </xdr:from>
    <xdr:ext cx="534377" cy="259045"/>
    <xdr:sp macro="" textlink="">
      <xdr:nvSpPr>
        <xdr:cNvPr id="381" name="農林水産業費該当値テキスト"/>
        <xdr:cNvSpPr txBox="1"/>
      </xdr:nvSpPr>
      <xdr:spPr>
        <a:xfrm>
          <a:off x="10528300" y="942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36,218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48928</xdr:rowOff>
    </xdr:from>
    <xdr:to>
      <xdr:col>14</xdr:col>
      <xdr:colOff>79375</xdr:colOff>
      <xdr:row>56</xdr:row>
      <xdr:rowOff>150528</xdr:rowOff>
    </xdr:to>
    <xdr:sp macro="" textlink="">
      <xdr:nvSpPr>
        <xdr:cNvPr id="382" name="円/楕円 381"/>
        <xdr:cNvSpPr/>
      </xdr:nvSpPr>
      <xdr:spPr>
        <a:xfrm>
          <a:off x="9588500" y="96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167055</xdr:rowOff>
    </xdr:from>
    <xdr:ext cx="534377" cy="259045"/>
    <xdr:sp macro="" textlink="">
      <xdr:nvSpPr>
        <xdr:cNvPr id="383" name="テキスト ボックス 382"/>
        <xdr:cNvSpPr txBox="1"/>
      </xdr:nvSpPr>
      <xdr:spPr>
        <a:xfrm>
          <a:off x="9372111" y="94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23145</xdr:rowOff>
    </xdr:from>
    <xdr:to>
      <xdr:col>12</xdr:col>
      <xdr:colOff>561975</xdr:colOff>
      <xdr:row>56</xdr:row>
      <xdr:rowOff>124745</xdr:rowOff>
    </xdr:to>
    <xdr:sp macro="" textlink="">
      <xdr:nvSpPr>
        <xdr:cNvPr id="384" name="円/楕円 383"/>
        <xdr:cNvSpPr/>
      </xdr:nvSpPr>
      <xdr:spPr>
        <a:xfrm>
          <a:off x="8699500" y="96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141272</xdr:rowOff>
    </xdr:from>
    <xdr:ext cx="534377" cy="259045"/>
    <xdr:sp macro="" textlink="">
      <xdr:nvSpPr>
        <xdr:cNvPr id="385" name="テキスト ボックス 384"/>
        <xdr:cNvSpPr txBox="1"/>
      </xdr:nvSpPr>
      <xdr:spPr>
        <a:xfrm>
          <a:off x="8483111" y="939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45221</xdr:rowOff>
    </xdr:from>
    <xdr:to>
      <xdr:col>11</xdr:col>
      <xdr:colOff>358775</xdr:colOff>
      <xdr:row>56</xdr:row>
      <xdr:rowOff>146821</xdr:rowOff>
    </xdr:to>
    <xdr:sp macro="" textlink="">
      <xdr:nvSpPr>
        <xdr:cNvPr id="386" name="円/楕円 385"/>
        <xdr:cNvSpPr/>
      </xdr:nvSpPr>
      <xdr:spPr>
        <a:xfrm>
          <a:off x="7810500" y="96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163348</xdr:rowOff>
    </xdr:from>
    <xdr:ext cx="534377" cy="259045"/>
    <xdr:sp macro="" textlink="">
      <xdr:nvSpPr>
        <xdr:cNvPr id="387" name="テキスト ボックス 386"/>
        <xdr:cNvSpPr txBox="1"/>
      </xdr:nvSpPr>
      <xdr:spPr>
        <a:xfrm>
          <a:off x="7594111" y="942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3534</xdr:rowOff>
    </xdr:from>
    <xdr:to>
      <xdr:col>10</xdr:col>
      <xdr:colOff>155575</xdr:colOff>
      <xdr:row>56</xdr:row>
      <xdr:rowOff>105134</xdr:rowOff>
    </xdr:to>
    <xdr:sp macro="" textlink="">
      <xdr:nvSpPr>
        <xdr:cNvPr id="388" name="円/楕円 387"/>
        <xdr:cNvSpPr/>
      </xdr:nvSpPr>
      <xdr:spPr>
        <a:xfrm>
          <a:off x="6921500" y="960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121661</xdr:rowOff>
    </xdr:from>
    <xdr:ext cx="534377" cy="259045"/>
    <xdr:sp macro="" textlink="">
      <xdr:nvSpPr>
        <xdr:cNvPr id="389" name="テキスト ボックス 388"/>
        <xdr:cNvSpPr txBox="1"/>
      </xdr:nvSpPr>
      <xdr:spPr>
        <a:xfrm>
          <a:off x="6705111" y="937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7913</xdr:rowOff>
    </xdr:from>
    <xdr:to>
      <xdr:col>15</xdr:col>
      <xdr:colOff>180975</xdr:colOff>
      <xdr:row>78</xdr:row>
      <xdr:rowOff>1588</xdr:rowOff>
    </xdr:to>
    <xdr:cxnSp macro="">
      <xdr:nvCxnSpPr>
        <xdr:cNvPr id="418" name="直線コネクタ 417"/>
        <xdr:cNvCxnSpPr/>
      </xdr:nvCxnSpPr>
      <xdr:spPr>
        <a:xfrm flipV="1">
          <a:off x="9639300" y="13209563"/>
          <a:ext cx="838200" cy="1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117793</xdr:rowOff>
    </xdr:from>
    <xdr:to>
      <xdr:col>14</xdr:col>
      <xdr:colOff>28575</xdr:colOff>
      <xdr:row>78</xdr:row>
      <xdr:rowOff>1588</xdr:rowOff>
    </xdr:to>
    <xdr:cxnSp macro="">
      <xdr:nvCxnSpPr>
        <xdr:cNvPr id="421" name="直線コネクタ 420"/>
        <xdr:cNvCxnSpPr/>
      </xdr:nvCxnSpPr>
      <xdr:spPr>
        <a:xfrm>
          <a:off x="8750300" y="13319443"/>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117793</xdr:rowOff>
    </xdr:from>
    <xdr:to>
      <xdr:col>12</xdr:col>
      <xdr:colOff>511175</xdr:colOff>
      <xdr:row>78</xdr:row>
      <xdr:rowOff>50888</xdr:rowOff>
    </xdr:to>
    <xdr:cxnSp macro="">
      <xdr:nvCxnSpPr>
        <xdr:cNvPr id="424" name="直線コネクタ 423"/>
        <xdr:cNvCxnSpPr/>
      </xdr:nvCxnSpPr>
      <xdr:spPr>
        <a:xfrm flipV="1">
          <a:off x="7861300" y="13319443"/>
          <a:ext cx="889000" cy="10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50888</xdr:rowOff>
    </xdr:from>
    <xdr:to>
      <xdr:col>11</xdr:col>
      <xdr:colOff>307975</xdr:colOff>
      <xdr:row>78</xdr:row>
      <xdr:rowOff>60261</xdr:rowOff>
    </xdr:to>
    <xdr:cxnSp macro="">
      <xdr:nvCxnSpPr>
        <xdr:cNvPr id="427" name="直線コネクタ 426"/>
        <xdr:cNvCxnSpPr/>
      </xdr:nvCxnSpPr>
      <xdr:spPr>
        <a:xfrm flipV="1">
          <a:off x="6972300" y="1342398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128563</xdr:rowOff>
    </xdr:from>
    <xdr:to>
      <xdr:col>15</xdr:col>
      <xdr:colOff>231775</xdr:colOff>
      <xdr:row>77</xdr:row>
      <xdr:rowOff>58713</xdr:rowOff>
    </xdr:to>
    <xdr:sp macro="" textlink="">
      <xdr:nvSpPr>
        <xdr:cNvPr id="437" name="円/楕円 436"/>
        <xdr:cNvSpPr/>
      </xdr:nvSpPr>
      <xdr:spPr>
        <a:xfrm>
          <a:off x="10426700" y="131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106990</xdr:rowOff>
    </xdr:from>
    <xdr:ext cx="469744" cy="259045"/>
    <xdr:sp macro="" textlink="">
      <xdr:nvSpPr>
        <xdr:cNvPr id="438" name="商工費該当値テキスト"/>
        <xdr:cNvSpPr txBox="1"/>
      </xdr:nvSpPr>
      <xdr:spPr>
        <a:xfrm>
          <a:off x="10528300" y="131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122238</xdr:rowOff>
    </xdr:from>
    <xdr:to>
      <xdr:col>14</xdr:col>
      <xdr:colOff>79375</xdr:colOff>
      <xdr:row>78</xdr:row>
      <xdr:rowOff>52388</xdr:rowOff>
    </xdr:to>
    <xdr:sp macro="" textlink="">
      <xdr:nvSpPr>
        <xdr:cNvPr id="439" name="円/楕円 438"/>
        <xdr:cNvSpPr/>
      </xdr:nvSpPr>
      <xdr:spPr>
        <a:xfrm>
          <a:off x="9588500" y="13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43515</xdr:rowOff>
    </xdr:from>
    <xdr:ext cx="469744" cy="259045"/>
    <xdr:sp macro="" textlink="">
      <xdr:nvSpPr>
        <xdr:cNvPr id="440" name="テキスト ボックス 439"/>
        <xdr:cNvSpPr txBox="1"/>
      </xdr:nvSpPr>
      <xdr:spPr>
        <a:xfrm>
          <a:off x="9404427" y="1341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66993</xdr:rowOff>
    </xdr:from>
    <xdr:to>
      <xdr:col>12</xdr:col>
      <xdr:colOff>561975</xdr:colOff>
      <xdr:row>77</xdr:row>
      <xdr:rowOff>168593</xdr:rowOff>
    </xdr:to>
    <xdr:sp macro="" textlink="">
      <xdr:nvSpPr>
        <xdr:cNvPr id="441" name="円/楕円 440"/>
        <xdr:cNvSpPr/>
      </xdr:nvSpPr>
      <xdr:spPr>
        <a:xfrm>
          <a:off x="8699500" y="132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159720</xdr:rowOff>
    </xdr:from>
    <xdr:ext cx="469744" cy="259045"/>
    <xdr:sp macro="" textlink="">
      <xdr:nvSpPr>
        <xdr:cNvPr id="442" name="テキスト ボックス 441"/>
        <xdr:cNvSpPr txBox="1"/>
      </xdr:nvSpPr>
      <xdr:spPr>
        <a:xfrm>
          <a:off x="8515427" y="1336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88</xdr:rowOff>
    </xdr:from>
    <xdr:to>
      <xdr:col>11</xdr:col>
      <xdr:colOff>358775</xdr:colOff>
      <xdr:row>78</xdr:row>
      <xdr:rowOff>101688</xdr:rowOff>
    </xdr:to>
    <xdr:sp macro="" textlink="">
      <xdr:nvSpPr>
        <xdr:cNvPr id="443" name="円/楕円 442"/>
        <xdr:cNvSpPr/>
      </xdr:nvSpPr>
      <xdr:spPr>
        <a:xfrm>
          <a:off x="7810500" y="1337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92815</xdr:rowOff>
    </xdr:from>
    <xdr:ext cx="469744" cy="259045"/>
    <xdr:sp macro="" textlink="">
      <xdr:nvSpPr>
        <xdr:cNvPr id="444" name="テキスト ボックス 443"/>
        <xdr:cNvSpPr txBox="1"/>
      </xdr:nvSpPr>
      <xdr:spPr>
        <a:xfrm>
          <a:off x="7626427" y="1346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9461</xdr:rowOff>
    </xdr:from>
    <xdr:to>
      <xdr:col>10</xdr:col>
      <xdr:colOff>155575</xdr:colOff>
      <xdr:row>78</xdr:row>
      <xdr:rowOff>111061</xdr:rowOff>
    </xdr:to>
    <xdr:sp macro="" textlink="">
      <xdr:nvSpPr>
        <xdr:cNvPr id="445" name="円/楕円 444"/>
        <xdr:cNvSpPr/>
      </xdr:nvSpPr>
      <xdr:spPr>
        <a:xfrm>
          <a:off x="6921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102188</xdr:rowOff>
    </xdr:from>
    <xdr:ext cx="469744" cy="259045"/>
    <xdr:sp macro="" textlink="">
      <xdr:nvSpPr>
        <xdr:cNvPr id="446" name="テキスト ボックス 445"/>
        <xdr:cNvSpPr txBox="1"/>
      </xdr:nvSpPr>
      <xdr:spPr>
        <a:xfrm>
          <a:off x="6737427" y="1347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9444</xdr:rowOff>
    </xdr:from>
    <xdr:to>
      <xdr:col>15</xdr:col>
      <xdr:colOff>180975</xdr:colOff>
      <xdr:row>98</xdr:row>
      <xdr:rowOff>30944</xdr:rowOff>
    </xdr:to>
    <xdr:cxnSp macro="">
      <xdr:nvCxnSpPr>
        <xdr:cNvPr id="475" name="直線コネクタ 474"/>
        <xdr:cNvCxnSpPr/>
      </xdr:nvCxnSpPr>
      <xdr:spPr>
        <a:xfrm flipV="1">
          <a:off x="9639300" y="16811544"/>
          <a:ext cx="838200" cy="2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6"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30905</xdr:rowOff>
    </xdr:from>
    <xdr:to>
      <xdr:col>14</xdr:col>
      <xdr:colOff>28575</xdr:colOff>
      <xdr:row>98</xdr:row>
      <xdr:rowOff>30944</xdr:rowOff>
    </xdr:to>
    <xdr:cxnSp macro="">
      <xdr:nvCxnSpPr>
        <xdr:cNvPr id="478" name="直線コネクタ 477"/>
        <xdr:cNvCxnSpPr/>
      </xdr:nvCxnSpPr>
      <xdr:spPr>
        <a:xfrm>
          <a:off x="8750300" y="1683300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30905</xdr:rowOff>
    </xdr:from>
    <xdr:to>
      <xdr:col>12</xdr:col>
      <xdr:colOff>511175</xdr:colOff>
      <xdr:row>98</xdr:row>
      <xdr:rowOff>66056</xdr:rowOff>
    </xdr:to>
    <xdr:cxnSp macro="">
      <xdr:nvCxnSpPr>
        <xdr:cNvPr id="481" name="直線コネクタ 480"/>
        <xdr:cNvCxnSpPr/>
      </xdr:nvCxnSpPr>
      <xdr:spPr>
        <a:xfrm flipV="1">
          <a:off x="7861300" y="16833005"/>
          <a:ext cx="889000" cy="3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66056</xdr:rowOff>
    </xdr:from>
    <xdr:to>
      <xdr:col>11</xdr:col>
      <xdr:colOff>307975</xdr:colOff>
      <xdr:row>98</xdr:row>
      <xdr:rowOff>80790</xdr:rowOff>
    </xdr:to>
    <xdr:cxnSp macro="">
      <xdr:nvCxnSpPr>
        <xdr:cNvPr id="484" name="直線コネクタ 483"/>
        <xdr:cNvCxnSpPr/>
      </xdr:nvCxnSpPr>
      <xdr:spPr>
        <a:xfrm flipV="1">
          <a:off x="6972300" y="16868156"/>
          <a:ext cx="889000" cy="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6" name="テキスト ボックス 485"/>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130094</xdr:rowOff>
    </xdr:from>
    <xdr:to>
      <xdr:col>15</xdr:col>
      <xdr:colOff>231775</xdr:colOff>
      <xdr:row>98</xdr:row>
      <xdr:rowOff>60244</xdr:rowOff>
    </xdr:to>
    <xdr:sp macro="" textlink="">
      <xdr:nvSpPr>
        <xdr:cNvPr id="494" name="円/楕円 493"/>
        <xdr:cNvSpPr/>
      </xdr:nvSpPr>
      <xdr:spPr>
        <a:xfrm>
          <a:off x="10426700" y="167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152971</xdr:rowOff>
    </xdr:from>
    <xdr:ext cx="534377" cy="259045"/>
    <xdr:sp macro="" textlink="">
      <xdr:nvSpPr>
        <xdr:cNvPr id="495" name="土木費該当値テキスト"/>
        <xdr:cNvSpPr txBox="1"/>
      </xdr:nvSpPr>
      <xdr:spPr>
        <a:xfrm>
          <a:off x="10528300" y="166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151594</xdr:rowOff>
    </xdr:from>
    <xdr:to>
      <xdr:col>14</xdr:col>
      <xdr:colOff>79375</xdr:colOff>
      <xdr:row>98</xdr:row>
      <xdr:rowOff>81744</xdr:rowOff>
    </xdr:to>
    <xdr:sp macro="" textlink="">
      <xdr:nvSpPr>
        <xdr:cNvPr id="496" name="円/楕円 495"/>
        <xdr:cNvSpPr/>
      </xdr:nvSpPr>
      <xdr:spPr>
        <a:xfrm>
          <a:off x="9588500" y="167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72871</xdr:rowOff>
    </xdr:from>
    <xdr:ext cx="534377" cy="259045"/>
    <xdr:sp macro="" textlink="">
      <xdr:nvSpPr>
        <xdr:cNvPr id="497" name="テキスト ボックス 496"/>
        <xdr:cNvSpPr txBox="1"/>
      </xdr:nvSpPr>
      <xdr:spPr>
        <a:xfrm>
          <a:off x="9372111" y="168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151555</xdr:rowOff>
    </xdr:from>
    <xdr:to>
      <xdr:col>12</xdr:col>
      <xdr:colOff>561975</xdr:colOff>
      <xdr:row>98</xdr:row>
      <xdr:rowOff>81705</xdr:rowOff>
    </xdr:to>
    <xdr:sp macro="" textlink="">
      <xdr:nvSpPr>
        <xdr:cNvPr id="498" name="円/楕円 497"/>
        <xdr:cNvSpPr/>
      </xdr:nvSpPr>
      <xdr:spPr>
        <a:xfrm>
          <a:off x="8699500" y="1678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72832</xdr:rowOff>
    </xdr:from>
    <xdr:ext cx="534377" cy="259045"/>
    <xdr:sp macro="" textlink="">
      <xdr:nvSpPr>
        <xdr:cNvPr id="499" name="テキスト ボックス 498"/>
        <xdr:cNvSpPr txBox="1"/>
      </xdr:nvSpPr>
      <xdr:spPr>
        <a:xfrm>
          <a:off x="8483111" y="168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15256</xdr:rowOff>
    </xdr:from>
    <xdr:to>
      <xdr:col>11</xdr:col>
      <xdr:colOff>358775</xdr:colOff>
      <xdr:row>98</xdr:row>
      <xdr:rowOff>116856</xdr:rowOff>
    </xdr:to>
    <xdr:sp macro="" textlink="">
      <xdr:nvSpPr>
        <xdr:cNvPr id="500" name="円/楕円 499"/>
        <xdr:cNvSpPr/>
      </xdr:nvSpPr>
      <xdr:spPr>
        <a:xfrm>
          <a:off x="7810500" y="168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107983</xdr:rowOff>
    </xdr:from>
    <xdr:ext cx="534377" cy="259045"/>
    <xdr:sp macro="" textlink="">
      <xdr:nvSpPr>
        <xdr:cNvPr id="501" name="テキスト ボックス 500"/>
        <xdr:cNvSpPr txBox="1"/>
      </xdr:nvSpPr>
      <xdr:spPr>
        <a:xfrm>
          <a:off x="7594111" y="169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29990</xdr:rowOff>
    </xdr:from>
    <xdr:to>
      <xdr:col>10</xdr:col>
      <xdr:colOff>155575</xdr:colOff>
      <xdr:row>98</xdr:row>
      <xdr:rowOff>131590</xdr:rowOff>
    </xdr:to>
    <xdr:sp macro="" textlink="">
      <xdr:nvSpPr>
        <xdr:cNvPr id="502" name="円/楕円 501"/>
        <xdr:cNvSpPr/>
      </xdr:nvSpPr>
      <xdr:spPr>
        <a:xfrm>
          <a:off x="6921500" y="1683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122717</xdr:rowOff>
    </xdr:from>
    <xdr:ext cx="534377" cy="259045"/>
    <xdr:sp macro="" textlink="">
      <xdr:nvSpPr>
        <xdr:cNvPr id="503" name="テキスト ボックス 502"/>
        <xdr:cNvSpPr txBox="1"/>
      </xdr:nvSpPr>
      <xdr:spPr>
        <a:xfrm>
          <a:off x="6705111" y="169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44755</xdr:rowOff>
    </xdr:from>
    <xdr:to>
      <xdr:col>23</xdr:col>
      <xdr:colOff>517525</xdr:colOff>
      <xdr:row>37</xdr:row>
      <xdr:rowOff>63309</xdr:rowOff>
    </xdr:to>
    <xdr:cxnSp macro="">
      <xdr:nvCxnSpPr>
        <xdr:cNvPr id="532" name="直線コネクタ 531"/>
        <xdr:cNvCxnSpPr/>
      </xdr:nvCxnSpPr>
      <xdr:spPr>
        <a:xfrm flipV="1">
          <a:off x="15481300" y="6388405"/>
          <a:ext cx="8382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50184</xdr:rowOff>
    </xdr:from>
    <xdr:to>
      <xdr:col>22</xdr:col>
      <xdr:colOff>365125</xdr:colOff>
      <xdr:row>37</xdr:row>
      <xdr:rowOff>63309</xdr:rowOff>
    </xdr:to>
    <xdr:cxnSp macro="">
      <xdr:nvCxnSpPr>
        <xdr:cNvPr id="535" name="直線コネクタ 534"/>
        <xdr:cNvCxnSpPr/>
      </xdr:nvCxnSpPr>
      <xdr:spPr>
        <a:xfrm>
          <a:off x="14592300" y="6393834"/>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40945</xdr:rowOff>
    </xdr:from>
    <xdr:to>
      <xdr:col>21</xdr:col>
      <xdr:colOff>161925</xdr:colOff>
      <xdr:row>37</xdr:row>
      <xdr:rowOff>50184</xdr:rowOff>
    </xdr:to>
    <xdr:cxnSp macro="">
      <xdr:nvCxnSpPr>
        <xdr:cNvPr id="538" name="直線コネクタ 537"/>
        <xdr:cNvCxnSpPr/>
      </xdr:nvCxnSpPr>
      <xdr:spPr>
        <a:xfrm>
          <a:off x="13703300" y="6384595"/>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40945</xdr:rowOff>
    </xdr:from>
    <xdr:to>
      <xdr:col>19</xdr:col>
      <xdr:colOff>644525</xdr:colOff>
      <xdr:row>37</xdr:row>
      <xdr:rowOff>46050</xdr:rowOff>
    </xdr:to>
    <xdr:cxnSp macro="">
      <xdr:nvCxnSpPr>
        <xdr:cNvPr id="541" name="直線コネクタ 540"/>
        <xdr:cNvCxnSpPr/>
      </xdr:nvCxnSpPr>
      <xdr:spPr>
        <a:xfrm flipV="1">
          <a:off x="12814300" y="638459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165405</xdr:rowOff>
    </xdr:from>
    <xdr:to>
      <xdr:col>23</xdr:col>
      <xdr:colOff>568325</xdr:colOff>
      <xdr:row>37</xdr:row>
      <xdr:rowOff>95555</xdr:rowOff>
    </xdr:to>
    <xdr:sp macro="" textlink="">
      <xdr:nvSpPr>
        <xdr:cNvPr id="551" name="円/楕円 550"/>
        <xdr:cNvSpPr/>
      </xdr:nvSpPr>
      <xdr:spPr>
        <a:xfrm>
          <a:off x="16268700" y="63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80332</xdr:rowOff>
    </xdr:from>
    <xdr:ext cx="534377" cy="259045"/>
    <xdr:sp macro="" textlink="">
      <xdr:nvSpPr>
        <xdr:cNvPr id="552" name="消防費該当値テキスト"/>
        <xdr:cNvSpPr txBox="1"/>
      </xdr:nvSpPr>
      <xdr:spPr>
        <a:xfrm>
          <a:off x="16370300" y="625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12509</xdr:rowOff>
    </xdr:from>
    <xdr:to>
      <xdr:col>22</xdr:col>
      <xdr:colOff>415925</xdr:colOff>
      <xdr:row>37</xdr:row>
      <xdr:rowOff>114109</xdr:rowOff>
    </xdr:to>
    <xdr:sp macro="" textlink="">
      <xdr:nvSpPr>
        <xdr:cNvPr id="553" name="円/楕円 552"/>
        <xdr:cNvSpPr/>
      </xdr:nvSpPr>
      <xdr:spPr>
        <a:xfrm>
          <a:off x="15430500" y="63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105236</xdr:rowOff>
    </xdr:from>
    <xdr:ext cx="534377" cy="259045"/>
    <xdr:sp macro="" textlink="">
      <xdr:nvSpPr>
        <xdr:cNvPr id="554" name="テキスト ボックス 553"/>
        <xdr:cNvSpPr txBox="1"/>
      </xdr:nvSpPr>
      <xdr:spPr>
        <a:xfrm>
          <a:off x="15214111" y="644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170834</xdr:rowOff>
    </xdr:from>
    <xdr:to>
      <xdr:col>21</xdr:col>
      <xdr:colOff>212725</xdr:colOff>
      <xdr:row>37</xdr:row>
      <xdr:rowOff>100984</xdr:rowOff>
    </xdr:to>
    <xdr:sp macro="" textlink="">
      <xdr:nvSpPr>
        <xdr:cNvPr id="555" name="円/楕円 554"/>
        <xdr:cNvSpPr/>
      </xdr:nvSpPr>
      <xdr:spPr>
        <a:xfrm>
          <a:off x="14541500" y="63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92111</xdr:rowOff>
    </xdr:from>
    <xdr:ext cx="534377" cy="259045"/>
    <xdr:sp macro="" textlink="">
      <xdr:nvSpPr>
        <xdr:cNvPr id="556" name="テキスト ボックス 555"/>
        <xdr:cNvSpPr txBox="1"/>
      </xdr:nvSpPr>
      <xdr:spPr>
        <a:xfrm>
          <a:off x="14325111" y="64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161595</xdr:rowOff>
    </xdr:from>
    <xdr:to>
      <xdr:col>20</xdr:col>
      <xdr:colOff>9525</xdr:colOff>
      <xdr:row>37</xdr:row>
      <xdr:rowOff>91745</xdr:rowOff>
    </xdr:to>
    <xdr:sp macro="" textlink="">
      <xdr:nvSpPr>
        <xdr:cNvPr id="557" name="円/楕円 556"/>
        <xdr:cNvSpPr/>
      </xdr:nvSpPr>
      <xdr:spPr>
        <a:xfrm>
          <a:off x="13652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82872</xdr:rowOff>
    </xdr:from>
    <xdr:ext cx="534377" cy="259045"/>
    <xdr:sp macro="" textlink="">
      <xdr:nvSpPr>
        <xdr:cNvPr id="558" name="テキスト ボックス 557"/>
        <xdr:cNvSpPr txBox="1"/>
      </xdr:nvSpPr>
      <xdr:spPr>
        <a:xfrm>
          <a:off x="13436111" y="64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166700</xdr:rowOff>
    </xdr:from>
    <xdr:to>
      <xdr:col>18</xdr:col>
      <xdr:colOff>492125</xdr:colOff>
      <xdr:row>37</xdr:row>
      <xdr:rowOff>96850</xdr:rowOff>
    </xdr:to>
    <xdr:sp macro="" textlink="">
      <xdr:nvSpPr>
        <xdr:cNvPr id="559" name="円/楕円 558"/>
        <xdr:cNvSpPr/>
      </xdr:nvSpPr>
      <xdr:spPr>
        <a:xfrm>
          <a:off x="12763500" y="63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87977</xdr:rowOff>
    </xdr:from>
    <xdr:ext cx="534377" cy="259045"/>
    <xdr:sp macro="" textlink="">
      <xdr:nvSpPr>
        <xdr:cNvPr id="560" name="テキスト ボックス 559"/>
        <xdr:cNvSpPr txBox="1"/>
      </xdr:nvSpPr>
      <xdr:spPr>
        <a:xfrm>
          <a:off x="12547111" y="643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49764</xdr:rowOff>
    </xdr:from>
    <xdr:to>
      <xdr:col>23</xdr:col>
      <xdr:colOff>517525</xdr:colOff>
      <xdr:row>57</xdr:row>
      <xdr:rowOff>100029</xdr:rowOff>
    </xdr:to>
    <xdr:cxnSp macro="">
      <xdr:nvCxnSpPr>
        <xdr:cNvPr id="587" name="直線コネクタ 586"/>
        <xdr:cNvCxnSpPr/>
      </xdr:nvCxnSpPr>
      <xdr:spPr>
        <a:xfrm flipV="1">
          <a:off x="15481300" y="9822414"/>
          <a:ext cx="838200" cy="5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89691</xdr:rowOff>
    </xdr:from>
    <xdr:to>
      <xdr:col>22</xdr:col>
      <xdr:colOff>365125</xdr:colOff>
      <xdr:row>57</xdr:row>
      <xdr:rowOff>100029</xdr:rowOff>
    </xdr:to>
    <xdr:cxnSp macro="">
      <xdr:nvCxnSpPr>
        <xdr:cNvPr id="590" name="直線コネクタ 589"/>
        <xdr:cNvCxnSpPr/>
      </xdr:nvCxnSpPr>
      <xdr:spPr>
        <a:xfrm>
          <a:off x="14592300" y="9862341"/>
          <a:ext cx="889000" cy="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118093</xdr:rowOff>
    </xdr:from>
    <xdr:to>
      <xdr:col>21</xdr:col>
      <xdr:colOff>161925</xdr:colOff>
      <xdr:row>57</xdr:row>
      <xdr:rowOff>89691</xdr:rowOff>
    </xdr:to>
    <xdr:cxnSp macro="">
      <xdr:nvCxnSpPr>
        <xdr:cNvPr id="593" name="直線コネクタ 592"/>
        <xdr:cNvCxnSpPr/>
      </xdr:nvCxnSpPr>
      <xdr:spPr>
        <a:xfrm>
          <a:off x="13703300" y="9719293"/>
          <a:ext cx="889000" cy="14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118093</xdr:rowOff>
    </xdr:from>
    <xdr:to>
      <xdr:col>19</xdr:col>
      <xdr:colOff>644525</xdr:colOff>
      <xdr:row>57</xdr:row>
      <xdr:rowOff>67993</xdr:rowOff>
    </xdr:to>
    <xdr:cxnSp macro="">
      <xdr:nvCxnSpPr>
        <xdr:cNvPr id="596" name="直線コネクタ 595"/>
        <xdr:cNvCxnSpPr/>
      </xdr:nvCxnSpPr>
      <xdr:spPr>
        <a:xfrm flipV="1">
          <a:off x="12814300" y="9719293"/>
          <a:ext cx="889000" cy="1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91559</xdr:rowOff>
    </xdr:from>
    <xdr:ext cx="534377" cy="259045"/>
    <xdr:sp macro="" textlink="">
      <xdr:nvSpPr>
        <xdr:cNvPr id="598" name="テキスト ボックス 597"/>
        <xdr:cNvSpPr txBox="1"/>
      </xdr:nvSpPr>
      <xdr:spPr>
        <a:xfrm>
          <a:off x="13436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170414</xdr:rowOff>
    </xdr:from>
    <xdr:to>
      <xdr:col>23</xdr:col>
      <xdr:colOff>568325</xdr:colOff>
      <xdr:row>57</xdr:row>
      <xdr:rowOff>100564</xdr:rowOff>
    </xdr:to>
    <xdr:sp macro="" textlink="">
      <xdr:nvSpPr>
        <xdr:cNvPr id="606" name="円/楕円 605"/>
        <xdr:cNvSpPr/>
      </xdr:nvSpPr>
      <xdr:spPr>
        <a:xfrm>
          <a:off x="16268700" y="977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148841</xdr:rowOff>
    </xdr:from>
    <xdr:ext cx="534377" cy="259045"/>
    <xdr:sp macro="" textlink="">
      <xdr:nvSpPr>
        <xdr:cNvPr id="607" name="教育費該当値テキスト"/>
        <xdr:cNvSpPr txBox="1"/>
      </xdr:nvSpPr>
      <xdr:spPr>
        <a:xfrm>
          <a:off x="16370300" y="97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57,171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49229</xdr:rowOff>
    </xdr:from>
    <xdr:to>
      <xdr:col>22</xdr:col>
      <xdr:colOff>415925</xdr:colOff>
      <xdr:row>57</xdr:row>
      <xdr:rowOff>150829</xdr:rowOff>
    </xdr:to>
    <xdr:sp macro="" textlink="">
      <xdr:nvSpPr>
        <xdr:cNvPr id="608" name="円/楕円 607"/>
        <xdr:cNvSpPr/>
      </xdr:nvSpPr>
      <xdr:spPr>
        <a:xfrm>
          <a:off x="15430500" y="982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141956</xdr:rowOff>
    </xdr:from>
    <xdr:ext cx="534377" cy="259045"/>
    <xdr:sp macro="" textlink="">
      <xdr:nvSpPr>
        <xdr:cNvPr id="609" name="テキスト ボックス 608"/>
        <xdr:cNvSpPr txBox="1"/>
      </xdr:nvSpPr>
      <xdr:spPr>
        <a:xfrm>
          <a:off x="15214111" y="991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38891</xdr:rowOff>
    </xdr:from>
    <xdr:to>
      <xdr:col>21</xdr:col>
      <xdr:colOff>212725</xdr:colOff>
      <xdr:row>57</xdr:row>
      <xdr:rowOff>140491</xdr:rowOff>
    </xdr:to>
    <xdr:sp macro="" textlink="">
      <xdr:nvSpPr>
        <xdr:cNvPr id="610" name="円/楕円 609"/>
        <xdr:cNvSpPr/>
      </xdr:nvSpPr>
      <xdr:spPr>
        <a:xfrm>
          <a:off x="14541500" y="981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131618</xdr:rowOff>
    </xdr:from>
    <xdr:ext cx="534377" cy="259045"/>
    <xdr:sp macro="" textlink="">
      <xdr:nvSpPr>
        <xdr:cNvPr id="611" name="テキスト ボックス 610"/>
        <xdr:cNvSpPr txBox="1"/>
      </xdr:nvSpPr>
      <xdr:spPr>
        <a:xfrm>
          <a:off x="14325111" y="990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67293</xdr:rowOff>
    </xdr:from>
    <xdr:to>
      <xdr:col>20</xdr:col>
      <xdr:colOff>9525</xdr:colOff>
      <xdr:row>56</xdr:row>
      <xdr:rowOff>168893</xdr:rowOff>
    </xdr:to>
    <xdr:sp macro="" textlink="">
      <xdr:nvSpPr>
        <xdr:cNvPr id="612" name="円/楕円 611"/>
        <xdr:cNvSpPr/>
      </xdr:nvSpPr>
      <xdr:spPr>
        <a:xfrm>
          <a:off x="13652500" y="966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13970</xdr:rowOff>
    </xdr:from>
    <xdr:ext cx="534377" cy="259045"/>
    <xdr:sp macro="" textlink="">
      <xdr:nvSpPr>
        <xdr:cNvPr id="613" name="テキスト ボックス 612"/>
        <xdr:cNvSpPr txBox="1"/>
      </xdr:nvSpPr>
      <xdr:spPr>
        <a:xfrm>
          <a:off x="13436111" y="94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79,726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17193</xdr:rowOff>
    </xdr:from>
    <xdr:to>
      <xdr:col>18</xdr:col>
      <xdr:colOff>492125</xdr:colOff>
      <xdr:row>57</xdr:row>
      <xdr:rowOff>118793</xdr:rowOff>
    </xdr:to>
    <xdr:sp macro="" textlink="">
      <xdr:nvSpPr>
        <xdr:cNvPr id="614" name="円/楕円 613"/>
        <xdr:cNvSpPr/>
      </xdr:nvSpPr>
      <xdr:spPr>
        <a:xfrm>
          <a:off x="12763500" y="97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109920</xdr:rowOff>
    </xdr:from>
    <xdr:ext cx="534377" cy="259045"/>
    <xdr:sp macro="" textlink="">
      <xdr:nvSpPr>
        <xdr:cNvPr id="615" name="テキスト ボックス 614"/>
        <xdr:cNvSpPr txBox="1"/>
      </xdr:nvSpPr>
      <xdr:spPr>
        <a:xfrm>
          <a:off x="12547111" y="988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7113</xdr:rowOff>
    </xdr:from>
    <xdr:to>
      <xdr:col>23</xdr:col>
      <xdr:colOff>517525</xdr:colOff>
      <xdr:row>77</xdr:row>
      <xdr:rowOff>100437</xdr:rowOff>
    </xdr:to>
    <xdr:cxnSp macro="">
      <xdr:nvCxnSpPr>
        <xdr:cNvPr id="640" name="直線コネクタ 639"/>
        <xdr:cNvCxnSpPr/>
      </xdr:nvCxnSpPr>
      <xdr:spPr>
        <a:xfrm flipV="1">
          <a:off x="15481300" y="13208763"/>
          <a:ext cx="838200" cy="9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32638</xdr:rowOff>
    </xdr:from>
    <xdr:ext cx="469744" cy="259045"/>
    <xdr:sp macro="" textlink="">
      <xdr:nvSpPr>
        <xdr:cNvPr id="641" name="災害復旧費平均値テキスト"/>
        <xdr:cNvSpPr txBox="1"/>
      </xdr:nvSpPr>
      <xdr:spPr>
        <a:xfrm>
          <a:off x="16370300" y="13234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99924</xdr:rowOff>
    </xdr:from>
    <xdr:to>
      <xdr:col>22</xdr:col>
      <xdr:colOff>365125</xdr:colOff>
      <xdr:row>77</xdr:row>
      <xdr:rowOff>100437</xdr:rowOff>
    </xdr:to>
    <xdr:cxnSp macro="">
      <xdr:nvCxnSpPr>
        <xdr:cNvPr id="643" name="直線コネクタ 642"/>
        <xdr:cNvCxnSpPr/>
      </xdr:nvCxnSpPr>
      <xdr:spPr>
        <a:xfrm>
          <a:off x="14592300" y="13130124"/>
          <a:ext cx="889000" cy="1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37858</xdr:rowOff>
    </xdr:from>
    <xdr:to>
      <xdr:col>21</xdr:col>
      <xdr:colOff>161925</xdr:colOff>
      <xdr:row>76</xdr:row>
      <xdr:rowOff>99924</xdr:rowOff>
    </xdr:to>
    <xdr:cxnSp macro="">
      <xdr:nvCxnSpPr>
        <xdr:cNvPr id="646" name="直線コネクタ 645"/>
        <xdr:cNvCxnSpPr/>
      </xdr:nvCxnSpPr>
      <xdr:spPr>
        <a:xfrm>
          <a:off x="13703300" y="13068058"/>
          <a:ext cx="889000" cy="6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47725</xdr:rowOff>
    </xdr:from>
    <xdr:ext cx="469744" cy="259045"/>
    <xdr:sp macro="" textlink="">
      <xdr:nvSpPr>
        <xdr:cNvPr id="648" name="テキスト ボックス 647"/>
        <xdr:cNvSpPr txBox="1"/>
      </xdr:nvSpPr>
      <xdr:spPr>
        <a:xfrm>
          <a:off x="14357427" y="1324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37858</xdr:rowOff>
    </xdr:from>
    <xdr:to>
      <xdr:col>19</xdr:col>
      <xdr:colOff>644525</xdr:colOff>
      <xdr:row>78</xdr:row>
      <xdr:rowOff>23685</xdr:rowOff>
    </xdr:to>
    <xdr:cxnSp macro="">
      <xdr:nvCxnSpPr>
        <xdr:cNvPr id="649" name="直線コネクタ 648"/>
        <xdr:cNvCxnSpPr/>
      </xdr:nvCxnSpPr>
      <xdr:spPr>
        <a:xfrm flipV="1">
          <a:off x="12814300" y="13068058"/>
          <a:ext cx="889000" cy="3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127763</xdr:rowOff>
    </xdr:from>
    <xdr:to>
      <xdr:col>23</xdr:col>
      <xdr:colOff>568325</xdr:colOff>
      <xdr:row>77</xdr:row>
      <xdr:rowOff>57913</xdr:rowOff>
    </xdr:to>
    <xdr:sp macro="" textlink="">
      <xdr:nvSpPr>
        <xdr:cNvPr id="659" name="円/楕円 658"/>
        <xdr:cNvSpPr/>
      </xdr:nvSpPr>
      <xdr:spPr>
        <a:xfrm>
          <a:off x="16268700" y="131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150640</xdr:rowOff>
    </xdr:from>
    <xdr:ext cx="469744" cy="259045"/>
    <xdr:sp macro="" textlink="">
      <xdr:nvSpPr>
        <xdr:cNvPr id="660" name="災害復旧費該当値テキスト"/>
        <xdr:cNvSpPr txBox="1"/>
      </xdr:nvSpPr>
      <xdr:spPr>
        <a:xfrm>
          <a:off x="16370300" y="1300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49637</xdr:rowOff>
    </xdr:from>
    <xdr:to>
      <xdr:col>22</xdr:col>
      <xdr:colOff>415925</xdr:colOff>
      <xdr:row>77</xdr:row>
      <xdr:rowOff>151237</xdr:rowOff>
    </xdr:to>
    <xdr:sp macro="" textlink="">
      <xdr:nvSpPr>
        <xdr:cNvPr id="661" name="円/楕円 660"/>
        <xdr:cNvSpPr/>
      </xdr:nvSpPr>
      <xdr:spPr>
        <a:xfrm>
          <a:off x="15430500" y="132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142364</xdr:rowOff>
    </xdr:from>
    <xdr:ext cx="469744" cy="259045"/>
    <xdr:sp macro="" textlink="">
      <xdr:nvSpPr>
        <xdr:cNvPr id="662" name="テキスト ボックス 661"/>
        <xdr:cNvSpPr txBox="1"/>
      </xdr:nvSpPr>
      <xdr:spPr>
        <a:xfrm>
          <a:off x="15246427" y="133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49124</xdr:rowOff>
    </xdr:from>
    <xdr:to>
      <xdr:col>21</xdr:col>
      <xdr:colOff>212725</xdr:colOff>
      <xdr:row>76</xdr:row>
      <xdr:rowOff>150724</xdr:rowOff>
    </xdr:to>
    <xdr:sp macro="" textlink="">
      <xdr:nvSpPr>
        <xdr:cNvPr id="663" name="円/楕円 662"/>
        <xdr:cNvSpPr/>
      </xdr:nvSpPr>
      <xdr:spPr>
        <a:xfrm>
          <a:off x="14541500" y="130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167250</xdr:rowOff>
    </xdr:from>
    <xdr:ext cx="469744" cy="259045"/>
    <xdr:sp macro="" textlink="">
      <xdr:nvSpPr>
        <xdr:cNvPr id="664" name="テキスト ボックス 663"/>
        <xdr:cNvSpPr txBox="1"/>
      </xdr:nvSpPr>
      <xdr:spPr>
        <a:xfrm>
          <a:off x="14357427" y="1285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158508</xdr:rowOff>
    </xdr:from>
    <xdr:to>
      <xdr:col>20</xdr:col>
      <xdr:colOff>9525</xdr:colOff>
      <xdr:row>76</xdr:row>
      <xdr:rowOff>88658</xdr:rowOff>
    </xdr:to>
    <xdr:sp macro="" textlink="">
      <xdr:nvSpPr>
        <xdr:cNvPr id="665" name="円/楕円 664"/>
        <xdr:cNvSpPr/>
      </xdr:nvSpPr>
      <xdr:spPr>
        <a:xfrm>
          <a:off x="13652500" y="130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79785</xdr:rowOff>
    </xdr:from>
    <xdr:ext cx="469744" cy="259045"/>
    <xdr:sp macro="" textlink="">
      <xdr:nvSpPr>
        <xdr:cNvPr id="666" name="テキスト ボックス 665"/>
        <xdr:cNvSpPr txBox="1"/>
      </xdr:nvSpPr>
      <xdr:spPr>
        <a:xfrm>
          <a:off x="13468427" y="1310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144335</xdr:rowOff>
    </xdr:from>
    <xdr:to>
      <xdr:col>18</xdr:col>
      <xdr:colOff>492125</xdr:colOff>
      <xdr:row>78</xdr:row>
      <xdr:rowOff>74485</xdr:rowOff>
    </xdr:to>
    <xdr:sp macro="" textlink="">
      <xdr:nvSpPr>
        <xdr:cNvPr id="667" name="円/楕円 666"/>
        <xdr:cNvSpPr/>
      </xdr:nvSpPr>
      <xdr:spPr>
        <a:xfrm>
          <a:off x="12763500" y="13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65612</xdr:rowOff>
    </xdr:from>
    <xdr:ext cx="313932" cy="259045"/>
    <xdr:sp macro="" textlink="">
      <xdr:nvSpPr>
        <xdr:cNvPr id="668" name="テキスト ボックス 667"/>
        <xdr:cNvSpPr txBox="1"/>
      </xdr:nvSpPr>
      <xdr:spPr>
        <a:xfrm>
          <a:off x="12657333" y="13438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16149</xdr:rowOff>
    </xdr:from>
    <xdr:to>
      <xdr:col>23</xdr:col>
      <xdr:colOff>517525</xdr:colOff>
      <xdr:row>96</xdr:row>
      <xdr:rowOff>159969</xdr:rowOff>
    </xdr:to>
    <xdr:cxnSp macro="">
      <xdr:nvCxnSpPr>
        <xdr:cNvPr id="697" name="直線コネクタ 696"/>
        <xdr:cNvCxnSpPr/>
      </xdr:nvCxnSpPr>
      <xdr:spPr>
        <a:xfrm>
          <a:off x="15481300" y="16475349"/>
          <a:ext cx="838200" cy="14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108802</xdr:rowOff>
    </xdr:from>
    <xdr:ext cx="534377" cy="259045"/>
    <xdr:sp macro="" textlink="">
      <xdr:nvSpPr>
        <xdr:cNvPr id="698" name="公債費平均値テキスト"/>
        <xdr:cNvSpPr txBox="1"/>
      </xdr:nvSpPr>
      <xdr:spPr>
        <a:xfrm>
          <a:off x="16370300" y="1656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16149</xdr:rowOff>
    </xdr:from>
    <xdr:to>
      <xdr:col>22</xdr:col>
      <xdr:colOff>365125</xdr:colOff>
      <xdr:row>96</xdr:row>
      <xdr:rowOff>73239</xdr:rowOff>
    </xdr:to>
    <xdr:cxnSp macro="">
      <xdr:nvCxnSpPr>
        <xdr:cNvPr id="700" name="直線コネクタ 699"/>
        <xdr:cNvCxnSpPr/>
      </xdr:nvCxnSpPr>
      <xdr:spPr>
        <a:xfrm flipV="1">
          <a:off x="14592300" y="16475349"/>
          <a:ext cx="889000" cy="5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12433</xdr:rowOff>
    </xdr:from>
    <xdr:ext cx="534377" cy="259045"/>
    <xdr:sp macro="" textlink="">
      <xdr:nvSpPr>
        <xdr:cNvPr id="702" name="テキスト ボックス 701"/>
        <xdr:cNvSpPr txBox="1"/>
      </xdr:nvSpPr>
      <xdr:spPr>
        <a:xfrm>
          <a:off x="15214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108396</xdr:rowOff>
    </xdr:from>
    <xdr:to>
      <xdr:col>21</xdr:col>
      <xdr:colOff>161925</xdr:colOff>
      <xdr:row>96</xdr:row>
      <xdr:rowOff>73239</xdr:rowOff>
    </xdr:to>
    <xdr:cxnSp macro="">
      <xdr:nvCxnSpPr>
        <xdr:cNvPr id="703" name="直線コネクタ 702"/>
        <xdr:cNvCxnSpPr/>
      </xdr:nvCxnSpPr>
      <xdr:spPr>
        <a:xfrm>
          <a:off x="13703300" y="16396146"/>
          <a:ext cx="889000" cy="13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166950</xdr:rowOff>
    </xdr:from>
    <xdr:ext cx="534377" cy="259045"/>
    <xdr:sp macro="" textlink="">
      <xdr:nvSpPr>
        <xdr:cNvPr id="705" name="テキスト ボックス 704"/>
        <xdr:cNvSpPr txBox="1"/>
      </xdr:nvSpPr>
      <xdr:spPr>
        <a:xfrm>
          <a:off x="14325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77468</xdr:rowOff>
    </xdr:from>
    <xdr:to>
      <xdr:col>19</xdr:col>
      <xdr:colOff>644525</xdr:colOff>
      <xdr:row>95</xdr:row>
      <xdr:rowOff>108396</xdr:rowOff>
    </xdr:to>
    <xdr:cxnSp macro="">
      <xdr:nvCxnSpPr>
        <xdr:cNvPr id="706" name="直線コネクタ 705"/>
        <xdr:cNvCxnSpPr/>
      </xdr:nvCxnSpPr>
      <xdr:spPr>
        <a:xfrm>
          <a:off x="12814300" y="16365218"/>
          <a:ext cx="889000" cy="3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168536</xdr:rowOff>
    </xdr:from>
    <xdr:ext cx="534377" cy="259045"/>
    <xdr:sp macro="" textlink="">
      <xdr:nvSpPr>
        <xdr:cNvPr id="708" name="テキスト ボックス 707"/>
        <xdr:cNvSpPr txBox="1"/>
      </xdr:nvSpPr>
      <xdr:spPr>
        <a:xfrm>
          <a:off x="13436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154636</xdr:rowOff>
    </xdr:from>
    <xdr:ext cx="534377" cy="259045"/>
    <xdr:sp macro="" textlink="">
      <xdr:nvSpPr>
        <xdr:cNvPr id="710" name="テキスト ボックス 709"/>
        <xdr:cNvSpPr txBox="1"/>
      </xdr:nvSpPr>
      <xdr:spPr>
        <a:xfrm>
          <a:off x="12547111" y="166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109169</xdr:rowOff>
    </xdr:from>
    <xdr:to>
      <xdr:col>23</xdr:col>
      <xdr:colOff>568325</xdr:colOff>
      <xdr:row>97</xdr:row>
      <xdr:rowOff>39319</xdr:rowOff>
    </xdr:to>
    <xdr:sp macro="" textlink="">
      <xdr:nvSpPr>
        <xdr:cNvPr id="716" name="円/楕円 715"/>
        <xdr:cNvSpPr/>
      </xdr:nvSpPr>
      <xdr:spPr>
        <a:xfrm>
          <a:off x="16268700" y="165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132046</xdr:rowOff>
    </xdr:from>
    <xdr:ext cx="534377" cy="259045"/>
    <xdr:sp macro="" textlink="">
      <xdr:nvSpPr>
        <xdr:cNvPr id="717" name="公債費該当値テキスト"/>
        <xdr:cNvSpPr txBox="1"/>
      </xdr:nvSpPr>
      <xdr:spPr>
        <a:xfrm>
          <a:off x="16370300" y="1641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52,340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136799</xdr:rowOff>
    </xdr:from>
    <xdr:to>
      <xdr:col>22</xdr:col>
      <xdr:colOff>415925</xdr:colOff>
      <xdr:row>96</xdr:row>
      <xdr:rowOff>66949</xdr:rowOff>
    </xdr:to>
    <xdr:sp macro="" textlink="">
      <xdr:nvSpPr>
        <xdr:cNvPr id="718" name="円/楕円 717"/>
        <xdr:cNvSpPr/>
      </xdr:nvSpPr>
      <xdr:spPr>
        <a:xfrm>
          <a:off x="15430500" y="1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83476</xdr:rowOff>
    </xdr:from>
    <xdr:ext cx="534377" cy="259045"/>
    <xdr:sp macro="" textlink="">
      <xdr:nvSpPr>
        <xdr:cNvPr id="719" name="テキスト ボックス 718"/>
        <xdr:cNvSpPr txBox="1"/>
      </xdr:nvSpPr>
      <xdr:spPr>
        <a:xfrm>
          <a:off x="15214111" y="161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71,214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22439</xdr:rowOff>
    </xdr:from>
    <xdr:to>
      <xdr:col>21</xdr:col>
      <xdr:colOff>212725</xdr:colOff>
      <xdr:row>96</xdr:row>
      <xdr:rowOff>124039</xdr:rowOff>
    </xdr:to>
    <xdr:sp macro="" textlink="">
      <xdr:nvSpPr>
        <xdr:cNvPr id="720" name="円/楕円 719"/>
        <xdr:cNvSpPr/>
      </xdr:nvSpPr>
      <xdr:spPr>
        <a:xfrm>
          <a:off x="14541500" y="164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140566</xdr:rowOff>
    </xdr:from>
    <xdr:ext cx="534377" cy="259045"/>
    <xdr:sp macro="" textlink="">
      <xdr:nvSpPr>
        <xdr:cNvPr id="721" name="テキスト ボックス 720"/>
        <xdr:cNvSpPr txBox="1"/>
      </xdr:nvSpPr>
      <xdr:spPr>
        <a:xfrm>
          <a:off x="14325111" y="1625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57596</xdr:rowOff>
    </xdr:from>
    <xdr:to>
      <xdr:col>20</xdr:col>
      <xdr:colOff>9525</xdr:colOff>
      <xdr:row>95</xdr:row>
      <xdr:rowOff>159196</xdr:rowOff>
    </xdr:to>
    <xdr:sp macro="" textlink="">
      <xdr:nvSpPr>
        <xdr:cNvPr id="722" name="円/楕円 721"/>
        <xdr:cNvSpPr/>
      </xdr:nvSpPr>
      <xdr:spPr>
        <a:xfrm>
          <a:off x="13652500" y="1634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4273</xdr:rowOff>
    </xdr:from>
    <xdr:ext cx="534377" cy="259045"/>
    <xdr:sp macro="" textlink="">
      <xdr:nvSpPr>
        <xdr:cNvPr id="723" name="テキスト ボックス 722"/>
        <xdr:cNvSpPr txBox="1"/>
      </xdr:nvSpPr>
      <xdr:spPr>
        <a:xfrm>
          <a:off x="13436111" y="1612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81,608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26668</xdr:rowOff>
    </xdr:from>
    <xdr:to>
      <xdr:col>18</xdr:col>
      <xdr:colOff>492125</xdr:colOff>
      <xdr:row>95</xdr:row>
      <xdr:rowOff>128268</xdr:rowOff>
    </xdr:to>
    <xdr:sp macro="" textlink="">
      <xdr:nvSpPr>
        <xdr:cNvPr id="724" name="円/楕円 723"/>
        <xdr:cNvSpPr/>
      </xdr:nvSpPr>
      <xdr:spPr>
        <a:xfrm>
          <a:off x="12763500" y="163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144795</xdr:rowOff>
    </xdr:from>
    <xdr:ext cx="534377" cy="259045"/>
    <xdr:sp macro="" textlink="">
      <xdr:nvSpPr>
        <xdr:cNvPr id="725" name="テキスト ボックス 724"/>
        <xdr:cNvSpPr txBox="1"/>
      </xdr:nvSpPr>
      <xdr:spPr>
        <a:xfrm>
          <a:off x="12547111" y="1608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農林水産費は、町の主要産業である第</a:t>
          </a:r>
          <a:r>
            <a:rPr kumimoji="1" lang="en-US" altLang="ja-JP" sz="1300">
              <a:latin typeface="ＭＳ Ｐゴシック"/>
            </a:rPr>
            <a:t>1</a:t>
          </a:r>
          <a:r>
            <a:rPr kumimoji="1" lang="ja-JP" altLang="en-US" sz="1300">
              <a:latin typeface="ＭＳ Ｐゴシック"/>
            </a:rPr>
            <a:t>次産業の発展のため施策を継続的に実施しており、類似団体の平均に比べ高い水準で推移している。民生費は、児童福祉行政に要する経費である児童福祉費が類似団体の平均より高い水準で推移していることが主な要因となっている。衛生費は、町独自でごみ処理を実施（</a:t>
          </a:r>
          <a:r>
            <a:rPr kumimoji="1" lang="en-US" altLang="ja-JP" sz="1300">
              <a:latin typeface="ＭＳ Ｐゴシック"/>
            </a:rPr>
            <a:t>RDF</a:t>
          </a:r>
          <a:r>
            <a:rPr kumimoji="1" lang="ja-JP" altLang="en-US" sz="1300">
              <a:latin typeface="ＭＳ Ｐゴシック"/>
            </a:rPr>
            <a:t>化）していることが類似団体平均より高い水準で推移している主な要因となっている。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交付税算入の起債を活用することにより、取り崩しを回避しており、微増している。今後も、事務事業の見直し・整理縮小など歳出の合理化等により歳出の抑制を図り、実質収支及び実質単年度収支の黒字を継続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福岡県築上町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住宅新築資金等貸付事業特別会計及び国民健康保険特別会計が赤字となっている。国民健康保険特別会計においては、税収減（被保険者数の減）と医療の高度化に伴う医療費の増により赤字が微増している。今後は、徴収率の向上や健康意識の向上や健康維持の取り組みによる医療費の抑制を図り、赤字の縮減に務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11512407</v>
      </c>
      <c r="BO4" s="379"/>
      <c r="BP4" s="379"/>
      <c r="BQ4" s="379"/>
      <c r="BR4" s="379"/>
      <c r="BS4" s="379"/>
      <c r="BT4" s="379"/>
      <c r="BU4" s="380"/>
      <c r="BV4" s="378">
        <v>11090198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27.8</v>
      </c>
      <c r="CU4" s="385"/>
      <c r="CV4" s="385"/>
      <c r="CW4" s="385"/>
      <c r="CX4" s="385"/>
      <c r="CY4" s="385"/>
      <c r="CZ4" s="385"/>
      <c r="DA4" s="386"/>
      <c r="DB4" s="384">
        <v>22.9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9841703</v>
      </c>
      <c r="BO5" s="416"/>
      <c r="BP5" s="416"/>
      <c r="BQ5" s="416"/>
      <c r="BR5" s="416"/>
      <c r="BS5" s="416"/>
      <c r="BT5" s="416"/>
      <c r="BU5" s="417"/>
      <c r="BV5" s="415">
        <v>9588025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88.5</v>
      </c>
      <c r="CU5" s="413"/>
      <c r="CV5" s="413"/>
      <c r="CW5" s="413"/>
      <c r="CX5" s="413"/>
      <c r="CY5" s="413"/>
      <c r="CZ5" s="413"/>
      <c r="DA5" s="414"/>
      <c r="DB5" s="412">
        <v>93.8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1670704</v>
      </c>
      <c r="BO6" s="416"/>
      <c r="BP6" s="416"/>
      <c r="BQ6" s="416"/>
      <c r="BR6" s="416"/>
      <c r="BS6" s="416"/>
      <c r="BT6" s="416"/>
      <c r="BU6" s="417"/>
      <c r="BV6" s="415">
        <v>1502173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93.4</v>
      </c>
      <c r="CU6" s="453"/>
      <c r="CV6" s="453"/>
      <c r="CW6" s="453"/>
      <c r="CX6" s="453"/>
      <c r="CY6" s="453"/>
      <c r="CZ6" s="453"/>
      <c r="DA6" s="454"/>
      <c r="DB6" s="452">
        <v>99.5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21637</v>
      </c>
      <c r="BO7" s="416"/>
      <c r="BP7" s="416"/>
      <c r="BQ7" s="416"/>
      <c r="BR7" s="416"/>
      <c r="BS7" s="416"/>
      <c r="BT7" s="416"/>
      <c r="BU7" s="417"/>
      <c r="BV7" s="415">
        <v>146392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5933146</v>
      </c>
      <c r="CU7" s="416"/>
      <c r="CV7" s="416"/>
      <c r="CW7" s="416"/>
      <c r="CX7" s="416"/>
      <c r="CY7" s="416"/>
      <c r="CZ7" s="416"/>
      <c r="DA7" s="417"/>
      <c r="DB7" s="415">
        <v>5918295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1649067</v>
      </c>
      <c r="BO8" s="416"/>
      <c r="BP8" s="416"/>
      <c r="BQ8" s="416"/>
      <c r="BR8" s="416"/>
      <c r="BS8" s="416"/>
      <c r="BT8" s="416"/>
      <c r="BU8" s="417"/>
      <c r="BV8" s="415">
        <v>1355781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0.34</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18587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293286</v>
      </c>
      <c r="BO9" s="416"/>
      <c r="BP9" s="416"/>
      <c r="BQ9" s="416"/>
      <c r="BR9" s="416"/>
      <c r="BS9" s="416"/>
      <c r="BT9" s="416"/>
      <c r="BU9" s="417"/>
      <c r="BV9" s="415">
        <v>182852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11.4</v>
      </c>
      <c r="CU9" s="413"/>
      <c r="CV9" s="413"/>
      <c r="CW9" s="413"/>
      <c r="CX9" s="413"/>
      <c r="CY9" s="413"/>
      <c r="CZ9" s="413"/>
      <c r="DA9" s="414"/>
      <c r="DB9" s="412">
        <v>15.7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19544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195589</v>
      </c>
      <c r="BO10" s="416"/>
      <c r="BP10" s="416"/>
      <c r="BQ10" s="416"/>
      <c r="BR10" s="416"/>
      <c r="BS10" s="416"/>
      <c r="BT10" s="416"/>
      <c r="BU10" s="417"/>
      <c r="BV10" s="415">
        <v>4719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143744</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19325</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101</v>
      </c>
      <c r="AV12" s="448"/>
      <c r="AW12" s="448"/>
      <c r="AX12" s="448"/>
      <c r="AY12" s="449" t="s">
        <v>116</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19202</v>
      </c>
      <c r="S13" s="497"/>
      <c r="T13" s="497"/>
      <c r="U13" s="497"/>
      <c r="V13" s="498"/>
      <c r="W13" s="431" t="s">
        <v>119</v>
      </c>
      <c r="X13" s="432"/>
      <c r="Y13" s="432"/>
      <c r="Z13" s="432"/>
      <c r="AA13" s="432"/>
      <c r="AB13" s="422"/>
      <c r="AC13" s="466">
        <v>711</v>
      </c>
      <c r="AD13" s="467"/>
      <c r="AE13" s="467"/>
      <c r="AF13" s="467"/>
      <c r="AG13" s="506"/>
      <c r="AH13" s="466">
        <v>1034</v>
      </c>
      <c r="AI13" s="467"/>
      <c r="AJ13" s="467"/>
      <c r="AK13" s="467"/>
      <c r="AL13" s="468"/>
      <c r="AM13" s="444" t="s">
        <v>120</v>
      </c>
      <c r="AN13" s="445"/>
      <c r="AO13" s="445"/>
      <c r="AP13" s="445"/>
      <c r="AQ13" s="445"/>
      <c r="AR13" s="445"/>
      <c r="AS13" s="445"/>
      <c r="AT13" s="446"/>
      <c r="AU13" s="447" t="s">
        <v>101</v>
      </c>
      <c r="AV13" s="448"/>
      <c r="AW13" s="448"/>
      <c r="AX13" s="448"/>
      <c r="AY13" s="449" t="s">
        <v>121</v>
      </c>
      <c r="AZ13" s="450"/>
      <c r="BA13" s="450"/>
      <c r="BB13" s="450"/>
      <c r="BC13" s="450"/>
      <c r="BD13" s="450"/>
      <c r="BE13" s="450"/>
      <c r="BF13" s="450"/>
      <c r="BG13" s="450"/>
      <c r="BH13" s="450"/>
      <c r="BI13" s="450"/>
      <c r="BJ13" s="450"/>
      <c r="BK13" s="450"/>
      <c r="BL13" s="450"/>
      <c r="BM13" s="451"/>
      <c r="BN13" s="415">
        <v>488875</v>
      </c>
      <c r="BO13" s="416"/>
      <c r="BP13" s="416"/>
      <c r="BQ13" s="416"/>
      <c r="BR13" s="416"/>
      <c r="BS13" s="416"/>
      <c r="BT13" s="416"/>
      <c r="BU13" s="417"/>
      <c r="BV13" s="415">
        <v>331315</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8.9</v>
      </c>
      <c r="CU13" s="413"/>
      <c r="CV13" s="413"/>
      <c r="CW13" s="413"/>
      <c r="CX13" s="413"/>
      <c r="CY13" s="413"/>
      <c r="CZ13" s="413"/>
      <c r="DA13" s="414"/>
      <c r="DB13" s="412">
        <v>10.3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19566</v>
      </c>
      <c r="S14" s="497"/>
      <c r="T14" s="497"/>
      <c r="U14" s="497"/>
      <c r="V14" s="498"/>
      <c r="W14" s="405"/>
      <c r="X14" s="406"/>
      <c r="Y14" s="406"/>
      <c r="Z14" s="406"/>
      <c r="AA14" s="406"/>
      <c r="AB14" s="395"/>
      <c r="AC14" s="499">
        <v>8.4</v>
      </c>
      <c r="AD14" s="500"/>
      <c r="AE14" s="500"/>
      <c r="AF14" s="500"/>
      <c r="AG14" s="501"/>
      <c r="AH14" s="499">
        <v>10.8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49.5</v>
      </c>
      <c r="CU14" s="511"/>
      <c r="CV14" s="511"/>
      <c r="CW14" s="511"/>
      <c r="CX14" s="511"/>
      <c r="CY14" s="511"/>
      <c r="CZ14" s="511"/>
      <c r="DA14" s="512"/>
      <c r="DB14" s="510">
        <v>51.5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19453</v>
      </c>
      <c r="S15" s="497"/>
      <c r="T15" s="497"/>
      <c r="U15" s="497"/>
      <c r="V15" s="498"/>
      <c r="W15" s="431" t="s">
        <v>125</v>
      </c>
      <c r="X15" s="432"/>
      <c r="Y15" s="432"/>
      <c r="Z15" s="432"/>
      <c r="AA15" s="432"/>
      <c r="AB15" s="422"/>
      <c r="AC15" s="466">
        <v>2246</v>
      </c>
      <c r="AD15" s="467"/>
      <c r="AE15" s="467"/>
      <c r="AF15" s="467"/>
      <c r="AG15" s="506"/>
      <c r="AH15" s="466">
        <v>2508</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1652185</v>
      </c>
      <c r="BO15" s="379"/>
      <c r="BP15" s="379"/>
      <c r="BQ15" s="379"/>
      <c r="BR15" s="379"/>
      <c r="BS15" s="379"/>
      <c r="BT15" s="379"/>
      <c r="BU15" s="380"/>
      <c r="BV15" s="378">
        <v>1567343</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26.4</v>
      </c>
      <c r="AD16" s="500"/>
      <c r="AE16" s="500"/>
      <c r="AF16" s="500"/>
      <c r="AG16" s="501"/>
      <c r="AH16" s="499">
        <v>26.2</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4813985</v>
      </c>
      <c r="BO16" s="416"/>
      <c r="BP16" s="416"/>
      <c r="BQ16" s="416"/>
      <c r="BR16" s="416"/>
      <c r="BS16" s="416"/>
      <c r="BT16" s="416"/>
      <c r="BU16" s="417"/>
      <c r="BV16" s="415">
        <v>4674397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5545</v>
      </c>
      <c r="AD17" s="467"/>
      <c r="AE17" s="467"/>
      <c r="AF17" s="467"/>
      <c r="AG17" s="506"/>
      <c r="AH17" s="466">
        <v>5995</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2045008</v>
      </c>
      <c r="BO17" s="416"/>
      <c r="BP17" s="416"/>
      <c r="BQ17" s="416"/>
      <c r="BR17" s="416"/>
      <c r="BS17" s="416"/>
      <c r="BT17" s="416"/>
      <c r="BU17" s="417"/>
      <c r="BV17" s="415">
        <v>1966333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119.61</v>
      </c>
      <c r="M18" s="528"/>
      <c r="N18" s="528"/>
      <c r="O18" s="528"/>
      <c r="P18" s="528"/>
      <c r="Q18" s="528"/>
      <c r="R18" s="529"/>
      <c r="S18" s="529"/>
      <c r="T18" s="529"/>
      <c r="U18" s="529"/>
      <c r="V18" s="530"/>
      <c r="W18" s="433"/>
      <c r="X18" s="434"/>
      <c r="Y18" s="434"/>
      <c r="Z18" s="434"/>
      <c r="AA18" s="434"/>
      <c r="AB18" s="425"/>
      <c r="AC18" s="531">
        <v>65.2</v>
      </c>
      <c r="AD18" s="532"/>
      <c r="AE18" s="532"/>
      <c r="AF18" s="532"/>
      <c r="AG18" s="533"/>
      <c r="AH18" s="531">
        <v>62.6</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5458698</v>
      </c>
      <c r="BO18" s="416"/>
      <c r="BP18" s="416"/>
      <c r="BQ18" s="416"/>
      <c r="BR18" s="416"/>
      <c r="BS18" s="416"/>
      <c r="BT18" s="416"/>
      <c r="BU18" s="417"/>
      <c r="BV18" s="415">
        <v>5686391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155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8757286</v>
      </c>
      <c r="BO19" s="416"/>
      <c r="BP19" s="416"/>
      <c r="BQ19" s="416"/>
      <c r="BR19" s="416"/>
      <c r="BS19" s="416"/>
      <c r="BT19" s="416"/>
      <c r="BU19" s="417"/>
      <c r="BV19" s="415">
        <v>8627055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7250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9286144</v>
      </c>
      <c r="BO23" s="416"/>
      <c r="BP23" s="416"/>
      <c r="BQ23" s="416"/>
      <c r="BR23" s="416"/>
      <c r="BS23" s="416"/>
      <c r="BT23" s="416"/>
      <c r="BU23" s="417"/>
      <c r="BV23" s="415">
        <v>9457725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7460</v>
      </c>
      <c r="R24" s="467"/>
      <c r="S24" s="467"/>
      <c r="T24" s="467"/>
      <c r="U24" s="467"/>
      <c r="V24" s="506"/>
      <c r="W24" s="561"/>
      <c r="X24" s="549"/>
      <c r="Y24" s="550"/>
      <c r="Z24" s="465" t="s">
        <v>149</v>
      </c>
      <c r="AA24" s="445"/>
      <c r="AB24" s="445"/>
      <c r="AC24" s="445"/>
      <c r="AD24" s="445"/>
      <c r="AE24" s="445"/>
      <c r="AF24" s="445"/>
      <c r="AG24" s="446"/>
      <c r="AH24" s="466">
        <v>187</v>
      </c>
      <c r="AI24" s="467"/>
      <c r="AJ24" s="467"/>
      <c r="AK24" s="467"/>
      <c r="AL24" s="506"/>
      <c r="AM24" s="466">
        <v>539121</v>
      </c>
      <c r="AN24" s="467"/>
      <c r="AO24" s="467"/>
      <c r="AP24" s="467"/>
      <c r="AQ24" s="467"/>
      <c r="AR24" s="506"/>
      <c r="AS24" s="466">
        <v>2883</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7791005</v>
      </c>
      <c r="BO24" s="416"/>
      <c r="BP24" s="416"/>
      <c r="BQ24" s="416"/>
      <c r="BR24" s="416"/>
      <c r="BS24" s="416"/>
      <c r="BT24" s="416"/>
      <c r="BU24" s="417"/>
      <c r="BV24" s="415">
        <v>8004424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5970</v>
      </c>
      <c r="R25" s="467"/>
      <c r="S25" s="467"/>
      <c r="T25" s="467"/>
      <c r="U25" s="467"/>
      <c r="V25" s="506"/>
      <c r="W25" s="561"/>
      <c r="X25" s="549"/>
      <c r="Y25" s="550"/>
      <c r="Z25" s="465" t="s">
        <v>152</v>
      </c>
      <c r="AA25" s="445"/>
      <c r="AB25" s="445"/>
      <c r="AC25" s="445"/>
      <c r="AD25" s="445"/>
      <c r="AE25" s="445"/>
      <c r="AF25" s="445"/>
      <c r="AG25" s="446"/>
      <c r="AH25" s="466" t="s">
        <v>153</v>
      </c>
      <c r="AI25" s="467"/>
      <c r="AJ25" s="467"/>
      <c r="AK25" s="467"/>
      <c r="AL25" s="506"/>
      <c r="AM25" s="466" t="s">
        <v>153</v>
      </c>
      <c r="AN25" s="467"/>
      <c r="AO25" s="467"/>
      <c r="AP25" s="467"/>
      <c r="AQ25" s="467"/>
      <c r="AR25" s="506"/>
      <c r="AS25" s="466" t="s">
        <v>153</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72506</v>
      </c>
      <c r="BO25" s="379"/>
      <c r="BP25" s="379"/>
      <c r="BQ25" s="379"/>
      <c r="BR25" s="379"/>
      <c r="BS25" s="379"/>
      <c r="BT25" s="379"/>
      <c r="BU25" s="380"/>
      <c r="BV25" s="378">
        <v>102336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5200</v>
      </c>
      <c r="R26" s="467"/>
      <c r="S26" s="467"/>
      <c r="T26" s="467"/>
      <c r="U26" s="467"/>
      <c r="V26" s="506"/>
      <c r="W26" s="561"/>
      <c r="X26" s="549"/>
      <c r="Y26" s="550"/>
      <c r="Z26" s="465" t="s">
        <v>156</v>
      </c>
      <c r="AA26" s="571"/>
      <c r="AB26" s="571"/>
      <c r="AC26" s="571"/>
      <c r="AD26" s="571"/>
      <c r="AE26" s="571"/>
      <c r="AF26" s="571"/>
      <c r="AG26" s="572"/>
      <c r="AH26" s="466">
        <v>21</v>
      </c>
      <c r="AI26" s="467"/>
      <c r="AJ26" s="467"/>
      <c r="AK26" s="467"/>
      <c r="AL26" s="506"/>
      <c r="AM26" s="466">
        <v>67914</v>
      </c>
      <c r="AN26" s="467"/>
      <c r="AO26" s="467"/>
      <c r="AP26" s="467"/>
      <c r="AQ26" s="467"/>
      <c r="AR26" s="506"/>
      <c r="AS26" s="466">
        <v>3234</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153</v>
      </c>
      <c r="BO26" s="416"/>
      <c r="BP26" s="416"/>
      <c r="BQ26" s="416"/>
      <c r="BR26" s="416"/>
      <c r="BS26" s="416"/>
      <c r="BT26" s="416"/>
      <c r="BU26" s="417"/>
      <c r="BV26" s="415" t="s">
        <v>153</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3210</v>
      </c>
      <c r="R27" s="467"/>
      <c r="S27" s="467"/>
      <c r="T27" s="467"/>
      <c r="U27" s="467"/>
      <c r="V27" s="506"/>
      <c r="W27" s="561"/>
      <c r="X27" s="549"/>
      <c r="Y27" s="550"/>
      <c r="Z27" s="465" t="s">
        <v>159</v>
      </c>
      <c r="AA27" s="445"/>
      <c r="AB27" s="445"/>
      <c r="AC27" s="445"/>
      <c r="AD27" s="445"/>
      <c r="AE27" s="445"/>
      <c r="AF27" s="445"/>
      <c r="AG27" s="446"/>
      <c r="AH27" s="466" t="s">
        <v>153</v>
      </c>
      <c r="AI27" s="467"/>
      <c r="AJ27" s="467"/>
      <c r="AK27" s="467"/>
      <c r="AL27" s="506"/>
      <c r="AM27" s="466" t="s">
        <v>153</v>
      </c>
      <c r="AN27" s="467"/>
      <c r="AO27" s="467"/>
      <c r="AP27" s="467"/>
      <c r="AQ27" s="467"/>
      <c r="AR27" s="506"/>
      <c r="AS27" s="466" t="s">
        <v>153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153</v>
      </c>
      <c r="BO27" s="585"/>
      <c r="BP27" s="585"/>
      <c r="BQ27" s="585"/>
      <c r="BR27" s="585"/>
      <c r="BS27" s="585"/>
      <c r="BT27" s="585"/>
      <c r="BU27" s="586"/>
      <c r="BV27" s="584" t="s">
        <v>153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2760</v>
      </c>
      <c r="R28" s="467"/>
      <c r="S28" s="467"/>
      <c r="T28" s="467"/>
      <c r="U28" s="467"/>
      <c r="V28" s="506"/>
      <c r="W28" s="561"/>
      <c r="X28" s="549"/>
      <c r="Y28" s="550"/>
      <c r="Z28" s="465" t="s">
        <v>162</v>
      </c>
      <c r="AA28" s="445"/>
      <c r="AB28" s="445"/>
      <c r="AC28" s="445"/>
      <c r="AD28" s="445"/>
      <c r="AE28" s="445"/>
      <c r="AF28" s="445"/>
      <c r="AG28" s="446"/>
      <c r="AH28" s="466" t="s">
        <v>153</v>
      </c>
      <c r="AI28" s="467"/>
      <c r="AJ28" s="467"/>
      <c r="AK28" s="467"/>
      <c r="AL28" s="506"/>
      <c r="AM28" s="466" t="s">
        <v>153</v>
      </c>
      <c r="AN28" s="467"/>
      <c r="AO28" s="467"/>
      <c r="AP28" s="467"/>
      <c r="AQ28" s="467"/>
      <c r="AR28" s="506"/>
      <c r="AS28" s="466" t="s">
        <v>153</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1524482</v>
      </c>
      <c r="BO28" s="379"/>
      <c r="BP28" s="379"/>
      <c r="BQ28" s="379"/>
      <c r="BR28" s="379"/>
      <c r="BS28" s="379"/>
      <c r="BT28" s="379"/>
      <c r="BU28" s="380"/>
      <c r="BV28" s="378">
        <v>1328893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12</v>
      </c>
      <c r="M29" s="467"/>
      <c r="N29" s="467"/>
      <c r="O29" s="467"/>
      <c r="P29" s="506"/>
      <c r="Q29" s="466">
        <v>2610</v>
      </c>
      <c r="R29" s="467"/>
      <c r="S29" s="467"/>
      <c r="T29" s="467"/>
      <c r="U29" s="467"/>
      <c r="V29" s="506"/>
      <c r="W29" s="562"/>
      <c r="X29" s="563"/>
      <c r="Y29" s="564"/>
      <c r="Z29" s="465" t="s">
        <v>166</v>
      </c>
      <c r="AA29" s="445"/>
      <c r="AB29" s="445"/>
      <c r="AC29" s="445"/>
      <c r="AD29" s="445"/>
      <c r="AE29" s="445"/>
      <c r="AF29" s="445"/>
      <c r="AG29" s="446"/>
      <c r="AH29" s="466">
        <v>187</v>
      </c>
      <c r="AI29" s="467"/>
      <c r="AJ29" s="467"/>
      <c r="AK29" s="467"/>
      <c r="AL29" s="506"/>
      <c r="AM29" s="466">
        <v>539121</v>
      </c>
      <c r="AN29" s="467"/>
      <c r="AO29" s="467"/>
      <c r="AP29" s="467"/>
      <c r="AQ29" s="467"/>
      <c r="AR29" s="506"/>
      <c r="AS29" s="466">
        <v>2883</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1080444</v>
      </c>
      <c r="BO29" s="416"/>
      <c r="BP29" s="416"/>
      <c r="BQ29" s="416"/>
      <c r="BR29" s="416"/>
      <c r="BS29" s="416"/>
      <c r="BT29" s="416"/>
      <c r="BU29" s="417"/>
      <c r="BV29" s="415">
        <v>1066608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100.9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2893635</v>
      </c>
      <c r="BO30" s="585"/>
      <c r="BP30" s="585"/>
      <c r="BQ30" s="585"/>
      <c r="BR30" s="585"/>
      <c r="BS30" s="585"/>
      <c r="BT30" s="585"/>
      <c r="BU30" s="586"/>
      <c r="BV30" s="584">
        <v>2983888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豊前広域環境施設組合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東九州コミュニティー放送</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IF('各会計、関係団体の財政状況及び健全化判断比率'!B32="","",'各会計、関係団体の財政状況及び健全化判断比率'!B32)</f>
        <v>特定環境保全公共下水道事業特別会計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福岡県市町村消防団員等災害補償組合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しいだサンコー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奨学金貸付事業特別会計</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IF('各会計、関係団体の財政状況及び健全化判断比率'!B33="","",'各会計、関係団体の財政状況及び健全化判断比率'!B33)</f>
        <v>農業集落排水事業特別会計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福岡県市町村職員退職手当組合（一般会計）</v>
      </c>
      <c r="BZ36" s="597"/>
      <c r="CA36" s="597"/>
      <c r="CB36" s="597"/>
      <c r="CC36" s="597"/>
      <c r="CD36" s="597"/>
      <c r="CE36" s="597"/>
      <c r="CF36" s="597"/>
      <c r="CG36" s="597"/>
      <c r="CH36" s="597"/>
      <c r="CI36" s="597"/>
      <c r="CJ36" s="597"/>
      <c r="CK36" s="597"/>
      <c r="CL36" s="597"/>
      <c r="CM36" s="597"/>
      <c r="CN36" s="165"/>
      <c r="CO36" s="596">
        <f t="shared" si="3"/>
        <v>25</v>
      </c>
      <c r="CP36" s="596"/>
      <c r="CQ36" s="597" t="str">
        <f>IF('各会計、関係団体の財政状況及び健全化判断比率'!BS9="","",'各会計、関係団体の財政状況及び健全化判断比率'!BS9)</f>
        <v>ついきプロヴァンス</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椎田駅前周辺活性化促進事業特別会計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IF('各会計、関係団体の財政状況及び健全化判断比率'!B34="","",'各会計、関係団体の財政状況及び健全化判断比率'!B34)</f>
        <v>公共下水道事業特別会計</v>
      </c>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福岡県市町村職員退職手当組合（基金特別会計）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霊園事業特別会計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福岡県自治会館管理組合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京築広域市町村圏事務組合（一般会計）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京築広域市町村圏事務組合（行橋・京都学校給食調理施設特別会計）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京築広域市町村圏事務組合（広域圏消防特別会計）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21</v>
      </c>
      <c r="BX42" s="596"/>
      <c r="BY42" s="597" t="str">
        <f>IF('各会計、関係団体の財政状況及び健全化判断比率'!B76="","",'各会計、関係団体の財政状況及び健全化判断比率'!B76)</f>
        <v>京築広域市町村圏事務組合（豊築休日急患センター特別会計）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22</v>
      </c>
      <c r="BX43" s="596"/>
      <c r="BY43" s="597" t="str">
        <f>IF('各会計、関係団体の財政状況及び健全化判断比率'!B77="","",'各会計、関係団体の財政状況及び健全化判断比率'!B77)</f>
        <v>京築広域市町村圏事務組合（行橋京都メディカルセンター特別会計）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521</v>
      </c>
      <c r="D34" s="1184"/>
      <c r="E34" s="1185"/>
      <c r="F34" s="32" t="s">
        <v>522</v>
      </c>
      <c r="G34" s="33" t="s">
        <v>523</v>
      </c>
      <c r="H34" s="33" t="s">
        <v>524</v>
      </c>
      <c r="I34" s="33" t="s">
        <v>525</v>
      </c>
      <c r="J34" s="34" t="s">
        <v>526</v>
      </c>
      <c r="K34" s="22"/>
      <c r="L34" s="22"/>
      <c r="M34" s="22"/>
      <c r="N34" s="22"/>
      <c r="O34" s="22"/>
      <c r="P34" s="22"/>
    </row>
    <row r="35" spans="1:16" ht="39" customHeight="1">
      <c r="A35" s="22"/>
      <c r="B35" s="35"/>
      <c r="C35" s="1178" t="s">
        <v>527</v>
      </c>
      <c r="D35" s="1179"/>
      <c r="E35" s="1180"/>
      <c r="F35" s="36" t="s">
        <v>528</v>
      </c>
      <c r="G35" s="37" t="s">
        <v>529</v>
      </c>
      <c r="H35" s="37" t="s">
        <v>530</v>
      </c>
      <c r="I35" s="37" t="s">
        <v>531</v>
      </c>
      <c r="J35" s="38" t="s">
        <v>532</v>
      </c>
      <c r="K35" s="22"/>
      <c r="L35" s="22"/>
      <c r="M35" s="22"/>
      <c r="N35" s="22"/>
      <c r="O35" s="22"/>
      <c r="P35" s="22"/>
    </row>
    <row r="36" spans="1:16" ht="39" customHeight="1">
      <c r="A36" s="22"/>
      <c r="B36" s="35"/>
      <c r="C36" s="1178" t="s">
        <v>533</v>
      </c>
      <c r="D36" s="1179"/>
      <c r="E36" s="1180"/>
      <c r="F36" s="36">
        <v>23.66</v>
      </c>
      <c r="G36" s="37">
        <v>19.559999999999999</v>
      </c>
      <c r="H36" s="37">
        <v>24.06</v>
      </c>
      <c r="I36" s="37">
        <v>27.51</v>
      </c>
      <c r="J36" s="38">
        <v>32.01</v>
      </c>
      <c r="K36" s="22"/>
      <c r="L36" s="22"/>
      <c r="M36" s="22"/>
      <c r="N36" s="22"/>
      <c r="O36" s="22"/>
      <c r="P36" s="22"/>
    </row>
    <row r="37" spans="1:16" ht="39" customHeight="1">
      <c r="A37" s="22"/>
      <c r="B37" s="35"/>
      <c r="C37" s="1178" t="s">
        <v>534</v>
      </c>
      <c r="D37" s="1179"/>
      <c r="E37" s="1180"/>
      <c r="F37" s="36">
        <v>2.0699999999999998</v>
      </c>
      <c r="G37" s="37">
        <v>2.4900000000000002</v>
      </c>
      <c r="H37" s="37">
        <v>2.62</v>
      </c>
      <c r="I37" s="37">
        <v>3.22</v>
      </c>
      <c r="J37" s="38">
        <v>3.07</v>
      </c>
      <c r="K37" s="22"/>
      <c r="L37" s="22"/>
      <c r="M37" s="22"/>
      <c r="N37" s="22"/>
      <c r="O37" s="22"/>
      <c r="P37" s="22"/>
    </row>
    <row r="38" spans="1:16" ht="39" customHeight="1">
      <c r="A38" s="22"/>
      <c r="B38" s="35"/>
      <c r="C38" s="1178" t="s">
        <v>535</v>
      </c>
      <c r="D38" s="1179"/>
      <c r="E38" s="1180"/>
      <c r="F38" s="36">
        <v>0.11</v>
      </c>
      <c r="G38" s="37">
        <v>0.1</v>
      </c>
      <c r="H38" s="37">
        <v>0.11</v>
      </c>
      <c r="I38" s="37">
        <v>0.24</v>
      </c>
      <c r="J38" s="38">
        <v>0.75</v>
      </c>
      <c r="K38" s="22"/>
      <c r="L38" s="22"/>
      <c r="M38" s="22"/>
      <c r="N38" s="22"/>
      <c r="O38" s="22"/>
      <c r="P38" s="22"/>
    </row>
    <row r="39" spans="1:16" ht="39" customHeight="1">
      <c r="A39" s="22"/>
      <c r="B39" s="35"/>
      <c r="C39" s="1178" t="s">
        <v>536</v>
      </c>
      <c r="D39" s="1179"/>
      <c r="E39" s="1180"/>
      <c r="F39" s="36">
        <v>0.24</v>
      </c>
      <c r="G39" s="37">
        <v>0.19</v>
      </c>
      <c r="H39" s="37">
        <v>0.21</v>
      </c>
      <c r="I39" s="37">
        <v>0.12</v>
      </c>
      <c r="J39" s="38">
        <v>0.72</v>
      </c>
      <c r="K39" s="22"/>
      <c r="L39" s="22"/>
      <c r="M39" s="22"/>
      <c r="N39" s="22"/>
      <c r="O39" s="22"/>
      <c r="P39" s="22"/>
    </row>
    <row r="40" spans="1:16" ht="39" customHeight="1">
      <c r="A40" s="22"/>
      <c r="B40" s="35"/>
      <c r="C40" s="1178" t="s">
        <v>537</v>
      </c>
      <c r="D40" s="1179"/>
      <c r="E40" s="1180"/>
      <c r="F40" s="36">
        <v>0.24</v>
      </c>
      <c r="G40" s="37">
        <v>0.17</v>
      </c>
      <c r="H40" s="37">
        <v>0.14000000000000001</v>
      </c>
      <c r="I40" s="37">
        <v>0.1</v>
      </c>
      <c r="J40" s="38">
        <v>0.43</v>
      </c>
      <c r="K40" s="22"/>
      <c r="L40" s="22"/>
      <c r="M40" s="22"/>
      <c r="N40" s="22"/>
      <c r="O40" s="22"/>
      <c r="P40" s="22"/>
    </row>
    <row r="41" spans="1:16" ht="39" customHeight="1">
      <c r="A41" s="22"/>
      <c r="B41" s="35"/>
      <c r="C41" s="1178" t="s">
        <v>538</v>
      </c>
      <c r="D41" s="1179"/>
      <c r="E41" s="1180"/>
      <c r="F41" s="36">
        <v>0.27</v>
      </c>
      <c r="G41" s="37">
        <v>0.23</v>
      </c>
      <c r="H41" s="37">
        <v>7.0000000000000007E-2</v>
      </c>
      <c r="I41" s="37">
        <v>0.08</v>
      </c>
      <c r="J41" s="38">
        <v>0.38</v>
      </c>
      <c r="K41" s="22"/>
      <c r="L41" s="22"/>
      <c r="M41" s="22"/>
      <c r="N41" s="22"/>
      <c r="O41" s="22"/>
      <c r="P41" s="22"/>
    </row>
    <row r="42" spans="1:16" ht="39" customHeight="1">
      <c r="A42" s="22"/>
      <c r="B42" s="39"/>
      <c r="C42" s="1178" t="s">
        <v>539</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540</v>
      </c>
      <c r="D43" s="1182"/>
      <c r="E43" s="1183"/>
      <c r="F43" s="41">
        <v>0.16</v>
      </c>
      <c r="G43" s="42">
        <v>0.17</v>
      </c>
      <c r="H43" s="42">
        <v>0.2</v>
      </c>
      <c r="I43" s="42">
        <v>0.22</v>
      </c>
      <c r="J43" s="43">
        <v>0.21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I43" zoomScaleSheetLayoutView="55" workbookViewId="0">
      <selection activeCell="U49" sqref="U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10</v>
      </c>
      <c r="C45" s="1195"/>
      <c r="D45" s="58"/>
      <c r="E45" s="1200" t="s">
        <v>11</v>
      </c>
      <c r="F45" s="1200"/>
      <c r="G45" s="1200"/>
      <c r="H45" s="1200"/>
      <c r="I45" s="1200"/>
      <c r="J45" s="1201"/>
      <c r="K45" s="59">
        <v>1499</v>
      </c>
      <c r="L45" s="60">
        <v>1349</v>
      </c>
      <c r="M45" s="60">
        <v>1267</v>
      </c>
      <c r="N45" s="60">
        <v>1250</v>
      </c>
      <c r="O45" s="61">
        <v>1011</v>
      </c>
      <c r="P45" s="48"/>
      <c r="Q45" s="48"/>
      <c r="R45" s="48"/>
      <c r="S45" s="48"/>
      <c r="T45" s="48"/>
      <c r="U45" s="48"/>
    </row>
    <row r="46" spans="1:21" ht="30.75" customHeight="1">
      <c r="A46" s="48"/>
      <c r="B46" s="1196"/>
      <c r="C46" s="1197"/>
      <c r="D46" s="62"/>
      <c r="E46" s="1188" t="s">
        <v>12</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13</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14</v>
      </c>
      <c r="F48" s="1188"/>
      <c r="G48" s="1188"/>
      <c r="H48" s="1188"/>
      <c r="I48" s="1188"/>
      <c r="J48" s="1189"/>
      <c r="K48" s="63">
        <v>201</v>
      </c>
      <c r="L48" s="64">
        <v>208</v>
      </c>
      <c r="M48" s="64">
        <v>229</v>
      </c>
      <c r="N48" s="64">
        <v>241</v>
      </c>
      <c r="O48" s="65">
        <v>253</v>
      </c>
      <c r="P48" s="48"/>
      <c r="Q48" s="48"/>
      <c r="R48" s="48"/>
      <c r="S48" s="48"/>
      <c r="T48" s="48"/>
      <c r="U48" s="48"/>
    </row>
    <row r="49" spans="1:21" ht="30.75" customHeight="1">
      <c r="A49" s="48"/>
      <c r="B49" s="1196"/>
      <c r="C49" s="1197"/>
      <c r="D49" s="62"/>
      <c r="E49" s="1188" t="s">
        <v>15</v>
      </c>
      <c r="F49" s="1188"/>
      <c r="G49" s="1188"/>
      <c r="H49" s="1188"/>
      <c r="I49" s="1188"/>
      <c r="J49" s="1189"/>
      <c r="K49" s="63">
        <v>5</v>
      </c>
      <c r="L49" s="64">
        <v>4</v>
      </c>
      <c r="M49" s="64">
        <v>16</v>
      </c>
      <c r="N49" s="64">
        <v>5</v>
      </c>
      <c r="O49" s="65">
        <v>6</v>
      </c>
      <c r="P49" s="48"/>
      <c r="Q49" s="48"/>
      <c r="R49" s="48"/>
      <c r="S49" s="48"/>
      <c r="T49" s="48"/>
      <c r="U49" s="48"/>
    </row>
    <row r="50" spans="1:21" ht="30.75" customHeight="1">
      <c r="A50" s="48"/>
      <c r="B50" s="1196"/>
      <c r="C50" s="1197"/>
      <c r="D50" s="62"/>
      <c r="E50" s="1188" t="s">
        <v>16</v>
      </c>
      <c r="F50" s="1188"/>
      <c r="G50" s="1188"/>
      <c r="H50" s="1188"/>
      <c r="I50" s="1188"/>
      <c r="J50" s="1189"/>
      <c r="K50" s="63">
        <v>31</v>
      </c>
      <c r="L50" s="64">
        <v>30</v>
      </c>
      <c r="M50" s="64">
        <v>30</v>
      </c>
      <c r="N50" s="64">
        <v>7</v>
      </c>
      <c r="O50" s="65">
        <v>7</v>
      </c>
      <c r="P50" s="48"/>
      <c r="Q50" s="48"/>
      <c r="R50" s="48"/>
      <c r="S50" s="48"/>
      <c r="T50" s="48"/>
      <c r="U50" s="48"/>
    </row>
    <row r="51" spans="1:21" ht="30.75" customHeight="1">
      <c r="A51" s="48"/>
      <c r="B51" s="1198"/>
      <c r="C51" s="1199"/>
      <c r="D51" s="66"/>
      <c r="E51" s="1188" t="s">
        <v>17</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c r="A52" s="48"/>
      <c r="B52" s="1186" t="s">
        <v>18</v>
      </c>
      <c r="C52" s="1187"/>
      <c r="D52" s="66"/>
      <c r="E52" s="1188" t="s">
        <v>19</v>
      </c>
      <c r="F52" s="1188"/>
      <c r="G52" s="1188"/>
      <c r="H52" s="1188"/>
      <c r="I52" s="1188"/>
      <c r="J52" s="1189"/>
      <c r="K52" s="63">
        <v>1057</v>
      </c>
      <c r="L52" s="64">
        <v>1023</v>
      </c>
      <c r="M52" s="64">
        <v>1001</v>
      </c>
      <c r="N52" s="64">
        <v>1057</v>
      </c>
      <c r="O52" s="65">
        <v>916</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679</v>
      </c>
      <c r="L53" s="69">
        <v>568</v>
      </c>
      <c r="M53" s="69">
        <v>541</v>
      </c>
      <c r="N53" s="69">
        <v>446</v>
      </c>
      <c r="O53" s="70">
        <v>361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election sqref="A1:XFD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202" t="s">
        <v>23</v>
      </c>
      <c r="C41" s="1203"/>
      <c r="D41" s="81"/>
      <c r="E41" s="1208" t="s">
        <v>24</v>
      </c>
      <c r="F41" s="1208"/>
      <c r="G41" s="1208"/>
      <c r="H41" s="1209"/>
      <c r="I41" s="82">
        <v>10621</v>
      </c>
      <c r="J41" s="83">
        <v>10275</v>
      </c>
      <c r="K41" s="83">
        <v>10125</v>
      </c>
      <c r="L41" s="83">
        <v>9458</v>
      </c>
      <c r="M41" s="84">
        <v>9286</v>
      </c>
    </row>
    <row r="42" spans="2:13" ht="27.75" customHeight="1">
      <c r="B42" s="1204"/>
      <c r="C42" s="1205"/>
      <c r="D42" s="85"/>
      <c r="E42" s="1210" t="s">
        <v>25</v>
      </c>
      <c r="F42" s="1210"/>
      <c r="G42" s="1210"/>
      <c r="H42" s="1211"/>
      <c r="I42" s="86">
        <v>40</v>
      </c>
      <c r="J42" s="87">
        <v>21</v>
      </c>
      <c r="K42" s="87" t="s">
        <v>476</v>
      </c>
      <c r="L42" s="87" t="s">
        <v>476</v>
      </c>
      <c r="M42" s="88" t="s">
        <v>476</v>
      </c>
    </row>
    <row r="43" spans="2:13" ht="27.75" customHeight="1">
      <c r="B43" s="1204"/>
      <c r="C43" s="1205"/>
      <c r="D43" s="85"/>
      <c r="E43" s="1210" t="s">
        <v>26</v>
      </c>
      <c r="F43" s="1210"/>
      <c r="G43" s="1210"/>
      <c r="H43" s="1211"/>
      <c r="I43" s="86">
        <v>4058</v>
      </c>
      <c r="J43" s="87">
        <v>4231</v>
      </c>
      <c r="K43" s="87">
        <v>4192</v>
      </c>
      <c r="L43" s="87">
        <v>4155</v>
      </c>
      <c r="M43" s="88">
        <v>4185</v>
      </c>
    </row>
    <row r="44" spans="2:13" ht="27.75" customHeight="1">
      <c r="B44" s="1204"/>
      <c r="C44" s="1205"/>
      <c r="D44" s="85"/>
      <c r="E44" s="1210" t="s">
        <v>27</v>
      </c>
      <c r="F44" s="1210"/>
      <c r="G44" s="1210"/>
      <c r="H44" s="1211"/>
      <c r="I44" s="86">
        <v>93</v>
      </c>
      <c r="J44" s="87">
        <v>96</v>
      </c>
      <c r="K44" s="87">
        <v>74</v>
      </c>
      <c r="L44" s="87">
        <v>136</v>
      </c>
      <c r="M44" s="88">
        <v>141</v>
      </c>
    </row>
    <row r="45" spans="2:13" ht="27.75" customHeight="1">
      <c r="B45" s="1204"/>
      <c r="C45" s="1205"/>
      <c r="D45" s="85"/>
      <c r="E45" s="1210" t="s">
        <v>28</v>
      </c>
      <c r="F45" s="1210"/>
      <c r="G45" s="1210"/>
      <c r="H45" s="1211"/>
      <c r="I45" s="86">
        <v>2674</v>
      </c>
      <c r="J45" s="87">
        <v>2658</v>
      </c>
      <c r="K45" s="87">
        <v>2575</v>
      </c>
      <c r="L45" s="87">
        <v>2589</v>
      </c>
      <c r="M45" s="88">
        <v>2450</v>
      </c>
    </row>
    <row r="46" spans="2:13" ht="27.75" customHeight="1">
      <c r="B46" s="1204"/>
      <c r="C46" s="1205"/>
      <c r="D46" s="85"/>
      <c r="E46" s="1210" t="s">
        <v>29</v>
      </c>
      <c r="F46" s="1210"/>
      <c r="G46" s="1210"/>
      <c r="H46" s="1211"/>
      <c r="I46" s="86" t="s">
        <v>476</v>
      </c>
      <c r="J46" s="87" t="s">
        <v>476</v>
      </c>
      <c r="K46" s="87" t="s">
        <v>476</v>
      </c>
      <c r="L46" s="87" t="s">
        <v>476</v>
      </c>
      <c r="M46" s="88" t="s">
        <v>476</v>
      </c>
    </row>
    <row r="47" spans="2:13" ht="27.75" customHeight="1">
      <c r="B47" s="1204"/>
      <c r="C47" s="1205"/>
      <c r="D47" s="85"/>
      <c r="E47" s="1210" t="s">
        <v>30</v>
      </c>
      <c r="F47" s="1210"/>
      <c r="G47" s="1210"/>
      <c r="H47" s="1211"/>
      <c r="I47" s="86" t="s">
        <v>476</v>
      </c>
      <c r="J47" s="87" t="s">
        <v>476</v>
      </c>
      <c r="K47" s="87" t="s">
        <v>476</v>
      </c>
      <c r="L47" s="87" t="s">
        <v>476</v>
      </c>
      <c r="M47" s="88" t="s">
        <v>476</v>
      </c>
    </row>
    <row r="48" spans="2:13" ht="27.75" customHeight="1">
      <c r="B48" s="1206"/>
      <c r="C48" s="1207"/>
      <c r="D48" s="85"/>
      <c r="E48" s="1210" t="s">
        <v>31</v>
      </c>
      <c r="F48" s="1210"/>
      <c r="G48" s="1210"/>
      <c r="H48" s="1211"/>
      <c r="I48" s="86" t="s">
        <v>476</v>
      </c>
      <c r="J48" s="87" t="s">
        <v>476</v>
      </c>
      <c r="K48" s="87" t="s">
        <v>476</v>
      </c>
      <c r="L48" s="87" t="s">
        <v>476</v>
      </c>
      <c r="M48" s="88" t="s">
        <v>476</v>
      </c>
    </row>
    <row r="49" spans="2:13" ht="27.75" customHeight="1">
      <c r="B49" s="1212" t="s">
        <v>32</v>
      </c>
      <c r="C49" s="1213"/>
      <c r="D49" s="89"/>
      <c r="E49" s="1210" t="s">
        <v>33</v>
      </c>
      <c r="F49" s="1210"/>
      <c r="G49" s="1210"/>
      <c r="H49" s="1211"/>
      <c r="I49" s="86">
        <v>2308</v>
      </c>
      <c r="J49" s="87">
        <v>3018</v>
      </c>
      <c r="K49" s="87">
        <v>3638</v>
      </c>
      <c r="L49" s="87">
        <v>3610</v>
      </c>
      <c r="M49" s="88">
        <v>3780</v>
      </c>
    </row>
    <row r="50" spans="2:13" ht="27.75" customHeight="1">
      <c r="B50" s="1204"/>
      <c r="C50" s="1205"/>
      <c r="D50" s="85"/>
      <c r="E50" s="1210" t="s">
        <v>34</v>
      </c>
      <c r="F50" s="1210"/>
      <c r="G50" s="1210"/>
      <c r="H50" s="1211"/>
      <c r="I50" s="86">
        <v>1099</v>
      </c>
      <c r="J50" s="87">
        <v>1233</v>
      </c>
      <c r="K50" s="87">
        <v>850</v>
      </c>
      <c r="L50" s="87">
        <v>659</v>
      </c>
      <c r="M50" s="88">
        <v>368</v>
      </c>
    </row>
    <row r="51" spans="2:13" ht="27.75" customHeight="1">
      <c r="B51" s="1206"/>
      <c r="C51" s="1207"/>
      <c r="D51" s="85"/>
      <c r="E51" s="1210" t="s">
        <v>35</v>
      </c>
      <c r="F51" s="1210"/>
      <c r="G51" s="1210"/>
      <c r="H51" s="1211"/>
      <c r="I51" s="86">
        <v>9562</v>
      </c>
      <c r="J51" s="87">
        <v>9207</v>
      </c>
      <c r="K51" s="87">
        <v>9172</v>
      </c>
      <c r="L51" s="87">
        <v>9540</v>
      </c>
      <c r="M51" s="88">
        <v>9422</v>
      </c>
    </row>
    <row r="52" spans="2:13" ht="27.75" customHeight="1" thickBot="1">
      <c r="B52" s="1214" t="s">
        <v>36</v>
      </c>
      <c r="C52" s="1215"/>
      <c r="D52" s="90"/>
      <c r="E52" s="1216" t="s">
        <v>37</v>
      </c>
      <c r="F52" s="1216"/>
      <c r="G52" s="1216"/>
      <c r="H52" s="1217"/>
      <c r="I52" s="91">
        <v>4518</v>
      </c>
      <c r="J52" s="92">
        <v>3822</v>
      </c>
      <c r="K52" s="92">
        <v>3306</v>
      </c>
      <c r="L52" s="92">
        <v>2529</v>
      </c>
      <c r="M52" s="93">
        <v>2493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576</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576</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575</v>
      </c>
      <c r="C41" s="246"/>
      <c r="D41" s="246"/>
      <c r="E41" s="246"/>
      <c r="F41" s="246"/>
      <c r="G41" s="246"/>
      <c r="H41" s="246"/>
      <c r="I41" s="246"/>
      <c r="J41" s="246"/>
      <c r="K41" s="246"/>
      <c r="L41" s="246"/>
      <c r="M41" s="246"/>
      <c r="N41" s="246"/>
      <c r="O41" s="246"/>
      <c r="P41" s="247"/>
    </row>
    <row r="42" spans="2:17" ht="13.5">
      <c r="B42" s="248"/>
      <c r="C42" s="244"/>
      <c r="D42" s="244"/>
      <c r="E42" s="244"/>
      <c r="F42" s="244"/>
      <c r="G42" s="353" t="s">
        <v>570</v>
      </c>
      <c r="I42" s="352"/>
      <c r="J42" s="352"/>
      <c r="K42" s="352"/>
      <c r="L42" s="244"/>
      <c r="M42" s="244"/>
      <c r="N42" s="244"/>
      <c r="O42" s="244"/>
    </row>
    <row r="43" spans="2:17" ht="13.5">
      <c r="B43" s="248"/>
      <c r="C43" s="244"/>
      <c r="D43" s="244"/>
      <c r="E43" s="244"/>
      <c r="F43" s="244"/>
      <c r="G43" s="1229"/>
      <c r="H43" s="1230"/>
      <c r="I43" s="1230"/>
      <c r="J43" s="1230"/>
      <c r="K43" s="1230"/>
      <c r="L43" s="1230"/>
      <c r="M43" s="1230"/>
      <c r="N43" s="1230"/>
      <c r="O43" s="1231"/>
    </row>
    <row r="44" spans="2:17" ht="13.5">
      <c r="B44" s="248"/>
      <c r="C44" s="244"/>
      <c r="D44" s="244"/>
      <c r="E44" s="244"/>
      <c r="F44" s="244"/>
      <c r="G44" s="1232"/>
      <c r="H44" s="1233"/>
      <c r="I44" s="1233"/>
      <c r="J44" s="1233"/>
      <c r="K44" s="1233"/>
      <c r="L44" s="1233"/>
      <c r="M44" s="1233"/>
      <c r="N44" s="1233"/>
      <c r="O44" s="1234"/>
    </row>
    <row r="45" spans="2:17" ht="13.5">
      <c r="B45" s="248"/>
      <c r="C45" s="244"/>
      <c r="D45" s="244"/>
      <c r="E45" s="244"/>
      <c r="F45" s="244"/>
      <c r="G45" s="1232"/>
      <c r="H45" s="1233"/>
      <c r="I45" s="1233"/>
      <c r="J45" s="1233"/>
      <c r="K45" s="1233"/>
      <c r="L45" s="1233"/>
      <c r="M45" s="1233"/>
      <c r="N45" s="1233"/>
      <c r="O45" s="1234"/>
    </row>
    <row r="46" spans="2:17" ht="13.5">
      <c r="B46" s="248"/>
      <c r="C46" s="244"/>
      <c r="D46" s="244"/>
      <c r="E46" s="244"/>
      <c r="F46" s="244"/>
      <c r="G46" s="1232"/>
      <c r="H46" s="1233"/>
      <c r="I46" s="1233"/>
      <c r="J46" s="1233"/>
      <c r="K46" s="1233"/>
      <c r="L46" s="1233"/>
      <c r="M46" s="1233"/>
      <c r="N46" s="1233"/>
      <c r="O46" s="1234"/>
    </row>
    <row r="47" spans="2:17" ht="13.5">
      <c r="B47" s="248"/>
      <c r="C47" s="244"/>
      <c r="D47" s="244"/>
      <c r="E47" s="244"/>
      <c r="F47" s="244"/>
      <c r="G47" s="1235"/>
      <c r="H47" s="1236"/>
      <c r="I47" s="1236"/>
      <c r="J47" s="1236"/>
      <c r="K47" s="1236"/>
      <c r="L47" s="1236"/>
      <c r="M47" s="1236"/>
      <c r="N47" s="1236"/>
      <c r="O47" s="1237"/>
    </row>
    <row r="48" spans="2:17" ht="13.5">
      <c r="B48" s="248"/>
      <c r="C48" s="244"/>
      <c r="D48" s="244"/>
      <c r="E48" s="244"/>
      <c r="F48" s="244"/>
      <c r="G48" s="244"/>
      <c r="H48" s="363"/>
      <c r="I48" s="363"/>
      <c r="J48" s="363"/>
    </row>
    <row r="49" spans="1:17" ht="13.5">
      <c r="B49" s="248"/>
      <c r="C49" s="244"/>
      <c r="D49" s="244"/>
      <c r="E49" s="244"/>
      <c r="F49" s="244"/>
      <c r="G49" s="243" t="s">
        <v>574</v>
      </c>
    </row>
    <row r="50" spans="1:17" ht="13.5">
      <c r="B50" s="248"/>
      <c r="C50" s="244"/>
      <c r="D50" s="244"/>
      <c r="E50" s="244"/>
      <c r="F50" s="244"/>
      <c r="G50" s="1238"/>
      <c r="H50" s="1239"/>
      <c r="I50" s="1239"/>
      <c r="J50" s="1240"/>
      <c r="K50" s="345" t="s">
        <v>516</v>
      </c>
      <c r="L50" s="345" t="s">
        <v>517</v>
      </c>
      <c r="M50" s="345" t="s">
        <v>518</v>
      </c>
      <c r="N50" s="345" t="s">
        <v>519</v>
      </c>
      <c r="O50" s="345" t="s">
        <v>520</v>
      </c>
    </row>
    <row r="51" spans="1:17" ht="13.5">
      <c r="B51" s="248"/>
      <c r="C51" s="244"/>
      <c r="D51" s="244"/>
      <c r="E51" s="244"/>
      <c r="F51" s="244"/>
      <c r="G51" s="1241" t="s">
        <v>568</v>
      </c>
      <c r="H51" s="1242"/>
      <c r="I51" s="1247" t="s">
        <v>566</v>
      </c>
      <c r="J51" s="1247"/>
      <c r="K51" s="1218"/>
      <c r="L51" s="1218"/>
      <c r="M51" s="1218"/>
      <c r="N51" s="1218"/>
      <c r="O51" s="1218"/>
    </row>
    <row r="52" spans="1:17" ht="13.5">
      <c r="B52" s="248"/>
      <c r="C52" s="244"/>
      <c r="D52" s="244"/>
      <c r="E52" s="244"/>
      <c r="F52" s="244"/>
      <c r="G52" s="1243"/>
      <c r="H52" s="1244"/>
      <c r="I52" s="1248"/>
      <c r="J52" s="1248"/>
      <c r="K52" s="1219"/>
      <c r="L52" s="1219"/>
      <c r="M52" s="1219"/>
      <c r="N52" s="1219"/>
      <c r="O52" s="1219"/>
    </row>
    <row r="53" spans="1:17" ht="13.5">
      <c r="A53" s="355"/>
      <c r="B53" s="248"/>
      <c r="C53" s="244"/>
      <c r="D53" s="244"/>
      <c r="E53" s="244"/>
      <c r="F53" s="244"/>
      <c r="G53" s="1243"/>
      <c r="H53" s="1244"/>
      <c r="I53" s="1220" t="s">
        <v>573</v>
      </c>
      <c r="J53" s="1220"/>
      <c r="K53" s="1221"/>
      <c r="L53" s="1221"/>
      <c r="M53" s="1221"/>
      <c r="N53" s="1221"/>
      <c r="O53" s="1221"/>
    </row>
    <row r="54" spans="1:17" ht="13.5">
      <c r="A54" s="355"/>
      <c r="B54" s="248"/>
      <c r="C54" s="244"/>
      <c r="D54" s="244"/>
      <c r="E54" s="244"/>
      <c r="F54" s="244"/>
      <c r="G54" s="1245"/>
      <c r="H54" s="1246"/>
      <c r="I54" s="1220"/>
      <c r="J54" s="1220"/>
      <c r="K54" s="1222"/>
      <c r="L54" s="1222"/>
      <c r="M54" s="1222"/>
      <c r="N54" s="1222"/>
      <c r="O54" s="1222"/>
    </row>
    <row r="55" spans="1:17" ht="13.5">
      <c r="A55" s="355"/>
      <c r="B55" s="248"/>
      <c r="C55" s="244"/>
      <c r="D55" s="244"/>
      <c r="E55" s="244"/>
      <c r="F55" s="244"/>
      <c r="G55" s="1223" t="s">
        <v>567</v>
      </c>
      <c r="H55" s="1224"/>
      <c r="I55" s="1220" t="s">
        <v>566</v>
      </c>
      <c r="J55" s="1220"/>
      <c r="K55" s="1218"/>
      <c r="L55" s="1218"/>
      <c r="M55" s="1218"/>
      <c r="N55" s="1218"/>
      <c r="O55" s="1218"/>
    </row>
    <row r="56" spans="1:17" ht="13.5">
      <c r="A56" s="355"/>
      <c r="B56" s="248"/>
      <c r="C56" s="244"/>
      <c r="D56" s="244"/>
      <c r="E56" s="244"/>
      <c r="F56" s="244"/>
      <c r="G56" s="1225"/>
      <c r="H56" s="1226"/>
      <c r="I56" s="1220"/>
      <c r="J56" s="1220"/>
      <c r="K56" s="1219"/>
      <c r="L56" s="1219"/>
      <c r="M56" s="1219"/>
      <c r="N56" s="1219"/>
      <c r="O56" s="1219"/>
    </row>
    <row r="57" spans="1:17" s="355" customFormat="1" ht="13.5">
      <c r="B57" s="356"/>
      <c r="C57" s="352"/>
      <c r="D57" s="352"/>
      <c r="E57" s="352"/>
      <c r="F57" s="352"/>
      <c r="G57" s="1225"/>
      <c r="H57" s="1226"/>
      <c r="I57" s="1249" t="s">
        <v>572</v>
      </c>
      <c r="J57" s="1249"/>
      <c r="K57" s="1221"/>
      <c r="L57" s="1221"/>
      <c r="M57" s="1221"/>
      <c r="N57" s="1221"/>
      <c r="O57" s="1221"/>
      <c r="P57" s="361"/>
      <c r="Q57" s="356"/>
    </row>
    <row r="58" spans="1:17" s="355" customFormat="1" ht="13.5">
      <c r="A58" s="243"/>
      <c r="B58" s="356"/>
      <c r="C58" s="352"/>
      <c r="D58" s="352"/>
      <c r="E58" s="352"/>
      <c r="F58" s="352"/>
      <c r="G58" s="1227"/>
      <c r="H58" s="1228"/>
      <c r="I58" s="1249"/>
      <c r="J58" s="1249"/>
      <c r="K58" s="1222"/>
      <c r="L58" s="1222"/>
      <c r="M58" s="1222"/>
      <c r="N58" s="1222"/>
      <c r="O58" s="1222"/>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571</v>
      </c>
      <c r="C63" s="244"/>
      <c r="D63" s="244"/>
      <c r="E63" s="244"/>
      <c r="F63" s="244"/>
      <c r="G63" s="244"/>
      <c r="H63" s="244"/>
      <c r="I63" s="244"/>
      <c r="J63" s="244"/>
      <c r="K63" s="244"/>
      <c r="L63" s="244"/>
      <c r="M63" s="244"/>
      <c r="N63" s="244"/>
      <c r="O63" s="244"/>
    </row>
    <row r="64" spans="1:17" ht="13.5">
      <c r="B64" s="248"/>
      <c r="C64" s="244"/>
      <c r="D64" s="244"/>
      <c r="E64" s="244"/>
      <c r="F64" s="244"/>
      <c r="G64" s="353" t="s">
        <v>570</v>
      </c>
      <c r="I64" s="352"/>
      <c r="J64" s="352"/>
      <c r="K64" s="352"/>
      <c r="L64" s="244"/>
      <c r="M64" s="244"/>
      <c r="N64" s="244"/>
      <c r="O64" s="244"/>
    </row>
    <row r="65" spans="2:30" ht="13.5">
      <c r="B65" s="248"/>
      <c r="C65" s="244"/>
      <c r="D65" s="244"/>
      <c r="E65" s="244"/>
      <c r="F65" s="244"/>
      <c r="G65" s="1252" t="s">
        <v>577</v>
      </c>
      <c r="H65" s="1230"/>
      <c r="I65" s="1230"/>
      <c r="J65" s="1230"/>
      <c r="K65" s="1230"/>
      <c r="L65" s="1230"/>
      <c r="M65" s="1230"/>
      <c r="N65" s="1230"/>
      <c r="O65" s="1231"/>
    </row>
    <row r="66" spans="2:30" ht="13.5">
      <c r="B66" s="248"/>
      <c r="C66" s="244"/>
      <c r="D66" s="244"/>
      <c r="E66" s="244"/>
      <c r="F66" s="244"/>
      <c r="G66" s="1232"/>
      <c r="H66" s="1233"/>
      <c r="I66" s="1233"/>
      <c r="J66" s="1233"/>
      <c r="K66" s="1233"/>
      <c r="L66" s="1233"/>
      <c r="M66" s="1233"/>
      <c r="N66" s="1233"/>
      <c r="O66" s="1234"/>
    </row>
    <row r="67" spans="2:30" ht="13.5">
      <c r="B67" s="248"/>
      <c r="C67" s="244"/>
      <c r="D67" s="244"/>
      <c r="E67" s="244"/>
      <c r="F67" s="244"/>
      <c r="G67" s="1232"/>
      <c r="H67" s="1233"/>
      <c r="I67" s="1233"/>
      <c r="J67" s="1233"/>
      <c r="K67" s="1233"/>
      <c r="L67" s="1233"/>
      <c r="M67" s="1233"/>
      <c r="N67" s="1233"/>
      <c r="O67" s="1234"/>
    </row>
    <row r="68" spans="2:30" ht="13.5">
      <c r="B68" s="248"/>
      <c r="C68" s="244"/>
      <c r="D68" s="244"/>
      <c r="E68" s="244"/>
      <c r="F68" s="244"/>
      <c r="G68" s="1232"/>
      <c r="H68" s="1233"/>
      <c r="I68" s="1233"/>
      <c r="J68" s="1233"/>
      <c r="K68" s="1233"/>
      <c r="L68" s="1233"/>
      <c r="M68" s="1233"/>
      <c r="N68" s="1233"/>
      <c r="O68" s="1234"/>
    </row>
    <row r="69" spans="2:30" ht="13.5">
      <c r="B69" s="248"/>
      <c r="C69" s="244"/>
      <c r="D69" s="244"/>
      <c r="E69" s="244"/>
      <c r="F69" s="244"/>
      <c r="G69" s="1235"/>
      <c r="H69" s="1236"/>
      <c r="I69" s="1236"/>
      <c r="J69" s="1236"/>
      <c r="K69" s="1236"/>
      <c r="L69" s="1236"/>
      <c r="M69" s="1236"/>
      <c r="N69" s="1236"/>
      <c r="O69" s="1237"/>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569</v>
      </c>
      <c r="I71" s="349"/>
      <c r="J71" s="348"/>
      <c r="K71" s="348"/>
      <c r="L71" s="347"/>
      <c r="M71" s="348"/>
      <c r="N71" s="347"/>
      <c r="O71" s="346"/>
    </row>
    <row r="72" spans="2:30" ht="13.5">
      <c r="B72" s="248"/>
      <c r="C72" s="244"/>
      <c r="D72" s="244"/>
      <c r="E72" s="244"/>
      <c r="F72" s="244"/>
      <c r="G72" s="1238"/>
      <c r="H72" s="1239"/>
      <c r="I72" s="1239"/>
      <c r="J72" s="1240"/>
      <c r="K72" s="345" t="s">
        <v>516</v>
      </c>
      <c r="L72" s="345" t="s">
        <v>517</v>
      </c>
      <c r="M72" s="345" t="s">
        <v>518</v>
      </c>
      <c r="N72" s="345" t="s">
        <v>519</v>
      </c>
      <c r="O72" s="345" t="s">
        <v>520</v>
      </c>
    </row>
    <row r="73" spans="2:30" ht="13.5">
      <c r="B73" s="248"/>
      <c r="C73" s="244"/>
      <c r="D73" s="244"/>
      <c r="E73" s="244"/>
      <c r="F73" s="244"/>
      <c r="G73" s="1241" t="s">
        <v>568</v>
      </c>
      <c r="H73" s="1242"/>
      <c r="I73" s="1247" t="s">
        <v>566</v>
      </c>
      <c r="J73" s="1247"/>
      <c r="K73" s="1250">
        <v>87.3</v>
      </c>
      <c r="L73" s="1250">
        <v>75.400000000000006</v>
      </c>
      <c r="M73" s="1219">
        <v>65.3</v>
      </c>
      <c r="N73" s="1219">
        <v>51.5</v>
      </c>
      <c r="O73" s="1219">
        <v>49.5</v>
      </c>
      <c r="S73" s="243">
        <v>9.9</v>
      </c>
    </row>
    <row r="74" spans="2:30" ht="13.5">
      <c r="B74" s="248"/>
      <c r="C74" s="244"/>
      <c r="D74" s="244"/>
      <c r="E74" s="244"/>
      <c r="F74" s="244"/>
      <c r="G74" s="1243"/>
      <c r="H74" s="1244"/>
      <c r="I74" s="1248"/>
      <c r="J74" s="1248"/>
      <c r="K74" s="1250"/>
      <c r="L74" s="1250"/>
      <c r="M74" s="1219"/>
      <c r="N74" s="1219"/>
      <c r="O74" s="1219"/>
    </row>
    <row r="75" spans="2:30" ht="13.5">
      <c r="B75" s="248"/>
      <c r="C75" s="244"/>
      <c r="D75" s="244"/>
      <c r="E75" s="244"/>
      <c r="F75" s="244"/>
      <c r="G75" s="1243"/>
      <c r="H75" s="1244"/>
      <c r="I75" s="1220" t="s">
        <v>565</v>
      </c>
      <c r="J75" s="1220"/>
      <c r="K75" s="1251">
        <v>14.4</v>
      </c>
      <c r="L75" s="1251">
        <v>12.8</v>
      </c>
      <c r="M75" s="1251">
        <v>11.6</v>
      </c>
      <c r="N75" s="1251">
        <v>10.3</v>
      </c>
      <c r="O75" s="1251">
        <v>8.9</v>
      </c>
      <c r="U75" s="243">
        <v>81.2</v>
      </c>
      <c r="W75" s="243">
        <v>87.2</v>
      </c>
      <c r="Y75" s="243">
        <v>99.8</v>
      </c>
      <c r="AA75" s="243">
        <v>109.5</v>
      </c>
      <c r="AC75" s="243">
        <v>115.2</v>
      </c>
    </row>
    <row r="76" spans="2:30" ht="13.5">
      <c r="B76" s="248"/>
      <c r="C76" s="244"/>
      <c r="D76" s="244"/>
      <c r="E76" s="244"/>
      <c r="F76" s="244"/>
      <c r="G76" s="1245"/>
      <c r="H76" s="1246"/>
      <c r="I76" s="1220"/>
      <c r="J76" s="1220"/>
      <c r="K76" s="1222"/>
      <c r="L76" s="1222"/>
      <c r="M76" s="1222"/>
      <c r="N76" s="1222"/>
      <c r="O76" s="1222"/>
    </row>
    <row r="77" spans="2:30" ht="13.5">
      <c r="B77" s="248"/>
      <c r="C77" s="244"/>
      <c r="D77" s="244"/>
      <c r="E77" s="244"/>
      <c r="F77" s="244"/>
      <c r="G77" s="1223" t="s">
        <v>567</v>
      </c>
      <c r="H77" s="1224"/>
      <c r="I77" s="1220" t="s">
        <v>566</v>
      </c>
      <c r="J77" s="1220"/>
      <c r="K77" s="1250">
        <v>64.3</v>
      </c>
      <c r="L77" s="1250">
        <v>61.3</v>
      </c>
      <c r="M77" s="1219">
        <v>54.6</v>
      </c>
      <c r="N77" s="1219">
        <v>48.7</v>
      </c>
      <c r="O77" s="1219">
        <v>36.5</v>
      </c>
      <c r="R77" s="243">
        <v>12.3</v>
      </c>
      <c r="T77" s="243">
        <v>11.1</v>
      </c>
    </row>
    <row r="78" spans="2:30" ht="13.5">
      <c r="B78" s="248"/>
      <c r="C78" s="244"/>
      <c r="D78" s="244"/>
      <c r="E78" s="244"/>
      <c r="F78" s="244"/>
      <c r="G78" s="1225"/>
      <c r="H78" s="1226"/>
      <c r="I78" s="1220"/>
      <c r="J78" s="1220"/>
      <c r="K78" s="1250"/>
      <c r="L78" s="1250"/>
      <c r="M78" s="1219"/>
      <c r="N78" s="1219"/>
      <c r="O78" s="1219"/>
    </row>
    <row r="79" spans="2:30" ht="13.5">
      <c r="B79" s="248"/>
      <c r="C79" s="244"/>
      <c r="D79" s="244"/>
      <c r="E79" s="244"/>
      <c r="F79" s="244"/>
      <c r="G79" s="1225"/>
      <c r="H79" s="1226"/>
      <c r="I79" s="1253" t="s">
        <v>565</v>
      </c>
      <c r="J79" s="1249"/>
      <c r="K79" s="1254">
        <v>12.3</v>
      </c>
      <c r="L79" s="1254">
        <v>11.7</v>
      </c>
      <c r="M79" s="1254">
        <v>11.2</v>
      </c>
      <c r="N79" s="1254">
        <v>10.4</v>
      </c>
      <c r="O79" s="1254">
        <v>9</v>
      </c>
      <c r="V79" s="243">
        <v>53.5</v>
      </c>
      <c r="X79" s="243">
        <v>48.2</v>
      </c>
      <c r="Z79" s="243">
        <v>34.200000000000003</v>
      </c>
      <c r="AB79" s="243">
        <v>30.3</v>
      </c>
      <c r="AD79" s="243">
        <v>28.9</v>
      </c>
    </row>
    <row r="80" spans="2:30" ht="13.5">
      <c r="B80" s="248"/>
      <c r="C80" s="244"/>
      <c r="D80" s="244"/>
      <c r="E80" s="244"/>
      <c r="F80" s="244"/>
      <c r="G80" s="1227"/>
      <c r="H80" s="1228"/>
      <c r="I80" s="1249"/>
      <c r="J80" s="1249"/>
      <c r="K80" s="1254"/>
      <c r="L80" s="1254"/>
      <c r="M80" s="1254"/>
      <c r="N80" s="1254"/>
      <c r="O80" s="1254"/>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61639</v>
      </c>
      <c r="E3" s="116"/>
      <c r="F3" s="117">
        <v>61557</v>
      </c>
      <c r="G3" s="118"/>
      <c r="H3" s="119"/>
    </row>
    <row r="4" spans="1:8">
      <c r="A4" s="120"/>
      <c r="B4" s="121"/>
      <c r="C4" s="122"/>
      <c r="D4" s="123">
        <v>45858</v>
      </c>
      <c r="E4" s="124"/>
      <c r="F4" s="125">
        <v>32497</v>
      </c>
      <c r="G4" s="126"/>
      <c r="H4" s="127"/>
    </row>
    <row r="5" spans="1:8">
      <c r="A5" s="108" t="s">
        <v>510</v>
      </c>
      <c r="B5" s="113"/>
      <c r="C5" s="114"/>
      <c r="D5" s="115">
        <v>83375</v>
      </c>
      <c r="E5" s="116"/>
      <c r="F5" s="117">
        <v>69806</v>
      </c>
      <c r="G5" s="118"/>
      <c r="H5" s="119"/>
    </row>
    <row r="6" spans="1:8">
      <c r="A6" s="120"/>
      <c r="B6" s="121"/>
      <c r="C6" s="122"/>
      <c r="D6" s="123">
        <v>47753</v>
      </c>
      <c r="E6" s="124"/>
      <c r="F6" s="125">
        <v>32823</v>
      </c>
      <c r="G6" s="126"/>
      <c r="H6" s="127"/>
    </row>
    <row r="7" spans="1:8">
      <c r="A7" s="108" t="s">
        <v>511</v>
      </c>
      <c r="B7" s="113"/>
      <c r="C7" s="114"/>
      <c r="D7" s="115">
        <v>81011</v>
      </c>
      <c r="E7" s="116"/>
      <c r="F7" s="117">
        <v>74444</v>
      </c>
      <c r="G7" s="118"/>
      <c r="H7" s="119"/>
    </row>
    <row r="8" spans="1:8">
      <c r="A8" s="120"/>
      <c r="B8" s="121"/>
      <c r="C8" s="122"/>
      <c r="D8" s="123">
        <v>72494</v>
      </c>
      <c r="E8" s="124"/>
      <c r="F8" s="125">
        <v>34175</v>
      </c>
      <c r="G8" s="126"/>
      <c r="H8" s="127"/>
    </row>
    <row r="9" spans="1:8">
      <c r="A9" s="108" t="s">
        <v>512</v>
      </c>
      <c r="B9" s="113"/>
      <c r="C9" s="114"/>
      <c r="D9" s="115">
        <v>49213</v>
      </c>
      <c r="E9" s="116"/>
      <c r="F9" s="117">
        <v>85205</v>
      </c>
      <c r="G9" s="118"/>
      <c r="H9" s="119"/>
    </row>
    <row r="10" spans="1:8">
      <c r="A10" s="120"/>
      <c r="B10" s="121"/>
      <c r="C10" s="122"/>
      <c r="D10" s="123">
        <v>37245</v>
      </c>
      <c r="E10" s="124"/>
      <c r="F10" s="125">
        <v>38847</v>
      </c>
      <c r="G10" s="126"/>
      <c r="H10" s="127"/>
    </row>
    <row r="11" spans="1:8">
      <c r="A11" s="108" t="s">
        <v>513</v>
      </c>
      <c r="B11" s="113"/>
      <c r="C11" s="114"/>
      <c r="D11" s="115">
        <v>61376</v>
      </c>
      <c r="E11" s="116"/>
      <c r="F11" s="117">
        <v>69469</v>
      </c>
      <c r="G11" s="118"/>
      <c r="H11" s="119"/>
    </row>
    <row r="12" spans="1:8">
      <c r="A12" s="120"/>
      <c r="B12" s="121"/>
      <c r="C12" s="128"/>
      <c r="D12" s="123">
        <v>51186</v>
      </c>
      <c r="E12" s="124"/>
      <c r="F12" s="125">
        <v>38215</v>
      </c>
      <c r="G12" s="126"/>
      <c r="H12" s="127"/>
    </row>
    <row r="13" spans="1:8">
      <c r="A13" s="108"/>
      <c r="B13" s="113"/>
      <c r="C13" s="129"/>
      <c r="D13" s="130">
        <v>67323</v>
      </c>
      <c r="E13" s="131"/>
      <c r="F13" s="132">
        <v>72096</v>
      </c>
      <c r="G13" s="133"/>
      <c r="H13" s="119"/>
    </row>
    <row r="14" spans="1:8">
      <c r="A14" s="120"/>
      <c r="B14" s="121"/>
      <c r="C14" s="122"/>
      <c r="D14" s="123">
        <v>50907</v>
      </c>
      <c r="E14" s="124"/>
      <c r="F14" s="125">
        <v>35311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18.690000000000001</v>
      </c>
      <c r="C19" s="134">
        <f>ROUND(VALUE(SUBSTITUTE(実質収支比率等に係る経年分析!G$48,"▲","-")),2)</f>
        <v>14.73</v>
      </c>
      <c r="D19" s="134">
        <f>ROUND(VALUE(SUBSTITUTE(実質収支比率等に係る経年分析!H$48,"▲","-")),2)</f>
        <v>19.43</v>
      </c>
      <c r="E19" s="134">
        <f>ROUND(VALUE(SUBSTITUTE(実質収支比率等に係る経年分析!I$48,"▲","-")),2)</f>
        <v>22.91</v>
      </c>
      <c r="F19" s="134">
        <f>ROUND(VALUE(SUBSTITUTE(実質収支比率等に係る経年分析!J$48,"▲","-")),2)</f>
        <v>27.79</v>
      </c>
    </row>
    <row r="20" spans="1:11">
      <c r="A20" s="134" t="s">
        <v>42</v>
      </c>
      <c r="B20" s="134">
        <f>ROUND(VALUE(SUBSTITUTE(実質収支比率等に係る経年分析!F$47,"▲","-")),2)</f>
        <v>11.91</v>
      </c>
      <c r="C20" s="134">
        <f>ROUND(VALUE(SUBSTITUTE(実質収支比率等に係る経年分析!G$47,"▲","-")),2)</f>
        <v>18.95</v>
      </c>
      <c r="D20" s="134">
        <f>ROUND(VALUE(SUBSTITUTE(実質収支比率等に係る経年分析!H$47,"▲","-")),2)</f>
        <v>21.93</v>
      </c>
      <c r="E20" s="134">
        <f>ROUND(VALUE(SUBSTITUTE(実質収支比率等に係る経年分析!I$47,"▲","-")),2)</f>
        <v>22.45</v>
      </c>
      <c r="F20" s="134">
        <f>ROUND(VALUE(SUBSTITUTE(実質収支比率等に係る経年分析!J$47,"▲","-")),2)</f>
        <v>25.69</v>
      </c>
    </row>
    <row r="21" spans="1:11">
      <c r="A21" s="134" t="s">
        <v>43</v>
      </c>
      <c r="B21" s="134">
        <f>IF(ISNUMBER(VALUE(SUBSTITUTE(実質収支比率等に係る経年分析!F$49,"▲","-"))),ROUND(VALUE(SUBSTITUTE(実質収支比率等に係る経年分析!F$49,"▲","-")),2),NA())</f>
        <v>6.69</v>
      </c>
      <c r="C21" s="134">
        <f>IF(ISNUMBER(VALUE(SUBSTITUTE(実質収支比率等に係る経年分析!G$49,"▲","-"))),ROUND(VALUE(SUBSTITUTE(実質収支比率等に係る経年分析!G$49,"▲","-")),2),NA())</f>
        <v>7.18</v>
      </c>
      <c r="D21" s="134">
        <f>IF(ISNUMBER(VALUE(SUBSTITUTE(実質収支比率等に係る経年分析!H$49,"▲","-"))),ROUND(VALUE(SUBSTITUTE(実質収支比率等に係る経年分析!H$49,"▲","-")),2),NA())</f>
        <v>7.78</v>
      </c>
      <c r="E21" s="134">
        <f>IF(ISNUMBER(VALUE(SUBSTITUTE(実質収支比率等に係る経年分析!I$49,"▲","-"))),ROUND(VALUE(SUBSTITUTE(実質収支比率等に係る経年分析!I$49,"▲","-")),2),NA())</f>
        <v>5.6</v>
      </c>
      <c r="F21" s="134">
        <f>IF(ISNUMBER(VALUE(SUBSTITUTE(実質収支比率等に係る経年分析!J$49,"▲","-"))),ROUND(VALUE(SUBSTITUTE(実質収支比率等に係る経年分析!J$49,"▲","-")),2),NA())</f>
        <v>8.24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0.38</v>
      </c>
    </row>
    <row r="30" spans="1:11">
      <c r="A30" s="135" t="str">
        <f>IF(連結実質赤字比率に係る赤字・黒字の構成分析!C$40="",NA(),連結実質赤字比率に係る赤字・黒字の構成分析!C$40)</f>
        <v>特定環境保全公共下水道事業特別会計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0.43</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0.72</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0.75</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2.0699999999999998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2.4900000000000002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3.07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19.559999999999999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32.01</v>
      </c>
    </row>
    <row r="35" spans="1:16">
      <c r="A35" s="135" t="str">
        <f>IF(連結実質赤字比率に係る赤字・黒字の構成分析!C$35="",NA(),連結実質赤字比率に係る赤字・黒字の構成分析!C$35)</f>
        <v>国民健康保険特別会計</v>
      </c>
      <c r="B35" s="135">
        <f>IF(ROUND(VALUE(SUBSTITUTE(連結実質赤字比率に係る赤字・黒字の構成分析!F$35,"▲", "-")), 2) &lt; 0, ABS(ROUND(VALUE(SUBSTITUTE(連結実質赤字比率に係る赤字・黒字の構成分析!F$35,"▲", "-")), 2)), NA())</f>
        <v>0.82</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2.58</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1.38</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1.77</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2.12</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5.05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4.9000000000000004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4.68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4.62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4.24</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1057</v>
      </c>
      <c r="E42" s="136"/>
      <c r="F42" s="136"/>
      <c r="G42" s="136">
        <f>'実質公債費比率（分子）の構造'!L$52</f>
        <v>1023</v>
      </c>
      <c r="H42" s="136"/>
      <c r="I42" s="136"/>
      <c r="J42" s="136">
        <f>'実質公債費比率（分子）の構造'!M$52</f>
        <v>1001</v>
      </c>
      <c r="K42" s="136"/>
      <c r="L42" s="136"/>
      <c r="M42" s="136">
        <f>'実質公債費比率（分子）の構造'!N$52</f>
        <v>1057</v>
      </c>
      <c r="N42" s="136"/>
      <c r="O42" s="136"/>
      <c r="P42" s="136">
        <f>'実質公債費比率（分子）の構造'!O$52</f>
        <v>916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31</v>
      </c>
      <c r="C44" s="136"/>
      <c r="D44" s="136"/>
      <c r="E44" s="136">
        <f>'実質公債費比率（分子）の構造'!L$50</f>
        <v>30</v>
      </c>
      <c r="F44" s="136"/>
      <c r="G44" s="136"/>
      <c r="H44" s="136">
        <f>'実質公債費比率（分子）の構造'!M$50</f>
        <v>30</v>
      </c>
      <c r="I44" s="136"/>
      <c r="J44" s="136"/>
      <c r="K44" s="136">
        <f>'実質公債費比率（分子）の構造'!N$50</f>
        <v>7</v>
      </c>
      <c r="L44" s="136"/>
      <c r="M44" s="136"/>
      <c r="N44" s="136">
        <f>'実質公債費比率（分子）の構造'!O$50</f>
        <v>7</v>
      </c>
      <c r="O44" s="136"/>
      <c r="P44" s="136"/>
    </row>
    <row r="45" spans="1:16">
      <c r="A45" s="136" t="s">
        <v>53</v>
      </c>
      <c r="B45" s="136">
        <f>'実質公債費比率（分子）の構造'!K$49</f>
        <v>5</v>
      </c>
      <c r="C45" s="136"/>
      <c r="D45" s="136"/>
      <c r="E45" s="136">
        <f>'実質公債費比率（分子）の構造'!L$49</f>
        <v>4</v>
      </c>
      <c r="F45" s="136"/>
      <c r="G45" s="136"/>
      <c r="H45" s="136">
        <f>'実質公債費比率（分子）の構造'!M$49</f>
        <v>16</v>
      </c>
      <c r="I45" s="136"/>
      <c r="J45" s="136"/>
      <c r="K45" s="136">
        <f>'実質公債費比率（分子）の構造'!N$49</f>
        <v>5</v>
      </c>
      <c r="L45" s="136"/>
      <c r="M45" s="136"/>
      <c r="N45" s="136">
        <f>'実質公債費比率（分子）の構造'!O$49</f>
        <v>6</v>
      </c>
      <c r="O45" s="136"/>
      <c r="P45" s="136"/>
    </row>
    <row r="46" spans="1:16">
      <c r="A46" s="136" t="s">
        <v>54</v>
      </c>
      <c r="B46" s="136">
        <f>'実質公債費比率（分子）の構造'!K$48</f>
        <v>201</v>
      </c>
      <c r="C46" s="136"/>
      <c r="D46" s="136"/>
      <c r="E46" s="136">
        <f>'実質公債費比率（分子）の構造'!L$48</f>
        <v>208</v>
      </c>
      <c r="F46" s="136"/>
      <c r="G46" s="136"/>
      <c r="H46" s="136">
        <f>'実質公債費比率（分子）の構造'!M$48</f>
        <v>229</v>
      </c>
      <c r="I46" s="136"/>
      <c r="J46" s="136"/>
      <c r="K46" s="136">
        <f>'実質公債費比率（分子）の構造'!N$48</f>
        <v>241</v>
      </c>
      <c r="L46" s="136"/>
      <c r="M46" s="136"/>
      <c r="N46" s="136">
        <f>'実質公債費比率（分子）の構造'!O$48</f>
        <v>253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1499</v>
      </c>
      <c r="C49" s="136"/>
      <c r="D49" s="136"/>
      <c r="E49" s="136">
        <f>'実質公債費比率（分子）の構造'!L$45</f>
        <v>1349</v>
      </c>
      <c r="F49" s="136"/>
      <c r="G49" s="136"/>
      <c r="H49" s="136">
        <f>'実質公債費比率（分子）の構造'!M$45</f>
        <v>1267</v>
      </c>
      <c r="I49" s="136"/>
      <c r="J49" s="136"/>
      <c r="K49" s="136">
        <f>'実質公債費比率（分子）の構造'!N$45</f>
        <v>1250</v>
      </c>
      <c r="L49" s="136"/>
      <c r="M49" s="136"/>
      <c r="N49" s="136">
        <f>'実質公債費比率（分子）の構造'!O$45</f>
        <v>1011</v>
      </c>
      <c r="O49" s="136"/>
      <c r="P49" s="136"/>
    </row>
    <row r="50" spans="1:16">
      <c r="A50" s="136" t="s">
        <v>58</v>
      </c>
      <c r="B50" s="136" t="e">
        <f>NA()</f>
        <v>#N/A</v>
      </c>
      <c r="C50" s="136">
        <f>IF(ISNUMBER('実質公債費比率（分子）の構造'!K$53),'実質公債費比率（分子）の構造'!K$53,NA())</f>
        <v>679</v>
      </c>
      <c r="D50" s="136" t="e">
        <f>NA()</f>
        <v>#N/A</v>
      </c>
      <c r="E50" s="136" t="e">
        <f>NA()</f>
        <v>#N/A</v>
      </c>
      <c r="F50" s="136">
        <f>IF(ISNUMBER('実質公債費比率（分子）の構造'!L$53),'実質公債費比率（分子）の構造'!L$53,NA())</f>
        <v>568</v>
      </c>
      <c r="G50" s="136" t="e">
        <f>NA()</f>
        <v>#N/A</v>
      </c>
      <c r="H50" s="136" t="e">
        <f>NA()</f>
        <v>#N/A</v>
      </c>
      <c r="I50" s="136">
        <f>IF(ISNUMBER('実質公債費比率（分子）の構造'!M$53),'実質公債費比率（分子）の構造'!M$53,NA())</f>
        <v>541</v>
      </c>
      <c r="J50" s="136" t="e">
        <f>NA()</f>
        <v>#N/A</v>
      </c>
      <c r="K50" s="136" t="e">
        <f>NA()</f>
        <v>#N/A</v>
      </c>
      <c r="L50" s="136">
        <f>IF(ISNUMBER('実質公債費比率（分子）の構造'!N$53),'実質公債費比率（分子）の構造'!N$53,NA())</f>
        <v>446</v>
      </c>
      <c r="M50" s="136" t="e">
        <f>NA()</f>
        <v>#N/A</v>
      </c>
      <c r="N50" s="136" t="e">
        <f>NA()</f>
        <v>#N/A</v>
      </c>
      <c r="O50" s="136">
        <f>IF(ISNUMBER('実質公債費比率（分子）の構造'!O$53),'実質公債費比率（分子）の構造'!O$53,NA())</f>
        <v>361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9562</v>
      </c>
      <c r="E56" s="135"/>
      <c r="F56" s="135"/>
      <c r="G56" s="135">
        <f>'将来負担比率（分子）の構造'!J$51</f>
        <v>9207</v>
      </c>
      <c r="H56" s="135"/>
      <c r="I56" s="135"/>
      <c r="J56" s="135">
        <f>'将来負担比率（分子）の構造'!K$51</f>
        <v>9172</v>
      </c>
      <c r="K56" s="135"/>
      <c r="L56" s="135"/>
      <c r="M56" s="135">
        <f>'将来負担比率（分子）の構造'!L$51</f>
        <v>9540</v>
      </c>
      <c r="N56" s="135"/>
      <c r="O56" s="135"/>
      <c r="P56" s="135">
        <f>'将来負担比率（分子）の構造'!M$51</f>
        <v>9422</v>
      </c>
    </row>
    <row r="57" spans="1:16">
      <c r="A57" s="135" t="s">
        <v>34</v>
      </c>
      <c r="B57" s="135"/>
      <c r="C57" s="135"/>
      <c r="D57" s="135">
        <f>'将来負担比率（分子）の構造'!I$50</f>
        <v>1099</v>
      </c>
      <c r="E57" s="135"/>
      <c r="F57" s="135"/>
      <c r="G57" s="135">
        <f>'将来負担比率（分子）の構造'!J$50</f>
        <v>1233</v>
      </c>
      <c r="H57" s="135"/>
      <c r="I57" s="135"/>
      <c r="J57" s="135">
        <f>'将来負担比率（分子）の構造'!K$50</f>
        <v>850</v>
      </c>
      <c r="K57" s="135"/>
      <c r="L57" s="135"/>
      <c r="M57" s="135">
        <f>'将来負担比率（分子）の構造'!L$50</f>
        <v>659</v>
      </c>
      <c r="N57" s="135"/>
      <c r="O57" s="135"/>
      <c r="P57" s="135">
        <f>'将来負担比率（分子）の構造'!M$50</f>
        <v>368</v>
      </c>
    </row>
    <row r="58" spans="1:16">
      <c r="A58" s="135" t="s">
        <v>33</v>
      </c>
      <c r="B58" s="135"/>
      <c r="C58" s="135"/>
      <c r="D58" s="135">
        <f>'将来負担比率（分子）の構造'!I$49</f>
        <v>2308</v>
      </c>
      <c r="E58" s="135"/>
      <c r="F58" s="135"/>
      <c r="G58" s="135">
        <f>'将来負担比率（分子）の構造'!J$49</f>
        <v>3018</v>
      </c>
      <c r="H58" s="135"/>
      <c r="I58" s="135"/>
      <c r="J58" s="135">
        <f>'将来負担比率（分子）の構造'!K$49</f>
        <v>3638</v>
      </c>
      <c r="K58" s="135"/>
      <c r="L58" s="135"/>
      <c r="M58" s="135">
        <f>'将来負担比率（分子）の構造'!L$49</f>
        <v>3610</v>
      </c>
      <c r="N58" s="135"/>
      <c r="O58" s="135"/>
      <c r="P58" s="135">
        <f>'将来負担比率（分子）の構造'!M$49</f>
        <v>3780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2674</v>
      </c>
      <c r="C62" s="135"/>
      <c r="D62" s="135"/>
      <c r="E62" s="135">
        <f>'将来負担比率（分子）の構造'!J$45</f>
        <v>2658</v>
      </c>
      <c r="F62" s="135"/>
      <c r="G62" s="135"/>
      <c r="H62" s="135">
        <f>'将来負担比率（分子）の構造'!K$45</f>
        <v>2575</v>
      </c>
      <c r="I62" s="135"/>
      <c r="J62" s="135"/>
      <c r="K62" s="135">
        <f>'将来負担比率（分子）の構造'!L$45</f>
        <v>2589</v>
      </c>
      <c r="L62" s="135"/>
      <c r="M62" s="135"/>
      <c r="N62" s="135">
        <f>'将来負担比率（分子）の構造'!M$45</f>
        <v>2450</v>
      </c>
      <c r="O62" s="135"/>
      <c r="P62" s="135"/>
    </row>
    <row r="63" spans="1:16">
      <c r="A63" s="135" t="s">
        <v>27</v>
      </c>
      <c r="B63" s="135">
        <f>'将来負担比率（分子）の構造'!I$44</f>
        <v>93</v>
      </c>
      <c r="C63" s="135"/>
      <c r="D63" s="135"/>
      <c r="E63" s="135">
        <f>'将来負担比率（分子）の構造'!J$44</f>
        <v>96</v>
      </c>
      <c r="F63" s="135"/>
      <c r="G63" s="135"/>
      <c r="H63" s="135">
        <f>'将来負担比率（分子）の構造'!K$44</f>
        <v>74</v>
      </c>
      <c r="I63" s="135"/>
      <c r="J63" s="135"/>
      <c r="K63" s="135">
        <f>'将来負担比率（分子）の構造'!L$44</f>
        <v>136</v>
      </c>
      <c r="L63" s="135"/>
      <c r="M63" s="135"/>
      <c r="N63" s="135">
        <f>'将来負担比率（分子）の構造'!M$44</f>
        <v>141</v>
      </c>
      <c r="O63" s="135"/>
      <c r="P63" s="135"/>
    </row>
    <row r="64" spans="1:16">
      <c r="A64" s="135" t="s">
        <v>26</v>
      </c>
      <c r="B64" s="135">
        <f>'将来負担比率（分子）の構造'!I$43</f>
        <v>4058</v>
      </c>
      <c r="C64" s="135"/>
      <c r="D64" s="135"/>
      <c r="E64" s="135">
        <f>'将来負担比率（分子）の構造'!J$43</f>
        <v>4231</v>
      </c>
      <c r="F64" s="135"/>
      <c r="G64" s="135"/>
      <c r="H64" s="135">
        <f>'将来負担比率（分子）の構造'!K$43</f>
        <v>4192</v>
      </c>
      <c r="I64" s="135"/>
      <c r="J64" s="135"/>
      <c r="K64" s="135">
        <f>'将来負担比率（分子）の構造'!L$43</f>
        <v>4155</v>
      </c>
      <c r="L64" s="135"/>
      <c r="M64" s="135"/>
      <c r="N64" s="135">
        <f>'将来負担比率（分子）の構造'!M$43</f>
        <v>4185</v>
      </c>
      <c r="O64" s="135"/>
      <c r="P64" s="135"/>
    </row>
    <row r="65" spans="1:16">
      <c r="A65" s="135" t="s">
        <v>25</v>
      </c>
      <c r="B65" s="135">
        <f>'将来負担比率（分子）の構造'!I$42</f>
        <v>40</v>
      </c>
      <c r="C65" s="135"/>
      <c r="D65" s="135"/>
      <c r="E65" s="135">
        <f>'将来負担比率（分子）の構造'!J$42</f>
        <v>21</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10621</v>
      </c>
      <c r="C66" s="135"/>
      <c r="D66" s="135"/>
      <c r="E66" s="135">
        <f>'将来負担比率（分子）の構造'!J$41</f>
        <v>10275</v>
      </c>
      <c r="F66" s="135"/>
      <c r="G66" s="135"/>
      <c r="H66" s="135">
        <f>'将来負担比率（分子）の構造'!K$41</f>
        <v>10125</v>
      </c>
      <c r="I66" s="135"/>
      <c r="J66" s="135"/>
      <c r="K66" s="135">
        <f>'将来負担比率（分子）の構造'!L$41</f>
        <v>9458</v>
      </c>
      <c r="L66" s="135"/>
      <c r="M66" s="135"/>
      <c r="N66" s="135">
        <f>'将来負担比率（分子）の構造'!M$41</f>
        <v>9286</v>
      </c>
      <c r="O66" s="135"/>
      <c r="P66" s="135"/>
    </row>
    <row r="67" spans="1:16">
      <c r="A67" s="135" t="s">
        <v>62</v>
      </c>
      <c r="B67" s="135" t="e">
        <f>NA()</f>
        <v>#N/A</v>
      </c>
      <c r="C67" s="135">
        <f>IF(ISNUMBER('将来負担比率（分子）の構造'!I$52), IF('将来負担比率（分子）の構造'!I$52 &lt; 0, 0, '将来負担比率（分子）の構造'!I$52), NA())</f>
        <v>4518</v>
      </c>
      <c r="D67" s="135" t="e">
        <f>NA()</f>
        <v>#N/A</v>
      </c>
      <c r="E67" s="135" t="e">
        <f>NA()</f>
        <v>#N/A</v>
      </c>
      <c r="F67" s="135">
        <f>IF(ISNUMBER('将来負担比率（分子）の構造'!J$52), IF('将来負担比率（分子）の構造'!J$52 &lt; 0, 0, '将来負担比率（分子）の構造'!J$52), NA())</f>
        <v>3822</v>
      </c>
      <c r="G67" s="135" t="e">
        <f>NA()</f>
        <v>#N/A</v>
      </c>
      <c r="H67" s="135" t="e">
        <f>NA()</f>
        <v>#N/A</v>
      </c>
      <c r="I67" s="135">
        <f>IF(ISNUMBER('将来負担比率（分子）の構造'!K$52), IF('将来負担比率（分子）の構造'!K$52 &lt; 0, 0, '将来負担比率（分子）の構造'!K$52), NA())</f>
        <v>3306</v>
      </c>
      <c r="J67" s="135" t="e">
        <f>NA()</f>
        <v>#N/A</v>
      </c>
      <c r="K67" s="135" t="e">
        <f>NA()</f>
        <v>#N/A</v>
      </c>
      <c r="L67" s="135">
        <f>IF(ISNUMBER('将来負担比率（分子）の構造'!L$52), IF('将来負担比率（分子）の構造'!L$52 &lt; 0, 0, '将来負担比率（分子）の構造'!L$52), NA())</f>
        <v>2529</v>
      </c>
      <c r="M67" s="135" t="e">
        <f>NA()</f>
        <v>#N/A</v>
      </c>
      <c r="N67" s="135" t="e">
        <f>NA()</f>
        <v>#N/A</v>
      </c>
      <c r="O67" s="135">
        <f>IF(ISNUMBER('将来負担比率（分子）の構造'!M$52), IF('将来負担比率（分子）の構造'!M$52 &lt; 0, 0, '将来負担比率（分子）の構造'!M$52), NA())</f>
        <v>2493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1559075</v>
      </c>
      <c r="S5" s="613"/>
      <c r="T5" s="613"/>
      <c r="U5" s="613"/>
      <c r="V5" s="613"/>
      <c r="W5" s="613"/>
      <c r="X5" s="613"/>
      <c r="Y5" s="614"/>
      <c r="Z5" s="615">
        <v>13.5</v>
      </c>
      <c r="AA5" s="615"/>
      <c r="AB5" s="615"/>
      <c r="AC5" s="615"/>
      <c r="AD5" s="616">
        <v>1559075</v>
      </c>
      <c r="AE5" s="616"/>
      <c r="AF5" s="616"/>
      <c r="AG5" s="616"/>
      <c r="AH5" s="616"/>
      <c r="AI5" s="616"/>
      <c r="AJ5" s="616"/>
      <c r="AK5" s="616"/>
      <c r="AL5" s="617">
        <v>26.7</v>
      </c>
      <c r="AM5" s="618"/>
      <c r="AN5" s="618"/>
      <c r="AO5" s="619"/>
      <c r="AP5" s="609" t="s">
        <v>205</v>
      </c>
      <c r="AQ5" s="610"/>
      <c r="AR5" s="610"/>
      <c r="AS5" s="610"/>
      <c r="AT5" s="610"/>
      <c r="AU5" s="610"/>
      <c r="AV5" s="610"/>
      <c r="AW5" s="610"/>
      <c r="AX5" s="610"/>
      <c r="AY5" s="610"/>
      <c r="AZ5" s="610"/>
      <c r="BA5" s="610"/>
      <c r="BB5" s="610"/>
      <c r="BC5" s="610"/>
      <c r="BD5" s="610"/>
      <c r="BE5" s="610"/>
      <c r="BF5" s="611"/>
      <c r="BG5" s="623">
        <v>1559075</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124666</v>
      </c>
      <c r="S6" s="624"/>
      <c r="T6" s="624"/>
      <c r="U6" s="624"/>
      <c r="V6" s="624"/>
      <c r="W6" s="624"/>
      <c r="X6" s="624"/>
      <c r="Y6" s="625"/>
      <c r="Z6" s="626">
        <v>1.1000000000000001</v>
      </c>
      <c r="AA6" s="626"/>
      <c r="AB6" s="626"/>
      <c r="AC6" s="626"/>
      <c r="AD6" s="627">
        <v>124666</v>
      </c>
      <c r="AE6" s="627"/>
      <c r="AF6" s="627"/>
      <c r="AG6" s="627"/>
      <c r="AH6" s="627"/>
      <c r="AI6" s="627"/>
      <c r="AJ6" s="627"/>
      <c r="AK6" s="627"/>
      <c r="AL6" s="628">
        <v>2.1</v>
      </c>
      <c r="AM6" s="629"/>
      <c r="AN6" s="629"/>
      <c r="AO6" s="630"/>
      <c r="AP6" s="620" t="s">
        <v>211</v>
      </c>
      <c r="AQ6" s="621"/>
      <c r="AR6" s="621"/>
      <c r="AS6" s="621"/>
      <c r="AT6" s="621"/>
      <c r="AU6" s="621"/>
      <c r="AV6" s="621"/>
      <c r="AW6" s="621"/>
      <c r="AX6" s="621"/>
      <c r="AY6" s="621"/>
      <c r="AZ6" s="621"/>
      <c r="BA6" s="621"/>
      <c r="BB6" s="621"/>
      <c r="BC6" s="621"/>
      <c r="BD6" s="621"/>
      <c r="BE6" s="621"/>
      <c r="BF6" s="622"/>
      <c r="BG6" s="623">
        <v>1559075</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115320</v>
      </c>
      <c r="CS6" s="624"/>
      <c r="CT6" s="624"/>
      <c r="CU6" s="624"/>
      <c r="CV6" s="624"/>
      <c r="CW6" s="624"/>
      <c r="CX6" s="624"/>
      <c r="CY6" s="625"/>
      <c r="CZ6" s="626">
        <v>1.2</v>
      </c>
      <c r="DA6" s="626"/>
      <c r="DB6" s="626"/>
      <c r="DC6" s="626"/>
      <c r="DD6" s="632" t="s">
        <v>206</v>
      </c>
      <c r="DE6" s="624"/>
      <c r="DF6" s="624"/>
      <c r="DG6" s="624"/>
      <c r="DH6" s="624"/>
      <c r="DI6" s="624"/>
      <c r="DJ6" s="624"/>
      <c r="DK6" s="624"/>
      <c r="DL6" s="624"/>
      <c r="DM6" s="624"/>
      <c r="DN6" s="624"/>
      <c r="DO6" s="624"/>
      <c r="DP6" s="625"/>
      <c r="DQ6" s="632">
        <v>115320</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3428</v>
      </c>
      <c r="S7" s="624"/>
      <c r="T7" s="624"/>
      <c r="U7" s="624"/>
      <c r="V7" s="624"/>
      <c r="W7" s="624"/>
      <c r="X7" s="624"/>
      <c r="Y7" s="625"/>
      <c r="Z7" s="626">
        <v>0</v>
      </c>
      <c r="AA7" s="626"/>
      <c r="AB7" s="626"/>
      <c r="AC7" s="626"/>
      <c r="AD7" s="627">
        <v>3428</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718406</v>
      </c>
      <c r="BH7" s="624"/>
      <c r="BI7" s="624"/>
      <c r="BJ7" s="624"/>
      <c r="BK7" s="624"/>
      <c r="BL7" s="624"/>
      <c r="BM7" s="624"/>
      <c r="BN7" s="625"/>
      <c r="BO7" s="626">
        <v>46.1</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1284512</v>
      </c>
      <c r="CS7" s="624"/>
      <c r="CT7" s="624"/>
      <c r="CU7" s="624"/>
      <c r="CV7" s="624"/>
      <c r="CW7" s="624"/>
      <c r="CX7" s="624"/>
      <c r="CY7" s="625"/>
      <c r="CZ7" s="626">
        <v>13.1</v>
      </c>
      <c r="DA7" s="626"/>
      <c r="DB7" s="626"/>
      <c r="DC7" s="626"/>
      <c r="DD7" s="632">
        <v>37223</v>
      </c>
      <c r="DE7" s="624"/>
      <c r="DF7" s="624"/>
      <c r="DG7" s="624"/>
      <c r="DH7" s="624"/>
      <c r="DI7" s="624"/>
      <c r="DJ7" s="624"/>
      <c r="DK7" s="624"/>
      <c r="DL7" s="624"/>
      <c r="DM7" s="624"/>
      <c r="DN7" s="624"/>
      <c r="DO7" s="624"/>
      <c r="DP7" s="625"/>
      <c r="DQ7" s="632">
        <v>1089968</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9664</v>
      </c>
      <c r="S8" s="624"/>
      <c r="T8" s="624"/>
      <c r="U8" s="624"/>
      <c r="V8" s="624"/>
      <c r="W8" s="624"/>
      <c r="X8" s="624"/>
      <c r="Y8" s="625"/>
      <c r="Z8" s="626">
        <v>0.1</v>
      </c>
      <c r="AA8" s="626"/>
      <c r="AB8" s="626"/>
      <c r="AC8" s="626"/>
      <c r="AD8" s="627">
        <v>9664</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29798</v>
      </c>
      <c r="BH8" s="624"/>
      <c r="BI8" s="624"/>
      <c r="BJ8" s="624"/>
      <c r="BK8" s="624"/>
      <c r="BL8" s="624"/>
      <c r="BM8" s="624"/>
      <c r="BN8" s="625"/>
      <c r="BO8" s="626">
        <v>1.9</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3001811</v>
      </c>
      <c r="CS8" s="624"/>
      <c r="CT8" s="624"/>
      <c r="CU8" s="624"/>
      <c r="CV8" s="624"/>
      <c r="CW8" s="624"/>
      <c r="CX8" s="624"/>
      <c r="CY8" s="625"/>
      <c r="CZ8" s="626">
        <v>30.5</v>
      </c>
      <c r="DA8" s="626"/>
      <c r="DB8" s="626"/>
      <c r="DC8" s="626"/>
      <c r="DD8" s="632">
        <v>58620</v>
      </c>
      <c r="DE8" s="624"/>
      <c r="DF8" s="624"/>
      <c r="DG8" s="624"/>
      <c r="DH8" s="624"/>
      <c r="DI8" s="624"/>
      <c r="DJ8" s="624"/>
      <c r="DK8" s="624"/>
      <c r="DL8" s="624"/>
      <c r="DM8" s="624"/>
      <c r="DN8" s="624"/>
      <c r="DO8" s="624"/>
      <c r="DP8" s="625"/>
      <c r="DQ8" s="632">
        <v>1662503</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8978</v>
      </c>
      <c r="S9" s="624"/>
      <c r="T9" s="624"/>
      <c r="U9" s="624"/>
      <c r="V9" s="624"/>
      <c r="W9" s="624"/>
      <c r="X9" s="624"/>
      <c r="Y9" s="625"/>
      <c r="Z9" s="626">
        <v>0.1</v>
      </c>
      <c r="AA9" s="626"/>
      <c r="AB9" s="626"/>
      <c r="AC9" s="626"/>
      <c r="AD9" s="627">
        <v>8978</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641687</v>
      </c>
      <c r="BH9" s="624"/>
      <c r="BI9" s="624"/>
      <c r="BJ9" s="624"/>
      <c r="BK9" s="624"/>
      <c r="BL9" s="624"/>
      <c r="BM9" s="624"/>
      <c r="BN9" s="625"/>
      <c r="BO9" s="626">
        <v>41.2</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972102</v>
      </c>
      <c r="CS9" s="624"/>
      <c r="CT9" s="624"/>
      <c r="CU9" s="624"/>
      <c r="CV9" s="624"/>
      <c r="CW9" s="624"/>
      <c r="CX9" s="624"/>
      <c r="CY9" s="625"/>
      <c r="CZ9" s="626">
        <v>9.9</v>
      </c>
      <c r="DA9" s="626"/>
      <c r="DB9" s="626"/>
      <c r="DC9" s="626"/>
      <c r="DD9" s="632">
        <v>99662</v>
      </c>
      <c r="DE9" s="624"/>
      <c r="DF9" s="624"/>
      <c r="DG9" s="624"/>
      <c r="DH9" s="624"/>
      <c r="DI9" s="624"/>
      <c r="DJ9" s="624"/>
      <c r="DK9" s="624"/>
      <c r="DL9" s="624"/>
      <c r="DM9" s="624"/>
      <c r="DN9" s="624"/>
      <c r="DO9" s="624"/>
      <c r="DP9" s="625"/>
      <c r="DQ9" s="632">
        <v>681861</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355157</v>
      </c>
      <c r="S10" s="624"/>
      <c r="T10" s="624"/>
      <c r="U10" s="624"/>
      <c r="V10" s="624"/>
      <c r="W10" s="624"/>
      <c r="X10" s="624"/>
      <c r="Y10" s="625"/>
      <c r="Z10" s="626">
        <v>3.1</v>
      </c>
      <c r="AA10" s="626"/>
      <c r="AB10" s="626"/>
      <c r="AC10" s="626"/>
      <c r="AD10" s="627">
        <v>355157</v>
      </c>
      <c r="AE10" s="627"/>
      <c r="AF10" s="627"/>
      <c r="AG10" s="627"/>
      <c r="AH10" s="627"/>
      <c r="AI10" s="627"/>
      <c r="AJ10" s="627"/>
      <c r="AK10" s="627"/>
      <c r="AL10" s="628">
        <v>6.1</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26640</v>
      </c>
      <c r="BH10" s="624"/>
      <c r="BI10" s="624"/>
      <c r="BJ10" s="624"/>
      <c r="BK10" s="624"/>
      <c r="BL10" s="624"/>
      <c r="BM10" s="624"/>
      <c r="BN10" s="625"/>
      <c r="BO10" s="626">
        <v>1.7</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394</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120</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11013</v>
      </c>
      <c r="S11" s="624"/>
      <c r="T11" s="624"/>
      <c r="U11" s="624"/>
      <c r="V11" s="624"/>
      <c r="W11" s="624"/>
      <c r="X11" s="624"/>
      <c r="Y11" s="625"/>
      <c r="Z11" s="626">
        <v>0.1</v>
      </c>
      <c r="AA11" s="626"/>
      <c r="AB11" s="626"/>
      <c r="AC11" s="626"/>
      <c r="AD11" s="627">
        <v>11013</v>
      </c>
      <c r="AE11" s="627"/>
      <c r="AF11" s="627"/>
      <c r="AG11" s="627"/>
      <c r="AH11" s="627"/>
      <c r="AI11" s="627"/>
      <c r="AJ11" s="627"/>
      <c r="AK11" s="627"/>
      <c r="AL11" s="628">
        <v>0.2</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20281</v>
      </c>
      <c r="BH11" s="624"/>
      <c r="BI11" s="624"/>
      <c r="BJ11" s="624"/>
      <c r="BK11" s="624"/>
      <c r="BL11" s="624"/>
      <c r="BM11" s="624"/>
      <c r="BN11" s="625"/>
      <c r="BO11" s="626">
        <v>1.3</v>
      </c>
      <c r="BP11" s="626"/>
      <c r="BQ11" s="626"/>
      <c r="BR11" s="626"/>
      <c r="BS11" s="632" t="s">
        <v>109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699921</v>
      </c>
      <c r="CS11" s="624"/>
      <c r="CT11" s="624"/>
      <c r="CU11" s="624"/>
      <c r="CV11" s="624"/>
      <c r="CW11" s="624"/>
      <c r="CX11" s="624"/>
      <c r="CY11" s="625"/>
      <c r="CZ11" s="626">
        <v>7.1</v>
      </c>
      <c r="DA11" s="626"/>
      <c r="DB11" s="626"/>
      <c r="DC11" s="626"/>
      <c r="DD11" s="632">
        <v>151211</v>
      </c>
      <c r="DE11" s="624"/>
      <c r="DF11" s="624"/>
      <c r="DG11" s="624"/>
      <c r="DH11" s="624"/>
      <c r="DI11" s="624"/>
      <c r="DJ11" s="624"/>
      <c r="DK11" s="624"/>
      <c r="DL11" s="624"/>
      <c r="DM11" s="624"/>
      <c r="DN11" s="624"/>
      <c r="DO11" s="624"/>
      <c r="DP11" s="625"/>
      <c r="DQ11" s="632">
        <v>428447</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662670</v>
      </c>
      <c r="BH12" s="624"/>
      <c r="BI12" s="624"/>
      <c r="BJ12" s="624"/>
      <c r="BK12" s="624"/>
      <c r="BL12" s="624"/>
      <c r="BM12" s="624"/>
      <c r="BN12" s="625"/>
      <c r="BO12" s="626">
        <v>42.5</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192454</v>
      </c>
      <c r="CS12" s="624"/>
      <c r="CT12" s="624"/>
      <c r="CU12" s="624"/>
      <c r="CV12" s="624"/>
      <c r="CW12" s="624"/>
      <c r="CX12" s="624"/>
      <c r="CY12" s="625"/>
      <c r="CZ12" s="626">
        <v>2</v>
      </c>
      <c r="DA12" s="626"/>
      <c r="DB12" s="626"/>
      <c r="DC12" s="626"/>
      <c r="DD12" s="632">
        <v>27887</v>
      </c>
      <c r="DE12" s="624"/>
      <c r="DF12" s="624"/>
      <c r="DG12" s="624"/>
      <c r="DH12" s="624"/>
      <c r="DI12" s="624"/>
      <c r="DJ12" s="624"/>
      <c r="DK12" s="624"/>
      <c r="DL12" s="624"/>
      <c r="DM12" s="624"/>
      <c r="DN12" s="624"/>
      <c r="DO12" s="624"/>
      <c r="DP12" s="625"/>
      <c r="DQ12" s="632">
        <v>113839</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28292</v>
      </c>
      <c r="S13" s="624"/>
      <c r="T13" s="624"/>
      <c r="U13" s="624"/>
      <c r="V13" s="624"/>
      <c r="W13" s="624"/>
      <c r="X13" s="624"/>
      <c r="Y13" s="625"/>
      <c r="Z13" s="626">
        <v>0.2</v>
      </c>
      <c r="AA13" s="626"/>
      <c r="AB13" s="626"/>
      <c r="AC13" s="626"/>
      <c r="AD13" s="627">
        <v>28292</v>
      </c>
      <c r="AE13" s="627"/>
      <c r="AF13" s="627"/>
      <c r="AG13" s="627"/>
      <c r="AH13" s="627"/>
      <c r="AI13" s="627"/>
      <c r="AJ13" s="627"/>
      <c r="AK13" s="627"/>
      <c r="AL13" s="628">
        <v>0.5</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651114</v>
      </c>
      <c r="BH13" s="624"/>
      <c r="BI13" s="624"/>
      <c r="BJ13" s="624"/>
      <c r="BK13" s="624"/>
      <c r="BL13" s="624"/>
      <c r="BM13" s="624"/>
      <c r="BN13" s="625"/>
      <c r="BO13" s="626">
        <v>41.8</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1047178</v>
      </c>
      <c r="CS13" s="624"/>
      <c r="CT13" s="624"/>
      <c r="CU13" s="624"/>
      <c r="CV13" s="624"/>
      <c r="CW13" s="624"/>
      <c r="CX13" s="624"/>
      <c r="CY13" s="625"/>
      <c r="CZ13" s="626">
        <v>10.6</v>
      </c>
      <c r="DA13" s="626"/>
      <c r="DB13" s="626"/>
      <c r="DC13" s="626"/>
      <c r="DD13" s="632">
        <v>453330</v>
      </c>
      <c r="DE13" s="624"/>
      <c r="DF13" s="624"/>
      <c r="DG13" s="624"/>
      <c r="DH13" s="624"/>
      <c r="DI13" s="624"/>
      <c r="DJ13" s="624"/>
      <c r="DK13" s="624"/>
      <c r="DL13" s="624"/>
      <c r="DM13" s="624"/>
      <c r="DN13" s="624"/>
      <c r="DO13" s="624"/>
      <c r="DP13" s="625"/>
      <c r="DQ13" s="632">
        <v>766185</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50631</v>
      </c>
      <c r="BH14" s="624"/>
      <c r="BI14" s="624"/>
      <c r="BJ14" s="624"/>
      <c r="BK14" s="624"/>
      <c r="BL14" s="624"/>
      <c r="BM14" s="624"/>
      <c r="BN14" s="625"/>
      <c r="BO14" s="626">
        <v>3.2</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347542</v>
      </c>
      <c r="CS14" s="624"/>
      <c r="CT14" s="624"/>
      <c r="CU14" s="624"/>
      <c r="CV14" s="624"/>
      <c r="CW14" s="624"/>
      <c r="CX14" s="624"/>
      <c r="CY14" s="625"/>
      <c r="CZ14" s="626">
        <v>3.5</v>
      </c>
      <c r="DA14" s="626"/>
      <c r="DB14" s="626"/>
      <c r="DC14" s="626"/>
      <c r="DD14" s="632">
        <v>32703</v>
      </c>
      <c r="DE14" s="624"/>
      <c r="DF14" s="624"/>
      <c r="DG14" s="624"/>
      <c r="DH14" s="624"/>
      <c r="DI14" s="624"/>
      <c r="DJ14" s="624"/>
      <c r="DK14" s="624"/>
      <c r="DL14" s="624"/>
      <c r="DM14" s="624"/>
      <c r="DN14" s="624"/>
      <c r="DO14" s="624"/>
      <c r="DP14" s="625"/>
      <c r="DQ14" s="632">
        <v>300929</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4356</v>
      </c>
      <c r="S15" s="624"/>
      <c r="T15" s="624"/>
      <c r="U15" s="624"/>
      <c r="V15" s="624"/>
      <c r="W15" s="624"/>
      <c r="X15" s="624"/>
      <c r="Y15" s="625"/>
      <c r="Z15" s="626">
        <v>0</v>
      </c>
      <c r="AA15" s="626"/>
      <c r="AB15" s="626"/>
      <c r="AC15" s="626"/>
      <c r="AD15" s="627">
        <v>4356</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127368</v>
      </c>
      <c r="BH15" s="624"/>
      <c r="BI15" s="624"/>
      <c r="BJ15" s="624"/>
      <c r="BK15" s="624"/>
      <c r="BL15" s="624"/>
      <c r="BM15" s="624"/>
      <c r="BN15" s="625"/>
      <c r="BO15" s="626">
        <v>8.1999999999999993</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1104831</v>
      </c>
      <c r="CS15" s="624"/>
      <c r="CT15" s="624"/>
      <c r="CU15" s="624"/>
      <c r="CV15" s="624"/>
      <c r="CW15" s="624"/>
      <c r="CX15" s="624"/>
      <c r="CY15" s="625"/>
      <c r="CZ15" s="626">
        <v>11.2</v>
      </c>
      <c r="DA15" s="626"/>
      <c r="DB15" s="626"/>
      <c r="DC15" s="626"/>
      <c r="DD15" s="632">
        <v>325459</v>
      </c>
      <c r="DE15" s="624"/>
      <c r="DF15" s="624"/>
      <c r="DG15" s="624"/>
      <c r="DH15" s="624"/>
      <c r="DI15" s="624"/>
      <c r="DJ15" s="624"/>
      <c r="DK15" s="624"/>
      <c r="DL15" s="624"/>
      <c r="DM15" s="624"/>
      <c r="DN15" s="624"/>
      <c r="DO15" s="624"/>
      <c r="DP15" s="625"/>
      <c r="DQ15" s="632">
        <v>899795</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4205398</v>
      </c>
      <c r="S16" s="624"/>
      <c r="T16" s="624"/>
      <c r="U16" s="624"/>
      <c r="V16" s="624"/>
      <c r="W16" s="624"/>
      <c r="X16" s="624"/>
      <c r="Y16" s="625"/>
      <c r="Z16" s="626">
        <v>36.5</v>
      </c>
      <c r="AA16" s="626"/>
      <c r="AB16" s="626"/>
      <c r="AC16" s="626"/>
      <c r="AD16" s="627">
        <v>3568325</v>
      </c>
      <c r="AE16" s="627"/>
      <c r="AF16" s="627"/>
      <c r="AG16" s="627"/>
      <c r="AH16" s="627"/>
      <c r="AI16" s="627"/>
      <c r="AJ16" s="627"/>
      <c r="AK16" s="627"/>
      <c r="AL16" s="628">
        <v>61</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64166</v>
      </c>
      <c r="CS16" s="624"/>
      <c r="CT16" s="624"/>
      <c r="CU16" s="624"/>
      <c r="CV16" s="624"/>
      <c r="CW16" s="624"/>
      <c r="CX16" s="624"/>
      <c r="CY16" s="625"/>
      <c r="CZ16" s="626">
        <v>0.7</v>
      </c>
      <c r="DA16" s="626"/>
      <c r="DB16" s="626"/>
      <c r="DC16" s="626"/>
      <c r="DD16" s="632" t="s">
        <v>109</v>
      </c>
      <c r="DE16" s="624"/>
      <c r="DF16" s="624"/>
      <c r="DG16" s="624"/>
      <c r="DH16" s="624"/>
      <c r="DI16" s="624"/>
      <c r="DJ16" s="624"/>
      <c r="DK16" s="624"/>
      <c r="DL16" s="624"/>
      <c r="DM16" s="624"/>
      <c r="DN16" s="624"/>
      <c r="DO16" s="624"/>
      <c r="DP16" s="625"/>
      <c r="DQ16" s="632">
        <v>30817</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3568325</v>
      </c>
      <c r="S17" s="624"/>
      <c r="T17" s="624"/>
      <c r="U17" s="624"/>
      <c r="V17" s="624"/>
      <c r="W17" s="624"/>
      <c r="X17" s="624"/>
      <c r="Y17" s="625"/>
      <c r="Z17" s="626">
        <v>31</v>
      </c>
      <c r="AA17" s="626"/>
      <c r="AB17" s="626"/>
      <c r="AC17" s="626"/>
      <c r="AD17" s="627">
        <v>3568325</v>
      </c>
      <c r="AE17" s="627"/>
      <c r="AF17" s="627"/>
      <c r="AG17" s="627"/>
      <c r="AH17" s="627"/>
      <c r="AI17" s="627"/>
      <c r="AJ17" s="627"/>
      <c r="AK17" s="627"/>
      <c r="AL17" s="628">
        <v>61</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1011472</v>
      </c>
      <c r="CS17" s="624"/>
      <c r="CT17" s="624"/>
      <c r="CU17" s="624"/>
      <c r="CV17" s="624"/>
      <c r="CW17" s="624"/>
      <c r="CX17" s="624"/>
      <c r="CY17" s="625"/>
      <c r="CZ17" s="626">
        <v>10.3</v>
      </c>
      <c r="DA17" s="626"/>
      <c r="DB17" s="626"/>
      <c r="DC17" s="626"/>
      <c r="DD17" s="632" t="s">
        <v>109</v>
      </c>
      <c r="DE17" s="624"/>
      <c r="DF17" s="624"/>
      <c r="DG17" s="624"/>
      <c r="DH17" s="624"/>
      <c r="DI17" s="624"/>
      <c r="DJ17" s="624"/>
      <c r="DK17" s="624"/>
      <c r="DL17" s="624"/>
      <c r="DM17" s="624"/>
      <c r="DN17" s="624"/>
      <c r="DO17" s="624"/>
      <c r="DP17" s="625"/>
      <c r="DQ17" s="632">
        <v>996798</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637072</v>
      </c>
      <c r="S18" s="624"/>
      <c r="T18" s="624"/>
      <c r="U18" s="624"/>
      <c r="V18" s="624"/>
      <c r="W18" s="624"/>
      <c r="X18" s="624"/>
      <c r="Y18" s="625"/>
      <c r="Z18" s="626">
        <v>5.5</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6310027</v>
      </c>
      <c r="S20" s="624"/>
      <c r="T20" s="624"/>
      <c r="U20" s="624"/>
      <c r="V20" s="624"/>
      <c r="W20" s="624"/>
      <c r="X20" s="624"/>
      <c r="Y20" s="625"/>
      <c r="Z20" s="626">
        <v>54.8</v>
      </c>
      <c r="AA20" s="626"/>
      <c r="AB20" s="626"/>
      <c r="AC20" s="626"/>
      <c r="AD20" s="627">
        <v>5672954</v>
      </c>
      <c r="AE20" s="627"/>
      <c r="AF20" s="627"/>
      <c r="AG20" s="627"/>
      <c r="AH20" s="627"/>
      <c r="AI20" s="627"/>
      <c r="AJ20" s="627"/>
      <c r="AK20" s="627"/>
      <c r="AL20" s="628">
        <v>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9841703</v>
      </c>
      <c r="CS20" s="624"/>
      <c r="CT20" s="624"/>
      <c r="CU20" s="624"/>
      <c r="CV20" s="624"/>
      <c r="CW20" s="624"/>
      <c r="CX20" s="624"/>
      <c r="CY20" s="625"/>
      <c r="CZ20" s="626">
        <v>100</v>
      </c>
      <c r="DA20" s="626"/>
      <c r="DB20" s="626"/>
      <c r="DC20" s="626"/>
      <c r="DD20" s="632">
        <v>1186095</v>
      </c>
      <c r="DE20" s="624"/>
      <c r="DF20" s="624"/>
      <c r="DG20" s="624"/>
      <c r="DH20" s="624"/>
      <c r="DI20" s="624"/>
      <c r="DJ20" s="624"/>
      <c r="DK20" s="624"/>
      <c r="DL20" s="624"/>
      <c r="DM20" s="624"/>
      <c r="DN20" s="624"/>
      <c r="DO20" s="624"/>
      <c r="DP20" s="625"/>
      <c r="DQ20" s="632">
        <v>7086582</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5085</v>
      </c>
      <c r="S21" s="624"/>
      <c r="T21" s="624"/>
      <c r="U21" s="624"/>
      <c r="V21" s="624"/>
      <c r="W21" s="624"/>
      <c r="X21" s="624"/>
      <c r="Y21" s="625"/>
      <c r="Z21" s="626">
        <v>0</v>
      </c>
      <c r="AA21" s="626"/>
      <c r="AB21" s="626"/>
      <c r="AC21" s="626"/>
      <c r="AD21" s="627">
        <v>5085</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119325</v>
      </c>
      <c r="S22" s="624"/>
      <c r="T22" s="624"/>
      <c r="U22" s="624"/>
      <c r="V22" s="624"/>
      <c r="W22" s="624"/>
      <c r="X22" s="624"/>
      <c r="Y22" s="625"/>
      <c r="Z22" s="626">
        <v>1</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172654</v>
      </c>
      <c r="S23" s="624"/>
      <c r="T23" s="624"/>
      <c r="U23" s="624"/>
      <c r="V23" s="624"/>
      <c r="W23" s="624"/>
      <c r="X23" s="624"/>
      <c r="Y23" s="625"/>
      <c r="Z23" s="626">
        <v>1.5</v>
      </c>
      <c r="AA23" s="626"/>
      <c r="AB23" s="626"/>
      <c r="AC23" s="626"/>
      <c r="AD23" s="627">
        <v>47</v>
      </c>
      <c r="AE23" s="627"/>
      <c r="AF23" s="627"/>
      <c r="AG23" s="627"/>
      <c r="AH23" s="627"/>
      <c r="AI23" s="627"/>
      <c r="AJ23" s="627"/>
      <c r="AK23" s="627"/>
      <c r="AL23" s="628">
        <v>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12252</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3985448</v>
      </c>
      <c r="CS24" s="613"/>
      <c r="CT24" s="613"/>
      <c r="CU24" s="613"/>
      <c r="CV24" s="613"/>
      <c r="CW24" s="613"/>
      <c r="CX24" s="613"/>
      <c r="CY24" s="614"/>
      <c r="CZ24" s="650">
        <v>40.5</v>
      </c>
      <c r="DA24" s="651"/>
      <c r="DB24" s="651"/>
      <c r="DC24" s="652"/>
      <c r="DD24" s="649">
        <v>2828527</v>
      </c>
      <c r="DE24" s="613"/>
      <c r="DF24" s="613"/>
      <c r="DG24" s="613"/>
      <c r="DH24" s="613"/>
      <c r="DI24" s="613"/>
      <c r="DJ24" s="613"/>
      <c r="DK24" s="614"/>
      <c r="DL24" s="649">
        <v>2825923</v>
      </c>
      <c r="DM24" s="613"/>
      <c r="DN24" s="613"/>
      <c r="DO24" s="613"/>
      <c r="DP24" s="613"/>
      <c r="DQ24" s="613"/>
      <c r="DR24" s="613"/>
      <c r="DS24" s="613"/>
      <c r="DT24" s="613"/>
      <c r="DU24" s="613"/>
      <c r="DV24" s="614"/>
      <c r="DW24" s="617">
        <v>45.8</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1325176</v>
      </c>
      <c r="S25" s="624"/>
      <c r="T25" s="624"/>
      <c r="U25" s="624"/>
      <c r="V25" s="624"/>
      <c r="W25" s="624"/>
      <c r="X25" s="624"/>
      <c r="Y25" s="625"/>
      <c r="Z25" s="626">
        <v>11.5</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1462142</v>
      </c>
      <c r="CS25" s="655"/>
      <c r="CT25" s="655"/>
      <c r="CU25" s="655"/>
      <c r="CV25" s="655"/>
      <c r="CW25" s="655"/>
      <c r="CX25" s="655"/>
      <c r="CY25" s="656"/>
      <c r="CZ25" s="657">
        <v>14.9</v>
      </c>
      <c r="DA25" s="658"/>
      <c r="DB25" s="658"/>
      <c r="DC25" s="659"/>
      <c r="DD25" s="632">
        <v>1343565</v>
      </c>
      <c r="DE25" s="655"/>
      <c r="DF25" s="655"/>
      <c r="DG25" s="655"/>
      <c r="DH25" s="655"/>
      <c r="DI25" s="655"/>
      <c r="DJ25" s="655"/>
      <c r="DK25" s="656"/>
      <c r="DL25" s="632">
        <v>1340961</v>
      </c>
      <c r="DM25" s="655"/>
      <c r="DN25" s="655"/>
      <c r="DO25" s="655"/>
      <c r="DP25" s="655"/>
      <c r="DQ25" s="655"/>
      <c r="DR25" s="655"/>
      <c r="DS25" s="655"/>
      <c r="DT25" s="655"/>
      <c r="DU25" s="655"/>
      <c r="DV25" s="656"/>
      <c r="DW25" s="628">
        <v>21.7</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v>161756</v>
      </c>
      <c r="S26" s="624"/>
      <c r="T26" s="624"/>
      <c r="U26" s="624"/>
      <c r="V26" s="624"/>
      <c r="W26" s="624"/>
      <c r="X26" s="624"/>
      <c r="Y26" s="625"/>
      <c r="Z26" s="626">
        <v>1.4</v>
      </c>
      <c r="AA26" s="626"/>
      <c r="AB26" s="626"/>
      <c r="AC26" s="626"/>
      <c r="AD26" s="627">
        <v>161756</v>
      </c>
      <c r="AE26" s="627"/>
      <c r="AF26" s="627"/>
      <c r="AG26" s="627"/>
      <c r="AH26" s="627"/>
      <c r="AI26" s="627"/>
      <c r="AJ26" s="627"/>
      <c r="AK26" s="627"/>
      <c r="AL26" s="628">
        <v>2.8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933758</v>
      </c>
      <c r="CS26" s="624"/>
      <c r="CT26" s="624"/>
      <c r="CU26" s="624"/>
      <c r="CV26" s="624"/>
      <c r="CW26" s="624"/>
      <c r="CX26" s="624"/>
      <c r="CY26" s="625"/>
      <c r="CZ26" s="657">
        <v>9.5</v>
      </c>
      <c r="DA26" s="658"/>
      <c r="DB26" s="658"/>
      <c r="DC26" s="659"/>
      <c r="DD26" s="632">
        <v>834452</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745070</v>
      </c>
      <c r="S27" s="624"/>
      <c r="T27" s="624"/>
      <c r="U27" s="624"/>
      <c r="V27" s="624"/>
      <c r="W27" s="624"/>
      <c r="X27" s="624"/>
      <c r="Y27" s="625"/>
      <c r="Z27" s="626">
        <v>6.5</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1559075</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1511834</v>
      </c>
      <c r="CS27" s="655"/>
      <c r="CT27" s="655"/>
      <c r="CU27" s="655"/>
      <c r="CV27" s="655"/>
      <c r="CW27" s="655"/>
      <c r="CX27" s="655"/>
      <c r="CY27" s="656"/>
      <c r="CZ27" s="657">
        <v>15.4</v>
      </c>
      <c r="DA27" s="658"/>
      <c r="DB27" s="658"/>
      <c r="DC27" s="659"/>
      <c r="DD27" s="632">
        <v>488164</v>
      </c>
      <c r="DE27" s="655"/>
      <c r="DF27" s="655"/>
      <c r="DG27" s="655"/>
      <c r="DH27" s="655"/>
      <c r="DI27" s="655"/>
      <c r="DJ27" s="655"/>
      <c r="DK27" s="656"/>
      <c r="DL27" s="632">
        <v>488164</v>
      </c>
      <c r="DM27" s="655"/>
      <c r="DN27" s="655"/>
      <c r="DO27" s="655"/>
      <c r="DP27" s="655"/>
      <c r="DQ27" s="655"/>
      <c r="DR27" s="655"/>
      <c r="DS27" s="655"/>
      <c r="DT27" s="655"/>
      <c r="DU27" s="655"/>
      <c r="DV27" s="656"/>
      <c r="DW27" s="628">
        <v>7.9</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60542</v>
      </c>
      <c r="S28" s="624"/>
      <c r="T28" s="624"/>
      <c r="U28" s="624"/>
      <c r="V28" s="624"/>
      <c r="W28" s="624"/>
      <c r="X28" s="624"/>
      <c r="Y28" s="625"/>
      <c r="Z28" s="626">
        <v>0.5</v>
      </c>
      <c r="AA28" s="626"/>
      <c r="AB28" s="626"/>
      <c r="AC28" s="626"/>
      <c r="AD28" s="627">
        <v>7597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1011472</v>
      </c>
      <c r="CS28" s="624"/>
      <c r="CT28" s="624"/>
      <c r="CU28" s="624"/>
      <c r="CV28" s="624"/>
      <c r="CW28" s="624"/>
      <c r="CX28" s="624"/>
      <c r="CY28" s="625"/>
      <c r="CZ28" s="657">
        <v>10.3</v>
      </c>
      <c r="DA28" s="658"/>
      <c r="DB28" s="658"/>
      <c r="DC28" s="659"/>
      <c r="DD28" s="632">
        <v>996798</v>
      </c>
      <c r="DE28" s="624"/>
      <c r="DF28" s="624"/>
      <c r="DG28" s="624"/>
      <c r="DH28" s="624"/>
      <c r="DI28" s="624"/>
      <c r="DJ28" s="624"/>
      <c r="DK28" s="625"/>
      <c r="DL28" s="632">
        <v>996798</v>
      </c>
      <c r="DM28" s="624"/>
      <c r="DN28" s="624"/>
      <c r="DO28" s="624"/>
      <c r="DP28" s="624"/>
      <c r="DQ28" s="624"/>
      <c r="DR28" s="624"/>
      <c r="DS28" s="624"/>
      <c r="DT28" s="624"/>
      <c r="DU28" s="624"/>
      <c r="DV28" s="625"/>
      <c r="DW28" s="628">
        <v>16.2</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4946</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1011403</v>
      </c>
      <c r="CS29" s="655"/>
      <c r="CT29" s="655"/>
      <c r="CU29" s="655"/>
      <c r="CV29" s="655"/>
      <c r="CW29" s="655"/>
      <c r="CX29" s="655"/>
      <c r="CY29" s="656"/>
      <c r="CZ29" s="657">
        <v>10.3</v>
      </c>
      <c r="DA29" s="658"/>
      <c r="DB29" s="658"/>
      <c r="DC29" s="659"/>
      <c r="DD29" s="632">
        <v>996729</v>
      </c>
      <c r="DE29" s="655"/>
      <c r="DF29" s="655"/>
      <c r="DG29" s="655"/>
      <c r="DH29" s="655"/>
      <c r="DI29" s="655"/>
      <c r="DJ29" s="655"/>
      <c r="DK29" s="656"/>
      <c r="DL29" s="632">
        <v>996729</v>
      </c>
      <c r="DM29" s="655"/>
      <c r="DN29" s="655"/>
      <c r="DO29" s="655"/>
      <c r="DP29" s="655"/>
      <c r="DQ29" s="655"/>
      <c r="DR29" s="655"/>
      <c r="DS29" s="655"/>
      <c r="DT29" s="655"/>
      <c r="DU29" s="655"/>
      <c r="DV29" s="656"/>
      <c r="DW29" s="628">
        <v>16.2</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178818</v>
      </c>
      <c r="S30" s="624"/>
      <c r="T30" s="624"/>
      <c r="U30" s="624"/>
      <c r="V30" s="624"/>
      <c r="W30" s="624"/>
      <c r="X30" s="624"/>
      <c r="Y30" s="625"/>
      <c r="Z30" s="626">
        <v>1.6</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98.1</v>
      </c>
      <c r="BH30" s="682"/>
      <c r="BI30" s="682"/>
      <c r="BJ30" s="682"/>
      <c r="BK30" s="682"/>
      <c r="BL30" s="682"/>
      <c r="BM30" s="618">
        <v>89.1</v>
      </c>
      <c r="BN30" s="682"/>
      <c r="BO30" s="682"/>
      <c r="BP30" s="682"/>
      <c r="BQ30" s="683"/>
      <c r="BR30" s="681">
        <v>97.9</v>
      </c>
      <c r="BS30" s="682"/>
      <c r="BT30" s="682"/>
      <c r="BU30" s="682"/>
      <c r="BV30" s="682"/>
      <c r="BW30" s="682"/>
      <c r="BX30" s="618">
        <v>88.5</v>
      </c>
      <c r="BY30" s="682"/>
      <c r="BZ30" s="682"/>
      <c r="CA30" s="682"/>
      <c r="CB30" s="683"/>
      <c r="CD30" s="686"/>
      <c r="CE30" s="687"/>
      <c r="CF30" s="637" t="s">
        <v>289</v>
      </c>
      <c r="CG30" s="638"/>
      <c r="CH30" s="638"/>
      <c r="CI30" s="638"/>
      <c r="CJ30" s="638"/>
      <c r="CK30" s="638"/>
      <c r="CL30" s="638"/>
      <c r="CM30" s="638"/>
      <c r="CN30" s="638"/>
      <c r="CO30" s="638"/>
      <c r="CP30" s="638"/>
      <c r="CQ30" s="639"/>
      <c r="CR30" s="623">
        <v>905994</v>
      </c>
      <c r="CS30" s="624"/>
      <c r="CT30" s="624"/>
      <c r="CU30" s="624"/>
      <c r="CV30" s="624"/>
      <c r="CW30" s="624"/>
      <c r="CX30" s="624"/>
      <c r="CY30" s="625"/>
      <c r="CZ30" s="657">
        <v>9.1999999999999993</v>
      </c>
      <c r="DA30" s="658"/>
      <c r="DB30" s="658"/>
      <c r="DC30" s="659"/>
      <c r="DD30" s="632">
        <v>891320</v>
      </c>
      <c r="DE30" s="624"/>
      <c r="DF30" s="624"/>
      <c r="DG30" s="624"/>
      <c r="DH30" s="624"/>
      <c r="DI30" s="624"/>
      <c r="DJ30" s="624"/>
      <c r="DK30" s="625"/>
      <c r="DL30" s="632">
        <v>891320</v>
      </c>
      <c r="DM30" s="624"/>
      <c r="DN30" s="624"/>
      <c r="DO30" s="624"/>
      <c r="DP30" s="624"/>
      <c r="DQ30" s="624"/>
      <c r="DR30" s="624"/>
      <c r="DS30" s="624"/>
      <c r="DT30" s="624"/>
      <c r="DU30" s="624"/>
      <c r="DV30" s="625"/>
      <c r="DW30" s="628">
        <v>14.5</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1502173</v>
      </c>
      <c r="S31" s="624"/>
      <c r="T31" s="624"/>
      <c r="U31" s="624"/>
      <c r="V31" s="624"/>
      <c r="W31" s="624"/>
      <c r="X31" s="624"/>
      <c r="Y31" s="625"/>
      <c r="Z31" s="626">
        <v>13</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98.2</v>
      </c>
      <c r="BH31" s="655"/>
      <c r="BI31" s="655"/>
      <c r="BJ31" s="655"/>
      <c r="BK31" s="655"/>
      <c r="BL31" s="655"/>
      <c r="BM31" s="629">
        <v>90.9</v>
      </c>
      <c r="BN31" s="679"/>
      <c r="BO31" s="679"/>
      <c r="BP31" s="679"/>
      <c r="BQ31" s="680"/>
      <c r="BR31" s="678">
        <v>98.1</v>
      </c>
      <c r="BS31" s="655"/>
      <c r="BT31" s="655"/>
      <c r="BU31" s="655"/>
      <c r="BV31" s="655"/>
      <c r="BW31" s="655"/>
      <c r="BX31" s="629">
        <v>91.1</v>
      </c>
      <c r="BY31" s="679"/>
      <c r="BZ31" s="679"/>
      <c r="CA31" s="679"/>
      <c r="CB31" s="680"/>
      <c r="CD31" s="686"/>
      <c r="CE31" s="687"/>
      <c r="CF31" s="637" t="s">
        <v>293</v>
      </c>
      <c r="CG31" s="638"/>
      <c r="CH31" s="638"/>
      <c r="CI31" s="638"/>
      <c r="CJ31" s="638"/>
      <c r="CK31" s="638"/>
      <c r="CL31" s="638"/>
      <c r="CM31" s="638"/>
      <c r="CN31" s="638"/>
      <c r="CO31" s="638"/>
      <c r="CP31" s="638"/>
      <c r="CQ31" s="639"/>
      <c r="CR31" s="623">
        <v>105409</v>
      </c>
      <c r="CS31" s="655"/>
      <c r="CT31" s="655"/>
      <c r="CU31" s="655"/>
      <c r="CV31" s="655"/>
      <c r="CW31" s="655"/>
      <c r="CX31" s="655"/>
      <c r="CY31" s="656"/>
      <c r="CZ31" s="657">
        <v>1.1000000000000001</v>
      </c>
      <c r="DA31" s="658"/>
      <c r="DB31" s="658"/>
      <c r="DC31" s="659"/>
      <c r="DD31" s="632">
        <v>105409</v>
      </c>
      <c r="DE31" s="655"/>
      <c r="DF31" s="655"/>
      <c r="DG31" s="655"/>
      <c r="DH31" s="655"/>
      <c r="DI31" s="655"/>
      <c r="DJ31" s="655"/>
      <c r="DK31" s="656"/>
      <c r="DL31" s="632">
        <v>105409</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180170</v>
      </c>
      <c r="S32" s="624"/>
      <c r="T32" s="624"/>
      <c r="U32" s="624"/>
      <c r="V32" s="624"/>
      <c r="W32" s="624"/>
      <c r="X32" s="624"/>
      <c r="Y32" s="625"/>
      <c r="Z32" s="626">
        <v>1.6</v>
      </c>
      <c r="AA32" s="626"/>
      <c r="AB32" s="626"/>
      <c r="AC32" s="626"/>
      <c r="AD32" s="627" t="s">
        <v>109</v>
      </c>
      <c r="AE32" s="627"/>
      <c r="AF32" s="627"/>
      <c r="AG32" s="627"/>
      <c r="AH32" s="627"/>
      <c r="AI32" s="627"/>
      <c r="AJ32" s="627"/>
      <c r="AK32" s="627"/>
      <c r="AL32" s="628" t="s">
        <v>109</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97.8</v>
      </c>
      <c r="BH32" s="691"/>
      <c r="BI32" s="691"/>
      <c r="BJ32" s="691"/>
      <c r="BK32" s="691"/>
      <c r="BL32" s="691"/>
      <c r="BM32" s="692">
        <v>85.6</v>
      </c>
      <c r="BN32" s="691"/>
      <c r="BO32" s="691"/>
      <c r="BP32" s="691"/>
      <c r="BQ32" s="693"/>
      <c r="BR32" s="690">
        <v>97.4</v>
      </c>
      <c r="BS32" s="691"/>
      <c r="BT32" s="691"/>
      <c r="BU32" s="691"/>
      <c r="BV32" s="691"/>
      <c r="BW32" s="691"/>
      <c r="BX32" s="692">
        <v>83.8</v>
      </c>
      <c r="BY32" s="691"/>
      <c r="BZ32" s="691"/>
      <c r="CA32" s="691"/>
      <c r="CB32" s="693"/>
      <c r="CD32" s="688"/>
      <c r="CE32" s="689"/>
      <c r="CF32" s="637" t="s">
        <v>296</v>
      </c>
      <c r="CG32" s="638"/>
      <c r="CH32" s="638"/>
      <c r="CI32" s="638"/>
      <c r="CJ32" s="638"/>
      <c r="CK32" s="638"/>
      <c r="CL32" s="638"/>
      <c r="CM32" s="638"/>
      <c r="CN32" s="638"/>
      <c r="CO32" s="638"/>
      <c r="CP32" s="638"/>
      <c r="CQ32" s="639"/>
      <c r="CR32" s="623">
        <v>69</v>
      </c>
      <c r="CS32" s="624"/>
      <c r="CT32" s="624"/>
      <c r="CU32" s="624"/>
      <c r="CV32" s="624"/>
      <c r="CW32" s="624"/>
      <c r="CX32" s="624"/>
      <c r="CY32" s="625"/>
      <c r="CZ32" s="657">
        <v>0</v>
      </c>
      <c r="DA32" s="658"/>
      <c r="DB32" s="658"/>
      <c r="DC32" s="659"/>
      <c r="DD32" s="632">
        <v>69</v>
      </c>
      <c r="DE32" s="624"/>
      <c r="DF32" s="624"/>
      <c r="DG32" s="624"/>
      <c r="DH32" s="624"/>
      <c r="DI32" s="624"/>
      <c r="DJ32" s="624"/>
      <c r="DK32" s="625"/>
      <c r="DL32" s="632">
        <v>69</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734413</v>
      </c>
      <c r="S33" s="624"/>
      <c r="T33" s="624"/>
      <c r="U33" s="624"/>
      <c r="V33" s="624"/>
      <c r="W33" s="624"/>
      <c r="X33" s="624"/>
      <c r="Y33" s="625"/>
      <c r="Z33" s="626">
        <v>6.4</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4605994</v>
      </c>
      <c r="CS33" s="655"/>
      <c r="CT33" s="655"/>
      <c r="CU33" s="655"/>
      <c r="CV33" s="655"/>
      <c r="CW33" s="655"/>
      <c r="CX33" s="655"/>
      <c r="CY33" s="656"/>
      <c r="CZ33" s="657">
        <v>46.8</v>
      </c>
      <c r="DA33" s="658"/>
      <c r="DB33" s="658"/>
      <c r="DC33" s="659"/>
      <c r="DD33" s="632">
        <v>3363136</v>
      </c>
      <c r="DE33" s="655"/>
      <c r="DF33" s="655"/>
      <c r="DG33" s="655"/>
      <c r="DH33" s="655"/>
      <c r="DI33" s="655"/>
      <c r="DJ33" s="655"/>
      <c r="DK33" s="656"/>
      <c r="DL33" s="632">
        <v>2632775</v>
      </c>
      <c r="DM33" s="655"/>
      <c r="DN33" s="655"/>
      <c r="DO33" s="655"/>
      <c r="DP33" s="655"/>
      <c r="DQ33" s="655"/>
      <c r="DR33" s="655"/>
      <c r="DS33" s="655"/>
      <c r="DT33" s="655"/>
      <c r="DU33" s="655"/>
      <c r="DV33" s="656"/>
      <c r="DW33" s="628">
        <v>42.7</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1625452</v>
      </c>
      <c r="CS34" s="624"/>
      <c r="CT34" s="624"/>
      <c r="CU34" s="624"/>
      <c r="CV34" s="624"/>
      <c r="CW34" s="624"/>
      <c r="CX34" s="624"/>
      <c r="CY34" s="625"/>
      <c r="CZ34" s="657">
        <v>16.5</v>
      </c>
      <c r="DA34" s="658"/>
      <c r="DB34" s="658"/>
      <c r="DC34" s="659"/>
      <c r="DD34" s="632">
        <v>1077971</v>
      </c>
      <c r="DE34" s="624"/>
      <c r="DF34" s="624"/>
      <c r="DG34" s="624"/>
      <c r="DH34" s="624"/>
      <c r="DI34" s="624"/>
      <c r="DJ34" s="624"/>
      <c r="DK34" s="625"/>
      <c r="DL34" s="632">
        <v>1050760</v>
      </c>
      <c r="DM34" s="624"/>
      <c r="DN34" s="624"/>
      <c r="DO34" s="624"/>
      <c r="DP34" s="624"/>
      <c r="DQ34" s="624"/>
      <c r="DR34" s="624"/>
      <c r="DS34" s="624"/>
      <c r="DT34" s="624"/>
      <c r="DU34" s="624"/>
      <c r="DV34" s="625"/>
      <c r="DW34" s="628">
        <v>17</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319813</v>
      </c>
      <c r="S35" s="624"/>
      <c r="T35" s="624"/>
      <c r="U35" s="624"/>
      <c r="V35" s="624"/>
      <c r="W35" s="624"/>
      <c r="X35" s="624"/>
      <c r="Y35" s="625"/>
      <c r="Z35" s="626">
        <v>2.8</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1577160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-125900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152496</v>
      </c>
      <c r="CS35" s="655"/>
      <c r="CT35" s="655"/>
      <c r="CU35" s="655"/>
      <c r="CV35" s="655"/>
      <c r="CW35" s="655"/>
      <c r="CX35" s="655"/>
      <c r="CY35" s="656"/>
      <c r="CZ35" s="657">
        <v>1.5</v>
      </c>
      <c r="DA35" s="658"/>
      <c r="DB35" s="658"/>
      <c r="DC35" s="659"/>
      <c r="DD35" s="632">
        <v>84560</v>
      </c>
      <c r="DE35" s="655"/>
      <c r="DF35" s="655"/>
      <c r="DG35" s="655"/>
      <c r="DH35" s="655"/>
      <c r="DI35" s="655"/>
      <c r="DJ35" s="655"/>
      <c r="DK35" s="656"/>
      <c r="DL35" s="632">
        <v>84560</v>
      </c>
      <c r="DM35" s="655"/>
      <c r="DN35" s="655"/>
      <c r="DO35" s="655"/>
      <c r="DP35" s="655"/>
      <c r="DQ35" s="655"/>
      <c r="DR35" s="655"/>
      <c r="DS35" s="655"/>
      <c r="DT35" s="655"/>
      <c r="DU35" s="655"/>
      <c r="DV35" s="656"/>
      <c r="DW35" s="628">
        <v>1.4</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11512407</v>
      </c>
      <c r="S36" s="696"/>
      <c r="T36" s="696"/>
      <c r="U36" s="696"/>
      <c r="V36" s="696"/>
      <c r="W36" s="696"/>
      <c r="X36" s="696"/>
      <c r="Y36" s="697"/>
      <c r="Z36" s="698">
        <v>100</v>
      </c>
      <c r="AA36" s="698"/>
      <c r="AB36" s="698"/>
      <c r="AC36" s="698"/>
      <c r="AD36" s="699">
        <v>5847439</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485704</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-180309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951276</v>
      </c>
      <c r="CS36" s="624"/>
      <c r="CT36" s="624"/>
      <c r="CU36" s="624"/>
      <c r="CV36" s="624"/>
      <c r="CW36" s="624"/>
      <c r="CX36" s="624"/>
      <c r="CY36" s="625"/>
      <c r="CZ36" s="657">
        <v>9.6999999999999993</v>
      </c>
      <c r="DA36" s="658"/>
      <c r="DB36" s="658"/>
      <c r="DC36" s="659"/>
      <c r="DD36" s="632">
        <v>729241</v>
      </c>
      <c r="DE36" s="624"/>
      <c r="DF36" s="624"/>
      <c r="DG36" s="624"/>
      <c r="DH36" s="624"/>
      <c r="DI36" s="624"/>
      <c r="DJ36" s="624"/>
      <c r="DK36" s="625"/>
      <c r="DL36" s="632">
        <v>629357</v>
      </c>
      <c r="DM36" s="624"/>
      <c r="DN36" s="624"/>
      <c r="DO36" s="624"/>
      <c r="DP36" s="624"/>
      <c r="DQ36" s="624"/>
      <c r="DR36" s="624"/>
      <c r="DS36" s="624"/>
      <c r="DT36" s="624"/>
      <c r="DU36" s="624"/>
      <c r="DV36" s="625"/>
      <c r="DW36" s="628">
        <v>10.199999999999999</v>
      </c>
      <c r="DX36" s="653"/>
      <c r="DY36" s="653"/>
      <c r="DZ36" s="653"/>
      <c r="EA36" s="653"/>
      <c r="EB36" s="653"/>
      <c r="EC36" s="654"/>
    </row>
    <row r="37" spans="2:133" ht="11.25" customHeight="1">
      <c r="AQ37" s="702" t="s">
        <v>311</v>
      </c>
      <c r="AR37" s="703"/>
      <c r="AS37" s="703"/>
      <c r="AT37" s="703"/>
      <c r="AU37" s="703"/>
      <c r="AV37" s="703"/>
      <c r="AW37" s="703"/>
      <c r="AX37" s="703"/>
      <c r="AY37" s="704"/>
      <c r="AZ37" s="623">
        <v>215387</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2931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347067</v>
      </c>
      <c r="CS37" s="655"/>
      <c r="CT37" s="655"/>
      <c r="CU37" s="655"/>
      <c r="CV37" s="655"/>
      <c r="CW37" s="655"/>
      <c r="CX37" s="655"/>
      <c r="CY37" s="656"/>
      <c r="CZ37" s="657">
        <v>3.5</v>
      </c>
      <c r="DA37" s="658"/>
      <c r="DB37" s="658"/>
      <c r="DC37" s="659"/>
      <c r="DD37" s="632">
        <v>339949</v>
      </c>
      <c r="DE37" s="655"/>
      <c r="DF37" s="655"/>
      <c r="DG37" s="655"/>
      <c r="DH37" s="655"/>
      <c r="DI37" s="655"/>
      <c r="DJ37" s="655"/>
      <c r="DK37" s="656"/>
      <c r="DL37" s="632">
        <v>339949</v>
      </c>
      <c r="DM37" s="655"/>
      <c r="DN37" s="655"/>
      <c r="DO37" s="655"/>
      <c r="DP37" s="655"/>
      <c r="DQ37" s="655"/>
      <c r="DR37" s="655"/>
      <c r="DS37" s="655"/>
      <c r="DT37" s="655"/>
      <c r="DU37" s="655"/>
      <c r="DV37" s="656"/>
      <c r="DW37" s="628">
        <v>5.5</v>
      </c>
      <c r="DX37" s="653"/>
      <c r="DY37" s="653"/>
      <c r="DZ37" s="653"/>
      <c r="EA37" s="653"/>
      <c r="EB37" s="653"/>
      <c r="EC37" s="654"/>
    </row>
    <row r="38" spans="2:133" ht="11.25" customHeight="1">
      <c r="AQ38" s="702" t="s">
        <v>314</v>
      </c>
      <c r="AR38" s="703"/>
      <c r="AS38" s="703"/>
      <c r="AT38" s="703"/>
      <c r="AU38" s="703"/>
      <c r="AV38" s="703"/>
      <c r="AW38" s="703"/>
      <c r="AX38" s="703"/>
      <c r="AY38" s="704"/>
      <c r="AZ38" s="623">
        <v>40600</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4816</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1536560</v>
      </c>
      <c r="CS38" s="624"/>
      <c r="CT38" s="624"/>
      <c r="CU38" s="624"/>
      <c r="CV38" s="624"/>
      <c r="CW38" s="624"/>
      <c r="CX38" s="624"/>
      <c r="CY38" s="625"/>
      <c r="CZ38" s="657">
        <v>15.6</v>
      </c>
      <c r="DA38" s="658"/>
      <c r="DB38" s="658"/>
      <c r="DC38" s="659"/>
      <c r="DD38" s="632">
        <v>1219877</v>
      </c>
      <c r="DE38" s="624"/>
      <c r="DF38" s="624"/>
      <c r="DG38" s="624"/>
      <c r="DH38" s="624"/>
      <c r="DI38" s="624"/>
      <c r="DJ38" s="624"/>
      <c r="DK38" s="625"/>
      <c r="DL38" s="632">
        <v>868098</v>
      </c>
      <c r="DM38" s="624"/>
      <c r="DN38" s="624"/>
      <c r="DO38" s="624"/>
      <c r="DP38" s="624"/>
      <c r="DQ38" s="624"/>
      <c r="DR38" s="624"/>
      <c r="DS38" s="624"/>
      <c r="DT38" s="624"/>
      <c r="DU38" s="624"/>
      <c r="DV38" s="625"/>
      <c r="DW38" s="628">
        <v>14.1</v>
      </c>
      <c r="DX38" s="653"/>
      <c r="DY38" s="653"/>
      <c r="DZ38" s="653"/>
      <c r="EA38" s="653"/>
      <c r="EB38" s="653"/>
      <c r="EC38" s="654"/>
    </row>
    <row r="39" spans="2:133" ht="11.25" customHeight="1">
      <c r="AQ39" s="702" t="s">
        <v>317</v>
      </c>
      <c r="AR39" s="703"/>
      <c r="AS39" s="703"/>
      <c r="AT39" s="703"/>
      <c r="AU39" s="703"/>
      <c r="AV39" s="703"/>
      <c r="AW39" s="703"/>
      <c r="AX39" s="703"/>
      <c r="AY39" s="704"/>
      <c r="AZ39" s="623" t="s">
        <v>109</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80</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297990</v>
      </c>
      <c r="CS39" s="655"/>
      <c r="CT39" s="655"/>
      <c r="CU39" s="655"/>
      <c r="CV39" s="655"/>
      <c r="CW39" s="655"/>
      <c r="CX39" s="655"/>
      <c r="CY39" s="656"/>
      <c r="CZ39" s="657">
        <v>3</v>
      </c>
      <c r="DA39" s="658"/>
      <c r="DB39" s="658"/>
      <c r="DC39" s="659"/>
      <c r="DD39" s="632">
        <v>251487</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205181</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136</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42220</v>
      </c>
      <c r="CS40" s="624"/>
      <c r="CT40" s="624"/>
      <c r="CU40" s="624"/>
      <c r="CV40" s="624"/>
      <c r="CW40" s="624"/>
      <c r="CX40" s="624"/>
      <c r="CY40" s="625"/>
      <c r="CZ40" s="657">
        <v>0.4</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630288</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371</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1250261</v>
      </c>
      <c r="CS42" s="624"/>
      <c r="CT42" s="624"/>
      <c r="CU42" s="624"/>
      <c r="CV42" s="624"/>
      <c r="CW42" s="624"/>
      <c r="CX42" s="624"/>
      <c r="CY42" s="625"/>
      <c r="CZ42" s="657">
        <v>12.7</v>
      </c>
      <c r="DA42" s="706"/>
      <c r="DB42" s="706"/>
      <c r="DC42" s="707"/>
      <c r="DD42" s="632">
        <v>894919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26297</v>
      </c>
      <c r="CS43" s="655"/>
      <c r="CT43" s="655"/>
      <c r="CU43" s="655"/>
      <c r="CV43" s="655"/>
      <c r="CW43" s="655"/>
      <c r="CX43" s="655"/>
      <c r="CY43" s="656"/>
      <c r="CZ43" s="657">
        <v>0.3</v>
      </c>
      <c r="DA43" s="658"/>
      <c r="DB43" s="658"/>
      <c r="DC43" s="659"/>
      <c r="DD43" s="632">
        <v>26297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1186095</v>
      </c>
      <c r="CS44" s="624"/>
      <c r="CT44" s="624"/>
      <c r="CU44" s="624"/>
      <c r="CV44" s="624"/>
      <c r="CW44" s="624"/>
      <c r="CX44" s="624"/>
      <c r="CY44" s="625"/>
      <c r="CZ44" s="657">
        <v>12.1</v>
      </c>
      <c r="DA44" s="706"/>
      <c r="DB44" s="706"/>
      <c r="DC44" s="707"/>
      <c r="DD44" s="632">
        <v>864102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184835</v>
      </c>
      <c r="CS45" s="655"/>
      <c r="CT45" s="655"/>
      <c r="CU45" s="655"/>
      <c r="CV45" s="655"/>
      <c r="CW45" s="655"/>
      <c r="CX45" s="655"/>
      <c r="CY45" s="656"/>
      <c r="CZ45" s="657">
        <v>1.9</v>
      </c>
      <c r="DA45" s="658"/>
      <c r="DB45" s="658"/>
      <c r="DC45" s="659"/>
      <c r="DD45" s="632">
        <v>35053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989169</v>
      </c>
      <c r="CS46" s="624"/>
      <c r="CT46" s="624"/>
      <c r="CU46" s="624"/>
      <c r="CV46" s="624"/>
      <c r="CW46" s="624"/>
      <c r="CX46" s="624"/>
      <c r="CY46" s="625"/>
      <c r="CZ46" s="657">
        <v>10.1</v>
      </c>
      <c r="DA46" s="706"/>
      <c r="DB46" s="706"/>
      <c r="DC46" s="707"/>
      <c r="DD46" s="632">
        <v>816958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64166</v>
      </c>
      <c r="CS47" s="655"/>
      <c r="CT47" s="655"/>
      <c r="CU47" s="655"/>
      <c r="CV47" s="655"/>
      <c r="CW47" s="655"/>
      <c r="CX47" s="655"/>
      <c r="CY47" s="656"/>
      <c r="CZ47" s="657">
        <v>0.7</v>
      </c>
      <c r="DA47" s="658"/>
      <c r="DB47" s="658"/>
      <c r="DC47" s="659"/>
      <c r="DD47" s="632">
        <v>30817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153</v>
      </c>
      <c r="CS48" s="624"/>
      <c r="CT48" s="624"/>
      <c r="CU48" s="624"/>
      <c r="CV48" s="624"/>
      <c r="CW48" s="624"/>
      <c r="CX48" s="624"/>
      <c r="CY48" s="625"/>
      <c r="CZ48" s="657" t="s">
        <v>153</v>
      </c>
      <c r="DA48" s="706"/>
      <c r="DB48" s="706"/>
      <c r="DC48" s="707"/>
      <c r="DD48" s="632" t="s">
        <v>153</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9841703</v>
      </c>
      <c r="CS49" s="691"/>
      <c r="CT49" s="691"/>
      <c r="CU49" s="691"/>
      <c r="CV49" s="691"/>
      <c r="CW49" s="691"/>
      <c r="CX49" s="691"/>
      <c r="CY49" s="718"/>
      <c r="CZ49" s="719">
        <v>100</v>
      </c>
      <c r="DA49" s="720"/>
      <c r="DB49" s="720"/>
      <c r="DC49" s="721"/>
      <c r="DD49" s="722">
        <v>7086582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11758</v>
      </c>
      <c r="R7" s="753"/>
      <c r="S7" s="753"/>
      <c r="T7" s="753"/>
      <c r="U7" s="753"/>
      <c r="V7" s="753">
        <v>9837</v>
      </c>
      <c r="W7" s="753"/>
      <c r="X7" s="753"/>
      <c r="Y7" s="753"/>
      <c r="Z7" s="753"/>
      <c r="AA7" s="753">
        <v>1921</v>
      </c>
      <c r="AB7" s="753"/>
      <c r="AC7" s="753"/>
      <c r="AD7" s="753"/>
      <c r="AE7" s="754"/>
      <c r="AF7" s="755">
        <v>1900</v>
      </c>
      <c r="AG7" s="756"/>
      <c r="AH7" s="756"/>
      <c r="AI7" s="756"/>
      <c r="AJ7" s="757"/>
      <c r="AK7" s="792">
        <v>177</v>
      </c>
      <c r="AL7" s="793"/>
      <c r="AM7" s="793"/>
      <c r="AN7" s="793"/>
      <c r="AO7" s="793"/>
      <c r="AP7" s="793">
        <v>9286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559</v>
      </c>
      <c r="BT7" s="797"/>
      <c r="BU7" s="797"/>
      <c r="BV7" s="797"/>
      <c r="BW7" s="797"/>
      <c r="BX7" s="797"/>
      <c r="BY7" s="797"/>
      <c r="BZ7" s="797"/>
      <c r="CA7" s="797"/>
      <c r="CB7" s="797"/>
      <c r="CC7" s="797"/>
      <c r="CD7" s="797"/>
      <c r="CE7" s="797"/>
      <c r="CF7" s="797"/>
      <c r="CG7" s="798"/>
      <c r="CH7" s="789">
        <v>3</v>
      </c>
      <c r="CI7" s="790"/>
      <c r="CJ7" s="790"/>
      <c r="CK7" s="790"/>
      <c r="CL7" s="791"/>
      <c r="CM7" s="789">
        <v>21</v>
      </c>
      <c r="CN7" s="790"/>
      <c r="CO7" s="790"/>
      <c r="CP7" s="790"/>
      <c r="CQ7" s="791"/>
      <c r="CR7" s="789">
        <v>26</v>
      </c>
      <c r="CS7" s="790"/>
      <c r="CT7" s="790"/>
      <c r="CU7" s="790"/>
      <c r="CV7" s="791"/>
      <c r="CW7" s="789" t="s">
        <v>541</v>
      </c>
      <c r="CX7" s="790"/>
      <c r="CY7" s="790"/>
      <c r="CZ7" s="790"/>
      <c r="DA7" s="791"/>
      <c r="DB7" s="789" t="s">
        <v>541</v>
      </c>
      <c r="DC7" s="790"/>
      <c r="DD7" s="790"/>
      <c r="DE7" s="790"/>
      <c r="DF7" s="791"/>
      <c r="DG7" s="789" t="s">
        <v>541</v>
      </c>
      <c r="DH7" s="790"/>
      <c r="DI7" s="790"/>
      <c r="DJ7" s="790"/>
      <c r="DK7" s="791"/>
      <c r="DL7" s="789" t="s">
        <v>541</v>
      </c>
      <c r="DM7" s="790"/>
      <c r="DN7" s="790"/>
      <c r="DO7" s="790"/>
      <c r="DP7" s="791"/>
      <c r="DQ7" s="789" t="s">
        <v>541</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23</v>
      </c>
      <c r="R8" s="777"/>
      <c r="S8" s="777"/>
      <c r="T8" s="777"/>
      <c r="U8" s="777"/>
      <c r="V8" s="777">
        <v>275</v>
      </c>
      <c r="W8" s="777"/>
      <c r="X8" s="777"/>
      <c r="Y8" s="777"/>
      <c r="Z8" s="777"/>
      <c r="AA8" s="777">
        <v>-252</v>
      </c>
      <c r="AB8" s="777"/>
      <c r="AC8" s="777"/>
      <c r="AD8" s="777"/>
      <c r="AE8" s="778"/>
      <c r="AF8" s="779">
        <v>-252</v>
      </c>
      <c r="AG8" s="780"/>
      <c r="AH8" s="780"/>
      <c r="AI8" s="780"/>
      <c r="AJ8" s="781"/>
      <c r="AK8" s="782" t="s">
        <v>541</v>
      </c>
      <c r="AL8" s="783"/>
      <c r="AM8" s="783"/>
      <c r="AN8" s="783"/>
      <c r="AO8" s="783"/>
      <c r="AP8" s="783" t="s">
        <v>541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560</v>
      </c>
      <c r="BT8" s="787"/>
      <c r="BU8" s="787"/>
      <c r="BV8" s="787"/>
      <c r="BW8" s="787"/>
      <c r="BX8" s="787"/>
      <c r="BY8" s="787"/>
      <c r="BZ8" s="787"/>
      <c r="CA8" s="787"/>
      <c r="CB8" s="787"/>
      <c r="CC8" s="787"/>
      <c r="CD8" s="787"/>
      <c r="CE8" s="787"/>
      <c r="CF8" s="787"/>
      <c r="CG8" s="788"/>
      <c r="CH8" s="799">
        <v>0</v>
      </c>
      <c r="CI8" s="800"/>
      <c r="CJ8" s="800"/>
      <c r="CK8" s="800"/>
      <c r="CL8" s="801"/>
      <c r="CM8" s="799">
        <v>15</v>
      </c>
      <c r="CN8" s="800"/>
      <c r="CO8" s="800"/>
      <c r="CP8" s="800"/>
      <c r="CQ8" s="801"/>
      <c r="CR8" s="799">
        <v>9</v>
      </c>
      <c r="CS8" s="800"/>
      <c r="CT8" s="800"/>
      <c r="CU8" s="800"/>
      <c r="CV8" s="801"/>
      <c r="CW8" s="799" t="s">
        <v>541</v>
      </c>
      <c r="CX8" s="800"/>
      <c r="CY8" s="800"/>
      <c r="CZ8" s="800"/>
      <c r="DA8" s="801"/>
      <c r="DB8" s="799" t="s">
        <v>541</v>
      </c>
      <c r="DC8" s="800"/>
      <c r="DD8" s="800"/>
      <c r="DE8" s="800"/>
      <c r="DF8" s="801"/>
      <c r="DG8" s="799" t="s">
        <v>541</v>
      </c>
      <c r="DH8" s="800"/>
      <c r="DI8" s="800"/>
      <c r="DJ8" s="800"/>
      <c r="DK8" s="801"/>
      <c r="DL8" s="799" t="s">
        <v>541</v>
      </c>
      <c r="DM8" s="800"/>
      <c r="DN8" s="800"/>
      <c r="DO8" s="800"/>
      <c r="DP8" s="801"/>
      <c r="DQ8" s="799" t="s">
        <v>541</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4</v>
      </c>
      <c r="R9" s="777"/>
      <c r="S9" s="777"/>
      <c r="T9" s="777"/>
      <c r="U9" s="777"/>
      <c r="V9" s="777">
        <v>2</v>
      </c>
      <c r="W9" s="777"/>
      <c r="X9" s="777"/>
      <c r="Y9" s="777"/>
      <c r="Z9" s="777"/>
      <c r="AA9" s="777">
        <v>1</v>
      </c>
      <c r="AB9" s="777"/>
      <c r="AC9" s="777"/>
      <c r="AD9" s="777"/>
      <c r="AE9" s="778"/>
      <c r="AF9" s="779">
        <v>1</v>
      </c>
      <c r="AG9" s="780"/>
      <c r="AH9" s="780"/>
      <c r="AI9" s="780"/>
      <c r="AJ9" s="781"/>
      <c r="AK9" s="782">
        <v>2</v>
      </c>
      <c r="AL9" s="783"/>
      <c r="AM9" s="783"/>
      <c r="AN9" s="783"/>
      <c r="AO9" s="783"/>
      <c r="AP9" s="783" t="s">
        <v>541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561</v>
      </c>
      <c r="BT9" s="787"/>
      <c r="BU9" s="787"/>
      <c r="BV9" s="787"/>
      <c r="BW9" s="787"/>
      <c r="BX9" s="787"/>
      <c r="BY9" s="787"/>
      <c r="BZ9" s="787"/>
      <c r="CA9" s="787"/>
      <c r="CB9" s="787"/>
      <c r="CC9" s="787"/>
      <c r="CD9" s="787"/>
      <c r="CE9" s="787"/>
      <c r="CF9" s="787"/>
      <c r="CG9" s="788"/>
      <c r="CH9" s="799">
        <v>9</v>
      </c>
      <c r="CI9" s="800"/>
      <c r="CJ9" s="800"/>
      <c r="CK9" s="800"/>
      <c r="CL9" s="801"/>
      <c r="CM9" s="799">
        <v>78</v>
      </c>
      <c r="CN9" s="800"/>
      <c r="CO9" s="800"/>
      <c r="CP9" s="800"/>
      <c r="CQ9" s="801"/>
      <c r="CR9" s="799">
        <v>9</v>
      </c>
      <c r="CS9" s="800"/>
      <c r="CT9" s="800"/>
      <c r="CU9" s="800"/>
      <c r="CV9" s="801"/>
      <c r="CW9" s="799" t="s">
        <v>541</v>
      </c>
      <c r="CX9" s="800"/>
      <c r="CY9" s="800"/>
      <c r="CZ9" s="800"/>
      <c r="DA9" s="801"/>
      <c r="DB9" s="799" t="s">
        <v>541</v>
      </c>
      <c r="DC9" s="800"/>
      <c r="DD9" s="800"/>
      <c r="DE9" s="800"/>
      <c r="DF9" s="801"/>
      <c r="DG9" s="799" t="s">
        <v>541</v>
      </c>
      <c r="DH9" s="800"/>
      <c r="DI9" s="800"/>
      <c r="DJ9" s="800"/>
      <c r="DK9" s="801"/>
      <c r="DL9" s="799" t="s">
        <v>541</v>
      </c>
      <c r="DM9" s="800"/>
      <c r="DN9" s="800"/>
      <c r="DO9" s="800"/>
      <c r="DP9" s="801"/>
      <c r="DQ9" s="799" t="s">
        <v>541</v>
      </c>
      <c r="DR9" s="800"/>
      <c r="DS9" s="800"/>
      <c r="DT9" s="800"/>
      <c r="DU9" s="801"/>
      <c r="DV9" s="802"/>
      <c r="DW9" s="803"/>
      <c r="DX9" s="803"/>
      <c r="DY9" s="803"/>
      <c r="DZ9" s="804"/>
      <c r="EA9" s="205"/>
    </row>
    <row r="10" spans="1:131" s="206" customFormat="1" ht="26.25" customHeight="1">
      <c r="A10" s="212">
        <v>4</v>
      </c>
      <c r="B10" s="773" t="s">
        <v>363</v>
      </c>
      <c r="C10" s="774"/>
      <c r="D10" s="774"/>
      <c r="E10" s="774"/>
      <c r="F10" s="774"/>
      <c r="G10" s="774"/>
      <c r="H10" s="774"/>
      <c r="I10" s="774"/>
      <c r="J10" s="774"/>
      <c r="K10" s="774"/>
      <c r="L10" s="774"/>
      <c r="M10" s="774"/>
      <c r="N10" s="774"/>
      <c r="O10" s="774"/>
      <c r="P10" s="775"/>
      <c r="Q10" s="776">
        <v>1</v>
      </c>
      <c r="R10" s="777"/>
      <c r="S10" s="777"/>
      <c r="T10" s="777"/>
      <c r="U10" s="777"/>
      <c r="V10" s="777">
        <v>1</v>
      </c>
      <c r="W10" s="777"/>
      <c r="X10" s="777"/>
      <c r="Y10" s="777"/>
      <c r="Z10" s="777"/>
      <c r="AA10" s="777">
        <v>0</v>
      </c>
      <c r="AB10" s="777"/>
      <c r="AC10" s="777"/>
      <c r="AD10" s="777"/>
      <c r="AE10" s="778"/>
      <c r="AF10" s="779">
        <v>0</v>
      </c>
      <c r="AG10" s="780"/>
      <c r="AH10" s="780"/>
      <c r="AI10" s="780"/>
      <c r="AJ10" s="781"/>
      <c r="AK10" s="782" t="s">
        <v>541</v>
      </c>
      <c r="AL10" s="783"/>
      <c r="AM10" s="783"/>
      <c r="AN10" s="783"/>
      <c r="AO10" s="783"/>
      <c r="AP10" s="783" t="s">
        <v>541</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t="s">
        <v>364</v>
      </c>
      <c r="C11" s="774"/>
      <c r="D11" s="774"/>
      <c r="E11" s="774"/>
      <c r="F11" s="774"/>
      <c r="G11" s="774"/>
      <c r="H11" s="774"/>
      <c r="I11" s="774"/>
      <c r="J11" s="774"/>
      <c r="K11" s="774"/>
      <c r="L11" s="774"/>
      <c r="M11" s="774"/>
      <c r="N11" s="774"/>
      <c r="O11" s="774"/>
      <c r="P11" s="775"/>
      <c r="Q11" s="776">
        <v>2</v>
      </c>
      <c r="R11" s="777"/>
      <c r="S11" s="777"/>
      <c r="T11" s="777"/>
      <c r="U11" s="777"/>
      <c r="V11" s="777">
        <v>2</v>
      </c>
      <c r="W11" s="777"/>
      <c r="X11" s="777"/>
      <c r="Y11" s="777"/>
      <c r="Z11" s="777"/>
      <c r="AA11" s="777">
        <v>0</v>
      </c>
      <c r="AB11" s="777"/>
      <c r="AC11" s="777"/>
      <c r="AD11" s="777"/>
      <c r="AE11" s="778"/>
      <c r="AF11" s="779">
        <v>0</v>
      </c>
      <c r="AG11" s="780"/>
      <c r="AH11" s="780"/>
      <c r="AI11" s="780"/>
      <c r="AJ11" s="781"/>
      <c r="AK11" s="782">
        <v>1</v>
      </c>
      <c r="AL11" s="783"/>
      <c r="AM11" s="783"/>
      <c r="AN11" s="783"/>
      <c r="AO11" s="783"/>
      <c r="AP11" s="783" t="s">
        <v>541</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11512</v>
      </c>
      <c r="R23" s="812"/>
      <c r="S23" s="812"/>
      <c r="T23" s="812"/>
      <c r="U23" s="812"/>
      <c r="V23" s="812">
        <v>9842</v>
      </c>
      <c r="W23" s="812"/>
      <c r="X23" s="812"/>
      <c r="Y23" s="812"/>
      <c r="Z23" s="812"/>
      <c r="AA23" s="812">
        <v>1671</v>
      </c>
      <c r="AB23" s="812"/>
      <c r="AC23" s="812"/>
      <c r="AD23" s="812"/>
      <c r="AE23" s="813"/>
      <c r="AF23" s="814">
        <v>1649</v>
      </c>
      <c r="AG23" s="812"/>
      <c r="AH23" s="812"/>
      <c r="AI23" s="812"/>
      <c r="AJ23" s="815"/>
      <c r="AK23" s="816"/>
      <c r="AL23" s="817"/>
      <c r="AM23" s="817"/>
      <c r="AN23" s="817"/>
      <c r="AO23" s="817"/>
      <c r="AP23" s="812">
        <v>9286</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2851</v>
      </c>
      <c r="R28" s="841"/>
      <c r="S28" s="841"/>
      <c r="T28" s="841"/>
      <c r="U28" s="841"/>
      <c r="V28" s="841">
        <v>2977</v>
      </c>
      <c r="W28" s="841"/>
      <c r="X28" s="841"/>
      <c r="Y28" s="841"/>
      <c r="Z28" s="841"/>
      <c r="AA28" s="841">
        <v>-126</v>
      </c>
      <c r="AB28" s="841"/>
      <c r="AC28" s="841"/>
      <c r="AD28" s="841"/>
      <c r="AE28" s="842"/>
      <c r="AF28" s="843">
        <v>-126</v>
      </c>
      <c r="AG28" s="841"/>
      <c r="AH28" s="841"/>
      <c r="AI28" s="841"/>
      <c r="AJ28" s="844"/>
      <c r="AK28" s="845">
        <v>205</v>
      </c>
      <c r="AL28" s="836"/>
      <c r="AM28" s="836"/>
      <c r="AN28" s="836"/>
      <c r="AO28" s="836"/>
      <c r="AP28" s="836" t="s">
        <v>541</v>
      </c>
      <c r="AQ28" s="836"/>
      <c r="AR28" s="836"/>
      <c r="AS28" s="836"/>
      <c r="AT28" s="836"/>
      <c r="AU28" s="836" t="s">
        <v>541</v>
      </c>
      <c r="AV28" s="836"/>
      <c r="AW28" s="836"/>
      <c r="AX28" s="836"/>
      <c r="AY28" s="836"/>
      <c r="AZ28" s="837" t="s">
        <v>541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309</v>
      </c>
      <c r="R29" s="777"/>
      <c r="S29" s="777"/>
      <c r="T29" s="777"/>
      <c r="U29" s="777"/>
      <c r="V29" s="777">
        <v>298</v>
      </c>
      <c r="W29" s="777"/>
      <c r="X29" s="777"/>
      <c r="Y29" s="777"/>
      <c r="Z29" s="777"/>
      <c r="AA29" s="777">
        <v>11</v>
      </c>
      <c r="AB29" s="777"/>
      <c r="AC29" s="777"/>
      <c r="AD29" s="777"/>
      <c r="AE29" s="778"/>
      <c r="AF29" s="779">
        <v>11</v>
      </c>
      <c r="AG29" s="780"/>
      <c r="AH29" s="780"/>
      <c r="AI29" s="780"/>
      <c r="AJ29" s="781"/>
      <c r="AK29" s="848">
        <v>99</v>
      </c>
      <c r="AL29" s="849"/>
      <c r="AM29" s="849"/>
      <c r="AN29" s="849"/>
      <c r="AO29" s="849"/>
      <c r="AP29" s="849" t="s">
        <v>541</v>
      </c>
      <c r="AQ29" s="849"/>
      <c r="AR29" s="849"/>
      <c r="AS29" s="849"/>
      <c r="AT29" s="849"/>
      <c r="AU29" s="849" t="s">
        <v>541</v>
      </c>
      <c r="AV29" s="849"/>
      <c r="AW29" s="849"/>
      <c r="AX29" s="849"/>
      <c r="AY29" s="849"/>
      <c r="AZ29" s="850" t="s">
        <v>541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256</v>
      </c>
      <c r="R30" s="777"/>
      <c r="S30" s="777"/>
      <c r="T30" s="777"/>
      <c r="U30" s="777"/>
      <c r="V30" s="777">
        <v>191</v>
      </c>
      <c r="W30" s="777"/>
      <c r="X30" s="777"/>
      <c r="Y30" s="777"/>
      <c r="Z30" s="777"/>
      <c r="AA30" s="777">
        <v>65</v>
      </c>
      <c r="AB30" s="777"/>
      <c r="AC30" s="777"/>
      <c r="AD30" s="777"/>
      <c r="AE30" s="778"/>
      <c r="AF30" s="779">
        <v>182</v>
      </c>
      <c r="AG30" s="780"/>
      <c r="AH30" s="780"/>
      <c r="AI30" s="780"/>
      <c r="AJ30" s="781"/>
      <c r="AK30" s="848" t="s">
        <v>564</v>
      </c>
      <c r="AL30" s="849"/>
      <c r="AM30" s="849"/>
      <c r="AN30" s="849"/>
      <c r="AO30" s="849"/>
      <c r="AP30" s="849">
        <v>342</v>
      </c>
      <c r="AQ30" s="849"/>
      <c r="AR30" s="849"/>
      <c r="AS30" s="849"/>
      <c r="AT30" s="849"/>
      <c r="AU30" s="849">
        <v>0</v>
      </c>
      <c r="AV30" s="849"/>
      <c r="AW30" s="849"/>
      <c r="AX30" s="849"/>
      <c r="AY30" s="849"/>
      <c r="AZ30" s="850" t="s">
        <v>541</v>
      </c>
      <c r="BA30" s="850"/>
      <c r="BB30" s="850"/>
      <c r="BC30" s="850"/>
      <c r="BD30" s="850"/>
      <c r="BE30" s="846" t="s">
        <v>381</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414</v>
      </c>
      <c r="R31" s="777"/>
      <c r="S31" s="777"/>
      <c r="T31" s="777"/>
      <c r="U31" s="777"/>
      <c r="V31" s="777">
        <v>369</v>
      </c>
      <c r="W31" s="777"/>
      <c r="X31" s="777"/>
      <c r="Y31" s="777"/>
      <c r="Z31" s="777"/>
      <c r="AA31" s="777">
        <v>45</v>
      </c>
      <c r="AB31" s="777"/>
      <c r="AC31" s="777"/>
      <c r="AD31" s="777"/>
      <c r="AE31" s="778"/>
      <c r="AF31" s="779">
        <v>45</v>
      </c>
      <c r="AG31" s="780"/>
      <c r="AH31" s="780"/>
      <c r="AI31" s="780"/>
      <c r="AJ31" s="781"/>
      <c r="AK31" s="848">
        <v>215</v>
      </c>
      <c r="AL31" s="849"/>
      <c r="AM31" s="849"/>
      <c r="AN31" s="849"/>
      <c r="AO31" s="849"/>
      <c r="AP31" s="849">
        <v>824</v>
      </c>
      <c r="AQ31" s="849"/>
      <c r="AR31" s="849"/>
      <c r="AS31" s="849"/>
      <c r="AT31" s="849"/>
      <c r="AU31" s="849">
        <v>784</v>
      </c>
      <c r="AV31" s="849"/>
      <c r="AW31" s="849"/>
      <c r="AX31" s="849"/>
      <c r="AY31" s="849"/>
      <c r="AZ31" s="850" t="s">
        <v>541</v>
      </c>
      <c r="BA31" s="850"/>
      <c r="BB31" s="850"/>
      <c r="BC31" s="850"/>
      <c r="BD31" s="850"/>
      <c r="BE31" s="846" t="s">
        <v>383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384</v>
      </c>
      <c r="C32" s="774"/>
      <c r="D32" s="774"/>
      <c r="E32" s="774"/>
      <c r="F32" s="774"/>
      <c r="G32" s="774"/>
      <c r="H32" s="774"/>
      <c r="I32" s="774"/>
      <c r="J32" s="774"/>
      <c r="K32" s="774"/>
      <c r="L32" s="774"/>
      <c r="M32" s="774"/>
      <c r="N32" s="774"/>
      <c r="O32" s="774"/>
      <c r="P32" s="775"/>
      <c r="Q32" s="776">
        <v>224</v>
      </c>
      <c r="R32" s="777"/>
      <c r="S32" s="777"/>
      <c r="T32" s="777"/>
      <c r="U32" s="777"/>
      <c r="V32" s="777">
        <v>183</v>
      </c>
      <c r="W32" s="777"/>
      <c r="X32" s="777"/>
      <c r="Y32" s="777"/>
      <c r="Z32" s="777"/>
      <c r="AA32" s="777">
        <v>41</v>
      </c>
      <c r="AB32" s="777"/>
      <c r="AC32" s="777"/>
      <c r="AD32" s="777"/>
      <c r="AE32" s="778"/>
      <c r="AF32" s="779">
        <v>26</v>
      </c>
      <c r="AG32" s="780"/>
      <c r="AH32" s="780"/>
      <c r="AI32" s="780"/>
      <c r="AJ32" s="781"/>
      <c r="AK32" s="848">
        <v>124</v>
      </c>
      <c r="AL32" s="849"/>
      <c r="AM32" s="849"/>
      <c r="AN32" s="849"/>
      <c r="AO32" s="849"/>
      <c r="AP32" s="849">
        <v>1468</v>
      </c>
      <c r="AQ32" s="849"/>
      <c r="AR32" s="849"/>
      <c r="AS32" s="849"/>
      <c r="AT32" s="849"/>
      <c r="AU32" s="849">
        <v>1399</v>
      </c>
      <c r="AV32" s="849"/>
      <c r="AW32" s="849"/>
      <c r="AX32" s="849"/>
      <c r="AY32" s="849"/>
      <c r="AZ32" s="850" t="s">
        <v>541</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385</v>
      </c>
      <c r="C33" s="774"/>
      <c r="D33" s="774"/>
      <c r="E33" s="774"/>
      <c r="F33" s="774"/>
      <c r="G33" s="774"/>
      <c r="H33" s="774"/>
      <c r="I33" s="774"/>
      <c r="J33" s="774"/>
      <c r="K33" s="774"/>
      <c r="L33" s="774"/>
      <c r="M33" s="774"/>
      <c r="N33" s="774"/>
      <c r="O33" s="774"/>
      <c r="P33" s="775"/>
      <c r="Q33" s="776">
        <v>229</v>
      </c>
      <c r="R33" s="777"/>
      <c r="S33" s="777"/>
      <c r="T33" s="777"/>
      <c r="U33" s="777"/>
      <c r="V33" s="777">
        <v>187</v>
      </c>
      <c r="W33" s="777"/>
      <c r="X33" s="777"/>
      <c r="Y33" s="777"/>
      <c r="Z33" s="777"/>
      <c r="AA33" s="777">
        <v>43</v>
      </c>
      <c r="AB33" s="777"/>
      <c r="AC33" s="777"/>
      <c r="AD33" s="777"/>
      <c r="AE33" s="778"/>
      <c r="AF33" s="779">
        <v>43</v>
      </c>
      <c r="AG33" s="780"/>
      <c r="AH33" s="780"/>
      <c r="AI33" s="780"/>
      <c r="AJ33" s="781"/>
      <c r="AK33" s="848">
        <v>140</v>
      </c>
      <c r="AL33" s="849"/>
      <c r="AM33" s="849"/>
      <c r="AN33" s="849"/>
      <c r="AO33" s="849"/>
      <c r="AP33" s="849">
        <v>1727</v>
      </c>
      <c r="AQ33" s="849"/>
      <c r="AR33" s="849"/>
      <c r="AS33" s="849"/>
      <c r="AT33" s="849"/>
      <c r="AU33" s="849">
        <v>1639</v>
      </c>
      <c r="AV33" s="849"/>
      <c r="AW33" s="849"/>
      <c r="AX33" s="849"/>
      <c r="AY33" s="849"/>
      <c r="AZ33" s="850" t="s">
        <v>541</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487</v>
      </c>
      <c r="R34" s="777"/>
      <c r="S34" s="777"/>
      <c r="T34" s="777"/>
      <c r="U34" s="777"/>
      <c r="V34" s="777">
        <v>441</v>
      </c>
      <c r="W34" s="777"/>
      <c r="X34" s="777"/>
      <c r="Y34" s="777"/>
      <c r="Z34" s="777"/>
      <c r="AA34" s="777">
        <v>46</v>
      </c>
      <c r="AB34" s="777"/>
      <c r="AC34" s="777"/>
      <c r="AD34" s="777"/>
      <c r="AE34" s="778"/>
      <c r="AF34" s="779">
        <v>23</v>
      </c>
      <c r="AG34" s="780"/>
      <c r="AH34" s="780"/>
      <c r="AI34" s="780"/>
      <c r="AJ34" s="781"/>
      <c r="AK34" s="848">
        <v>222</v>
      </c>
      <c r="AL34" s="849"/>
      <c r="AM34" s="849"/>
      <c r="AN34" s="849"/>
      <c r="AO34" s="849"/>
      <c r="AP34" s="849">
        <v>724</v>
      </c>
      <c r="AQ34" s="849"/>
      <c r="AR34" s="849"/>
      <c r="AS34" s="849"/>
      <c r="AT34" s="849"/>
      <c r="AU34" s="849">
        <v>362</v>
      </c>
      <c r="AV34" s="849"/>
      <c r="AW34" s="849"/>
      <c r="AX34" s="849"/>
      <c r="AY34" s="849"/>
      <c r="AZ34" s="850" t="s">
        <v>541</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5"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204</v>
      </c>
      <c r="AG63" s="860"/>
      <c r="AH63" s="860"/>
      <c r="AI63" s="860"/>
      <c r="AJ63" s="861"/>
      <c r="AK63" s="862"/>
      <c r="AL63" s="863"/>
      <c r="AM63" s="863"/>
      <c r="AN63" s="863"/>
      <c r="AO63" s="864"/>
      <c r="AP63" s="866">
        <v>5085</v>
      </c>
      <c r="AQ63" s="860"/>
      <c r="AR63" s="860"/>
      <c r="AS63" s="860"/>
      <c r="AT63" s="867"/>
      <c r="AU63" s="866">
        <v>4184</v>
      </c>
      <c r="AV63" s="860"/>
      <c r="AW63" s="860"/>
      <c r="AX63" s="860"/>
      <c r="AY63" s="867"/>
      <c r="AZ63" s="868"/>
      <c r="BA63" s="869"/>
      <c r="BB63" s="869"/>
      <c r="BC63" s="869"/>
      <c r="BD63" s="870"/>
      <c r="BE63" s="871"/>
      <c r="BF63" s="872"/>
      <c r="BG63" s="872"/>
      <c r="BH63" s="872"/>
      <c r="BI63" s="873"/>
      <c r="BJ63" s="859" t="s">
        <v>109</v>
      </c>
      <c r="BK63" s="860"/>
      <c r="BL63" s="860"/>
      <c r="BM63" s="860"/>
      <c r="BN63" s="861"/>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4" t="s">
        <v>373</v>
      </c>
      <c r="AG66" s="831"/>
      <c r="AH66" s="831"/>
      <c r="AI66" s="831"/>
      <c r="AJ66" s="875"/>
      <c r="AK66" s="735" t="s">
        <v>374</v>
      </c>
      <c r="AL66" s="759"/>
      <c r="AM66" s="759"/>
      <c r="AN66" s="759"/>
      <c r="AO66" s="760"/>
      <c r="AP66" s="735" t="s">
        <v>375</v>
      </c>
      <c r="AQ66" s="736"/>
      <c r="AR66" s="736"/>
      <c r="AS66" s="736"/>
      <c r="AT66" s="737"/>
      <c r="AU66" s="735" t="s">
        <v>391</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6"/>
      <c r="AG67" s="834"/>
      <c r="AH67" s="834"/>
      <c r="AI67" s="834"/>
      <c r="AJ67" s="877"/>
      <c r="AK67" s="878"/>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197"/>
    </row>
    <row r="68" spans="1:131" s="198" customFormat="1" ht="26.25" customHeight="1" thickTop="1">
      <c r="A68" s="209">
        <v>1</v>
      </c>
      <c r="B68" s="893" t="s">
        <v>542</v>
      </c>
      <c r="C68" s="894"/>
      <c r="D68" s="894"/>
      <c r="E68" s="894"/>
      <c r="F68" s="894"/>
      <c r="G68" s="894"/>
      <c r="H68" s="894"/>
      <c r="I68" s="894"/>
      <c r="J68" s="894"/>
      <c r="K68" s="894"/>
      <c r="L68" s="894"/>
      <c r="M68" s="894"/>
      <c r="N68" s="894"/>
      <c r="O68" s="894"/>
      <c r="P68" s="895"/>
      <c r="Q68" s="896">
        <v>311</v>
      </c>
      <c r="R68" s="889"/>
      <c r="S68" s="889"/>
      <c r="T68" s="889"/>
      <c r="U68" s="890"/>
      <c r="V68" s="888">
        <v>281</v>
      </c>
      <c r="W68" s="889"/>
      <c r="X68" s="889"/>
      <c r="Y68" s="889"/>
      <c r="Z68" s="890"/>
      <c r="AA68" s="888">
        <v>30</v>
      </c>
      <c r="AB68" s="889"/>
      <c r="AC68" s="889"/>
      <c r="AD68" s="889"/>
      <c r="AE68" s="890"/>
      <c r="AF68" s="888">
        <v>30</v>
      </c>
      <c r="AG68" s="889"/>
      <c r="AH68" s="889"/>
      <c r="AI68" s="889"/>
      <c r="AJ68" s="890"/>
      <c r="AK68" s="888" t="s">
        <v>541</v>
      </c>
      <c r="AL68" s="889"/>
      <c r="AM68" s="889"/>
      <c r="AN68" s="889"/>
      <c r="AO68" s="890"/>
      <c r="AP68" s="888">
        <v>37</v>
      </c>
      <c r="AQ68" s="889"/>
      <c r="AR68" s="889"/>
      <c r="AS68" s="889"/>
      <c r="AT68" s="890"/>
      <c r="AU68" s="888">
        <v>7</v>
      </c>
      <c r="AV68" s="889"/>
      <c r="AW68" s="889"/>
      <c r="AX68" s="889"/>
      <c r="AY68" s="890"/>
      <c r="AZ68" s="891"/>
      <c r="BA68" s="891"/>
      <c r="BB68" s="891"/>
      <c r="BC68" s="891"/>
      <c r="BD68" s="892"/>
      <c r="BE68" s="216"/>
      <c r="BF68" s="216"/>
      <c r="BG68" s="216"/>
      <c r="BH68" s="216"/>
      <c r="BI68" s="216"/>
      <c r="BJ68" s="216"/>
      <c r="BK68" s="216"/>
      <c r="BL68" s="216"/>
      <c r="BM68" s="216"/>
      <c r="BN68" s="216"/>
      <c r="BO68" s="216"/>
      <c r="BP68" s="216"/>
      <c r="BQ68" s="213">
        <v>62</v>
      </c>
      <c r="BR68" s="218"/>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197"/>
    </row>
    <row r="69" spans="1:131" s="198" customFormat="1" ht="26.25" customHeight="1">
      <c r="A69" s="212">
        <v>2</v>
      </c>
      <c r="B69" s="893" t="s">
        <v>543</v>
      </c>
      <c r="C69" s="894"/>
      <c r="D69" s="894"/>
      <c r="E69" s="894"/>
      <c r="F69" s="894"/>
      <c r="G69" s="894"/>
      <c r="H69" s="894"/>
      <c r="I69" s="894"/>
      <c r="J69" s="894"/>
      <c r="K69" s="894"/>
      <c r="L69" s="894"/>
      <c r="M69" s="894"/>
      <c r="N69" s="894"/>
      <c r="O69" s="894"/>
      <c r="P69" s="895"/>
      <c r="Q69" s="897">
        <v>100</v>
      </c>
      <c r="R69" s="898"/>
      <c r="S69" s="898"/>
      <c r="T69" s="898"/>
      <c r="U69" s="848"/>
      <c r="V69" s="899">
        <v>99</v>
      </c>
      <c r="W69" s="898"/>
      <c r="X69" s="898"/>
      <c r="Y69" s="898"/>
      <c r="Z69" s="848"/>
      <c r="AA69" s="899">
        <v>0</v>
      </c>
      <c r="AB69" s="898"/>
      <c r="AC69" s="898"/>
      <c r="AD69" s="898"/>
      <c r="AE69" s="848"/>
      <c r="AF69" s="899">
        <v>0</v>
      </c>
      <c r="AG69" s="898"/>
      <c r="AH69" s="898"/>
      <c r="AI69" s="898"/>
      <c r="AJ69" s="848"/>
      <c r="AK69" s="899">
        <v>2</v>
      </c>
      <c r="AL69" s="898"/>
      <c r="AM69" s="898"/>
      <c r="AN69" s="898"/>
      <c r="AO69" s="848"/>
      <c r="AP69" s="899" t="s">
        <v>541</v>
      </c>
      <c r="AQ69" s="898"/>
      <c r="AR69" s="898"/>
      <c r="AS69" s="898"/>
      <c r="AT69" s="848"/>
      <c r="AU69" s="899" t="s">
        <v>541</v>
      </c>
      <c r="AV69" s="898"/>
      <c r="AW69" s="898"/>
      <c r="AX69" s="898"/>
      <c r="AY69" s="848"/>
      <c r="AZ69" s="900"/>
      <c r="BA69" s="900"/>
      <c r="BB69" s="900"/>
      <c r="BC69" s="900"/>
      <c r="BD69" s="901"/>
      <c r="BE69" s="216"/>
      <c r="BF69" s="216"/>
      <c r="BG69" s="216"/>
      <c r="BH69" s="216"/>
      <c r="BI69" s="216"/>
      <c r="BJ69" s="216"/>
      <c r="BK69" s="216"/>
      <c r="BL69" s="216"/>
      <c r="BM69" s="216"/>
      <c r="BN69" s="216"/>
      <c r="BO69" s="216"/>
      <c r="BP69" s="216"/>
      <c r="BQ69" s="213">
        <v>63</v>
      </c>
      <c r="BR69" s="218"/>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197"/>
    </row>
    <row r="70" spans="1:131" s="198" customFormat="1" ht="26.25" customHeight="1">
      <c r="A70" s="212">
        <v>3</v>
      </c>
      <c r="B70" s="893" t="s">
        <v>544</v>
      </c>
      <c r="C70" s="894"/>
      <c r="D70" s="894"/>
      <c r="E70" s="894"/>
      <c r="F70" s="894"/>
      <c r="G70" s="894"/>
      <c r="H70" s="894"/>
      <c r="I70" s="894"/>
      <c r="J70" s="894"/>
      <c r="K70" s="894"/>
      <c r="L70" s="894"/>
      <c r="M70" s="894"/>
      <c r="N70" s="894"/>
      <c r="O70" s="894"/>
      <c r="P70" s="895"/>
      <c r="Q70" s="897">
        <v>11632</v>
      </c>
      <c r="R70" s="898"/>
      <c r="S70" s="898"/>
      <c r="T70" s="898"/>
      <c r="U70" s="848"/>
      <c r="V70" s="899">
        <v>11127</v>
      </c>
      <c r="W70" s="898"/>
      <c r="X70" s="898"/>
      <c r="Y70" s="898"/>
      <c r="Z70" s="848"/>
      <c r="AA70" s="899">
        <v>505</v>
      </c>
      <c r="AB70" s="898"/>
      <c r="AC70" s="898"/>
      <c r="AD70" s="898"/>
      <c r="AE70" s="848"/>
      <c r="AF70" s="899">
        <v>505</v>
      </c>
      <c r="AG70" s="898"/>
      <c r="AH70" s="898"/>
      <c r="AI70" s="898"/>
      <c r="AJ70" s="848"/>
      <c r="AK70" s="899" t="s">
        <v>541</v>
      </c>
      <c r="AL70" s="898"/>
      <c r="AM70" s="898"/>
      <c r="AN70" s="898"/>
      <c r="AO70" s="848"/>
      <c r="AP70" s="899" t="s">
        <v>541</v>
      </c>
      <c r="AQ70" s="898"/>
      <c r="AR70" s="898"/>
      <c r="AS70" s="898"/>
      <c r="AT70" s="848"/>
      <c r="AU70" s="899" t="s">
        <v>541</v>
      </c>
      <c r="AV70" s="898"/>
      <c r="AW70" s="898"/>
      <c r="AX70" s="898"/>
      <c r="AY70" s="848"/>
      <c r="AZ70" s="900"/>
      <c r="BA70" s="900"/>
      <c r="BB70" s="900"/>
      <c r="BC70" s="900"/>
      <c r="BD70" s="901"/>
      <c r="BE70" s="216"/>
      <c r="BF70" s="216"/>
      <c r="BG70" s="216"/>
      <c r="BH70" s="216"/>
      <c r="BI70" s="216"/>
      <c r="BJ70" s="216"/>
      <c r="BK70" s="216"/>
      <c r="BL70" s="216"/>
      <c r="BM70" s="216"/>
      <c r="BN70" s="216"/>
      <c r="BO70" s="216"/>
      <c r="BP70" s="216"/>
      <c r="BQ70" s="213">
        <v>64</v>
      </c>
      <c r="BR70" s="218"/>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197"/>
    </row>
    <row r="71" spans="1:131" s="198" customFormat="1" ht="26.25" customHeight="1">
      <c r="A71" s="212">
        <v>4</v>
      </c>
      <c r="B71" s="893" t="s">
        <v>545</v>
      </c>
      <c r="C71" s="894"/>
      <c r="D71" s="894"/>
      <c r="E71" s="894"/>
      <c r="F71" s="894"/>
      <c r="G71" s="894"/>
      <c r="H71" s="894"/>
      <c r="I71" s="894"/>
      <c r="J71" s="894"/>
      <c r="K71" s="894"/>
      <c r="L71" s="894"/>
      <c r="M71" s="894"/>
      <c r="N71" s="894"/>
      <c r="O71" s="894"/>
      <c r="P71" s="895"/>
      <c r="Q71" s="897">
        <v>68</v>
      </c>
      <c r="R71" s="898"/>
      <c r="S71" s="898"/>
      <c r="T71" s="898"/>
      <c r="U71" s="848"/>
      <c r="V71" s="899">
        <v>68</v>
      </c>
      <c r="W71" s="898"/>
      <c r="X71" s="898"/>
      <c r="Y71" s="898"/>
      <c r="Z71" s="848"/>
      <c r="AA71" s="899" t="s">
        <v>541</v>
      </c>
      <c r="AB71" s="898"/>
      <c r="AC71" s="898"/>
      <c r="AD71" s="898"/>
      <c r="AE71" s="848"/>
      <c r="AF71" s="899" t="s">
        <v>541</v>
      </c>
      <c r="AG71" s="898"/>
      <c r="AH71" s="898"/>
      <c r="AI71" s="898"/>
      <c r="AJ71" s="848"/>
      <c r="AK71" s="899" t="s">
        <v>541</v>
      </c>
      <c r="AL71" s="898"/>
      <c r="AM71" s="898"/>
      <c r="AN71" s="898"/>
      <c r="AO71" s="848"/>
      <c r="AP71" s="899" t="s">
        <v>541</v>
      </c>
      <c r="AQ71" s="898"/>
      <c r="AR71" s="898"/>
      <c r="AS71" s="898"/>
      <c r="AT71" s="848"/>
      <c r="AU71" s="899" t="s">
        <v>541</v>
      </c>
      <c r="AV71" s="898"/>
      <c r="AW71" s="898"/>
      <c r="AX71" s="898"/>
      <c r="AY71" s="848"/>
      <c r="AZ71" s="900"/>
      <c r="BA71" s="900"/>
      <c r="BB71" s="900"/>
      <c r="BC71" s="900"/>
      <c r="BD71" s="901"/>
      <c r="BE71" s="216"/>
      <c r="BF71" s="216"/>
      <c r="BG71" s="216"/>
      <c r="BH71" s="216"/>
      <c r="BI71" s="216"/>
      <c r="BJ71" s="216"/>
      <c r="BK71" s="216"/>
      <c r="BL71" s="216"/>
      <c r="BM71" s="216"/>
      <c r="BN71" s="216"/>
      <c r="BO71" s="216"/>
      <c r="BP71" s="216"/>
      <c r="BQ71" s="213">
        <v>65</v>
      </c>
      <c r="BR71" s="218"/>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197"/>
    </row>
    <row r="72" spans="1:131" s="198" customFormat="1" ht="26.25" customHeight="1">
      <c r="A72" s="212">
        <v>5</v>
      </c>
      <c r="B72" s="893" t="s">
        <v>546</v>
      </c>
      <c r="C72" s="894"/>
      <c r="D72" s="894"/>
      <c r="E72" s="894"/>
      <c r="F72" s="894"/>
      <c r="G72" s="894"/>
      <c r="H72" s="894"/>
      <c r="I72" s="894"/>
      <c r="J72" s="894"/>
      <c r="K72" s="894"/>
      <c r="L72" s="894"/>
      <c r="M72" s="894"/>
      <c r="N72" s="894"/>
      <c r="O72" s="894"/>
      <c r="P72" s="895"/>
      <c r="Q72" s="897">
        <v>211</v>
      </c>
      <c r="R72" s="898"/>
      <c r="S72" s="898"/>
      <c r="T72" s="898"/>
      <c r="U72" s="848"/>
      <c r="V72" s="899">
        <v>207</v>
      </c>
      <c r="W72" s="898"/>
      <c r="X72" s="898"/>
      <c r="Y72" s="898"/>
      <c r="Z72" s="848"/>
      <c r="AA72" s="899">
        <v>4</v>
      </c>
      <c r="AB72" s="898"/>
      <c r="AC72" s="898"/>
      <c r="AD72" s="898"/>
      <c r="AE72" s="848"/>
      <c r="AF72" s="899">
        <v>4</v>
      </c>
      <c r="AG72" s="898"/>
      <c r="AH72" s="898"/>
      <c r="AI72" s="898"/>
      <c r="AJ72" s="848"/>
      <c r="AK72" s="899" t="s">
        <v>541</v>
      </c>
      <c r="AL72" s="898"/>
      <c r="AM72" s="898"/>
      <c r="AN72" s="898"/>
      <c r="AO72" s="848"/>
      <c r="AP72" s="899" t="s">
        <v>541</v>
      </c>
      <c r="AQ72" s="898"/>
      <c r="AR72" s="898"/>
      <c r="AS72" s="898"/>
      <c r="AT72" s="848"/>
      <c r="AU72" s="899" t="s">
        <v>541</v>
      </c>
      <c r="AV72" s="898"/>
      <c r="AW72" s="898"/>
      <c r="AX72" s="898"/>
      <c r="AY72" s="848"/>
      <c r="AZ72" s="900"/>
      <c r="BA72" s="900"/>
      <c r="BB72" s="900"/>
      <c r="BC72" s="900"/>
      <c r="BD72" s="901"/>
      <c r="BE72" s="216"/>
      <c r="BF72" s="216"/>
      <c r="BG72" s="216"/>
      <c r="BH72" s="216"/>
      <c r="BI72" s="216"/>
      <c r="BJ72" s="216"/>
      <c r="BK72" s="216"/>
      <c r="BL72" s="216"/>
      <c r="BM72" s="216"/>
      <c r="BN72" s="216"/>
      <c r="BO72" s="216"/>
      <c r="BP72" s="216"/>
      <c r="BQ72" s="213">
        <v>66</v>
      </c>
      <c r="BR72" s="218"/>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197"/>
    </row>
    <row r="73" spans="1:131" s="198" customFormat="1" ht="26.25" customHeight="1">
      <c r="A73" s="212">
        <v>6</v>
      </c>
      <c r="B73" s="893" t="s">
        <v>547</v>
      </c>
      <c r="C73" s="894"/>
      <c r="D73" s="894"/>
      <c r="E73" s="894"/>
      <c r="F73" s="894"/>
      <c r="G73" s="894"/>
      <c r="H73" s="894"/>
      <c r="I73" s="894"/>
      <c r="J73" s="894"/>
      <c r="K73" s="894"/>
      <c r="L73" s="894"/>
      <c r="M73" s="894"/>
      <c r="N73" s="894"/>
      <c r="O73" s="894"/>
      <c r="P73" s="895"/>
      <c r="Q73" s="897">
        <v>13</v>
      </c>
      <c r="R73" s="898"/>
      <c r="S73" s="898"/>
      <c r="T73" s="898"/>
      <c r="U73" s="848"/>
      <c r="V73" s="899">
        <v>11</v>
      </c>
      <c r="W73" s="898"/>
      <c r="X73" s="898"/>
      <c r="Y73" s="898"/>
      <c r="Z73" s="848"/>
      <c r="AA73" s="899">
        <v>2</v>
      </c>
      <c r="AB73" s="898"/>
      <c r="AC73" s="898"/>
      <c r="AD73" s="898"/>
      <c r="AE73" s="848"/>
      <c r="AF73" s="899">
        <v>2</v>
      </c>
      <c r="AG73" s="898"/>
      <c r="AH73" s="898"/>
      <c r="AI73" s="898"/>
      <c r="AJ73" s="848"/>
      <c r="AK73" s="899">
        <v>1</v>
      </c>
      <c r="AL73" s="898"/>
      <c r="AM73" s="898"/>
      <c r="AN73" s="898"/>
      <c r="AO73" s="848"/>
      <c r="AP73" s="899" t="s">
        <v>541</v>
      </c>
      <c r="AQ73" s="898"/>
      <c r="AR73" s="898"/>
      <c r="AS73" s="898"/>
      <c r="AT73" s="848"/>
      <c r="AU73" s="899" t="s">
        <v>541</v>
      </c>
      <c r="AV73" s="898"/>
      <c r="AW73" s="898"/>
      <c r="AX73" s="898"/>
      <c r="AY73" s="848"/>
      <c r="AZ73" s="900"/>
      <c r="BA73" s="900"/>
      <c r="BB73" s="900"/>
      <c r="BC73" s="900"/>
      <c r="BD73" s="901"/>
      <c r="BE73" s="216"/>
      <c r="BF73" s="216"/>
      <c r="BG73" s="216"/>
      <c r="BH73" s="216"/>
      <c r="BI73" s="216"/>
      <c r="BJ73" s="216"/>
      <c r="BK73" s="216"/>
      <c r="BL73" s="216"/>
      <c r="BM73" s="216"/>
      <c r="BN73" s="216"/>
      <c r="BO73" s="216"/>
      <c r="BP73" s="216"/>
      <c r="BQ73" s="213">
        <v>67</v>
      </c>
      <c r="BR73" s="218"/>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197"/>
    </row>
    <row r="74" spans="1:131" s="198" customFormat="1" ht="26.25" customHeight="1">
      <c r="A74" s="212">
        <v>7</v>
      </c>
      <c r="B74" s="893" t="s">
        <v>548</v>
      </c>
      <c r="C74" s="894"/>
      <c r="D74" s="894"/>
      <c r="E74" s="894"/>
      <c r="F74" s="894"/>
      <c r="G74" s="894"/>
      <c r="H74" s="894"/>
      <c r="I74" s="894"/>
      <c r="J74" s="894"/>
      <c r="K74" s="894"/>
      <c r="L74" s="894"/>
      <c r="M74" s="894"/>
      <c r="N74" s="894"/>
      <c r="O74" s="894"/>
      <c r="P74" s="895"/>
      <c r="Q74" s="897">
        <v>3</v>
      </c>
      <c r="R74" s="898"/>
      <c r="S74" s="898"/>
      <c r="T74" s="898"/>
      <c r="U74" s="848"/>
      <c r="V74" s="899" t="s">
        <v>541</v>
      </c>
      <c r="W74" s="898"/>
      <c r="X74" s="898"/>
      <c r="Y74" s="898"/>
      <c r="Z74" s="848"/>
      <c r="AA74" s="899">
        <v>3</v>
      </c>
      <c r="AB74" s="898"/>
      <c r="AC74" s="898"/>
      <c r="AD74" s="898"/>
      <c r="AE74" s="848"/>
      <c r="AF74" s="899">
        <v>3</v>
      </c>
      <c r="AG74" s="898"/>
      <c r="AH74" s="898"/>
      <c r="AI74" s="898"/>
      <c r="AJ74" s="848"/>
      <c r="AK74" s="899" t="s">
        <v>541</v>
      </c>
      <c r="AL74" s="898"/>
      <c r="AM74" s="898"/>
      <c r="AN74" s="898"/>
      <c r="AO74" s="848"/>
      <c r="AP74" s="899" t="s">
        <v>541</v>
      </c>
      <c r="AQ74" s="898"/>
      <c r="AR74" s="898"/>
      <c r="AS74" s="898"/>
      <c r="AT74" s="848"/>
      <c r="AU74" s="899" t="s">
        <v>541</v>
      </c>
      <c r="AV74" s="898"/>
      <c r="AW74" s="898"/>
      <c r="AX74" s="898"/>
      <c r="AY74" s="848"/>
      <c r="AZ74" s="900"/>
      <c r="BA74" s="900"/>
      <c r="BB74" s="900"/>
      <c r="BC74" s="900"/>
      <c r="BD74" s="901"/>
      <c r="BE74" s="216"/>
      <c r="BF74" s="216"/>
      <c r="BG74" s="216"/>
      <c r="BH74" s="216"/>
      <c r="BI74" s="216"/>
      <c r="BJ74" s="216"/>
      <c r="BK74" s="216"/>
      <c r="BL74" s="216"/>
      <c r="BM74" s="216"/>
      <c r="BN74" s="216"/>
      <c r="BO74" s="216"/>
      <c r="BP74" s="216"/>
      <c r="BQ74" s="213">
        <v>68</v>
      </c>
      <c r="BR74" s="218"/>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197"/>
    </row>
    <row r="75" spans="1:131" s="198" customFormat="1" ht="26.25" customHeight="1">
      <c r="A75" s="212">
        <v>8</v>
      </c>
      <c r="B75" s="893" t="s">
        <v>549</v>
      </c>
      <c r="C75" s="894"/>
      <c r="D75" s="894"/>
      <c r="E75" s="894"/>
      <c r="F75" s="894"/>
      <c r="G75" s="894"/>
      <c r="H75" s="894"/>
      <c r="I75" s="894"/>
      <c r="J75" s="894"/>
      <c r="K75" s="894"/>
      <c r="L75" s="894"/>
      <c r="M75" s="894"/>
      <c r="N75" s="894"/>
      <c r="O75" s="894"/>
      <c r="P75" s="895"/>
      <c r="Q75" s="897">
        <v>1371</v>
      </c>
      <c r="R75" s="898"/>
      <c r="S75" s="898"/>
      <c r="T75" s="898"/>
      <c r="U75" s="848"/>
      <c r="V75" s="899">
        <v>1329</v>
      </c>
      <c r="W75" s="898"/>
      <c r="X75" s="898"/>
      <c r="Y75" s="898"/>
      <c r="Z75" s="848"/>
      <c r="AA75" s="899">
        <v>43</v>
      </c>
      <c r="AB75" s="898"/>
      <c r="AC75" s="898"/>
      <c r="AD75" s="898"/>
      <c r="AE75" s="848"/>
      <c r="AF75" s="899">
        <v>43</v>
      </c>
      <c r="AG75" s="898"/>
      <c r="AH75" s="898"/>
      <c r="AI75" s="898"/>
      <c r="AJ75" s="848"/>
      <c r="AK75" s="899">
        <v>3</v>
      </c>
      <c r="AL75" s="898"/>
      <c r="AM75" s="898"/>
      <c r="AN75" s="898"/>
      <c r="AO75" s="848"/>
      <c r="AP75" s="899">
        <v>652</v>
      </c>
      <c r="AQ75" s="898"/>
      <c r="AR75" s="898"/>
      <c r="AS75" s="898"/>
      <c r="AT75" s="848"/>
      <c r="AU75" s="899">
        <v>134</v>
      </c>
      <c r="AV75" s="898"/>
      <c r="AW75" s="898"/>
      <c r="AX75" s="898"/>
      <c r="AY75" s="848"/>
      <c r="AZ75" s="900"/>
      <c r="BA75" s="900"/>
      <c r="BB75" s="900"/>
      <c r="BC75" s="900"/>
      <c r="BD75" s="901"/>
      <c r="BE75" s="216"/>
      <c r="BF75" s="216"/>
      <c r="BG75" s="216"/>
      <c r="BH75" s="216"/>
      <c r="BI75" s="216"/>
      <c r="BJ75" s="216"/>
      <c r="BK75" s="216"/>
      <c r="BL75" s="216"/>
      <c r="BM75" s="216"/>
      <c r="BN75" s="216"/>
      <c r="BO75" s="216"/>
      <c r="BP75" s="216"/>
      <c r="BQ75" s="213">
        <v>69</v>
      </c>
      <c r="BR75" s="218"/>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197"/>
    </row>
    <row r="76" spans="1:131" s="198" customFormat="1" ht="26.25" customHeight="1">
      <c r="A76" s="212">
        <v>9</v>
      </c>
      <c r="B76" s="893" t="s">
        <v>550</v>
      </c>
      <c r="C76" s="894"/>
      <c r="D76" s="894"/>
      <c r="E76" s="894"/>
      <c r="F76" s="894"/>
      <c r="G76" s="894"/>
      <c r="H76" s="894"/>
      <c r="I76" s="894"/>
      <c r="J76" s="894"/>
      <c r="K76" s="894"/>
      <c r="L76" s="894"/>
      <c r="M76" s="894"/>
      <c r="N76" s="894"/>
      <c r="O76" s="894"/>
      <c r="P76" s="895"/>
      <c r="Q76" s="897">
        <v>59</v>
      </c>
      <c r="R76" s="898"/>
      <c r="S76" s="898"/>
      <c r="T76" s="898"/>
      <c r="U76" s="848"/>
      <c r="V76" s="899">
        <v>59</v>
      </c>
      <c r="W76" s="898"/>
      <c r="X76" s="898"/>
      <c r="Y76" s="898"/>
      <c r="Z76" s="848"/>
      <c r="AA76" s="899" t="s">
        <v>541</v>
      </c>
      <c r="AB76" s="898"/>
      <c r="AC76" s="898"/>
      <c r="AD76" s="898"/>
      <c r="AE76" s="848"/>
      <c r="AF76" s="899" t="s">
        <v>541</v>
      </c>
      <c r="AG76" s="898"/>
      <c r="AH76" s="898"/>
      <c r="AI76" s="898"/>
      <c r="AJ76" s="848"/>
      <c r="AK76" s="899">
        <v>26</v>
      </c>
      <c r="AL76" s="898"/>
      <c r="AM76" s="898"/>
      <c r="AN76" s="898"/>
      <c r="AO76" s="848"/>
      <c r="AP76" s="899" t="s">
        <v>541</v>
      </c>
      <c r="AQ76" s="898"/>
      <c r="AR76" s="898"/>
      <c r="AS76" s="898"/>
      <c r="AT76" s="848"/>
      <c r="AU76" s="899" t="s">
        <v>541</v>
      </c>
      <c r="AV76" s="898"/>
      <c r="AW76" s="898"/>
      <c r="AX76" s="898"/>
      <c r="AY76" s="848"/>
      <c r="AZ76" s="900"/>
      <c r="BA76" s="900"/>
      <c r="BB76" s="900"/>
      <c r="BC76" s="900"/>
      <c r="BD76" s="901"/>
      <c r="BE76" s="216"/>
      <c r="BF76" s="216"/>
      <c r="BG76" s="216"/>
      <c r="BH76" s="216"/>
      <c r="BI76" s="216"/>
      <c r="BJ76" s="216"/>
      <c r="BK76" s="216"/>
      <c r="BL76" s="216"/>
      <c r="BM76" s="216"/>
      <c r="BN76" s="216"/>
      <c r="BO76" s="216"/>
      <c r="BP76" s="216"/>
      <c r="BQ76" s="213">
        <v>70</v>
      </c>
      <c r="BR76" s="218"/>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197"/>
    </row>
    <row r="77" spans="1:131" s="198" customFormat="1" ht="26.25" customHeight="1">
      <c r="A77" s="212">
        <v>10</v>
      </c>
      <c r="B77" s="893" t="s">
        <v>551</v>
      </c>
      <c r="C77" s="894"/>
      <c r="D77" s="894"/>
      <c r="E77" s="894"/>
      <c r="F77" s="894"/>
      <c r="G77" s="894"/>
      <c r="H77" s="894"/>
      <c r="I77" s="894"/>
      <c r="J77" s="894"/>
      <c r="K77" s="894"/>
      <c r="L77" s="894"/>
      <c r="M77" s="894"/>
      <c r="N77" s="894"/>
      <c r="O77" s="894"/>
      <c r="P77" s="895"/>
      <c r="Q77" s="897">
        <v>318</v>
      </c>
      <c r="R77" s="898"/>
      <c r="S77" s="898"/>
      <c r="T77" s="898"/>
      <c r="U77" s="848"/>
      <c r="V77" s="899">
        <v>280</v>
      </c>
      <c r="W77" s="898"/>
      <c r="X77" s="898"/>
      <c r="Y77" s="898"/>
      <c r="Z77" s="848"/>
      <c r="AA77" s="899">
        <v>38</v>
      </c>
      <c r="AB77" s="898"/>
      <c r="AC77" s="898"/>
      <c r="AD77" s="898"/>
      <c r="AE77" s="848"/>
      <c r="AF77" s="899">
        <v>38</v>
      </c>
      <c r="AG77" s="898"/>
      <c r="AH77" s="898"/>
      <c r="AI77" s="898"/>
      <c r="AJ77" s="848"/>
      <c r="AK77" s="899">
        <v>19</v>
      </c>
      <c r="AL77" s="898"/>
      <c r="AM77" s="898"/>
      <c r="AN77" s="898"/>
      <c r="AO77" s="848"/>
      <c r="AP77" s="899" t="s">
        <v>541</v>
      </c>
      <c r="AQ77" s="898"/>
      <c r="AR77" s="898"/>
      <c r="AS77" s="898"/>
      <c r="AT77" s="848"/>
      <c r="AU77" s="899" t="s">
        <v>541</v>
      </c>
      <c r="AV77" s="898"/>
      <c r="AW77" s="898"/>
      <c r="AX77" s="898"/>
      <c r="AY77" s="848"/>
      <c r="AZ77" s="900"/>
      <c r="BA77" s="900"/>
      <c r="BB77" s="900"/>
      <c r="BC77" s="900"/>
      <c r="BD77" s="901"/>
      <c r="BE77" s="216"/>
      <c r="BF77" s="216"/>
      <c r="BG77" s="216"/>
      <c r="BH77" s="216"/>
      <c r="BI77" s="216"/>
      <c r="BJ77" s="216"/>
      <c r="BK77" s="216"/>
      <c r="BL77" s="216"/>
      <c r="BM77" s="216"/>
      <c r="BN77" s="216"/>
      <c r="BO77" s="216"/>
      <c r="BP77" s="216"/>
      <c r="BQ77" s="213">
        <v>71</v>
      </c>
      <c r="BR77" s="218"/>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197"/>
    </row>
    <row r="78" spans="1:131" s="198" customFormat="1" ht="26.25" customHeight="1">
      <c r="A78" s="212">
        <v>11</v>
      </c>
      <c r="B78" s="893" t="s">
        <v>552</v>
      </c>
      <c r="C78" s="894"/>
      <c r="D78" s="894"/>
      <c r="E78" s="894"/>
      <c r="F78" s="894"/>
      <c r="G78" s="894"/>
      <c r="H78" s="894"/>
      <c r="I78" s="894"/>
      <c r="J78" s="894"/>
      <c r="K78" s="894"/>
      <c r="L78" s="894"/>
      <c r="M78" s="894"/>
      <c r="N78" s="894"/>
      <c r="O78" s="894"/>
      <c r="P78" s="895"/>
      <c r="Q78" s="897">
        <v>4</v>
      </c>
      <c r="R78" s="898"/>
      <c r="S78" s="898"/>
      <c r="T78" s="898"/>
      <c r="U78" s="848"/>
      <c r="V78" s="899">
        <v>1</v>
      </c>
      <c r="W78" s="898"/>
      <c r="X78" s="898"/>
      <c r="Y78" s="898"/>
      <c r="Z78" s="848"/>
      <c r="AA78" s="899">
        <v>2</v>
      </c>
      <c r="AB78" s="898"/>
      <c r="AC78" s="898"/>
      <c r="AD78" s="898"/>
      <c r="AE78" s="848"/>
      <c r="AF78" s="899">
        <v>2</v>
      </c>
      <c r="AG78" s="898"/>
      <c r="AH78" s="898"/>
      <c r="AI78" s="898"/>
      <c r="AJ78" s="848"/>
      <c r="AK78" s="899" t="s">
        <v>541</v>
      </c>
      <c r="AL78" s="898"/>
      <c r="AM78" s="898"/>
      <c r="AN78" s="898"/>
      <c r="AO78" s="848"/>
      <c r="AP78" s="899" t="s">
        <v>541</v>
      </c>
      <c r="AQ78" s="898"/>
      <c r="AR78" s="898"/>
      <c r="AS78" s="898"/>
      <c r="AT78" s="848"/>
      <c r="AU78" s="899" t="s">
        <v>541</v>
      </c>
      <c r="AV78" s="898"/>
      <c r="AW78" s="898"/>
      <c r="AX78" s="898"/>
      <c r="AY78" s="848"/>
      <c r="AZ78" s="900"/>
      <c r="BA78" s="900"/>
      <c r="BB78" s="900"/>
      <c r="BC78" s="900"/>
      <c r="BD78" s="901"/>
      <c r="BE78" s="216"/>
      <c r="BF78" s="216"/>
      <c r="BG78" s="216"/>
      <c r="BH78" s="216"/>
      <c r="BI78" s="216"/>
      <c r="BJ78" s="219"/>
      <c r="BK78" s="219"/>
      <c r="BL78" s="219"/>
      <c r="BM78" s="219"/>
      <c r="BN78" s="219"/>
      <c r="BO78" s="216"/>
      <c r="BP78" s="216"/>
      <c r="BQ78" s="213">
        <v>72</v>
      </c>
      <c r="BR78" s="218"/>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197"/>
    </row>
    <row r="79" spans="1:131" s="198" customFormat="1" ht="26.25" customHeight="1">
      <c r="A79" s="212">
        <v>12</v>
      </c>
      <c r="B79" s="893" t="s">
        <v>553</v>
      </c>
      <c r="C79" s="894"/>
      <c r="D79" s="894"/>
      <c r="E79" s="894"/>
      <c r="F79" s="894"/>
      <c r="G79" s="894"/>
      <c r="H79" s="894"/>
      <c r="I79" s="894"/>
      <c r="J79" s="894"/>
      <c r="K79" s="894"/>
      <c r="L79" s="894"/>
      <c r="M79" s="894"/>
      <c r="N79" s="894"/>
      <c r="O79" s="894"/>
      <c r="P79" s="895"/>
      <c r="Q79" s="897">
        <v>183</v>
      </c>
      <c r="R79" s="898"/>
      <c r="S79" s="898"/>
      <c r="T79" s="898"/>
      <c r="U79" s="848"/>
      <c r="V79" s="899">
        <v>171</v>
      </c>
      <c r="W79" s="898"/>
      <c r="X79" s="898"/>
      <c r="Y79" s="898"/>
      <c r="Z79" s="848"/>
      <c r="AA79" s="899">
        <v>12</v>
      </c>
      <c r="AB79" s="898"/>
      <c r="AC79" s="898"/>
      <c r="AD79" s="898"/>
      <c r="AE79" s="848"/>
      <c r="AF79" s="899">
        <v>12</v>
      </c>
      <c r="AG79" s="898"/>
      <c r="AH79" s="898"/>
      <c r="AI79" s="898"/>
      <c r="AJ79" s="848"/>
      <c r="AK79" s="899" t="s">
        <v>541</v>
      </c>
      <c r="AL79" s="898"/>
      <c r="AM79" s="898"/>
      <c r="AN79" s="898"/>
      <c r="AO79" s="848"/>
      <c r="AP79" s="899" t="s">
        <v>541</v>
      </c>
      <c r="AQ79" s="898"/>
      <c r="AR79" s="898"/>
      <c r="AS79" s="898"/>
      <c r="AT79" s="848"/>
      <c r="AU79" s="899" t="s">
        <v>541</v>
      </c>
      <c r="AV79" s="898"/>
      <c r="AW79" s="898"/>
      <c r="AX79" s="898"/>
      <c r="AY79" s="848"/>
      <c r="AZ79" s="900"/>
      <c r="BA79" s="900"/>
      <c r="BB79" s="900"/>
      <c r="BC79" s="900"/>
      <c r="BD79" s="901"/>
      <c r="BE79" s="216"/>
      <c r="BF79" s="216"/>
      <c r="BG79" s="216"/>
      <c r="BH79" s="216"/>
      <c r="BI79" s="216"/>
      <c r="BJ79" s="219"/>
      <c r="BK79" s="219"/>
      <c r="BL79" s="219"/>
      <c r="BM79" s="219"/>
      <c r="BN79" s="219"/>
      <c r="BO79" s="216"/>
      <c r="BP79" s="216"/>
      <c r="BQ79" s="213">
        <v>73</v>
      </c>
      <c r="BR79" s="218"/>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197"/>
    </row>
    <row r="80" spans="1:131" s="198" customFormat="1" ht="26.25" customHeight="1">
      <c r="A80" s="212">
        <v>13</v>
      </c>
      <c r="B80" s="893" t="s">
        <v>554</v>
      </c>
      <c r="C80" s="894"/>
      <c r="D80" s="894"/>
      <c r="E80" s="894"/>
      <c r="F80" s="894"/>
      <c r="G80" s="894"/>
      <c r="H80" s="894"/>
      <c r="I80" s="894"/>
      <c r="J80" s="894"/>
      <c r="K80" s="894"/>
      <c r="L80" s="894"/>
      <c r="M80" s="894"/>
      <c r="N80" s="894"/>
      <c r="O80" s="894"/>
      <c r="P80" s="895"/>
      <c r="Q80" s="897">
        <v>65</v>
      </c>
      <c r="R80" s="898"/>
      <c r="S80" s="898"/>
      <c r="T80" s="898"/>
      <c r="U80" s="848"/>
      <c r="V80" s="899">
        <v>65</v>
      </c>
      <c r="W80" s="898"/>
      <c r="X80" s="898"/>
      <c r="Y80" s="898"/>
      <c r="Z80" s="848"/>
      <c r="AA80" s="899" t="s">
        <v>541</v>
      </c>
      <c r="AB80" s="898"/>
      <c r="AC80" s="898"/>
      <c r="AD80" s="898"/>
      <c r="AE80" s="848"/>
      <c r="AF80" s="899" t="s">
        <v>541</v>
      </c>
      <c r="AG80" s="898"/>
      <c r="AH80" s="898"/>
      <c r="AI80" s="898"/>
      <c r="AJ80" s="848"/>
      <c r="AK80" s="899" t="s">
        <v>541</v>
      </c>
      <c r="AL80" s="898"/>
      <c r="AM80" s="898"/>
      <c r="AN80" s="898"/>
      <c r="AO80" s="848"/>
      <c r="AP80" s="899" t="s">
        <v>541</v>
      </c>
      <c r="AQ80" s="898"/>
      <c r="AR80" s="898"/>
      <c r="AS80" s="898"/>
      <c r="AT80" s="848"/>
      <c r="AU80" s="899" t="s">
        <v>541</v>
      </c>
      <c r="AV80" s="898"/>
      <c r="AW80" s="898"/>
      <c r="AX80" s="898"/>
      <c r="AY80" s="848"/>
      <c r="AZ80" s="900"/>
      <c r="BA80" s="900"/>
      <c r="BB80" s="900"/>
      <c r="BC80" s="900"/>
      <c r="BD80" s="901"/>
      <c r="BE80" s="216"/>
      <c r="BF80" s="216"/>
      <c r="BG80" s="216"/>
      <c r="BH80" s="216"/>
      <c r="BI80" s="216"/>
      <c r="BJ80" s="216"/>
      <c r="BK80" s="216"/>
      <c r="BL80" s="216"/>
      <c r="BM80" s="216"/>
      <c r="BN80" s="216"/>
      <c r="BO80" s="216"/>
      <c r="BP80" s="216"/>
      <c r="BQ80" s="213">
        <v>74</v>
      </c>
      <c r="BR80" s="218"/>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197"/>
    </row>
    <row r="81" spans="1:131" s="198" customFormat="1" ht="26.25" customHeight="1">
      <c r="A81" s="212">
        <v>14</v>
      </c>
      <c r="B81" s="893" t="s">
        <v>555</v>
      </c>
      <c r="C81" s="894"/>
      <c r="D81" s="894"/>
      <c r="E81" s="894"/>
      <c r="F81" s="894"/>
      <c r="G81" s="894"/>
      <c r="H81" s="894"/>
      <c r="I81" s="894"/>
      <c r="J81" s="894"/>
      <c r="K81" s="894"/>
      <c r="L81" s="894"/>
      <c r="M81" s="894"/>
      <c r="N81" s="894"/>
      <c r="O81" s="894"/>
      <c r="P81" s="895"/>
      <c r="Q81" s="897">
        <v>1056</v>
      </c>
      <c r="R81" s="898"/>
      <c r="S81" s="898"/>
      <c r="T81" s="898"/>
      <c r="U81" s="848"/>
      <c r="V81" s="899">
        <v>1023</v>
      </c>
      <c r="W81" s="898"/>
      <c r="X81" s="898"/>
      <c r="Y81" s="898"/>
      <c r="Z81" s="848"/>
      <c r="AA81" s="899">
        <v>33</v>
      </c>
      <c r="AB81" s="898"/>
      <c r="AC81" s="898"/>
      <c r="AD81" s="898"/>
      <c r="AE81" s="848"/>
      <c r="AF81" s="899">
        <v>33</v>
      </c>
      <c r="AG81" s="898"/>
      <c r="AH81" s="898"/>
      <c r="AI81" s="898"/>
      <c r="AJ81" s="848"/>
      <c r="AK81" s="899" t="s">
        <v>541</v>
      </c>
      <c r="AL81" s="898"/>
      <c r="AM81" s="898"/>
      <c r="AN81" s="898"/>
      <c r="AO81" s="848"/>
      <c r="AP81" s="899" t="s">
        <v>541</v>
      </c>
      <c r="AQ81" s="898"/>
      <c r="AR81" s="898"/>
      <c r="AS81" s="898"/>
      <c r="AT81" s="848"/>
      <c r="AU81" s="899" t="s">
        <v>541</v>
      </c>
      <c r="AV81" s="898"/>
      <c r="AW81" s="898"/>
      <c r="AX81" s="898"/>
      <c r="AY81" s="848"/>
      <c r="AZ81" s="900"/>
      <c r="BA81" s="900"/>
      <c r="BB81" s="900"/>
      <c r="BC81" s="900"/>
      <c r="BD81" s="901"/>
      <c r="BE81" s="216"/>
      <c r="BF81" s="216"/>
      <c r="BG81" s="216"/>
      <c r="BH81" s="216"/>
      <c r="BI81" s="216"/>
      <c r="BJ81" s="216"/>
      <c r="BK81" s="216"/>
      <c r="BL81" s="216"/>
      <c r="BM81" s="216"/>
      <c r="BN81" s="216"/>
      <c r="BO81" s="216"/>
      <c r="BP81" s="216"/>
      <c r="BQ81" s="213">
        <v>75</v>
      </c>
      <c r="BR81" s="218"/>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197"/>
    </row>
    <row r="82" spans="1:131" s="198" customFormat="1" ht="26.25" customHeight="1">
      <c r="A82" s="212">
        <v>15</v>
      </c>
      <c r="B82" s="893" t="s">
        <v>556</v>
      </c>
      <c r="C82" s="894"/>
      <c r="D82" s="894"/>
      <c r="E82" s="894"/>
      <c r="F82" s="894"/>
      <c r="G82" s="894"/>
      <c r="H82" s="894"/>
      <c r="I82" s="894"/>
      <c r="J82" s="894"/>
      <c r="K82" s="894"/>
      <c r="L82" s="894"/>
      <c r="M82" s="894"/>
      <c r="N82" s="894"/>
      <c r="O82" s="894"/>
      <c r="P82" s="895"/>
      <c r="Q82" s="897">
        <v>64808</v>
      </c>
      <c r="R82" s="898"/>
      <c r="S82" s="898"/>
      <c r="T82" s="898"/>
      <c r="U82" s="848"/>
      <c r="V82" s="899">
        <v>62834</v>
      </c>
      <c r="W82" s="898"/>
      <c r="X82" s="898"/>
      <c r="Y82" s="898"/>
      <c r="Z82" s="848"/>
      <c r="AA82" s="899">
        <v>1974</v>
      </c>
      <c r="AB82" s="898"/>
      <c r="AC82" s="898"/>
      <c r="AD82" s="898"/>
      <c r="AE82" s="848"/>
      <c r="AF82" s="899">
        <v>1961</v>
      </c>
      <c r="AG82" s="898"/>
      <c r="AH82" s="898"/>
      <c r="AI82" s="898"/>
      <c r="AJ82" s="848"/>
      <c r="AK82" s="899">
        <v>160</v>
      </c>
      <c r="AL82" s="898"/>
      <c r="AM82" s="898"/>
      <c r="AN82" s="898"/>
      <c r="AO82" s="848"/>
      <c r="AP82" s="899" t="s">
        <v>541</v>
      </c>
      <c r="AQ82" s="898"/>
      <c r="AR82" s="898"/>
      <c r="AS82" s="898"/>
      <c r="AT82" s="848"/>
      <c r="AU82" s="899" t="s">
        <v>541</v>
      </c>
      <c r="AV82" s="898"/>
      <c r="AW82" s="898"/>
      <c r="AX82" s="898"/>
      <c r="AY82" s="848"/>
      <c r="AZ82" s="900"/>
      <c r="BA82" s="900"/>
      <c r="BB82" s="900"/>
      <c r="BC82" s="900"/>
      <c r="BD82" s="901"/>
      <c r="BE82" s="216"/>
      <c r="BF82" s="216"/>
      <c r="BG82" s="216"/>
      <c r="BH82" s="216"/>
      <c r="BI82" s="216"/>
      <c r="BJ82" s="216"/>
      <c r="BK82" s="216"/>
      <c r="BL82" s="216"/>
      <c r="BM82" s="216"/>
      <c r="BN82" s="216"/>
      <c r="BO82" s="216"/>
      <c r="BP82" s="216"/>
      <c r="BQ82" s="213">
        <v>76</v>
      </c>
      <c r="BR82" s="218"/>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197"/>
    </row>
    <row r="83" spans="1:131" s="198" customFormat="1" ht="26.25" customHeight="1">
      <c r="A83" s="212">
        <v>16</v>
      </c>
      <c r="B83" s="893" t="s">
        <v>557</v>
      </c>
      <c r="C83" s="894"/>
      <c r="D83" s="894"/>
      <c r="E83" s="894"/>
      <c r="F83" s="894"/>
      <c r="G83" s="894"/>
      <c r="H83" s="894"/>
      <c r="I83" s="894"/>
      <c r="J83" s="894"/>
      <c r="K83" s="894"/>
      <c r="L83" s="894"/>
      <c r="M83" s="894"/>
      <c r="N83" s="894"/>
      <c r="O83" s="894"/>
      <c r="P83" s="895"/>
      <c r="Q83" s="897">
        <v>540</v>
      </c>
      <c r="R83" s="898"/>
      <c r="S83" s="898"/>
      <c r="T83" s="898"/>
      <c r="U83" s="848"/>
      <c r="V83" s="899">
        <v>435</v>
      </c>
      <c r="W83" s="898"/>
      <c r="X83" s="898"/>
      <c r="Y83" s="898"/>
      <c r="Z83" s="848"/>
      <c r="AA83" s="899">
        <v>105</v>
      </c>
      <c r="AB83" s="898"/>
      <c r="AC83" s="898"/>
      <c r="AD83" s="898"/>
      <c r="AE83" s="848"/>
      <c r="AF83" s="899">
        <v>105</v>
      </c>
      <c r="AG83" s="898"/>
      <c r="AH83" s="898"/>
      <c r="AI83" s="898"/>
      <c r="AJ83" s="848"/>
      <c r="AK83" s="899">
        <v>73</v>
      </c>
      <c r="AL83" s="898"/>
      <c r="AM83" s="898"/>
      <c r="AN83" s="898"/>
      <c r="AO83" s="848"/>
      <c r="AP83" s="899" t="s">
        <v>541</v>
      </c>
      <c r="AQ83" s="898"/>
      <c r="AR83" s="898"/>
      <c r="AS83" s="898"/>
      <c r="AT83" s="848"/>
      <c r="AU83" s="899" t="s">
        <v>541</v>
      </c>
      <c r="AV83" s="898"/>
      <c r="AW83" s="898"/>
      <c r="AX83" s="898"/>
      <c r="AY83" s="848"/>
      <c r="AZ83" s="900"/>
      <c r="BA83" s="900"/>
      <c r="BB83" s="900"/>
      <c r="BC83" s="900"/>
      <c r="BD83" s="901"/>
      <c r="BE83" s="216"/>
      <c r="BF83" s="216"/>
      <c r="BG83" s="216"/>
      <c r="BH83" s="216"/>
      <c r="BI83" s="216"/>
      <c r="BJ83" s="216"/>
      <c r="BK83" s="216"/>
      <c r="BL83" s="216"/>
      <c r="BM83" s="216"/>
      <c r="BN83" s="216"/>
      <c r="BO83" s="216"/>
      <c r="BP83" s="216"/>
      <c r="BQ83" s="213">
        <v>77</v>
      </c>
      <c r="BR83" s="218"/>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197"/>
    </row>
    <row r="84" spans="1:131" s="198" customFormat="1" ht="26.25" customHeight="1">
      <c r="A84" s="212">
        <v>17</v>
      </c>
      <c r="B84" s="893" t="s">
        <v>558</v>
      </c>
      <c r="C84" s="894"/>
      <c r="D84" s="894"/>
      <c r="E84" s="894"/>
      <c r="F84" s="894"/>
      <c r="G84" s="894"/>
      <c r="H84" s="894"/>
      <c r="I84" s="894"/>
      <c r="J84" s="894"/>
      <c r="K84" s="894"/>
      <c r="L84" s="894"/>
      <c r="M84" s="894"/>
      <c r="N84" s="894"/>
      <c r="O84" s="894"/>
      <c r="P84" s="895"/>
      <c r="Q84" s="897">
        <v>737974</v>
      </c>
      <c r="R84" s="898"/>
      <c r="S84" s="898"/>
      <c r="T84" s="898"/>
      <c r="U84" s="848"/>
      <c r="V84" s="899">
        <v>705624</v>
      </c>
      <c r="W84" s="898"/>
      <c r="X84" s="898"/>
      <c r="Y84" s="898"/>
      <c r="Z84" s="848"/>
      <c r="AA84" s="899">
        <v>32350</v>
      </c>
      <c r="AB84" s="898"/>
      <c r="AC84" s="898"/>
      <c r="AD84" s="898"/>
      <c r="AE84" s="848"/>
      <c r="AF84" s="899">
        <v>32350</v>
      </c>
      <c r="AG84" s="898"/>
      <c r="AH84" s="898"/>
      <c r="AI84" s="898"/>
      <c r="AJ84" s="848"/>
      <c r="AK84" s="899">
        <v>127</v>
      </c>
      <c r="AL84" s="898"/>
      <c r="AM84" s="898"/>
      <c r="AN84" s="898"/>
      <c r="AO84" s="848"/>
      <c r="AP84" s="899" t="s">
        <v>541</v>
      </c>
      <c r="AQ84" s="898"/>
      <c r="AR84" s="898"/>
      <c r="AS84" s="898"/>
      <c r="AT84" s="848"/>
      <c r="AU84" s="899" t="s">
        <v>541</v>
      </c>
      <c r="AV84" s="898"/>
      <c r="AW84" s="898"/>
      <c r="AX84" s="898"/>
      <c r="AY84" s="848"/>
      <c r="AZ84" s="900"/>
      <c r="BA84" s="900"/>
      <c r="BB84" s="900"/>
      <c r="BC84" s="900"/>
      <c r="BD84" s="901"/>
      <c r="BE84" s="216"/>
      <c r="BF84" s="216"/>
      <c r="BG84" s="216"/>
      <c r="BH84" s="216"/>
      <c r="BI84" s="216"/>
      <c r="BJ84" s="216"/>
      <c r="BK84" s="216"/>
      <c r="BL84" s="216"/>
      <c r="BM84" s="216"/>
      <c r="BN84" s="216"/>
      <c r="BO84" s="216"/>
      <c r="BP84" s="216"/>
      <c r="BQ84" s="213">
        <v>78</v>
      </c>
      <c r="BR84" s="218"/>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197"/>
    </row>
    <row r="85" spans="1:131" s="198" customFormat="1" ht="26.25" customHeight="1">
      <c r="A85" s="212">
        <v>18</v>
      </c>
      <c r="B85" s="893"/>
      <c r="C85" s="894"/>
      <c r="D85" s="894"/>
      <c r="E85" s="894"/>
      <c r="F85" s="894"/>
      <c r="G85" s="894"/>
      <c r="H85" s="894"/>
      <c r="I85" s="894"/>
      <c r="J85" s="894"/>
      <c r="K85" s="894"/>
      <c r="L85" s="894"/>
      <c r="M85" s="894"/>
      <c r="N85" s="894"/>
      <c r="O85" s="894"/>
      <c r="P85" s="895"/>
      <c r="Q85" s="902"/>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900"/>
      <c r="BA85" s="900"/>
      <c r="BB85" s="900"/>
      <c r="BC85" s="900"/>
      <c r="BD85" s="901"/>
      <c r="BE85" s="216"/>
      <c r="BF85" s="216"/>
      <c r="BG85" s="216"/>
      <c r="BH85" s="216"/>
      <c r="BI85" s="216"/>
      <c r="BJ85" s="216"/>
      <c r="BK85" s="216"/>
      <c r="BL85" s="216"/>
      <c r="BM85" s="216"/>
      <c r="BN85" s="216"/>
      <c r="BO85" s="216"/>
      <c r="BP85" s="216"/>
      <c r="BQ85" s="213">
        <v>79</v>
      </c>
      <c r="BR85" s="218"/>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197"/>
    </row>
    <row r="86" spans="1:131" s="198" customFormat="1" ht="26.25" customHeight="1">
      <c r="A86" s="212">
        <v>19</v>
      </c>
      <c r="B86" s="893"/>
      <c r="C86" s="894"/>
      <c r="D86" s="894"/>
      <c r="E86" s="894"/>
      <c r="F86" s="894"/>
      <c r="G86" s="894"/>
      <c r="H86" s="894"/>
      <c r="I86" s="894"/>
      <c r="J86" s="894"/>
      <c r="K86" s="894"/>
      <c r="L86" s="894"/>
      <c r="M86" s="894"/>
      <c r="N86" s="894"/>
      <c r="O86" s="894"/>
      <c r="P86" s="895"/>
      <c r="Q86" s="902"/>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900"/>
      <c r="BA86" s="900"/>
      <c r="BB86" s="900"/>
      <c r="BC86" s="900"/>
      <c r="BD86" s="901"/>
      <c r="BE86" s="216"/>
      <c r="BF86" s="216"/>
      <c r="BG86" s="216"/>
      <c r="BH86" s="216"/>
      <c r="BI86" s="216"/>
      <c r="BJ86" s="216"/>
      <c r="BK86" s="216"/>
      <c r="BL86" s="216"/>
      <c r="BM86" s="216"/>
      <c r="BN86" s="216"/>
      <c r="BO86" s="216"/>
      <c r="BP86" s="216"/>
      <c r="BQ86" s="213">
        <v>80</v>
      </c>
      <c r="BR86" s="218"/>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197"/>
    </row>
    <row r="87" spans="1:131" s="198" customFormat="1" ht="26.25" customHeight="1">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197"/>
    </row>
    <row r="88" spans="1:131" s="198" customFormat="1" ht="26.25" customHeight="1" thickBot="1">
      <c r="A88" s="215" t="s">
        <v>366</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910">
        <v>35088</v>
      </c>
      <c r="AG88" s="910"/>
      <c r="AH88" s="910"/>
      <c r="AI88" s="910"/>
      <c r="AJ88" s="910"/>
      <c r="AK88" s="857"/>
      <c r="AL88" s="857"/>
      <c r="AM88" s="857"/>
      <c r="AN88" s="857"/>
      <c r="AO88" s="857"/>
      <c r="AP88" s="910">
        <v>689</v>
      </c>
      <c r="AQ88" s="910"/>
      <c r="AR88" s="910"/>
      <c r="AS88" s="910"/>
      <c r="AT88" s="910"/>
      <c r="AU88" s="910">
        <v>141</v>
      </c>
      <c r="AV88" s="910"/>
      <c r="AW88" s="910"/>
      <c r="AX88" s="910"/>
      <c r="AY88" s="910"/>
      <c r="AZ88" s="911"/>
      <c r="BA88" s="911"/>
      <c r="BB88" s="911"/>
      <c r="BC88" s="911"/>
      <c r="BD88" s="912"/>
      <c r="BE88" s="216"/>
      <c r="BF88" s="216"/>
      <c r="BG88" s="216"/>
      <c r="BH88" s="216"/>
      <c r="BI88" s="216"/>
      <c r="BJ88" s="216"/>
      <c r="BK88" s="216"/>
      <c r="BL88" s="216"/>
      <c r="BM88" s="216"/>
      <c r="BN88" s="216"/>
      <c r="BO88" s="216"/>
      <c r="BP88" s="216"/>
      <c r="BQ88" s="213">
        <v>82</v>
      </c>
      <c r="BR88" s="218"/>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393</v>
      </c>
      <c r="BS102" s="809"/>
      <c r="BT102" s="809"/>
      <c r="BU102" s="809"/>
      <c r="BV102" s="809"/>
      <c r="BW102" s="809"/>
      <c r="BX102" s="809"/>
      <c r="BY102" s="809"/>
      <c r="BZ102" s="809"/>
      <c r="CA102" s="809"/>
      <c r="CB102" s="809"/>
      <c r="CC102" s="809"/>
      <c r="CD102" s="809"/>
      <c r="CE102" s="809"/>
      <c r="CF102" s="809"/>
      <c r="CG102" s="810"/>
      <c r="CH102" s="913"/>
      <c r="CI102" s="863"/>
      <c r="CJ102" s="863"/>
      <c r="CK102" s="863"/>
      <c r="CL102" s="914"/>
      <c r="CM102" s="913"/>
      <c r="CN102" s="863"/>
      <c r="CO102" s="863"/>
      <c r="CP102" s="863"/>
      <c r="CQ102" s="914"/>
      <c r="CR102" s="915">
        <v>44</v>
      </c>
      <c r="CS102" s="860"/>
      <c r="CT102" s="860"/>
      <c r="CU102" s="860"/>
      <c r="CV102" s="916"/>
      <c r="CW102" s="915" t="s">
        <v>562</v>
      </c>
      <c r="CX102" s="860"/>
      <c r="CY102" s="860"/>
      <c r="CZ102" s="860"/>
      <c r="DA102" s="916"/>
      <c r="DB102" s="915" t="s">
        <v>563</v>
      </c>
      <c r="DC102" s="860"/>
      <c r="DD102" s="860"/>
      <c r="DE102" s="860"/>
      <c r="DF102" s="916"/>
      <c r="DG102" s="915" t="s">
        <v>563</v>
      </c>
      <c r="DH102" s="860"/>
      <c r="DI102" s="860"/>
      <c r="DJ102" s="860"/>
      <c r="DK102" s="916"/>
      <c r="DL102" s="915" t="s">
        <v>563</v>
      </c>
      <c r="DM102" s="860"/>
      <c r="DN102" s="860"/>
      <c r="DO102" s="860"/>
      <c r="DP102" s="916"/>
      <c r="DQ102" s="915" t="s">
        <v>563</v>
      </c>
      <c r="DR102" s="860"/>
      <c r="DS102" s="860"/>
      <c r="DT102" s="860"/>
      <c r="DU102" s="916"/>
      <c r="DV102" s="941"/>
      <c r="DW102" s="872"/>
      <c r="DX102" s="872"/>
      <c r="DY102" s="872"/>
      <c r="DZ102" s="87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394</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395</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4" t="s">
        <v>398</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399</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c r="A109" s="939"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401</v>
      </c>
      <c r="AB109" s="918"/>
      <c r="AC109" s="918"/>
      <c r="AD109" s="918"/>
      <c r="AE109" s="919"/>
      <c r="AF109" s="917" t="s">
        <v>283</v>
      </c>
      <c r="AG109" s="918"/>
      <c r="AH109" s="918"/>
      <c r="AI109" s="918"/>
      <c r="AJ109" s="919"/>
      <c r="AK109" s="917" t="s">
        <v>282</v>
      </c>
      <c r="AL109" s="918"/>
      <c r="AM109" s="918"/>
      <c r="AN109" s="918"/>
      <c r="AO109" s="919"/>
      <c r="AP109" s="917" t="s">
        <v>402</v>
      </c>
      <c r="AQ109" s="918"/>
      <c r="AR109" s="918"/>
      <c r="AS109" s="918"/>
      <c r="AT109" s="920"/>
      <c r="AU109" s="939"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401</v>
      </c>
      <c r="BR109" s="918"/>
      <c r="BS109" s="918"/>
      <c r="BT109" s="918"/>
      <c r="BU109" s="919"/>
      <c r="BV109" s="917" t="s">
        <v>283</v>
      </c>
      <c r="BW109" s="918"/>
      <c r="BX109" s="918"/>
      <c r="BY109" s="918"/>
      <c r="BZ109" s="919"/>
      <c r="CA109" s="917" t="s">
        <v>282</v>
      </c>
      <c r="CB109" s="918"/>
      <c r="CC109" s="918"/>
      <c r="CD109" s="918"/>
      <c r="CE109" s="919"/>
      <c r="CF109" s="940" t="s">
        <v>402</v>
      </c>
      <c r="CG109" s="940"/>
      <c r="CH109" s="940"/>
      <c r="CI109" s="940"/>
      <c r="CJ109" s="940"/>
      <c r="CK109" s="917"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401</v>
      </c>
      <c r="DH109" s="918"/>
      <c r="DI109" s="918"/>
      <c r="DJ109" s="918"/>
      <c r="DK109" s="919"/>
      <c r="DL109" s="917" t="s">
        <v>283</v>
      </c>
      <c r="DM109" s="918"/>
      <c r="DN109" s="918"/>
      <c r="DO109" s="918"/>
      <c r="DP109" s="919"/>
      <c r="DQ109" s="917" t="s">
        <v>282</v>
      </c>
      <c r="DR109" s="918"/>
      <c r="DS109" s="918"/>
      <c r="DT109" s="918"/>
      <c r="DU109" s="919"/>
      <c r="DV109" s="917" t="s">
        <v>402</v>
      </c>
      <c r="DW109" s="918"/>
      <c r="DX109" s="918"/>
      <c r="DY109" s="918"/>
      <c r="DZ109" s="920"/>
    </row>
    <row r="110" spans="1:131" s="197" customFormat="1" ht="26.25" customHeight="1">
      <c r="A110" s="921" t="s">
        <v>404</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1266848</v>
      </c>
      <c r="AB110" s="925"/>
      <c r="AC110" s="925"/>
      <c r="AD110" s="925"/>
      <c r="AE110" s="926"/>
      <c r="AF110" s="927">
        <v>1249566</v>
      </c>
      <c r="AG110" s="925"/>
      <c r="AH110" s="925"/>
      <c r="AI110" s="925"/>
      <c r="AJ110" s="926"/>
      <c r="AK110" s="927">
        <v>1011403</v>
      </c>
      <c r="AL110" s="925"/>
      <c r="AM110" s="925"/>
      <c r="AN110" s="925"/>
      <c r="AO110" s="926"/>
      <c r="AP110" s="928">
        <v>20.100000000000001</v>
      </c>
      <c r="AQ110" s="929"/>
      <c r="AR110" s="929"/>
      <c r="AS110" s="929"/>
      <c r="AT110" s="930"/>
      <c r="AU110" s="931" t="s">
        <v>60</v>
      </c>
      <c r="AV110" s="932"/>
      <c r="AW110" s="932"/>
      <c r="AX110" s="932"/>
      <c r="AY110" s="933"/>
      <c r="AZ110" s="973" t="s">
        <v>405</v>
      </c>
      <c r="BA110" s="922"/>
      <c r="BB110" s="922"/>
      <c r="BC110" s="922"/>
      <c r="BD110" s="922"/>
      <c r="BE110" s="922"/>
      <c r="BF110" s="922"/>
      <c r="BG110" s="922"/>
      <c r="BH110" s="922"/>
      <c r="BI110" s="922"/>
      <c r="BJ110" s="922"/>
      <c r="BK110" s="922"/>
      <c r="BL110" s="922"/>
      <c r="BM110" s="922"/>
      <c r="BN110" s="922"/>
      <c r="BO110" s="922"/>
      <c r="BP110" s="923"/>
      <c r="BQ110" s="959">
        <v>10124817</v>
      </c>
      <c r="BR110" s="960"/>
      <c r="BS110" s="960"/>
      <c r="BT110" s="960"/>
      <c r="BU110" s="960"/>
      <c r="BV110" s="960">
        <v>9457725</v>
      </c>
      <c r="BW110" s="960"/>
      <c r="BX110" s="960"/>
      <c r="BY110" s="960"/>
      <c r="BZ110" s="960"/>
      <c r="CA110" s="960">
        <v>9286144</v>
      </c>
      <c r="CB110" s="960"/>
      <c r="CC110" s="960"/>
      <c r="CD110" s="960"/>
      <c r="CE110" s="960"/>
      <c r="CF110" s="974">
        <v>184.6</v>
      </c>
      <c r="CG110" s="975"/>
      <c r="CH110" s="975"/>
      <c r="CI110" s="975"/>
      <c r="CJ110" s="975"/>
      <c r="CK110" s="976" t="s">
        <v>406</v>
      </c>
      <c r="CL110" s="977"/>
      <c r="CM110" s="956" t="s">
        <v>407</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109</v>
      </c>
      <c r="DH110" s="960"/>
      <c r="DI110" s="960"/>
      <c r="DJ110" s="960"/>
      <c r="DK110" s="960"/>
      <c r="DL110" s="960" t="s">
        <v>109</v>
      </c>
      <c r="DM110" s="960"/>
      <c r="DN110" s="960"/>
      <c r="DO110" s="960"/>
      <c r="DP110" s="960"/>
      <c r="DQ110" s="960" t="s">
        <v>109</v>
      </c>
      <c r="DR110" s="960"/>
      <c r="DS110" s="960"/>
      <c r="DT110" s="960"/>
      <c r="DU110" s="960"/>
      <c r="DV110" s="961" t="s">
        <v>109</v>
      </c>
      <c r="DW110" s="961"/>
      <c r="DX110" s="961"/>
      <c r="DY110" s="961"/>
      <c r="DZ110" s="962"/>
    </row>
    <row r="111" spans="1:131" s="197" customFormat="1" ht="26.25" customHeight="1">
      <c r="A111" s="963" t="s">
        <v>408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109</v>
      </c>
      <c r="AB111" s="967"/>
      <c r="AC111" s="967"/>
      <c r="AD111" s="967"/>
      <c r="AE111" s="968"/>
      <c r="AF111" s="969" t="s">
        <v>109</v>
      </c>
      <c r="AG111" s="967"/>
      <c r="AH111" s="967"/>
      <c r="AI111" s="967"/>
      <c r="AJ111" s="968"/>
      <c r="AK111" s="969" t="s">
        <v>109</v>
      </c>
      <c r="AL111" s="967"/>
      <c r="AM111" s="967"/>
      <c r="AN111" s="967"/>
      <c r="AO111" s="968"/>
      <c r="AP111" s="970" t="s">
        <v>109</v>
      </c>
      <c r="AQ111" s="971"/>
      <c r="AR111" s="971"/>
      <c r="AS111" s="971"/>
      <c r="AT111" s="972"/>
      <c r="AU111" s="934"/>
      <c r="AV111" s="935"/>
      <c r="AW111" s="935"/>
      <c r="AX111" s="935"/>
      <c r="AY111" s="936"/>
      <c r="AZ111" s="982" t="s">
        <v>409</v>
      </c>
      <c r="BA111" s="983"/>
      <c r="BB111" s="983"/>
      <c r="BC111" s="983"/>
      <c r="BD111" s="983"/>
      <c r="BE111" s="983"/>
      <c r="BF111" s="983"/>
      <c r="BG111" s="983"/>
      <c r="BH111" s="983"/>
      <c r="BI111" s="983"/>
      <c r="BJ111" s="983"/>
      <c r="BK111" s="983"/>
      <c r="BL111" s="983"/>
      <c r="BM111" s="983"/>
      <c r="BN111" s="983"/>
      <c r="BO111" s="983"/>
      <c r="BP111" s="984"/>
      <c r="BQ111" s="952" t="s">
        <v>109</v>
      </c>
      <c r="BR111" s="953"/>
      <c r="BS111" s="953"/>
      <c r="BT111" s="953"/>
      <c r="BU111" s="953"/>
      <c r="BV111" s="953" t="s">
        <v>109</v>
      </c>
      <c r="BW111" s="953"/>
      <c r="BX111" s="953"/>
      <c r="BY111" s="953"/>
      <c r="BZ111" s="953"/>
      <c r="CA111" s="953" t="s">
        <v>109</v>
      </c>
      <c r="CB111" s="953"/>
      <c r="CC111" s="953"/>
      <c r="CD111" s="953"/>
      <c r="CE111" s="953"/>
      <c r="CF111" s="947" t="s">
        <v>109</v>
      </c>
      <c r="CG111" s="948"/>
      <c r="CH111" s="948"/>
      <c r="CI111" s="948"/>
      <c r="CJ111" s="948"/>
      <c r="CK111" s="978"/>
      <c r="CL111" s="979"/>
      <c r="CM111" s="949" t="s">
        <v>410</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109</v>
      </c>
      <c r="DH111" s="953"/>
      <c r="DI111" s="953"/>
      <c r="DJ111" s="953"/>
      <c r="DK111" s="953"/>
      <c r="DL111" s="953" t="s">
        <v>109</v>
      </c>
      <c r="DM111" s="953"/>
      <c r="DN111" s="953"/>
      <c r="DO111" s="953"/>
      <c r="DP111" s="953"/>
      <c r="DQ111" s="953" t="s">
        <v>109</v>
      </c>
      <c r="DR111" s="953"/>
      <c r="DS111" s="953"/>
      <c r="DT111" s="953"/>
      <c r="DU111" s="953"/>
      <c r="DV111" s="954" t="s">
        <v>109</v>
      </c>
      <c r="DW111" s="954"/>
      <c r="DX111" s="954"/>
      <c r="DY111" s="954"/>
      <c r="DZ111" s="955"/>
    </row>
    <row r="112" spans="1:131" s="197" customFormat="1" ht="26.25" customHeight="1">
      <c r="A112" s="985" t="s">
        <v>411</v>
      </c>
      <c r="B112" s="986"/>
      <c r="C112" s="983" t="s">
        <v>412</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109</v>
      </c>
      <c r="AB112" s="992"/>
      <c r="AC112" s="992"/>
      <c r="AD112" s="992"/>
      <c r="AE112" s="993"/>
      <c r="AF112" s="994" t="s">
        <v>109</v>
      </c>
      <c r="AG112" s="992"/>
      <c r="AH112" s="992"/>
      <c r="AI112" s="992"/>
      <c r="AJ112" s="993"/>
      <c r="AK112" s="994" t="s">
        <v>109</v>
      </c>
      <c r="AL112" s="992"/>
      <c r="AM112" s="992"/>
      <c r="AN112" s="992"/>
      <c r="AO112" s="993"/>
      <c r="AP112" s="995" t="s">
        <v>109</v>
      </c>
      <c r="AQ112" s="996"/>
      <c r="AR112" s="996"/>
      <c r="AS112" s="996"/>
      <c r="AT112" s="997"/>
      <c r="AU112" s="934"/>
      <c r="AV112" s="935"/>
      <c r="AW112" s="935"/>
      <c r="AX112" s="935"/>
      <c r="AY112" s="936"/>
      <c r="AZ112" s="982" t="s">
        <v>413</v>
      </c>
      <c r="BA112" s="983"/>
      <c r="BB112" s="983"/>
      <c r="BC112" s="983"/>
      <c r="BD112" s="983"/>
      <c r="BE112" s="983"/>
      <c r="BF112" s="983"/>
      <c r="BG112" s="983"/>
      <c r="BH112" s="983"/>
      <c r="BI112" s="983"/>
      <c r="BJ112" s="983"/>
      <c r="BK112" s="983"/>
      <c r="BL112" s="983"/>
      <c r="BM112" s="983"/>
      <c r="BN112" s="983"/>
      <c r="BO112" s="983"/>
      <c r="BP112" s="984"/>
      <c r="BQ112" s="952">
        <v>4192110</v>
      </c>
      <c r="BR112" s="953"/>
      <c r="BS112" s="953"/>
      <c r="BT112" s="953"/>
      <c r="BU112" s="953"/>
      <c r="BV112" s="953">
        <v>4155225</v>
      </c>
      <c r="BW112" s="953"/>
      <c r="BX112" s="953"/>
      <c r="BY112" s="953"/>
      <c r="BZ112" s="953"/>
      <c r="CA112" s="953">
        <v>4185243</v>
      </c>
      <c r="CB112" s="953"/>
      <c r="CC112" s="953"/>
      <c r="CD112" s="953"/>
      <c r="CE112" s="953"/>
      <c r="CF112" s="947">
        <v>83.2</v>
      </c>
      <c r="CG112" s="948"/>
      <c r="CH112" s="948"/>
      <c r="CI112" s="948"/>
      <c r="CJ112" s="948"/>
      <c r="CK112" s="978"/>
      <c r="CL112" s="979"/>
      <c r="CM112" s="949" t="s">
        <v>414</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109</v>
      </c>
      <c r="DH112" s="953"/>
      <c r="DI112" s="953"/>
      <c r="DJ112" s="953"/>
      <c r="DK112" s="953"/>
      <c r="DL112" s="953" t="s">
        <v>109</v>
      </c>
      <c r="DM112" s="953"/>
      <c r="DN112" s="953"/>
      <c r="DO112" s="953"/>
      <c r="DP112" s="953"/>
      <c r="DQ112" s="953" t="s">
        <v>109</v>
      </c>
      <c r="DR112" s="953"/>
      <c r="DS112" s="953"/>
      <c r="DT112" s="953"/>
      <c r="DU112" s="953"/>
      <c r="DV112" s="954" t="s">
        <v>109</v>
      </c>
      <c r="DW112" s="954"/>
      <c r="DX112" s="954"/>
      <c r="DY112" s="954"/>
      <c r="DZ112" s="955"/>
    </row>
    <row r="113" spans="1:130" s="197" customFormat="1" ht="26.25" customHeight="1">
      <c r="A113" s="987"/>
      <c r="B113" s="988"/>
      <c r="C113" s="983" t="s">
        <v>415</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229190</v>
      </c>
      <c r="AB113" s="967"/>
      <c r="AC113" s="967"/>
      <c r="AD113" s="967"/>
      <c r="AE113" s="968"/>
      <c r="AF113" s="969">
        <v>240621</v>
      </c>
      <c r="AG113" s="967"/>
      <c r="AH113" s="967"/>
      <c r="AI113" s="967"/>
      <c r="AJ113" s="968"/>
      <c r="AK113" s="969">
        <v>252810</v>
      </c>
      <c r="AL113" s="967"/>
      <c r="AM113" s="967"/>
      <c r="AN113" s="967"/>
      <c r="AO113" s="968"/>
      <c r="AP113" s="970">
        <v>5</v>
      </c>
      <c r="AQ113" s="971"/>
      <c r="AR113" s="971"/>
      <c r="AS113" s="971"/>
      <c r="AT113" s="972"/>
      <c r="AU113" s="934"/>
      <c r="AV113" s="935"/>
      <c r="AW113" s="935"/>
      <c r="AX113" s="935"/>
      <c r="AY113" s="936"/>
      <c r="AZ113" s="982" t="s">
        <v>416</v>
      </c>
      <c r="BA113" s="983"/>
      <c r="BB113" s="983"/>
      <c r="BC113" s="983"/>
      <c r="BD113" s="983"/>
      <c r="BE113" s="983"/>
      <c r="BF113" s="983"/>
      <c r="BG113" s="983"/>
      <c r="BH113" s="983"/>
      <c r="BI113" s="983"/>
      <c r="BJ113" s="983"/>
      <c r="BK113" s="983"/>
      <c r="BL113" s="983"/>
      <c r="BM113" s="983"/>
      <c r="BN113" s="983"/>
      <c r="BO113" s="983"/>
      <c r="BP113" s="984"/>
      <c r="BQ113" s="952">
        <v>73751</v>
      </c>
      <c r="BR113" s="953"/>
      <c r="BS113" s="953"/>
      <c r="BT113" s="953"/>
      <c r="BU113" s="953"/>
      <c r="BV113" s="953">
        <v>135587</v>
      </c>
      <c r="BW113" s="953"/>
      <c r="BX113" s="953"/>
      <c r="BY113" s="953"/>
      <c r="BZ113" s="953"/>
      <c r="CA113" s="953">
        <v>141008</v>
      </c>
      <c r="CB113" s="953"/>
      <c r="CC113" s="953"/>
      <c r="CD113" s="953"/>
      <c r="CE113" s="953"/>
      <c r="CF113" s="947">
        <v>2.8</v>
      </c>
      <c r="CG113" s="948"/>
      <c r="CH113" s="948"/>
      <c r="CI113" s="948"/>
      <c r="CJ113" s="948"/>
      <c r="CK113" s="978"/>
      <c r="CL113" s="979"/>
      <c r="CM113" s="949" t="s">
        <v>417</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109</v>
      </c>
      <c r="DH113" s="992"/>
      <c r="DI113" s="992"/>
      <c r="DJ113" s="992"/>
      <c r="DK113" s="993"/>
      <c r="DL113" s="994" t="s">
        <v>109</v>
      </c>
      <c r="DM113" s="992"/>
      <c r="DN113" s="992"/>
      <c r="DO113" s="992"/>
      <c r="DP113" s="993"/>
      <c r="DQ113" s="994" t="s">
        <v>109</v>
      </c>
      <c r="DR113" s="992"/>
      <c r="DS113" s="992"/>
      <c r="DT113" s="992"/>
      <c r="DU113" s="993"/>
      <c r="DV113" s="995" t="s">
        <v>109</v>
      </c>
      <c r="DW113" s="996"/>
      <c r="DX113" s="996"/>
      <c r="DY113" s="996"/>
      <c r="DZ113" s="997"/>
    </row>
    <row r="114" spans="1:130" s="197" customFormat="1" ht="26.25" customHeight="1">
      <c r="A114" s="987"/>
      <c r="B114" s="988"/>
      <c r="C114" s="983" t="s">
        <v>418</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16335</v>
      </c>
      <c r="AB114" s="992"/>
      <c r="AC114" s="992"/>
      <c r="AD114" s="992"/>
      <c r="AE114" s="993"/>
      <c r="AF114" s="994">
        <v>4986</v>
      </c>
      <c r="AG114" s="992"/>
      <c r="AH114" s="992"/>
      <c r="AI114" s="992"/>
      <c r="AJ114" s="993"/>
      <c r="AK114" s="994">
        <v>5736</v>
      </c>
      <c r="AL114" s="992"/>
      <c r="AM114" s="992"/>
      <c r="AN114" s="992"/>
      <c r="AO114" s="993"/>
      <c r="AP114" s="995">
        <v>0.1</v>
      </c>
      <c r="AQ114" s="996"/>
      <c r="AR114" s="996"/>
      <c r="AS114" s="996"/>
      <c r="AT114" s="997"/>
      <c r="AU114" s="934"/>
      <c r="AV114" s="935"/>
      <c r="AW114" s="935"/>
      <c r="AX114" s="935"/>
      <c r="AY114" s="936"/>
      <c r="AZ114" s="982" t="s">
        <v>419</v>
      </c>
      <c r="BA114" s="983"/>
      <c r="BB114" s="983"/>
      <c r="BC114" s="983"/>
      <c r="BD114" s="983"/>
      <c r="BE114" s="983"/>
      <c r="BF114" s="983"/>
      <c r="BG114" s="983"/>
      <c r="BH114" s="983"/>
      <c r="BI114" s="983"/>
      <c r="BJ114" s="983"/>
      <c r="BK114" s="983"/>
      <c r="BL114" s="983"/>
      <c r="BM114" s="983"/>
      <c r="BN114" s="983"/>
      <c r="BO114" s="983"/>
      <c r="BP114" s="984"/>
      <c r="BQ114" s="952">
        <v>2574646</v>
      </c>
      <c r="BR114" s="953"/>
      <c r="BS114" s="953"/>
      <c r="BT114" s="953"/>
      <c r="BU114" s="953"/>
      <c r="BV114" s="953">
        <v>2588800</v>
      </c>
      <c r="BW114" s="953"/>
      <c r="BX114" s="953"/>
      <c r="BY114" s="953"/>
      <c r="BZ114" s="953"/>
      <c r="CA114" s="953">
        <v>2450231</v>
      </c>
      <c r="CB114" s="953"/>
      <c r="CC114" s="953"/>
      <c r="CD114" s="953"/>
      <c r="CE114" s="953"/>
      <c r="CF114" s="947">
        <v>48.7</v>
      </c>
      <c r="CG114" s="948"/>
      <c r="CH114" s="948"/>
      <c r="CI114" s="948"/>
      <c r="CJ114" s="948"/>
      <c r="CK114" s="978"/>
      <c r="CL114" s="979"/>
      <c r="CM114" s="949" t="s">
        <v>420</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109</v>
      </c>
      <c r="DH114" s="992"/>
      <c r="DI114" s="992"/>
      <c r="DJ114" s="992"/>
      <c r="DK114" s="993"/>
      <c r="DL114" s="994" t="s">
        <v>109</v>
      </c>
      <c r="DM114" s="992"/>
      <c r="DN114" s="992"/>
      <c r="DO114" s="992"/>
      <c r="DP114" s="993"/>
      <c r="DQ114" s="994" t="s">
        <v>109</v>
      </c>
      <c r="DR114" s="992"/>
      <c r="DS114" s="992"/>
      <c r="DT114" s="992"/>
      <c r="DU114" s="993"/>
      <c r="DV114" s="995" t="s">
        <v>109</v>
      </c>
      <c r="DW114" s="996"/>
      <c r="DX114" s="996"/>
      <c r="DY114" s="996"/>
      <c r="DZ114" s="997"/>
    </row>
    <row r="115" spans="1:130" s="197" customFormat="1" ht="26.25" customHeight="1">
      <c r="A115" s="987"/>
      <c r="B115" s="988"/>
      <c r="C115" s="983" t="s">
        <v>421</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29560</v>
      </c>
      <c r="AB115" s="967"/>
      <c r="AC115" s="967"/>
      <c r="AD115" s="967"/>
      <c r="AE115" s="968"/>
      <c r="AF115" s="969">
        <v>6678</v>
      </c>
      <c r="AG115" s="967"/>
      <c r="AH115" s="967"/>
      <c r="AI115" s="967"/>
      <c r="AJ115" s="968"/>
      <c r="AK115" s="969">
        <v>6681</v>
      </c>
      <c r="AL115" s="967"/>
      <c r="AM115" s="967"/>
      <c r="AN115" s="967"/>
      <c r="AO115" s="968"/>
      <c r="AP115" s="970">
        <v>0.1</v>
      </c>
      <c r="AQ115" s="971"/>
      <c r="AR115" s="971"/>
      <c r="AS115" s="971"/>
      <c r="AT115" s="972"/>
      <c r="AU115" s="934"/>
      <c r="AV115" s="935"/>
      <c r="AW115" s="935"/>
      <c r="AX115" s="935"/>
      <c r="AY115" s="936"/>
      <c r="AZ115" s="982" t="s">
        <v>422</v>
      </c>
      <c r="BA115" s="983"/>
      <c r="BB115" s="983"/>
      <c r="BC115" s="983"/>
      <c r="BD115" s="983"/>
      <c r="BE115" s="983"/>
      <c r="BF115" s="983"/>
      <c r="BG115" s="983"/>
      <c r="BH115" s="983"/>
      <c r="BI115" s="983"/>
      <c r="BJ115" s="983"/>
      <c r="BK115" s="983"/>
      <c r="BL115" s="983"/>
      <c r="BM115" s="983"/>
      <c r="BN115" s="983"/>
      <c r="BO115" s="983"/>
      <c r="BP115" s="984"/>
      <c r="BQ115" s="952" t="s">
        <v>109</v>
      </c>
      <c r="BR115" s="953"/>
      <c r="BS115" s="953"/>
      <c r="BT115" s="953"/>
      <c r="BU115" s="953"/>
      <c r="BV115" s="953" t="s">
        <v>109</v>
      </c>
      <c r="BW115" s="953"/>
      <c r="BX115" s="953"/>
      <c r="BY115" s="953"/>
      <c r="BZ115" s="953"/>
      <c r="CA115" s="953" t="s">
        <v>109</v>
      </c>
      <c r="CB115" s="953"/>
      <c r="CC115" s="953"/>
      <c r="CD115" s="953"/>
      <c r="CE115" s="953"/>
      <c r="CF115" s="947" t="s">
        <v>109</v>
      </c>
      <c r="CG115" s="948"/>
      <c r="CH115" s="948"/>
      <c r="CI115" s="948"/>
      <c r="CJ115" s="948"/>
      <c r="CK115" s="978"/>
      <c r="CL115" s="979"/>
      <c r="CM115" s="982" t="s">
        <v>423</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109</v>
      </c>
      <c r="DH115" s="992"/>
      <c r="DI115" s="992"/>
      <c r="DJ115" s="992"/>
      <c r="DK115" s="993"/>
      <c r="DL115" s="994" t="s">
        <v>109</v>
      </c>
      <c r="DM115" s="992"/>
      <c r="DN115" s="992"/>
      <c r="DO115" s="992"/>
      <c r="DP115" s="993"/>
      <c r="DQ115" s="994" t="s">
        <v>109</v>
      </c>
      <c r="DR115" s="992"/>
      <c r="DS115" s="992"/>
      <c r="DT115" s="992"/>
      <c r="DU115" s="993"/>
      <c r="DV115" s="995" t="s">
        <v>109</v>
      </c>
      <c r="DW115" s="996"/>
      <c r="DX115" s="996"/>
      <c r="DY115" s="996"/>
      <c r="DZ115" s="997"/>
    </row>
    <row r="116" spans="1:130" s="197" customFormat="1" ht="26.25" customHeight="1">
      <c r="A116" s="989"/>
      <c r="B116" s="990"/>
      <c r="C116" s="1004" t="s">
        <v>424</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t="s">
        <v>109</v>
      </c>
      <c r="AB116" s="992"/>
      <c r="AC116" s="992"/>
      <c r="AD116" s="992"/>
      <c r="AE116" s="993"/>
      <c r="AF116" s="994" t="s">
        <v>109</v>
      </c>
      <c r="AG116" s="992"/>
      <c r="AH116" s="992"/>
      <c r="AI116" s="992"/>
      <c r="AJ116" s="993"/>
      <c r="AK116" s="994" t="s">
        <v>109</v>
      </c>
      <c r="AL116" s="992"/>
      <c r="AM116" s="992"/>
      <c r="AN116" s="992"/>
      <c r="AO116" s="993"/>
      <c r="AP116" s="995" t="s">
        <v>109</v>
      </c>
      <c r="AQ116" s="996"/>
      <c r="AR116" s="996"/>
      <c r="AS116" s="996"/>
      <c r="AT116" s="997"/>
      <c r="AU116" s="934"/>
      <c r="AV116" s="935"/>
      <c r="AW116" s="935"/>
      <c r="AX116" s="935"/>
      <c r="AY116" s="936"/>
      <c r="AZ116" s="982" t="s">
        <v>425</v>
      </c>
      <c r="BA116" s="983"/>
      <c r="BB116" s="983"/>
      <c r="BC116" s="983"/>
      <c r="BD116" s="983"/>
      <c r="BE116" s="983"/>
      <c r="BF116" s="983"/>
      <c r="BG116" s="983"/>
      <c r="BH116" s="983"/>
      <c r="BI116" s="983"/>
      <c r="BJ116" s="983"/>
      <c r="BK116" s="983"/>
      <c r="BL116" s="983"/>
      <c r="BM116" s="983"/>
      <c r="BN116" s="983"/>
      <c r="BO116" s="983"/>
      <c r="BP116" s="984"/>
      <c r="BQ116" s="952" t="s">
        <v>109</v>
      </c>
      <c r="BR116" s="953"/>
      <c r="BS116" s="953"/>
      <c r="BT116" s="953"/>
      <c r="BU116" s="953"/>
      <c r="BV116" s="953" t="s">
        <v>109</v>
      </c>
      <c r="BW116" s="953"/>
      <c r="BX116" s="953"/>
      <c r="BY116" s="953"/>
      <c r="BZ116" s="953"/>
      <c r="CA116" s="953" t="s">
        <v>109</v>
      </c>
      <c r="CB116" s="953"/>
      <c r="CC116" s="953"/>
      <c r="CD116" s="953"/>
      <c r="CE116" s="953"/>
      <c r="CF116" s="947" t="s">
        <v>109</v>
      </c>
      <c r="CG116" s="948"/>
      <c r="CH116" s="948"/>
      <c r="CI116" s="948"/>
      <c r="CJ116" s="948"/>
      <c r="CK116" s="978"/>
      <c r="CL116" s="979"/>
      <c r="CM116" s="949" t="s">
        <v>426</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109</v>
      </c>
      <c r="DH116" s="992"/>
      <c r="DI116" s="992"/>
      <c r="DJ116" s="992"/>
      <c r="DK116" s="993"/>
      <c r="DL116" s="994" t="s">
        <v>109</v>
      </c>
      <c r="DM116" s="992"/>
      <c r="DN116" s="992"/>
      <c r="DO116" s="992"/>
      <c r="DP116" s="993"/>
      <c r="DQ116" s="994" t="s">
        <v>109</v>
      </c>
      <c r="DR116" s="992"/>
      <c r="DS116" s="992"/>
      <c r="DT116" s="992"/>
      <c r="DU116" s="993"/>
      <c r="DV116" s="995" t="s">
        <v>109</v>
      </c>
      <c r="DW116" s="996"/>
      <c r="DX116" s="996"/>
      <c r="DY116" s="996"/>
      <c r="DZ116" s="997"/>
    </row>
    <row r="117" spans="1:130" s="197" customFormat="1" ht="26.25" customHeight="1">
      <c r="A117" s="939"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26" t="s">
        <v>427</v>
      </c>
      <c r="Z117" s="919"/>
      <c r="AA117" s="1029">
        <v>1541933</v>
      </c>
      <c r="AB117" s="999"/>
      <c r="AC117" s="999"/>
      <c r="AD117" s="999"/>
      <c r="AE117" s="1000"/>
      <c r="AF117" s="998">
        <v>1501851</v>
      </c>
      <c r="AG117" s="999"/>
      <c r="AH117" s="999"/>
      <c r="AI117" s="999"/>
      <c r="AJ117" s="1000"/>
      <c r="AK117" s="998">
        <v>1276630</v>
      </c>
      <c r="AL117" s="999"/>
      <c r="AM117" s="999"/>
      <c r="AN117" s="999"/>
      <c r="AO117" s="1000"/>
      <c r="AP117" s="1001"/>
      <c r="AQ117" s="1002"/>
      <c r="AR117" s="1002"/>
      <c r="AS117" s="1002"/>
      <c r="AT117" s="1003"/>
      <c r="AU117" s="934"/>
      <c r="AV117" s="935"/>
      <c r="AW117" s="935"/>
      <c r="AX117" s="935"/>
      <c r="AY117" s="936"/>
      <c r="AZ117" s="1028" t="s">
        <v>428</v>
      </c>
      <c r="BA117" s="1004"/>
      <c r="BB117" s="1004"/>
      <c r="BC117" s="1004"/>
      <c r="BD117" s="1004"/>
      <c r="BE117" s="1004"/>
      <c r="BF117" s="1004"/>
      <c r="BG117" s="1004"/>
      <c r="BH117" s="1004"/>
      <c r="BI117" s="1004"/>
      <c r="BJ117" s="1004"/>
      <c r="BK117" s="1004"/>
      <c r="BL117" s="1004"/>
      <c r="BM117" s="1004"/>
      <c r="BN117" s="1004"/>
      <c r="BO117" s="1004"/>
      <c r="BP117" s="1005"/>
      <c r="BQ117" s="1018" t="s">
        <v>429</v>
      </c>
      <c r="BR117" s="1019"/>
      <c r="BS117" s="1019"/>
      <c r="BT117" s="1019"/>
      <c r="BU117" s="1019"/>
      <c r="BV117" s="1019" t="s">
        <v>429</v>
      </c>
      <c r="BW117" s="1019"/>
      <c r="BX117" s="1019"/>
      <c r="BY117" s="1019"/>
      <c r="BZ117" s="1019"/>
      <c r="CA117" s="1019" t="s">
        <v>429</v>
      </c>
      <c r="CB117" s="1019"/>
      <c r="CC117" s="1019"/>
      <c r="CD117" s="1019"/>
      <c r="CE117" s="1019"/>
      <c r="CF117" s="947" t="s">
        <v>429</v>
      </c>
      <c r="CG117" s="948"/>
      <c r="CH117" s="948"/>
      <c r="CI117" s="948"/>
      <c r="CJ117" s="948"/>
      <c r="CK117" s="978"/>
      <c r="CL117" s="979"/>
      <c r="CM117" s="949" t="s">
        <v>430</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429</v>
      </c>
      <c r="DH117" s="992"/>
      <c r="DI117" s="992"/>
      <c r="DJ117" s="992"/>
      <c r="DK117" s="993"/>
      <c r="DL117" s="994" t="s">
        <v>429</v>
      </c>
      <c r="DM117" s="992"/>
      <c r="DN117" s="992"/>
      <c r="DO117" s="992"/>
      <c r="DP117" s="993"/>
      <c r="DQ117" s="994" t="s">
        <v>429</v>
      </c>
      <c r="DR117" s="992"/>
      <c r="DS117" s="992"/>
      <c r="DT117" s="992"/>
      <c r="DU117" s="993"/>
      <c r="DV117" s="995" t="s">
        <v>429</v>
      </c>
      <c r="DW117" s="996"/>
      <c r="DX117" s="996"/>
      <c r="DY117" s="996"/>
      <c r="DZ117" s="997"/>
    </row>
    <row r="118" spans="1:130" s="197" customFormat="1" ht="26.25" customHeight="1">
      <c r="A118" s="939"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401</v>
      </c>
      <c r="AB118" s="918"/>
      <c r="AC118" s="918"/>
      <c r="AD118" s="918"/>
      <c r="AE118" s="919"/>
      <c r="AF118" s="917" t="s">
        <v>283</v>
      </c>
      <c r="AG118" s="918"/>
      <c r="AH118" s="918"/>
      <c r="AI118" s="918"/>
      <c r="AJ118" s="919"/>
      <c r="AK118" s="917" t="s">
        <v>282</v>
      </c>
      <c r="AL118" s="918"/>
      <c r="AM118" s="918"/>
      <c r="AN118" s="918"/>
      <c r="AO118" s="919"/>
      <c r="AP118" s="1023" t="s">
        <v>402</v>
      </c>
      <c r="AQ118" s="1024"/>
      <c r="AR118" s="1024"/>
      <c r="AS118" s="1024"/>
      <c r="AT118" s="1025"/>
      <c r="AU118" s="937"/>
      <c r="AV118" s="938"/>
      <c r="AW118" s="938"/>
      <c r="AX118" s="938"/>
      <c r="AY118" s="938"/>
      <c r="AZ118" s="228" t="s">
        <v>166</v>
      </c>
      <c r="BA118" s="228"/>
      <c r="BB118" s="228"/>
      <c r="BC118" s="228"/>
      <c r="BD118" s="228"/>
      <c r="BE118" s="228"/>
      <c r="BF118" s="228"/>
      <c r="BG118" s="228"/>
      <c r="BH118" s="228"/>
      <c r="BI118" s="228"/>
      <c r="BJ118" s="228"/>
      <c r="BK118" s="228"/>
      <c r="BL118" s="228"/>
      <c r="BM118" s="228"/>
      <c r="BN118" s="228"/>
      <c r="BO118" s="1026" t="s">
        <v>431</v>
      </c>
      <c r="BP118" s="1027"/>
      <c r="BQ118" s="1018">
        <v>16965324</v>
      </c>
      <c r="BR118" s="1019"/>
      <c r="BS118" s="1019"/>
      <c r="BT118" s="1019"/>
      <c r="BU118" s="1019"/>
      <c r="BV118" s="1019">
        <v>16337337</v>
      </c>
      <c r="BW118" s="1019"/>
      <c r="BX118" s="1019"/>
      <c r="BY118" s="1019"/>
      <c r="BZ118" s="1019"/>
      <c r="CA118" s="1019">
        <v>16062626</v>
      </c>
      <c r="CB118" s="1019"/>
      <c r="CC118" s="1019"/>
      <c r="CD118" s="1019"/>
      <c r="CE118" s="1019"/>
      <c r="CF118" s="1020"/>
      <c r="CG118" s="1021"/>
      <c r="CH118" s="1021"/>
      <c r="CI118" s="1021"/>
      <c r="CJ118" s="1022"/>
      <c r="CK118" s="978"/>
      <c r="CL118" s="979"/>
      <c r="CM118" s="949" t="s">
        <v>432</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109</v>
      </c>
      <c r="DH118" s="992"/>
      <c r="DI118" s="992"/>
      <c r="DJ118" s="992"/>
      <c r="DK118" s="993"/>
      <c r="DL118" s="994" t="s">
        <v>109</v>
      </c>
      <c r="DM118" s="992"/>
      <c r="DN118" s="992"/>
      <c r="DO118" s="992"/>
      <c r="DP118" s="993"/>
      <c r="DQ118" s="994" t="s">
        <v>109</v>
      </c>
      <c r="DR118" s="992"/>
      <c r="DS118" s="992"/>
      <c r="DT118" s="992"/>
      <c r="DU118" s="993"/>
      <c r="DV118" s="995" t="s">
        <v>109</v>
      </c>
      <c r="DW118" s="996"/>
      <c r="DX118" s="996"/>
      <c r="DY118" s="996"/>
      <c r="DZ118" s="997"/>
    </row>
    <row r="119" spans="1:130" s="197" customFormat="1" ht="26.25" customHeight="1">
      <c r="A119" s="1007" t="s">
        <v>406</v>
      </c>
      <c r="B119" s="977"/>
      <c r="C119" s="956" t="s">
        <v>407</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109</v>
      </c>
      <c r="AB119" s="925"/>
      <c r="AC119" s="925"/>
      <c r="AD119" s="925"/>
      <c r="AE119" s="926"/>
      <c r="AF119" s="927" t="s">
        <v>109</v>
      </c>
      <c r="AG119" s="925"/>
      <c r="AH119" s="925"/>
      <c r="AI119" s="925"/>
      <c r="AJ119" s="926"/>
      <c r="AK119" s="927" t="s">
        <v>109</v>
      </c>
      <c r="AL119" s="925"/>
      <c r="AM119" s="925"/>
      <c r="AN119" s="925"/>
      <c r="AO119" s="926"/>
      <c r="AP119" s="928" t="s">
        <v>109</v>
      </c>
      <c r="AQ119" s="929"/>
      <c r="AR119" s="929"/>
      <c r="AS119" s="929"/>
      <c r="AT119" s="930"/>
      <c r="AU119" s="1010" t="s">
        <v>433</v>
      </c>
      <c r="AV119" s="1011"/>
      <c r="AW119" s="1011"/>
      <c r="AX119" s="1011"/>
      <c r="AY119" s="1012"/>
      <c r="AZ119" s="973" t="s">
        <v>434</v>
      </c>
      <c r="BA119" s="922"/>
      <c r="BB119" s="922"/>
      <c r="BC119" s="922"/>
      <c r="BD119" s="922"/>
      <c r="BE119" s="922"/>
      <c r="BF119" s="922"/>
      <c r="BG119" s="922"/>
      <c r="BH119" s="922"/>
      <c r="BI119" s="922"/>
      <c r="BJ119" s="922"/>
      <c r="BK119" s="922"/>
      <c r="BL119" s="922"/>
      <c r="BM119" s="922"/>
      <c r="BN119" s="922"/>
      <c r="BO119" s="922"/>
      <c r="BP119" s="923"/>
      <c r="BQ119" s="959">
        <v>3637534</v>
      </c>
      <c r="BR119" s="960"/>
      <c r="BS119" s="960"/>
      <c r="BT119" s="960"/>
      <c r="BU119" s="960"/>
      <c r="BV119" s="960">
        <v>3609652</v>
      </c>
      <c r="BW119" s="960"/>
      <c r="BX119" s="960"/>
      <c r="BY119" s="960"/>
      <c r="BZ119" s="960"/>
      <c r="CA119" s="960">
        <v>3779720</v>
      </c>
      <c r="CB119" s="960"/>
      <c r="CC119" s="960"/>
      <c r="CD119" s="960"/>
      <c r="CE119" s="960"/>
      <c r="CF119" s="974">
        <v>75.099999999999994</v>
      </c>
      <c r="CG119" s="975"/>
      <c r="CH119" s="975"/>
      <c r="CI119" s="975"/>
      <c r="CJ119" s="975"/>
      <c r="CK119" s="980"/>
      <c r="CL119" s="981"/>
      <c r="CM119" s="1037" t="s">
        <v>435</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t="s">
        <v>109</v>
      </c>
      <c r="DH119" s="1031"/>
      <c r="DI119" s="1031"/>
      <c r="DJ119" s="1031"/>
      <c r="DK119" s="1032"/>
      <c r="DL119" s="1033" t="s">
        <v>109</v>
      </c>
      <c r="DM119" s="1031"/>
      <c r="DN119" s="1031"/>
      <c r="DO119" s="1031"/>
      <c r="DP119" s="1032"/>
      <c r="DQ119" s="1033" t="s">
        <v>109</v>
      </c>
      <c r="DR119" s="1031"/>
      <c r="DS119" s="1031"/>
      <c r="DT119" s="1031"/>
      <c r="DU119" s="1032"/>
      <c r="DV119" s="1034" t="s">
        <v>109</v>
      </c>
      <c r="DW119" s="1035"/>
      <c r="DX119" s="1035"/>
      <c r="DY119" s="1035"/>
      <c r="DZ119" s="1036"/>
    </row>
    <row r="120" spans="1:130" s="197" customFormat="1" ht="26.25" customHeight="1">
      <c r="A120" s="1008"/>
      <c r="B120" s="979"/>
      <c r="C120" s="949" t="s">
        <v>410</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109</v>
      </c>
      <c r="AB120" s="992"/>
      <c r="AC120" s="992"/>
      <c r="AD120" s="992"/>
      <c r="AE120" s="993"/>
      <c r="AF120" s="994" t="s">
        <v>109</v>
      </c>
      <c r="AG120" s="992"/>
      <c r="AH120" s="992"/>
      <c r="AI120" s="992"/>
      <c r="AJ120" s="993"/>
      <c r="AK120" s="994" t="s">
        <v>109</v>
      </c>
      <c r="AL120" s="992"/>
      <c r="AM120" s="992"/>
      <c r="AN120" s="992"/>
      <c r="AO120" s="993"/>
      <c r="AP120" s="995" t="s">
        <v>109</v>
      </c>
      <c r="AQ120" s="996"/>
      <c r="AR120" s="996"/>
      <c r="AS120" s="996"/>
      <c r="AT120" s="997"/>
      <c r="AU120" s="1013"/>
      <c r="AV120" s="1014"/>
      <c r="AW120" s="1014"/>
      <c r="AX120" s="1014"/>
      <c r="AY120" s="1015"/>
      <c r="AZ120" s="982" t="s">
        <v>436</v>
      </c>
      <c r="BA120" s="983"/>
      <c r="BB120" s="983"/>
      <c r="BC120" s="983"/>
      <c r="BD120" s="983"/>
      <c r="BE120" s="983"/>
      <c r="BF120" s="983"/>
      <c r="BG120" s="983"/>
      <c r="BH120" s="983"/>
      <c r="BI120" s="983"/>
      <c r="BJ120" s="983"/>
      <c r="BK120" s="983"/>
      <c r="BL120" s="983"/>
      <c r="BM120" s="983"/>
      <c r="BN120" s="983"/>
      <c r="BO120" s="983"/>
      <c r="BP120" s="984"/>
      <c r="BQ120" s="952">
        <v>850288</v>
      </c>
      <c r="BR120" s="953"/>
      <c r="BS120" s="953"/>
      <c r="BT120" s="953"/>
      <c r="BU120" s="953"/>
      <c r="BV120" s="953">
        <v>658990</v>
      </c>
      <c r="BW120" s="953"/>
      <c r="BX120" s="953"/>
      <c r="BY120" s="953"/>
      <c r="BZ120" s="953"/>
      <c r="CA120" s="953">
        <v>367951</v>
      </c>
      <c r="CB120" s="953"/>
      <c r="CC120" s="953"/>
      <c r="CD120" s="953"/>
      <c r="CE120" s="953"/>
      <c r="CF120" s="947">
        <v>7.3</v>
      </c>
      <c r="CG120" s="948"/>
      <c r="CH120" s="948"/>
      <c r="CI120" s="948"/>
      <c r="CJ120" s="948"/>
      <c r="CK120" s="1046" t="s">
        <v>437</v>
      </c>
      <c r="CL120" s="1047"/>
      <c r="CM120" s="1047"/>
      <c r="CN120" s="1047"/>
      <c r="CO120" s="1048"/>
      <c r="CP120" s="1054" t="s">
        <v>385</v>
      </c>
      <c r="CQ120" s="1055"/>
      <c r="CR120" s="1055"/>
      <c r="CS120" s="1055"/>
      <c r="CT120" s="1055"/>
      <c r="CU120" s="1055"/>
      <c r="CV120" s="1055"/>
      <c r="CW120" s="1055"/>
      <c r="CX120" s="1055"/>
      <c r="CY120" s="1055"/>
      <c r="CZ120" s="1055"/>
      <c r="DA120" s="1055"/>
      <c r="DB120" s="1055"/>
      <c r="DC120" s="1055"/>
      <c r="DD120" s="1055"/>
      <c r="DE120" s="1055"/>
      <c r="DF120" s="1056"/>
      <c r="DG120" s="959">
        <v>1837795</v>
      </c>
      <c r="DH120" s="960"/>
      <c r="DI120" s="960"/>
      <c r="DJ120" s="960"/>
      <c r="DK120" s="960"/>
      <c r="DL120" s="960">
        <v>1765294</v>
      </c>
      <c r="DM120" s="960"/>
      <c r="DN120" s="960"/>
      <c r="DO120" s="960"/>
      <c r="DP120" s="960"/>
      <c r="DQ120" s="960">
        <v>1639285</v>
      </c>
      <c r="DR120" s="960"/>
      <c r="DS120" s="960"/>
      <c r="DT120" s="960"/>
      <c r="DU120" s="960"/>
      <c r="DV120" s="961">
        <v>32.6</v>
      </c>
      <c r="DW120" s="961"/>
      <c r="DX120" s="961"/>
      <c r="DY120" s="961"/>
      <c r="DZ120" s="962"/>
    </row>
    <row r="121" spans="1:130" s="197" customFormat="1" ht="26.25" customHeight="1">
      <c r="A121" s="1008"/>
      <c r="B121" s="979"/>
      <c r="C121" s="1043" t="s">
        <v>438</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v>21766</v>
      </c>
      <c r="AB121" s="992"/>
      <c r="AC121" s="992"/>
      <c r="AD121" s="992"/>
      <c r="AE121" s="993"/>
      <c r="AF121" s="994" t="s">
        <v>109</v>
      </c>
      <c r="AG121" s="992"/>
      <c r="AH121" s="992"/>
      <c r="AI121" s="992"/>
      <c r="AJ121" s="993"/>
      <c r="AK121" s="994" t="s">
        <v>109</v>
      </c>
      <c r="AL121" s="992"/>
      <c r="AM121" s="992"/>
      <c r="AN121" s="992"/>
      <c r="AO121" s="993"/>
      <c r="AP121" s="995" t="s">
        <v>109</v>
      </c>
      <c r="AQ121" s="996"/>
      <c r="AR121" s="996"/>
      <c r="AS121" s="996"/>
      <c r="AT121" s="997"/>
      <c r="AU121" s="1013"/>
      <c r="AV121" s="1014"/>
      <c r="AW121" s="1014"/>
      <c r="AX121" s="1014"/>
      <c r="AY121" s="1015"/>
      <c r="AZ121" s="1028" t="s">
        <v>439</v>
      </c>
      <c r="BA121" s="1004"/>
      <c r="BB121" s="1004"/>
      <c r="BC121" s="1004"/>
      <c r="BD121" s="1004"/>
      <c r="BE121" s="1004"/>
      <c r="BF121" s="1004"/>
      <c r="BG121" s="1004"/>
      <c r="BH121" s="1004"/>
      <c r="BI121" s="1004"/>
      <c r="BJ121" s="1004"/>
      <c r="BK121" s="1004"/>
      <c r="BL121" s="1004"/>
      <c r="BM121" s="1004"/>
      <c r="BN121" s="1004"/>
      <c r="BO121" s="1004"/>
      <c r="BP121" s="1005"/>
      <c r="BQ121" s="1018">
        <v>9171642</v>
      </c>
      <c r="BR121" s="1019"/>
      <c r="BS121" s="1019"/>
      <c r="BT121" s="1019"/>
      <c r="BU121" s="1019"/>
      <c r="BV121" s="1019">
        <v>9539557</v>
      </c>
      <c r="BW121" s="1019"/>
      <c r="BX121" s="1019"/>
      <c r="BY121" s="1019"/>
      <c r="BZ121" s="1019"/>
      <c r="CA121" s="1019">
        <v>9422031</v>
      </c>
      <c r="CB121" s="1019"/>
      <c r="CC121" s="1019"/>
      <c r="CD121" s="1019"/>
      <c r="CE121" s="1019"/>
      <c r="CF121" s="1057">
        <v>187.3</v>
      </c>
      <c r="CG121" s="1058"/>
      <c r="CH121" s="1058"/>
      <c r="CI121" s="1058"/>
      <c r="CJ121" s="1058"/>
      <c r="CK121" s="1049"/>
      <c r="CL121" s="1050"/>
      <c r="CM121" s="1050"/>
      <c r="CN121" s="1050"/>
      <c r="CO121" s="1051"/>
      <c r="CP121" s="1040" t="s">
        <v>384</v>
      </c>
      <c r="CQ121" s="1041"/>
      <c r="CR121" s="1041"/>
      <c r="CS121" s="1041"/>
      <c r="CT121" s="1041"/>
      <c r="CU121" s="1041"/>
      <c r="CV121" s="1041"/>
      <c r="CW121" s="1041"/>
      <c r="CX121" s="1041"/>
      <c r="CY121" s="1041"/>
      <c r="CZ121" s="1041"/>
      <c r="DA121" s="1041"/>
      <c r="DB121" s="1041"/>
      <c r="DC121" s="1041"/>
      <c r="DD121" s="1041"/>
      <c r="DE121" s="1041"/>
      <c r="DF121" s="1042"/>
      <c r="DG121" s="952">
        <v>1390940</v>
      </c>
      <c r="DH121" s="953"/>
      <c r="DI121" s="953"/>
      <c r="DJ121" s="953"/>
      <c r="DK121" s="953"/>
      <c r="DL121" s="953">
        <v>1357000</v>
      </c>
      <c r="DM121" s="953"/>
      <c r="DN121" s="953"/>
      <c r="DO121" s="953"/>
      <c r="DP121" s="953"/>
      <c r="DQ121" s="953">
        <v>1399279</v>
      </c>
      <c r="DR121" s="953"/>
      <c r="DS121" s="953"/>
      <c r="DT121" s="953"/>
      <c r="DU121" s="953"/>
      <c r="DV121" s="954">
        <v>27.8</v>
      </c>
      <c r="DW121" s="954"/>
      <c r="DX121" s="954"/>
      <c r="DY121" s="954"/>
      <c r="DZ121" s="955"/>
    </row>
    <row r="122" spans="1:130" s="197" customFormat="1" ht="26.25" customHeight="1">
      <c r="A122" s="1008"/>
      <c r="B122" s="979"/>
      <c r="C122" s="949" t="s">
        <v>420</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109</v>
      </c>
      <c r="AB122" s="992"/>
      <c r="AC122" s="992"/>
      <c r="AD122" s="992"/>
      <c r="AE122" s="993"/>
      <c r="AF122" s="994" t="s">
        <v>109</v>
      </c>
      <c r="AG122" s="992"/>
      <c r="AH122" s="992"/>
      <c r="AI122" s="992"/>
      <c r="AJ122" s="993"/>
      <c r="AK122" s="994" t="s">
        <v>109</v>
      </c>
      <c r="AL122" s="992"/>
      <c r="AM122" s="992"/>
      <c r="AN122" s="992"/>
      <c r="AO122" s="993"/>
      <c r="AP122" s="995" t="s">
        <v>109</v>
      </c>
      <c r="AQ122" s="996"/>
      <c r="AR122" s="996"/>
      <c r="AS122" s="996"/>
      <c r="AT122" s="997"/>
      <c r="AU122" s="1016"/>
      <c r="AV122" s="1017"/>
      <c r="AW122" s="1017"/>
      <c r="AX122" s="1017"/>
      <c r="AY122" s="1017"/>
      <c r="AZ122" s="228" t="s">
        <v>166</v>
      </c>
      <c r="BA122" s="228"/>
      <c r="BB122" s="228"/>
      <c r="BC122" s="228"/>
      <c r="BD122" s="228"/>
      <c r="BE122" s="228"/>
      <c r="BF122" s="228"/>
      <c r="BG122" s="228"/>
      <c r="BH122" s="228"/>
      <c r="BI122" s="228"/>
      <c r="BJ122" s="228"/>
      <c r="BK122" s="228"/>
      <c r="BL122" s="228"/>
      <c r="BM122" s="228"/>
      <c r="BN122" s="228"/>
      <c r="BO122" s="1026" t="s">
        <v>440</v>
      </c>
      <c r="BP122" s="1027"/>
      <c r="BQ122" s="1067">
        <v>13659464</v>
      </c>
      <c r="BR122" s="1068"/>
      <c r="BS122" s="1068"/>
      <c r="BT122" s="1068"/>
      <c r="BU122" s="1068"/>
      <c r="BV122" s="1068">
        <v>13808199</v>
      </c>
      <c r="BW122" s="1068"/>
      <c r="BX122" s="1068"/>
      <c r="BY122" s="1068"/>
      <c r="BZ122" s="1068"/>
      <c r="CA122" s="1068">
        <v>13569702</v>
      </c>
      <c r="CB122" s="1068"/>
      <c r="CC122" s="1068"/>
      <c r="CD122" s="1068"/>
      <c r="CE122" s="1068"/>
      <c r="CF122" s="1020"/>
      <c r="CG122" s="1021"/>
      <c r="CH122" s="1021"/>
      <c r="CI122" s="1021"/>
      <c r="CJ122" s="1022"/>
      <c r="CK122" s="1049"/>
      <c r="CL122" s="1050"/>
      <c r="CM122" s="1050"/>
      <c r="CN122" s="1050"/>
      <c r="CO122" s="1051"/>
      <c r="CP122" s="1040" t="s">
        <v>382</v>
      </c>
      <c r="CQ122" s="1041"/>
      <c r="CR122" s="1041"/>
      <c r="CS122" s="1041"/>
      <c r="CT122" s="1041"/>
      <c r="CU122" s="1041"/>
      <c r="CV122" s="1041"/>
      <c r="CW122" s="1041"/>
      <c r="CX122" s="1041"/>
      <c r="CY122" s="1041"/>
      <c r="CZ122" s="1041"/>
      <c r="DA122" s="1041"/>
      <c r="DB122" s="1041"/>
      <c r="DC122" s="1041"/>
      <c r="DD122" s="1041"/>
      <c r="DE122" s="1041"/>
      <c r="DF122" s="1042"/>
      <c r="DG122" s="952">
        <v>657853</v>
      </c>
      <c r="DH122" s="953"/>
      <c r="DI122" s="953"/>
      <c r="DJ122" s="953"/>
      <c r="DK122" s="953"/>
      <c r="DL122" s="953">
        <v>715802</v>
      </c>
      <c r="DM122" s="953"/>
      <c r="DN122" s="953"/>
      <c r="DO122" s="953"/>
      <c r="DP122" s="953"/>
      <c r="DQ122" s="953">
        <v>784487</v>
      </c>
      <c r="DR122" s="953"/>
      <c r="DS122" s="953"/>
      <c r="DT122" s="953"/>
      <c r="DU122" s="953"/>
      <c r="DV122" s="954">
        <v>15.6</v>
      </c>
      <c r="DW122" s="954"/>
      <c r="DX122" s="954"/>
      <c r="DY122" s="954"/>
      <c r="DZ122" s="955"/>
    </row>
    <row r="123" spans="1:130" s="197" customFormat="1" ht="26.25" customHeight="1" thickBot="1">
      <c r="A123" s="1008"/>
      <c r="B123" s="979"/>
      <c r="C123" s="949" t="s">
        <v>426</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109</v>
      </c>
      <c r="AB123" s="992"/>
      <c r="AC123" s="992"/>
      <c r="AD123" s="992"/>
      <c r="AE123" s="993"/>
      <c r="AF123" s="994" t="s">
        <v>109</v>
      </c>
      <c r="AG123" s="992"/>
      <c r="AH123" s="992"/>
      <c r="AI123" s="992"/>
      <c r="AJ123" s="993"/>
      <c r="AK123" s="994" t="s">
        <v>109</v>
      </c>
      <c r="AL123" s="992"/>
      <c r="AM123" s="992"/>
      <c r="AN123" s="992"/>
      <c r="AO123" s="993"/>
      <c r="AP123" s="995" t="s">
        <v>109</v>
      </c>
      <c r="AQ123" s="996"/>
      <c r="AR123" s="996"/>
      <c r="AS123" s="996"/>
      <c r="AT123" s="997"/>
      <c r="AU123" s="1064" t="s">
        <v>441</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65.3</v>
      </c>
      <c r="BR123" s="1060"/>
      <c r="BS123" s="1060"/>
      <c r="BT123" s="1060"/>
      <c r="BU123" s="1060"/>
      <c r="BV123" s="1060">
        <v>51.5</v>
      </c>
      <c r="BW123" s="1060"/>
      <c r="BX123" s="1060"/>
      <c r="BY123" s="1060"/>
      <c r="BZ123" s="1060"/>
      <c r="CA123" s="1060">
        <v>49.5</v>
      </c>
      <c r="CB123" s="1060"/>
      <c r="CC123" s="1060"/>
      <c r="CD123" s="1060"/>
      <c r="CE123" s="1060"/>
      <c r="CF123" s="1061"/>
      <c r="CG123" s="1062"/>
      <c r="CH123" s="1062"/>
      <c r="CI123" s="1062"/>
      <c r="CJ123" s="1063"/>
      <c r="CK123" s="1049"/>
      <c r="CL123" s="1050"/>
      <c r="CM123" s="1050"/>
      <c r="CN123" s="1050"/>
      <c r="CO123" s="1051"/>
      <c r="CP123" s="1040" t="s">
        <v>386</v>
      </c>
      <c r="CQ123" s="1041"/>
      <c r="CR123" s="1041"/>
      <c r="CS123" s="1041"/>
      <c r="CT123" s="1041"/>
      <c r="CU123" s="1041"/>
      <c r="CV123" s="1041"/>
      <c r="CW123" s="1041"/>
      <c r="CX123" s="1041"/>
      <c r="CY123" s="1041"/>
      <c r="CZ123" s="1041"/>
      <c r="DA123" s="1041"/>
      <c r="DB123" s="1041"/>
      <c r="DC123" s="1041"/>
      <c r="DD123" s="1041"/>
      <c r="DE123" s="1041"/>
      <c r="DF123" s="1042"/>
      <c r="DG123" s="991">
        <v>300900</v>
      </c>
      <c r="DH123" s="992"/>
      <c r="DI123" s="992"/>
      <c r="DJ123" s="992"/>
      <c r="DK123" s="993"/>
      <c r="DL123" s="994">
        <v>316700</v>
      </c>
      <c r="DM123" s="992"/>
      <c r="DN123" s="992"/>
      <c r="DO123" s="992"/>
      <c r="DP123" s="993"/>
      <c r="DQ123" s="994">
        <v>361850</v>
      </c>
      <c r="DR123" s="992"/>
      <c r="DS123" s="992"/>
      <c r="DT123" s="992"/>
      <c r="DU123" s="993"/>
      <c r="DV123" s="995">
        <v>7.2</v>
      </c>
      <c r="DW123" s="996"/>
      <c r="DX123" s="996"/>
      <c r="DY123" s="996"/>
      <c r="DZ123" s="997"/>
    </row>
    <row r="124" spans="1:130" s="197" customFormat="1" ht="26.25" customHeight="1">
      <c r="A124" s="1008"/>
      <c r="B124" s="979"/>
      <c r="C124" s="949" t="s">
        <v>430</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109</v>
      </c>
      <c r="AB124" s="992"/>
      <c r="AC124" s="992"/>
      <c r="AD124" s="992"/>
      <c r="AE124" s="993"/>
      <c r="AF124" s="994" t="s">
        <v>109</v>
      </c>
      <c r="AG124" s="992"/>
      <c r="AH124" s="992"/>
      <c r="AI124" s="992"/>
      <c r="AJ124" s="993"/>
      <c r="AK124" s="994" t="s">
        <v>109</v>
      </c>
      <c r="AL124" s="992"/>
      <c r="AM124" s="992"/>
      <c r="AN124" s="992"/>
      <c r="AO124" s="993"/>
      <c r="AP124" s="995" t="s">
        <v>109</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442</v>
      </c>
      <c r="CQ124" s="1041"/>
      <c r="CR124" s="1041"/>
      <c r="CS124" s="1041"/>
      <c r="CT124" s="1041"/>
      <c r="CU124" s="1041"/>
      <c r="CV124" s="1041"/>
      <c r="CW124" s="1041"/>
      <c r="CX124" s="1041"/>
      <c r="CY124" s="1041"/>
      <c r="CZ124" s="1041"/>
      <c r="DA124" s="1041"/>
      <c r="DB124" s="1041"/>
      <c r="DC124" s="1041"/>
      <c r="DD124" s="1041"/>
      <c r="DE124" s="1041"/>
      <c r="DF124" s="1042"/>
      <c r="DG124" s="1030">
        <v>4622</v>
      </c>
      <c r="DH124" s="1031"/>
      <c r="DI124" s="1031"/>
      <c r="DJ124" s="1031"/>
      <c r="DK124" s="1032"/>
      <c r="DL124" s="1033">
        <v>429</v>
      </c>
      <c r="DM124" s="1031"/>
      <c r="DN124" s="1031"/>
      <c r="DO124" s="1031"/>
      <c r="DP124" s="1032"/>
      <c r="DQ124" s="1033">
        <v>342</v>
      </c>
      <c r="DR124" s="1031"/>
      <c r="DS124" s="1031"/>
      <c r="DT124" s="1031"/>
      <c r="DU124" s="1032"/>
      <c r="DV124" s="1034">
        <v>0</v>
      </c>
      <c r="DW124" s="1035"/>
      <c r="DX124" s="1035"/>
      <c r="DY124" s="1035"/>
      <c r="DZ124" s="1036"/>
    </row>
    <row r="125" spans="1:130" s="197" customFormat="1" ht="26.25" customHeight="1" thickBot="1">
      <c r="A125" s="1008"/>
      <c r="B125" s="979"/>
      <c r="C125" s="949" t="s">
        <v>432</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109</v>
      </c>
      <c r="AB125" s="992"/>
      <c r="AC125" s="992"/>
      <c r="AD125" s="992"/>
      <c r="AE125" s="993"/>
      <c r="AF125" s="994" t="s">
        <v>109</v>
      </c>
      <c r="AG125" s="992"/>
      <c r="AH125" s="992"/>
      <c r="AI125" s="992"/>
      <c r="AJ125" s="993"/>
      <c r="AK125" s="994" t="s">
        <v>109</v>
      </c>
      <c r="AL125" s="992"/>
      <c r="AM125" s="992"/>
      <c r="AN125" s="992"/>
      <c r="AO125" s="993"/>
      <c r="AP125" s="995" t="s">
        <v>109</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443</v>
      </c>
      <c r="CL125" s="1047"/>
      <c r="CM125" s="1047"/>
      <c r="CN125" s="1047"/>
      <c r="CO125" s="1048"/>
      <c r="CP125" s="973" t="s">
        <v>444</v>
      </c>
      <c r="CQ125" s="922"/>
      <c r="CR125" s="922"/>
      <c r="CS125" s="922"/>
      <c r="CT125" s="922"/>
      <c r="CU125" s="922"/>
      <c r="CV125" s="922"/>
      <c r="CW125" s="922"/>
      <c r="CX125" s="922"/>
      <c r="CY125" s="922"/>
      <c r="CZ125" s="922"/>
      <c r="DA125" s="922"/>
      <c r="DB125" s="922"/>
      <c r="DC125" s="922"/>
      <c r="DD125" s="922"/>
      <c r="DE125" s="922"/>
      <c r="DF125" s="923"/>
      <c r="DG125" s="959" t="s">
        <v>109</v>
      </c>
      <c r="DH125" s="960"/>
      <c r="DI125" s="960"/>
      <c r="DJ125" s="960"/>
      <c r="DK125" s="960"/>
      <c r="DL125" s="960" t="s">
        <v>109</v>
      </c>
      <c r="DM125" s="960"/>
      <c r="DN125" s="960"/>
      <c r="DO125" s="960"/>
      <c r="DP125" s="960"/>
      <c r="DQ125" s="960" t="s">
        <v>109</v>
      </c>
      <c r="DR125" s="960"/>
      <c r="DS125" s="960"/>
      <c r="DT125" s="960"/>
      <c r="DU125" s="960"/>
      <c r="DV125" s="961" t="s">
        <v>109</v>
      </c>
      <c r="DW125" s="961"/>
      <c r="DX125" s="961"/>
      <c r="DY125" s="961"/>
      <c r="DZ125" s="962"/>
    </row>
    <row r="126" spans="1:130" s="197" customFormat="1" ht="26.25" customHeight="1">
      <c r="A126" s="1008"/>
      <c r="B126" s="979"/>
      <c r="C126" s="949" t="s">
        <v>435</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109</v>
      </c>
      <c r="AB126" s="992"/>
      <c r="AC126" s="992"/>
      <c r="AD126" s="992"/>
      <c r="AE126" s="993"/>
      <c r="AF126" s="994" t="s">
        <v>109</v>
      </c>
      <c r="AG126" s="992"/>
      <c r="AH126" s="992"/>
      <c r="AI126" s="992"/>
      <c r="AJ126" s="993"/>
      <c r="AK126" s="994" t="s">
        <v>109</v>
      </c>
      <c r="AL126" s="992"/>
      <c r="AM126" s="992"/>
      <c r="AN126" s="992"/>
      <c r="AO126" s="993"/>
      <c r="AP126" s="995" t="s">
        <v>109</v>
      </c>
      <c r="AQ126" s="996"/>
      <c r="AR126" s="996"/>
      <c r="AS126" s="996"/>
      <c r="AT126" s="997"/>
      <c r="AU126" s="233"/>
      <c r="AV126" s="233"/>
      <c r="AW126" s="233"/>
      <c r="AX126" s="1069" t="s">
        <v>445</v>
      </c>
      <c r="AY126" s="1070"/>
      <c r="AZ126" s="1070"/>
      <c r="BA126" s="1070"/>
      <c r="BB126" s="1070"/>
      <c r="BC126" s="1070"/>
      <c r="BD126" s="1070"/>
      <c r="BE126" s="1071"/>
      <c r="BF126" s="1085" t="s">
        <v>446</v>
      </c>
      <c r="BG126" s="1070"/>
      <c r="BH126" s="1070"/>
      <c r="BI126" s="1070"/>
      <c r="BJ126" s="1070"/>
      <c r="BK126" s="1070"/>
      <c r="BL126" s="1071"/>
      <c r="BM126" s="1085" t="s">
        <v>447</v>
      </c>
      <c r="BN126" s="1070"/>
      <c r="BO126" s="1070"/>
      <c r="BP126" s="1070"/>
      <c r="BQ126" s="1070"/>
      <c r="BR126" s="1070"/>
      <c r="BS126" s="1071"/>
      <c r="BT126" s="1085" t="s">
        <v>448</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449</v>
      </c>
      <c r="CQ126" s="983"/>
      <c r="CR126" s="983"/>
      <c r="CS126" s="983"/>
      <c r="CT126" s="983"/>
      <c r="CU126" s="983"/>
      <c r="CV126" s="983"/>
      <c r="CW126" s="983"/>
      <c r="CX126" s="983"/>
      <c r="CY126" s="983"/>
      <c r="CZ126" s="983"/>
      <c r="DA126" s="983"/>
      <c r="DB126" s="983"/>
      <c r="DC126" s="983"/>
      <c r="DD126" s="983"/>
      <c r="DE126" s="983"/>
      <c r="DF126" s="984"/>
      <c r="DG126" s="952" t="s">
        <v>109</v>
      </c>
      <c r="DH126" s="953"/>
      <c r="DI126" s="953"/>
      <c r="DJ126" s="953"/>
      <c r="DK126" s="953"/>
      <c r="DL126" s="953" t="s">
        <v>109</v>
      </c>
      <c r="DM126" s="953"/>
      <c r="DN126" s="953"/>
      <c r="DO126" s="953"/>
      <c r="DP126" s="953"/>
      <c r="DQ126" s="953" t="s">
        <v>109</v>
      </c>
      <c r="DR126" s="953"/>
      <c r="DS126" s="953"/>
      <c r="DT126" s="953"/>
      <c r="DU126" s="953"/>
      <c r="DV126" s="954" t="s">
        <v>109</v>
      </c>
      <c r="DW126" s="954"/>
      <c r="DX126" s="954"/>
      <c r="DY126" s="954"/>
      <c r="DZ126" s="955"/>
    </row>
    <row r="127" spans="1:130" s="197" customFormat="1" ht="26.25" customHeight="1" thickBot="1">
      <c r="A127" s="1009"/>
      <c r="B127" s="981"/>
      <c r="C127" s="1037" t="s">
        <v>450</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v>7794</v>
      </c>
      <c r="AB127" s="992"/>
      <c r="AC127" s="992"/>
      <c r="AD127" s="992"/>
      <c r="AE127" s="993"/>
      <c r="AF127" s="994">
        <v>6678</v>
      </c>
      <c r="AG127" s="992"/>
      <c r="AH127" s="992"/>
      <c r="AI127" s="992"/>
      <c r="AJ127" s="993"/>
      <c r="AK127" s="994">
        <v>6681</v>
      </c>
      <c r="AL127" s="992"/>
      <c r="AM127" s="992"/>
      <c r="AN127" s="992"/>
      <c r="AO127" s="993"/>
      <c r="AP127" s="995">
        <v>0.1</v>
      </c>
      <c r="AQ127" s="996"/>
      <c r="AR127" s="996"/>
      <c r="AS127" s="996"/>
      <c r="AT127" s="997"/>
      <c r="AU127" s="233"/>
      <c r="AV127" s="233"/>
      <c r="AW127" s="233"/>
      <c r="AX127" s="921" t="s">
        <v>451</v>
      </c>
      <c r="AY127" s="922"/>
      <c r="AZ127" s="922"/>
      <c r="BA127" s="922"/>
      <c r="BB127" s="922"/>
      <c r="BC127" s="922"/>
      <c r="BD127" s="922"/>
      <c r="BE127" s="923"/>
      <c r="BF127" s="1074" t="s">
        <v>109</v>
      </c>
      <c r="BG127" s="1075"/>
      <c r="BH127" s="1075"/>
      <c r="BI127" s="1075"/>
      <c r="BJ127" s="1075"/>
      <c r="BK127" s="1075"/>
      <c r="BL127" s="1084"/>
      <c r="BM127" s="1074">
        <v>14.48</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452</v>
      </c>
      <c r="CQ127" s="1078"/>
      <c r="CR127" s="1078"/>
      <c r="CS127" s="1078"/>
      <c r="CT127" s="1078"/>
      <c r="CU127" s="1078"/>
      <c r="CV127" s="1078"/>
      <c r="CW127" s="1078"/>
      <c r="CX127" s="1078"/>
      <c r="CY127" s="1078"/>
      <c r="CZ127" s="1078"/>
      <c r="DA127" s="1078"/>
      <c r="DB127" s="1078"/>
      <c r="DC127" s="1078"/>
      <c r="DD127" s="1078"/>
      <c r="DE127" s="1078"/>
      <c r="DF127" s="1079"/>
      <c r="DG127" s="1080" t="s">
        <v>109</v>
      </c>
      <c r="DH127" s="1081"/>
      <c r="DI127" s="1081"/>
      <c r="DJ127" s="1081"/>
      <c r="DK127" s="1081"/>
      <c r="DL127" s="1081" t="s">
        <v>109</v>
      </c>
      <c r="DM127" s="1081"/>
      <c r="DN127" s="1081"/>
      <c r="DO127" s="1081"/>
      <c r="DP127" s="1081"/>
      <c r="DQ127" s="1081" t="s">
        <v>109</v>
      </c>
      <c r="DR127" s="1081"/>
      <c r="DS127" s="1081"/>
      <c r="DT127" s="1081"/>
      <c r="DU127" s="1081"/>
      <c r="DV127" s="1082" t="s">
        <v>109</v>
      </c>
      <c r="DW127" s="1082"/>
      <c r="DX127" s="1082"/>
      <c r="DY127" s="1082"/>
      <c r="DZ127" s="1083"/>
    </row>
    <row r="128" spans="1:130" s="197" customFormat="1" ht="26.25" customHeight="1">
      <c r="A128" s="1104" t="s">
        <v>453</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454</v>
      </c>
      <c r="X128" s="1106"/>
      <c r="Y128" s="1106"/>
      <c r="Z128" s="1107"/>
      <c r="AA128" s="1122">
        <v>22399</v>
      </c>
      <c r="AB128" s="1123"/>
      <c r="AC128" s="1123"/>
      <c r="AD128" s="1123"/>
      <c r="AE128" s="1124"/>
      <c r="AF128" s="1125">
        <v>41134</v>
      </c>
      <c r="AG128" s="1123"/>
      <c r="AH128" s="1123"/>
      <c r="AI128" s="1123"/>
      <c r="AJ128" s="1124"/>
      <c r="AK128" s="1125">
        <v>14674</v>
      </c>
      <c r="AL128" s="1123"/>
      <c r="AM128" s="1123"/>
      <c r="AN128" s="1123"/>
      <c r="AO128" s="1124"/>
      <c r="AP128" s="1126"/>
      <c r="AQ128" s="1127"/>
      <c r="AR128" s="1127"/>
      <c r="AS128" s="1127"/>
      <c r="AT128" s="1128"/>
      <c r="AU128" s="235"/>
      <c r="AV128" s="235"/>
      <c r="AW128" s="235"/>
      <c r="AX128" s="1087" t="s">
        <v>455</v>
      </c>
      <c r="AY128" s="983"/>
      <c r="AZ128" s="983"/>
      <c r="BA128" s="983"/>
      <c r="BB128" s="983"/>
      <c r="BC128" s="983"/>
      <c r="BD128" s="983"/>
      <c r="BE128" s="984"/>
      <c r="BF128" s="1099" t="s">
        <v>109</v>
      </c>
      <c r="BG128" s="1100"/>
      <c r="BH128" s="1100"/>
      <c r="BI128" s="1100"/>
      <c r="BJ128" s="1100"/>
      <c r="BK128" s="1100"/>
      <c r="BL128" s="1101"/>
      <c r="BM128" s="1099">
        <v>19.48</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3" t="s">
        <v>89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456</v>
      </c>
      <c r="X129" s="1094"/>
      <c r="Y129" s="1094"/>
      <c r="Z129" s="1095"/>
      <c r="AA129" s="991">
        <v>6037096</v>
      </c>
      <c r="AB129" s="992"/>
      <c r="AC129" s="992"/>
      <c r="AD129" s="992"/>
      <c r="AE129" s="993"/>
      <c r="AF129" s="994">
        <v>5918295</v>
      </c>
      <c r="AG129" s="992"/>
      <c r="AH129" s="992"/>
      <c r="AI129" s="992"/>
      <c r="AJ129" s="993"/>
      <c r="AK129" s="994">
        <v>5933146</v>
      </c>
      <c r="AL129" s="992"/>
      <c r="AM129" s="992"/>
      <c r="AN129" s="992"/>
      <c r="AO129" s="993"/>
      <c r="AP129" s="1096"/>
      <c r="AQ129" s="1097"/>
      <c r="AR129" s="1097"/>
      <c r="AS129" s="1097"/>
      <c r="AT129" s="1098"/>
      <c r="AU129" s="235"/>
      <c r="AV129" s="235"/>
      <c r="AW129" s="235"/>
      <c r="AX129" s="1087" t="s">
        <v>457</v>
      </c>
      <c r="AY129" s="983"/>
      <c r="AZ129" s="983"/>
      <c r="BA129" s="983"/>
      <c r="BB129" s="983"/>
      <c r="BC129" s="983"/>
      <c r="BD129" s="983"/>
      <c r="BE129" s="984"/>
      <c r="BF129" s="1088">
        <v>8.9</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3" t="s">
        <v>458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459</v>
      </c>
      <c r="X130" s="1094"/>
      <c r="Y130" s="1094"/>
      <c r="Z130" s="1095"/>
      <c r="AA130" s="991">
        <v>979387</v>
      </c>
      <c r="AB130" s="992"/>
      <c r="AC130" s="992"/>
      <c r="AD130" s="992"/>
      <c r="AE130" s="993"/>
      <c r="AF130" s="994">
        <v>1015161</v>
      </c>
      <c r="AG130" s="992"/>
      <c r="AH130" s="992"/>
      <c r="AI130" s="992"/>
      <c r="AJ130" s="993"/>
      <c r="AK130" s="994">
        <v>901760</v>
      </c>
      <c r="AL130" s="992"/>
      <c r="AM130" s="992"/>
      <c r="AN130" s="992"/>
      <c r="AO130" s="993"/>
      <c r="AP130" s="1096"/>
      <c r="AQ130" s="1097"/>
      <c r="AR130" s="1097"/>
      <c r="AS130" s="1097"/>
      <c r="AT130" s="1098"/>
      <c r="AU130" s="235"/>
      <c r="AV130" s="235"/>
      <c r="AW130" s="235"/>
      <c r="AX130" s="1146" t="s">
        <v>460</v>
      </c>
      <c r="AY130" s="1078"/>
      <c r="AZ130" s="1078"/>
      <c r="BA130" s="1078"/>
      <c r="BB130" s="1078"/>
      <c r="BC130" s="1078"/>
      <c r="BD130" s="1078"/>
      <c r="BE130" s="1079"/>
      <c r="BF130" s="1108">
        <v>49.5</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461</v>
      </c>
      <c r="X131" s="1117"/>
      <c r="Y131" s="1117"/>
      <c r="Z131" s="1118"/>
      <c r="AA131" s="1030">
        <v>5057709</v>
      </c>
      <c r="AB131" s="1031"/>
      <c r="AC131" s="1031"/>
      <c r="AD131" s="1031"/>
      <c r="AE131" s="1032"/>
      <c r="AF131" s="1033">
        <v>4903134</v>
      </c>
      <c r="AG131" s="1031"/>
      <c r="AH131" s="1031"/>
      <c r="AI131" s="1031"/>
      <c r="AJ131" s="1032"/>
      <c r="AK131" s="1033">
        <v>5031386</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0" t="s">
        <v>462</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463</v>
      </c>
      <c r="W132" s="1134"/>
      <c r="X132" s="1134"/>
      <c r="Y132" s="1134"/>
      <c r="Z132" s="1135"/>
      <c r="AA132" s="1136">
        <v>10.6796773</v>
      </c>
      <c r="AB132" s="1137"/>
      <c r="AC132" s="1137"/>
      <c r="AD132" s="1137"/>
      <c r="AE132" s="1138"/>
      <c r="AF132" s="1139">
        <v>9.0871675140000008</v>
      </c>
      <c r="AG132" s="1137"/>
      <c r="AH132" s="1137"/>
      <c r="AI132" s="1137"/>
      <c r="AJ132" s="1138"/>
      <c r="AK132" s="1139">
        <v>7.1589816400000004</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464</v>
      </c>
      <c r="W133" s="1141"/>
      <c r="X133" s="1141"/>
      <c r="Y133" s="1141"/>
      <c r="Z133" s="1142"/>
      <c r="AA133" s="1143">
        <v>11.6</v>
      </c>
      <c r="AB133" s="1144"/>
      <c r="AC133" s="1144"/>
      <c r="AD133" s="1144"/>
      <c r="AE133" s="1145"/>
      <c r="AF133" s="1143">
        <v>10.3</v>
      </c>
      <c r="AG133" s="1144"/>
      <c r="AH133" s="1144"/>
      <c r="AI133" s="1144"/>
      <c r="AJ133" s="1145"/>
      <c r="AK133" s="1143">
        <v>8.9</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50" t="s">
        <v>467</v>
      </c>
      <c r="L7" s="254"/>
      <c r="M7" s="255" t="s">
        <v>468</v>
      </c>
      <c r="N7" s="256"/>
    </row>
    <row r="8" spans="1:16">
      <c r="A8" s="248"/>
      <c r="B8" s="244"/>
      <c r="C8" s="244"/>
      <c r="D8" s="244"/>
      <c r="E8" s="244"/>
      <c r="F8" s="244"/>
      <c r="G8" s="257"/>
      <c r="H8" s="258"/>
      <c r="I8" s="258"/>
      <c r="J8" s="259"/>
      <c r="K8" s="1151"/>
      <c r="L8" s="260" t="s">
        <v>469</v>
      </c>
      <c r="M8" s="261" t="s">
        <v>470</v>
      </c>
      <c r="N8" s="262" t="s">
        <v>471</v>
      </c>
    </row>
    <row r="9" spans="1:16">
      <c r="A9" s="248"/>
      <c r="B9" s="244"/>
      <c r="C9" s="244"/>
      <c r="D9" s="244"/>
      <c r="E9" s="244"/>
      <c r="F9" s="244"/>
      <c r="G9" s="1152" t="s">
        <v>472</v>
      </c>
      <c r="H9" s="1153"/>
      <c r="I9" s="1153"/>
      <c r="J9" s="1154"/>
      <c r="K9" s="263">
        <v>1462142</v>
      </c>
      <c r="L9" s="264">
        <v>75661</v>
      </c>
      <c r="M9" s="265">
        <v>80077</v>
      </c>
      <c r="N9" s="266">
        <v>-5.5</v>
      </c>
    </row>
    <row r="10" spans="1:16">
      <c r="A10" s="248"/>
      <c r="B10" s="244"/>
      <c r="C10" s="244"/>
      <c r="D10" s="244"/>
      <c r="E10" s="244"/>
      <c r="F10" s="244"/>
      <c r="G10" s="1152" t="s">
        <v>473</v>
      </c>
      <c r="H10" s="1153"/>
      <c r="I10" s="1153"/>
      <c r="J10" s="1154"/>
      <c r="K10" s="267">
        <v>237858</v>
      </c>
      <c r="L10" s="268">
        <v>12308</v>
      </c>
      <c r="M10" s="269">
        <v>7955</v>
      </c>
      <c r="N10" s="270">
        <v>54.7</v>
      </c>
    </row>
    <row r="11" spans="1:16" ht="13.5" customHeight="1">
      <c r="A11" s="248"/>
      <c r="B11" s="244"/>
      <c r="C11" s="244"/>
      <c r="D11" s="244"/>
      <c r="E11" s="244"/>
      <c r="F11" s="244"/>
      <c r="G11" s="1152" t="s">
        <v>474</v>
      </c>
      <c r="H11" s="1153"/>
      <c r="I11" s="1153"/>
      <c r="J11" s="1154"/>
      <c r="K11" s="267">
        <v>218292</v>
      </c>
      <c r="L11" s="268">
        <v>11296</v>
      </c>
      <c r="M11" s="269">
        <v>10951</v>
      </c>
      <c r="N11" s="270">
        <v>3.2</v>
      </c>
    </row>
    <row r="12" spans="1:16" ht="13.5" customHeight="1">
      <c r="A12" s="248"/>
      <c r="B12" s="244"/>
      <c r="C12" s="244"/>
      <c r="D12" s="244"/>
      <c r="E12" s="244"/>
      <c r="F12" s="244"/>
      <c r="G12" s="1152" t="s">
        <v>475</v>
      </c>
      <c r="H12" s="1153"/>
      <c r="I12" s="1153"/>
      <c r="J12" s="1154"/>
      <c r="K12" s="267" t="s">
        <v>476</v>
      </c>
      <c r="L12" s="268" t="s">
        <v>476</v>
      </c>
      <c r="M12" s="269">
        <v>416</v>
      </c>
      <c r="N12" s="270" t="s">
        <v>476</v>
      </c>
    </row>
    <row r="13" spans="1:16" ht="13.5" customHeight="1">
      <c r="A13" s="248"/>
      <c r="B13" s="244"/>
      <c r="C13" s="244"/>
      <c r="D13" s="244"/>
      <c r="E13" s="244"/>
      <c r="F13" s="244"/>
      <c r="G13" s="1152" t="s">
        <v>477</v>
      </c>
      <c r="H13" s="1153"/>
      <c r="I13" s="1153"/>
      <c r="J13" s="1154"/>
      <c r="K13" s="267" t="s">
        <v>476</v>
      </c>
      <c r="L13" s="268" t="s">
        <v>476</v>
      </c>
      <c r="M13" s="269" t="s">
        <v>476</v>
      </c>
      <c r="N13" s="270" t="s">
        <v>476</v>
      </c>
    </row>
    <row r="14" spans="1:16" ht="13.5" customHeight="1">
      <c r="A14" s="248"/>
      <c r="B14" s="244"/>
      <c r="C14" s="244"/>
      <c r="D14" s="244"/>
      <c r="E14" s="244"/>
      <c r="F14" s="244"/>
      <c r="G14" s="1152" t="s">
        <v>478</v>
      </c>
      <c r="H14" s="1153"/>
      <c r="I14" s="1153"/>
      <c r="J14" s="1154"/>
      <c r="K14" s="267">
        <v>92012</v>
      </c>
      <c r="L14" s="268">
        <v>4761</v>
      </c>
      <c r="M14" s="269">
        <v>3811</v>
      </c>
      <c r="N14" s="270">
        <v>24.9</v>
      </c>
    </row>
    <row r="15" spans="1:16" ht="13.5" customHeight="1">
      <c r="A15" s="248"/>
      <c r="B15" s="244"/>
      <c r="C15" s="244"/>
      <c r="D15" s="244"/>
      <c r="E15" s="244"/>
      <c r="F15" s="244"/>
      <c r="G15" s="1152" t="s">
        <v>479</v>
      </c>
      <c r="H15" s="1153"/>
      <c r="I15" s="1153"/>
      <c r="J15" s="1154"/>
      <c r="K15" s="267">
        <v>26297</v>
      </c>
      <c r="L15" s="268">
        <v>1361</v>
      </c>
      <c r="M15" s="269">
        <v>1566</v>
      </c>
      <c r="N15" s="270">
        <v>-13.1</v>
      </c>
    </row>
    <row r="16" spans="1:16">
      <c r="A16" s="248"/>
      <c r="B16" s="244"/>
      <c r="C16" s="244"/>
      <c r="D16" s="244"/>
      <c r="E16" s="244"/>
      <c r="F16" s="244"/>
      <c r="G16" s="1155" t="s">
        <v>480</v>
      </c>
      <c r="H16" s="1156"/>
      <c r="I16" s="1156"/>
      <c r="J16" s="1157"/>
      <c r="K16" s="268">
        <v>-149277</v>
      </c>
      <c r="L16" s="268">
        <v>-7725</v>
      </c>
      <c r="M16" s="269">
        <v>-8208</v>
      </c>
      <c r="N16" s="270">
        <v>-5.9</v>
      </c>
    </row>
    <row r="17" spans="1:16">
      <c r="A17" s="248"/>
      <c r="B17" s="244"/>
      <c r="C17" s="244"/>
      <c r="D17" s="244"/>
      <c r="E17" s="244"/>
      <c r="F17" s="244"/>
      <c r="G17" s="1155" t="s">
        <v>166</v>
      </c>
      <c r="H17" s="1156"/>
      <c r="I17" s="1156"/>
      <c r="J17" s="1157"/>
      <c r="K17" s="268">
        <v>1887324</v>
      </c>
      <c r="L17" s="268">
        <v>97662</v>
      </c>
      <c r="M17" s="269">
        <v>96567</v>
      </c>
      <c r="N17" s="270">
        <v>1.1000000000000001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7" t="s">
        <v>485</v>
      </c>
      <c r="H21" s="1148"/>
      <c r="I21" s="1148"/>
      <c r="J21" s="1149"/>
      <c r="K21" s="280">
        <v>9.68</v>
      </c>
      <c r="L21" s="281">
        <v>8.9</v>
      </c>
      <c r="M21" s="282">
        <v>0.78</v>
      </c>
      <c r="N21" s="249"/>
      <c r="O21" s="283"/>
      <c r="P21" s="279"/>
    </row>
    <row r="22" spans="1:16" s="284" customFormat="1">
      <c r="A22" s="279"/>
      <c r="B22" s="249"/>
      <c r="C22" s="249"/>
      <c r="D22" s="249"/>
      <c r="E22" s="249"/>
      <c r="F22" s="249"/>
      <c r="G22" s="1147" t="s">
        <v>486</v>
      </c>
      <c r="H22" s="1148"/>
      <c r="I22" s="1148"/>
      <c r="J22" s="1149"/>
      <c r="K22" s="285">
        <v>100.9</v>
      </c>
      <c r="L22" s="286">
        <v>97.4</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50" t="s">
        <v>467</v>
      </c>
      <c r="L30" s="254"/>
      <c r="M30" s="255" t="s">
        <v>468</v>
      </c>
      <c r="N30" s="256"/>
    </row>
    <row r="31" spans="1:16">
      <c r="A31" s="248"/>
      <c r="B31" s="244"/>
      <c r="C31" s="244"/>
      <c r="D31" s="244"/>
      <c r="E31" s="244"/>
      <c r="F31" s="244"/>
      <c r="G31" s="257"/>
      <c r="H31" s="258"/>
      <c r="I31" s="258"/>
      <c r="J31" s="259"/>
      <c r="K31" s="1151"/>
      <c r="L31" s="260" t="s">
        <v>469</v>
      </c>
      <c r="M31" s="261" t="s">
        <v>470</v>
      </c>
      <c r="N31" s="262" t="s">
        <v>471</v>
      </c>
    </row>
    <row r="32" spans="1:16" ht="27" customHeight="1">
      <c r="A32" s="248"/>
      <c r="B32" s="244"/>
      <c r="C32" s="244"/>
      <c r="D32" s="244"/>
      <c r="E32" s="244"/>
      <c r="F32" s="244"/>
      <c r="G32" s="1163" t="s">
        <v>490</v>
      </c>
      <c r="H32" s="1164"/>
      <c r="I32" s="1164"/>
      <c r="J32" s="1165"/>
      <c r="K32" s="294">
        <v>1011403</v>
      </c>
      <c r="L32" s="294">
        <v>52337</v>
      </c>
      <c r="M32" s="295">
        <v>47101</v>
      </c>
      <c r="N32" s="296">
        <v>11.1</v>
      </c>
    </row>
    <row r="33" spans="1:16" ht="13.5" customHeight="1">
      <c r="A33" s="248"/>
      <c r="B33" s="244"/>
      <c r="C33" s="244"/>
      <c r="D33" s="244"/>
      <c r="E33" s="244"/>
      <c r="F33" s="244"/>
      <c r="G33" s="1163" t="s">
        <v>491</v>
      </c>
      <c r="H33" s="1164"/>
      <c r="I33" s="1164"/>
      <c r="J33" s="1165"/>
      <c r="K33" s="294" t="s">
        <v>476</v>
      </c>
      <c r="L33" s="294" t="s">
        <v>476</v>
      </c>
      <c r="M33" s="295" t="s">
        <v>476</v>
      </c>
      <c r="N33" s="296" t="s">
        <v>476</v>
      </c>
    </row>
    <row r="34" spans="1:16" ht="27" customHeight="1">
      <c r="A34" s="248"/>
      <c r="B34" s="244"/>
      <c r="C34" s="244"/>
      <c r="D34" s="244"/>
      <c r="E34" s="244"/>
      <c r="F34" s="244"/>
      <c r="G34" s="1163" t="s">
        <v>492</v>
      </c>
      <c r="H34" s="1164"/>
      <c r="I34" s="1164"/>
      <c r="J34" s="1165"/>
      <c r="K34" s="294" t="s">
        <v>476</v>
      </c>
      <c r="L34" s="294" t="s">
        <v>476</v>
      </c>
      <c r="M34" s="295">
        <v>22</v>
      </c>
      <c r="N34" s="296" t="s">
        <v>476</v>
      </c>
    </row>
    <row r="35" spans="1:16" ht="27" customHeight="1">
      <c r="A35" s="248"/>
      <c r="B35" s="244"/>
      <c r="C35" s="244"/>
      <c r="D35" s="244"/>
      <c r="E35" s="244"/>
      <c r="F35" s="244"/>
      <c r="G35" s="1163" t="s">
        <v>493</v>
      </c>
      <c r="H35" s="1164"/>
      <c r="I35" s="1164"/>
      <c r="J35" s="1165"/>
      <c r="K35" s="294">
        <v>252810</v>
      </c>
      <c r="L35" s="294">
        <v>13082</v>
      </c>
      <c r="M35" s="295">
        <v>14567</v>
      </c>
      <c r="N35" s="296">
        <v>-10.199999999999999</v>
      </c>
    </row>
    <row r="36" spans="1:16" ht="27" customHeight="1">
      <c r="A36" s="248"/>
      <c r="B36" s="244"/>
      <c r="C36" s="244"/>
      <c r="D36" s="244"/>
      <c r="E36" s="244"/>
      <c r="F36" s="244"/>
      <c r="G36" s="1163" t="s">
        <v>494</v>
      </c>
      <c r="H36" s="1164"/>
      <c r="I36" s="1164"/>
      <c r="J36" s="1165"/>
      <c r="K36" s="294">
        <v>5736</v>
      </c>
      <c r="L36" s="294">
        <v>297</v>
      </c>
      <c r="M36" s="295">
        <v>3162</v>
      </c>
      <c r="N36" s="296">
        <v>-90.6</v>
      </c>
    </row>
    <row r="37" spans="1:16" ht="13.5" customHeight="1">
      <c r="A37" s="248"/>
      <c r="B37" s="244"/>
      <c r="C37" s="244"/>
      <c r="D37" s="244"/>
      <c r="E37" s="244"/>
      <c r="F37" s="244"/>
      <c r="G37" s="1163" t="s">
        <v>495</v>
      </c>
      <c r="H37" s="1164"/>
      <c r="I37" s="1164"/>
      <c r="J37" s="1165"/>
      <c r="K37" s="294">
        <v>6681</v>
      </c>
      <c r="L37" s="294">
        <v>346</v>
      </c>
      <c r="M37" s="295">
        <v>1050</v>
      </c>
      <c r="N37" s="296">
        <v>-67</v>
      </c>
    </row>
    <row r="38" spans="1:16" ht="27" customHeight="1">
      <c r="A38" s="248"/>
      <c r="B38" s="244"/>
      <c r="C38" s="244"/>
      <c r="D38" s="244"/>
      <c r="E38" s="244"/>
      <c r="F38" s="244"/>
      <c r="G38" s="1166" t="s">
        <v>496</v>
      </c>
      <c r="H38" s="1167"/>
      <c r="I38" s="1167"/>
      <c r="J38" s="1168"/>
      <c r="K38" s="297" t="s">
        <v>476</v>
      </c>
      <c r="L38" s="297" t="s">
        <v>476</v>
      </c>
      <c r="M38" s="298">
        <v>8</v>
      </c>
      <c r="N38" s="299" t="s">
        <v>476</v>
      </c>
      <c r="O38" s="293"/>
    </row>
    <row r="39" spans="1:16">
      <c r="A39" s="248"/>
      <c r="B39" s="244"/>
      <c r="C39" s="244"/>
      <c r="D39" s="244"/>
      <c r="E39" s="244"/>
      <c r="F39" s="244"/>
      <c r="G39" s="1166" t="s">
        <v>497</v>
      </c>
      <c r="H39" s="1167"/>
      <c r="I39" s="1167"/>
      <c r="J39" s="1168"/>
      <c r="K39" s="300">
        <v>-14674</v>
      </c>
      <c r="L39" s="300">
        <v>-759</v>
      </c>
      <c r="M39" s="301">
        <v>-3518</v>
      </c>
      <c r="N39" s="302">
        <v>-78.400000000000006</v>
      </c>
      <c r="O39" s="293"/>
    </row>
    <row r="40" spans="1:16" ht="27" customHeight="1">
      <c r="A40" s="248"/>
      <c r="B40" s="244"/>
      <c r="C40" s="244"/>
      <c r="D40" s="244"/>
      <c r="E40" s="244"/>
      <c r="F40" s="244"/>
      <c r="G40" s="1163" t="s">
        <v>498</v>
      </c>
      <c r="H40" s="1164"/>
      <c r="I40" s="1164"/>
      <c r="J40" s="1165"/>
      <c r="K40" s="300">
        <v>-901760</v>
      </c>
      <c r="L40" s="300">
        <v>-46663</v>
      </c>
      <c r="M40" s="301">
        <v>-41712</v>
      </c>
      <c r="N40" s="302">
        <v>11.9</v>
      </c>
      <c r="O40" s="293"/>
    </row>
    <row r="41" spans="1:16">
      <c r="A41" s="248"/>
      <c r="B41" s="244"/>
      <c r="C41" s="244"/>
      <c r="D41" s="244"/>
      <c r="E41" s="244"/>
      <c r="F41" s="244"/>
      <c r="G41" s="1169" t="s">
        <v>277</v>
      </c>
      <c r="H41" s="1170"/>
      <c r="I41" s="1170"/>
      <c r="J41" s="1171"/>
      <c r="K41" s="294">
        <v>360196</v>
      </c>
      <c r="L41" s="300">
        <v>18639</v>
      </c>
      <c r="M41" s="301">
        <v>20682</v>
      </c>
      <c r="N41" s="302">
        <v>-9.9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8" t="s">
        <v>467</v>
      </c>
      <c r="J49" s="1160" t="s">
        <v>502</v>
      </c>
      <c r="K49" s="1161"/>
      <c r="L49" s="1161"/>
      <c r="M49" s="1161"/>
      <c r="N49" s="1162"/>
    </row>
    <row r="50" spans="1:14">
      <c r="A50" s="248"/>
      <c r="B50" s="244"/>
      <c r="C50" s="244"/>
      <c r="D50" s="244"/>
      <c r="E50" s="244"/>
      <c r="F50" s="244"/>
      <c r="G50" s="312"/>
      <c r="H50" s="313"/>
      <c r="I50" s="1159"/>
      <c r="J50" s="314" t="s">
        <v>503</v>
      </c>
      <c r="K50" s="315" t="s">
        <v>504</v>
      </c>
      <c r="L50" s="316" t="s">
        <v>505</v>
      </c>
      <c r="M50" s="317" t="s">
        <v>506</v>
      </c>
      <c r="N50" s="318" t="s">
        <v>507</v>
      </c>
    </row>
    <row r="51" spans="1:14">
      <c r="A51" s="248"/>
      <c r="B51" s="244"/>
      <c r="C51" s="244"/>
      <c r="D51" s="244"/>
      <c r="E51" s="244"/>
      <c r="F51" s="244"/>
      <c r="G51" s="310" t="s">
        <v>508</v>
      </c>
      <c r="H51" s="311"/>
      <c r="I51" s="319">
        <v>1237714</v>
      </c>
      <c r="J51" s="320">
        <v>61639</v>
      </c>
      <c r="K51" s="321">
        <v>8.8000000000000007</v>
      </c>
      <c r="L51" s="322">
        <v>61557</v>
      </c>
      <c r="M51" s="323">
        <v>24.5</v>
      </c>
      <c r="N51" s="324">
        <v>-15.7</v>
      </c>
    </row>
    <row r="52" spans="1:14">
      <c r="A52" s="248"/>
      <c r="B52" s="244"/>
      <c r="C52" s="244"/>
      <c r="D52" s="244"/>
      <c r="E52" s="244"/>
      <c r="F52" s="244"/>
      <c r="G52" s="325"/>
      <c r="H52" s="326" t="s">
        <v>509</v>
      </c>
      <c r="I52" s="327">
        <v>920831</v>
      </c>
      <c r="J52" s="328">
        <v>45858</v>
      </c>
      <c r="K52" s="329">
        <v>3.7</v>
      </c>
      <c r="L52" s="330">
        <v>32497</v>
      </c>
      <c r="M52" s="331">
        <v>22.3</v>
      </c>
      <c r="N52" s="332">
        <v>-18.600000000000001</v>
      </c>
    </row>
    <row r="53" spans="1:14">
      <c r="A53" s="248"/>
      <c r="B53" s="244"/>
      <c r="C53" s="244"/>
      <c r="D53" s="244"/>
      <c r="E53" s="244"/>
      <c r="F53" s="244"/>
      <c r="G53" s="310" t="s">
        <v>510</v>
      </c>
      <c r="H53" s="311"/>
      <c r="I53" s="319">
        <v>1667334</v>
      </c>
      <c r="J53" s="320">
        <v>83375</v>
      </c>
      <c r="K53" s="321">
        <v>35.299999999999997</v>
      </c>
      <c r="L53" s="322">
        <v>69806</v>
      </c>
      <c r="M53" s="323">
        <v>13.4</v>
      </c>
      <c r="N53" s="324">
        <v>21.9</v>
      </c>
    </row>
    <row r="54" spans="1:14">
      <c r="A54" s="248"/>
      <c r="B54" s="244"/>
      <c r="C54" s="244"/>
      <c r="D54" s="244"/>
      <c r="E54" s="244"/>
      <c r="F54" s="244"/>
      <c r="G54" s="325"/>
      <c r="H54" s="326" t="s">
        <v>509</v>
      </c>
      <c r="I54" s="327">
        <v>954969</v>
      </c>
      <c r="J54" s="328">
        <v>47753</v>
      </c>
      <c r="K54" s="329">
        <v>4.0999999999999996</v>
      </c>
      <c r="L54" s="330">
        <v>32823</v>
      </c>
      <c r="M54" s="331">
        <v>1</v>
      </c>
      <c r="N54" s="332">
        <v>3.1</v>
      </c>
    </row>
    <row r="55" spans="1:14">
      <c r="A55" s="248"/>
      <c r="B55" s="244"/>
      <c r="C55" s="244"/>
      <c r="D55" s="244"/>
      <c r="E55" s="244"/>
      <c r="F55" s="244"/>
      <c r="G55" s="310" t="s">
        <v>511</v>
      </c>
      <c r="H55" s="311"/>
      <c r="I55" s="319">
        <v>1610661</v>
      </c>
      <c r="J55" s="320">
        <v>81011</v>
      </c>
      <c r="K55" s="321">
        <v>-2.8</v>
      </c>
      <c r="L55" s="322">
        <v>74444</v>
      </c>
      <c r="M55" s="323">
        <v>6.6</v>
      </c>
      <c r="N55" s="324">
        <v>-9.4</v>
      </c>
    </row>
    <row r="56" spans="1:14">
      <c r="A56" s="248"/>
      <c r="B56" s="244"/>
      <c r="C56" s="244"/>
      <c r="D56" s="244"/>
      <c r="E56" s="244"/>
      <c r="F56" s="244"/>
      <c r="G56" s="325"/>
      <c r="H56" s="326" t="s">
        <v>509</v>
      </c>
      <c r="I56" s="327">
        <v>1441328</v>
      </c>
      <c r="J56" s="328">
        <v>72494</v>
      </c>
      <c r="K56" s="329">
        <v>51.8</v>
      </c>
      <c r="L56" s="330">
        <v>34175</v>
      </c>
      <c r="M56" s="331">
        <v>4.0999999999999996</v>
      </c>
      <c r="N56" s="332">
        <v>47.7</v>
      </c>
    </row>
    <row r="57" spans="1:14">
      <c r="A57" s="248"/>
      <c r="B57" s="244"/>
      <c r="C57" s="244"/>
      <c r="D57" s="244"/>
      <c r="E57" s="244"/>
      <c r="F57" s="244"/>
      <c r="G57" s="310" t="s">
        <v>512</v>
      </c>
      <c r="H57" s="311"/>
      <c r="I57" s="319">
        <v>962909</v>
      </c>
      <c r="J57" s="320">
        <v>49213</v>
      </c>
      <c r="K57" s="321">
        <v>-39.299999999999997</v>
      </c>
      <c r="L57" s="322">
        <v>85205</v>
      </c>
      <c r="M57" s="323">
        <v>14.5</v>
      </c>
      <c r="N57" s="324">
        <v>-53.8</v>
      </c>
    </row>
    <row r="58" spans="1:14">
      <c r="A58" s="248"/>
      <c r="B58" s="244"/>
      <c r="C58" s="244"/>
      <c r="D58" s="244"/>
      <c r="E58" s="244"/>
      <c r="F58" s="244"/>
      <c r="G58" s="325"/>
      <c r="H58" s="326" t="s">
        <v>509</v>
      </c>
      <c r="I58" s="327">
        <v>728736</v>
      </c>
      <c r="J58" s="328">
        <v>37245</v>
      </c>
      <c r="K58" s="329">
        <v>-48.6</v>
      </c>
      <c r="L58" s="330">
        <v>38847</v>
      </c>
      <c r="M58" s="331">
        <v>13.7</v>
      </c>
      <c r="N58" s="332">
        <v>-62.3</v>
      </c>
    </row>
    <row r="59" spans="1:14">
      <c r="A59" s="248"/>
      <c r="B59" s="244"/>
      <c r="C59" s="244"/>
      <c r="D59" s="244"/>
      <c r="E59" s="244"/>
      <c r="F59" s="244"/>
      <c r="G59" s="310" t="s">
        <v>513</v>
      </c>
      <c r="H59" s="311"/>
      <c r="I59" s="319">
        <v>1186095</v>
      </c>
      <c r="J59" s="320">
        <v>61376</v>
      </c>
      <c r="K59" s="321">
        <v>24.7</v>
      </c>
      <c r="L59" s="322">
        <v>69469</v>
      </c>
      <c r="M59" s="323">
        <v>-18.5</v>
      </c>
      <c r="N59" s="324">
        <v>43.2</v>
      </c>
    </row>
    <row r="60" spans="1:14">
      <c r="A60" s="248"/>
      <c r="B60" s="244"/>
      <c r="C60" s="244"/>
      <c r="D60" s="244"/>
      <c r="E60" s="244"/>
      <c r="F60" s="244"/>
      <c r="G60" s="325"/>
      <c r="H60" s="326" t="s">
        <v>509</v>
      </c>
      <c r="I60" s="333">
        <v>989169</v>
      </c>
      <c r="J60" s="328">
        <v>51186</v>
      </c>
      <c r="K60" s="329">
        <v>37.4</v>
      </c>
      <c r="L60" s="330">
        <v>38215</v>
      </c>
      <c r="M60" s="331">
        <v>-1.6</v>
      </c>
      <c r="N60" s="332">
        <v>39</v>
      </c>
    </row>
    <row r="61" spans="1:14">
      <c r="A61" s="248"/>
      <c r="B61" s="244"/>
      <c r="C61" s="244"/>
      <c r="D61" s="244"/>
      <c r="E61" s="244"/>
      <c r="F61" s="244"/>
      <c r="G61" s="310" t="s">
        <v>514</v>
      </c>
      <c r="H61" s="334"/>
      <c r="I61" s="335">
        <v>1332943</v>
      </c>
      <c r="J61" s="336">
        <v>67323</v>
      </c>
      <c r="K61" s="337">
        <v>5.3</v>
      </c>
      <c r="L61" s="338">
        <v>72096</v>
      </c>
      <c r="M61" s="339">
        <v>8.1</v>
      </c>
      <c r="N61" s="324">
        <v>-2.8</v>
      </c>
    </row>
    <row r="62" spans="1:14">
      <c r="A62" s="248"/>
      <c r="B62" s="244"/>
      <c r="C62" s="244"/>
      <c r="D62" s="244"/>
      <c r="E62" s="244"/>
      <c r="F62" s="244"/>
      <c r="G62" s="325"/>
      <c r="H62" s="326" t="s">
        <v>509</v>
      </c>
      <c r="I62" s="327">
        <v>1007007</v>
      </c>
      <c r="J62" s="328">
        <v>50907</v>
      </c>
      <c r="K62" s="329">
        <v>9.6999999999999993</v>
      </c>
      <c r="L62" s="330">
        <v>35311</v>
      </c>
      <c r="M62" s="331">
        <v>7.9</v>
      </c>
      <c r="N62" s="332">
        <v>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11.91</v>
      </c>
      <c r="G47" s="12">
        <v>18.95</v>
      </c>
      <c r="H47" s="12">
        <v>21.93</v>
      </c>
      <c r="I47" s="12">
        <v>22.45</v>
      </c>
      <c r="J47" s="13">
        <v>25.69</v>
      </c>
    </row>
    <row r="48" spans="2:10" ht="57.75" customHeight="1">
      <c r="B48" s="14"/>
      <c r="C48" s="1174" t="s">
        <v>4</v>
      </c>
      <c r="D48" s="1174"/>
      <c r="E48" s="1175"/>
      <c r="F48" s="15">
        <v>18.690000000000001</v>
      </c>
      <c r="G48" s="16">
        <v>14.73</v>
      </c>
      <c r="H48" s="16">
        <v>19.43</v>
      </c>
      <c r="I48" s="16">
        <v>22.91</v>
      </c>
      <c r="J48" s="17">
        <v>27.79</v>
      </c>
    </row>
    <row r="49" spans="2:10" ht="57.75" customHeight="1" thickBot="1">
      <c r="B49" s="18"/>
      <c r="C49" s="1176" t="s">
        <v>5</v>
      </c>
      <c r="D49" s="1176"/>
      <c r="E49" s="1177"/>
      <c r="F49" s="19">
        <v>6.69</v>
      </c>
      <c r="G49" s="20">
        <v>7.18</v>
      </c>
      <c r="H49" s="20">
        <v>7.78</v>
      </c>
      <c r="I49" s="20">
        <v>5.6</v>
      </c>
      <c r="J49" s="21">
        <v>8.24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2017-03-31T03:05:10Z</cp:lastPrinted>
  <dcterms:created xsi:type="dcterms:W3CDTF">2017-02-15T22:43:23Z</dcterms:created>
  <dcterms:modified xsi:type="dcterms:W3CDTF">2017-05-11T08:39:38Z</dcterms:modified>
</cp:coreProperties>
</file>