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500" windowHeight="71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AU63" i="11"/>
  <c r="AP63"/>
  <c r="AP88"/>
  <c r="AF88"/>
  <c r="BG34" i="9" l="1"/>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BW34"/>
  <c r="BW35" s="1"/>
  <c r="BW36" s="1"/>
  <c r="BW37" s="1"/>
  <c r="BW38" s="1"/>
  <c r="BW39" s="1"/>
  <c r="BW40" s="1"/>
  <c r="BW41" s="1"/>
  <c r="BW42" s="1"/>
  <c r="BW43" s="1"/>
  <c r="C34"/>
  <c r="C35" s="1"/>
  <c r="CO34" l="1"/>
  <c r="U34"/>
  <c r="U35" s="1"/>
  <c r="AM34"/>
  <c r="BE34"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<sst xmlns="http://schemas.openxmlformats.org/spreadsheetml/2006/main" count="1104" uniqueCount="566">
  <si>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</si>
  <si>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</si>
  <si>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</si>
  <si>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</si>
  <si>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</si>
  <si>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</si>
  <si>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</si>
  <si>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</si>
  <si>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</si>
  <si>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</si>
  <si>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</si>
  <si>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</si>
  <si>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</si>
  <si>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</si>
  <si>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</si>
  <si>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</si>
  <si>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</si>
  <si>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</si>
  <si>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</si>
  <si>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</si>
  <si>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</si>
  <si>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</si>
  <si>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</si>
  <si>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</si>
  <si>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</si>
  <si>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</si>
  <si>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</si>
  <si>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</si>
  <si>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</si>
  <si>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</si>
  <si>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</si>
  <si>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</si>
  <si>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</si>
  <si>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</si>
  <si>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</si>
  <si>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</si>
  <si>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</si>
  <si>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</si>
  <si>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</si>
  <si>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</si>
  <si>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</si>
  <si>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</si>
  <si>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</si>
  <si>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</si>
  <si>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</si>
  <si>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</si>
  <si>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</si>
  <si>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</si>
  <si>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</si>
  <si>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</si>
  <si>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</si>
  <si>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</si>
  <si>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</si>
  <si>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</si>
  <si>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</si>
  <si>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</si>
  <si>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</si>
  <si>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</si>
  <si>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</si>
  <si>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</si>
  <si>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</si>
  <si>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</si>
  <si>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</si>
  <si>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</si>
  <si>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</si>
  <si>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</si>
  <si>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</si>
  <si>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</si>
  <si>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</si>
  <si>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</si>
  <si>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</si>
  <si>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</si>
  <si>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</si>
  <si>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</si>
  <si>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</si>
  <si>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</si>
  <si>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</si>
  <si>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</si>
  <si>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</si>
  <si>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</si>
  <si>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</si>
  <si>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</si>
  <si>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</si>
  <si>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</si>
  <si>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</si>
  <si>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</si>
  <si>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</si>
  <si>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</si>
  <si>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</si>
  <si>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</si>
  <si>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</si>
  <si>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</si>
  <si>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</si>
  <si>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</si>
  <si>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</si>
  <si>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</si>
  <si>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</si>
  <si>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</si>
  <si>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</si>
  <si>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</si>
  <si>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</si>
  <si>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</si>
  <si>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</si>
  <si>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</si>
  <si>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</si>
  <si>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</si>
  <si>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</si>
  <si>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</si>
  <si>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</si>
  <si>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</si>
  <si>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</si>
  <si>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</si>
  <si>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</si>
  <si>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</si>
  <si>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</si>
  <si>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</si>
  <si>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</si>
  <si>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</si>
  <si>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</si>
  <si>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</si>
  <si>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</si>
  <si>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</si>
  <si>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</si>
  <si>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</si>
  <si>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</si>
  <si>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</si>
  <si>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</si>
  <si>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</si>
  <si>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</si>
  <si>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</si>
  <si>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</si>
  <si>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</si>
  <si>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</si>
  <si>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</si>
  <si>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</si>
  <si>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</si>
  <si>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</si>
  <si>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</si>
  <si>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</si>
  <si>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</si>
  <si>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</si>
  <si>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</si>
  <si>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</si>
  <si>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</si>
  <si>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</si>
  <si>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</si>
  <si>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</si>
  <si>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</si>
  <si>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</si>
  <si>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</si>
  <si>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</si>
  <si>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</si>
  <si>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</si>
  <si>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</si>
  <si>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</si>
  <si>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</si>
  <si>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</si>
  <si>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</si>
  <si>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</si>
  <si>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</si>
  <si>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</si>
  <si>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</si>
  <si>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</si>
  <si>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</si>
  <si>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</si>
  <si>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</si>
  <si>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</si>
  <si>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</si>
  <si>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</si>
  <si>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</si>
  <si>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</si>
  <si>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</si>
  <si>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</si>
  <si>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</si>
  <si>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</si>
  <si>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</si>
  <si>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</si>
  <si>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</si>
  <si>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</si>
  <si>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</si>
  <si>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</si>
  <si>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</si>
  <si>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</si>
  <si>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</si>
  <si>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</si>
  <si>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</si>
  <si>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</si>
  <si>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</si>
  <si>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</si>
  <si>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</si>
  <si>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</si>
  <si>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</si>
  <si>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</si>
  <si>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</si>
  <si>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福岡県吉富町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</si>
  <si>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</si>
  <si>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</si>
  <si>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</si>
  <si>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</si>
  <si>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</si>
  <si>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</si>
  <si>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</si>
  <si>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</si>
  <si>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</si>
  <si>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</si>
  <si>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</si>
  <si>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</si>
  <si>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</si>
  <si>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</si>
  <si>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</si>
  <si>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</si>
  <si>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</si>
  <si>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</si>
  <si>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</si>
  <si>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</si>
  <si>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</si>
  <si>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</si>
  <si>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</si>
  <si>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</si>
  <si>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</si>
  <si>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</si>
  <si>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</si>
  <si>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</si>
  <si>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</si>
  <si>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</si>
  <si>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</si>
  <si>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</si>
  <si>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</si>
  <si>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</si>
  <si>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</si>
  <si>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</si>
  <si>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</si>
  <si>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</si>
  <si>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</si>
  <si>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</si>
  <si>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</si>
  <si>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</si>
  <si>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</si>
  <si>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</si>
  <si>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</si>
  <si>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</si>
  <si>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</si>
  <si>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</si>
  <si>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</si>
  <si>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</si>
  <si>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</si>
  <si>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</si>
  <si>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</si>
  <si>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</si>
  <si>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</si>
  <si>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</si>
  <si>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</si>
  <si>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</si>
  <si>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</si>
  <si>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</si>
  <si>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</si>
  <si>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</si>
  <si>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</si>
  <si>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</si>
  <si>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</si>
  <si>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</si>
  <si>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</si>
  <si>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</si>
  <si>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</si>
  <si>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</si>
  <si>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</si>
  <si>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</si>
  <si>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</si>
  <si>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</si>
  <si>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</si>
  <si>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</si>
  <si>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</si>
  <si>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</si>
  <si>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</si>
  <si>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</si>
  <si>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</si>
  <si>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</si>
  <si>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</si>
  <si>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</si>
  <si>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</si>
  <si>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</si>
  <si>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</si>
  <si>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</si>
  <si>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</si>
  <si>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</si>
  <si>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</si>
  <si>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</si>
  <si>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</si>
  <si>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</si>
  <si>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</si>
  <si>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</si>
  <si>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</si>
  <si>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</si>
  <si>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</si>
  <si>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</si>
  <si>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</si>
  <si>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</si>
  <si>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</si>
  <si>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</si>
  <si>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</si>
  <si>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</si>
  <si>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</si>
  <si>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</si>
  <si>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</si>
  <si>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</si>
  <si>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</si>
  <si>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</si>
  <si>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</si>
  <si>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</si>
  <si>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</si>
  <si>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</si>
  <si>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</si>
  <si>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</si>
  <si>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</si>
  <si>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</si>
  <si>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</si>
  <si>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</si>
  <si>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</si>
  <si>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</si>
  <si>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</si>
  <si>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</si>
  <si>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</si>
  <si>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</si>
  <si>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</si>
  <si>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</si>
  <si>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</si>
  <si>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</si>
  <si>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</si>
  <si>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</si>
  <si>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</si>
  <si>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</si>
  <si>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</si>
  <si>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</si>
  <si>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</si>
  <si>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</si>
  <si>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</si>
  <si>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</si>
  <si>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</si>
  <si>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</si>
  <si>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</si>
  <si>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</si>
  <si>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</si>
  <si>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</si>
  <si>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</si>
  <si>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福岡県吉富町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</si>
  <si>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</si>
  <si>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</si>
  <si>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</si>
  <si>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</si>
  <si>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</si>
  <si>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</si>
  <si>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</si>
  <si>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</si>
  <si>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</si>
  <si>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</si>
  <si>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</si>
  <si>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</si>
  <si>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</si>
  <si>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</si>
  <si>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</si>
  <si>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</si>
  <si>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</si>
  <si>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</si>
  <si>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</si>
  <si>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</si>
  <si>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</si>
  <si>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</si>
  <si>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</si>
  <si>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</si>
  <si>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</si>
  <si>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</si>
  <si>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</si>
  <si>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</si>
  <si>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</si>
  <si>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</si>
  <si>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</si>
  <si>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</si>
  <si>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</si>
  <si>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</si>
  <si>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</si>
  <si>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</si>
  <si>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</si>
  <si>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</si>
  <si>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</si>
  <si>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</si>
  <si>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</si>
  <si>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</si>
  <si>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</si>
  <si>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</si>
  <si>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</si>
  <si>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</si>
  <si>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</si>
  <si>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</si>
  <si>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</si>
  <si>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</si>
  <si>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</si>
  <si>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</si>
  <si>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</si>
  <si>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</si>
  <si>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</si>
  <si>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</si>
  <si>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</si>
  <si>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</si>
  <si>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</si>
  <si>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</si>
  <si>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</si>
  <si>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</si>
  <si>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</si>
  <si>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</si>
  <si>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</si>
  <si>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</si>
  <si>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</si>
  <si>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</si>
  <si>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</si>
  <si>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</si>
  <si>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</si>
  <si>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</si>
  <si>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</si>
  <si>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</si>
  <si>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</si>
  <si>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</si>
  <si>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</si>
  <si>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</si>
  <si>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</si>
  <si>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</si>
  <si>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</si>
  <si>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</si>
  <si>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</si>
  <si>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</si>
  <si>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</si>
  <si>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</si>
  <si>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</si>
  <si>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</si>
  <si>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</si>
  <si>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</si>
  <si>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</si>
  <si>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</si>
  <si>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</si>
  <si>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</si>
  <si>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</si>
  <si>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</si>
  <si>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</si>
  <si>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</si>
  <si>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</si>
  <si>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</si>
  <si>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</si>
  <si>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</si>
  <si>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</si>
  <si>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</si>
  <si>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</si>
  <si>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</si>
  <si>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</si>
  <si>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</si>
  <si>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</si>
  <si>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</si>
  <si>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</si>
  <si>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</si>
  <si>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</si>
  <si>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</si>
  <si>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</si>
  <si>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</si>
  <si>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</si>
  <si>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</si>
  <si>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</si>
  <si>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</si>
  <si>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</si>
  <si>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</si>
  <si>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</si>
  <si>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</si>
  <si>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</si>
  <si>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</si>
  <si>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</si>
  <si>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</si>
  <si>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</si>
  <si>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</si>
  <si>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</si>
  <si>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</si>
  <si>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</si>
  <si>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</si>
  <si>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</si>
  <si>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</si>
  <si>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</si>
  <si>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</si>
  <si>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</si>
  <si>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</si>
  <si>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</si>
  <si>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</si>
  <si>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</si>
  <si>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</si>
  <si>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</si>
  <si>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</si>
  <si>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</si>
  <si>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</si>
  <si>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</si>
  <si>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</si>
  <si>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</si>
  <si>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</si>
  <si>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</si>
  <si>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</si>
  <si>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</si>
  <si>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</si>
  <si>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</si>
  <si>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</si>
  <si>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</si>
  <si>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</si>
  <si>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</si>
  <si>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</si>
  <si>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</si>
  <si>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</si>
  <si>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</si>
  <si>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</si>
  <si>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</si>
  <si>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</si>
  <si>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</si>
  <si>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</si>
  <si>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</si>
  <si>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</si>
  <si>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</si>
  <si>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0.94</t>
  </si>
  <si>
    <t>▲ 6.55</t>
  </si>
  <si>
    <t>▲ 11.84</t>
  </si>
  <si>
    <t>▲ 1.22</t>
  </si>
  <si>
    <t>一般会計</t>
  </si>
  <si>
    <t>水道事業会計</t>
  </si>
  <si>
    <t>国民健康保険特別会計</t>
  </si>
  <si>
    <t>公共下水道事業特別会計</t>
  </si>
  <si>
    <t>奨学金特別会計</t>
  </si>
  <si>
    <t>後期高齢者医療特別会計</t>
  </si>
  <si>
    <t>その他会計（赤字）</t>
  </si>
  <si>
    <t>その他会計（黒字）</t>
  </si>
  <si>
    <t>-</t>
    <phoneticPr fontId="2"/>
  </si>
  <si>
    <t>豊前市外二町財産組合</t>
    <phoneticPr fontId="2"/>
  </si>
  <si>
    <t>福岡県自治会館管理組合</t>
    <phoneticPr fontId="2"/>
  </si>
  <si>
    <t>築上郡自治会館等資産管理組合</t>
    <phoneticPr fontId="2"/>
  </si>
  <si>
    <t>京築広域市町村圏事務組合（一般会計）</t>
    <rPh sb="13" eb="15">
      <t>イッパン</t>
    </rPh>
    <rPh sb="15" eb="17">
      <t>カイケイ</t>
    </rPh>
    <phoneticPr fontId="2"/>
  </si>
  <si>
    <t>京築広域市町村圏事務組合（広域圏消防特別会計）</t>
    <phoneticPr fontId="2"/>
  </si>
  <si>
    <t>京築広域市町村圏事務組合（豊築休日急患センター特別会計）</t>
    <phoneticPr fontId="2"/>
  </si>
  <si>
    <t>京築広域市町村圏事務組合（行橋京都メディカルセンター特別会計）</t>
    <rPh sb="13" eb="15">
      <t>ユクハシ</t>
    </rPh>
    <rPh sb="15" eb="17">
      <t>キョウト</t>
    </rPh>
    <rPh sb="26" eb="28">
      <t>トクベツ</t>
    </rPh>
    <phoneticPr fontId="2"/>
  </si>
  <si>
    <t>福岡県自治振興組合（一般会計及び公文書館事業特別会計）</t>
    <rPh sb="10" eb="12">
      <t>イッパン</t>
    </rPh>
    <rPh sb="12" eb="14">
      <t>カイケイ</t>
    </rPh>
    <rPh sb="14" eb="15">
      <t>オヨ</t>
    </rPh>
    <rPh sb="16" eb="19">
      <t>コウブンショ</t>
    </rPh>
    <rPh sb="19" eb="20">
      <t>カン</t>
    </rPh>
    <rPh sb="20" eb="22">
      <t>ジギョウ</t>
    </rPh>
    <rPh sb="22" eb="24">
      <t>トクベツ</t>
    </rPh>
    <rPh sb="24" eb="26">
      <t>カイケイ</t>
    </rPh>
    <phoneticPr fontId="2"/>
  </si>
  <si>
    <t>福岡県後期高齢者医療広域連合（一般会計）</t>
    <rPh sb="15" eb="17">
      <t>イッパン</t>
    </rPh>
    <rPh sb="17" eb="19">
      <t>カイケイ</t>
    </rPh>
    <phoneticPr fontId="2"/>
  </si>
  <si>
    <t>福岡県後期高齢者医療広域連合（後期高齢者医療特別会計）</t>
    <phoneticPr fontId="2"/>
  </si>
  <si>
    <t>豊前市外二町清掃施設組合</t>
    <phoneticPr fontId="2"/>
  </si>
  <si>
    <t>吉富町外１町環境衛生事務組合</t>
    <phoneticPr fontId="2"/>
  </si>
  <si>
    <t>京築地区水道企業団</t>
    <phoneticPr fontId="2"/>
  </si>
  <si>
    <t>上毛町外一市一町矢方池土木組合</t>
    <phoneticPr fontId="2"/>
  </si>
  <si>
    <t>福岡県市町村消防団員等公務災害補償組合</t>
    <phoneticPr fontId="2"/>
  </si>
  <si>
    <t>吉富町外一市中学校組合</t>
    <phoneticPr fontId="2"/>
  </si>
  <si>
    <t>福岡県介護保険広域連合（一般会計及び介護保険事業特別会計）</t>
    <rPh sb="12" eb="14">
      <t>イッパン</t>
    </rPh>
    <rPh sb="14" eb="16">
      <t>カイケイ</t>
    </rPh>
    <rPh sb="16" eb="17">
      <t>オヨ</t>
    </rPh>
    <phoneticPr fontId="2"/>
  </si>
  <si>
    <t>吉富町土地開発公社</t>
    <rPh sb="0" eb="3">
      <t>ヨシトミマチ</t>
    </rPh>
    <rPh sb="3" eb="5">
      <t>トチ</t>
    </rPh>
    <rPh sb="5" eb="7">
      <t>カイハツ</t>
    </rPh>
    <rPh sb="7" eb="9">
      <t>コウシャ</t>
    </rPh>
    <phoneticPr fontId="2"/>
  </si>
  <si>
    <t>法適用企業</t>
    <rPh sb="0" eb="1">
      <t>ホウ</t>
    </rPh>
    <rPh sb="1" eb="3">
      <t>テキヨウ</t>
    </rPh>
    <rPh sb="3" eb="5">
      <t>キギョウ</t>
    </rPh>
    <phoneticPr fontId="2"/>
  </si>
  <si>
    <t>-</t>
    <phoneticPr fontId="2"/>
  </si>
  <si>
    <t>福岡県市町村職員退職手当組合（一般会計及び基金特別会計）</t>
    <rPh sb="15" eb="17">
      <t>イッパン</t>
    </rPh>
    <rPh sb="17" eb="19">
      <t>カイケイ</t>
    </rPh>
    <rPh sb="19" eb="20">
      <t>オヨ</t>
    </rPh>
    <rPh sb="21" eb="23">
      <t>キキン</t>
    </rPh>
    <rPh sb="23" eb="25">
      <t>トクベツ</t>
    </rPh>
    <rPh sb="25" eb="27">
      <t>カイケイ</t>
    </rPh>
    <phoneticPr fontId="2"/>
  </si>
  <si>
    <t>京築広域市町村圏事務組合（行橋・京都学校給食共同調理施設特別会計）</t>
    <rPh sb="13" eb="15">
      <t>ユクハシ</t>
    </rPh>
    <rPh sb="16" eb="18">
      <t>ミヤコ</t>
    </rPh>
    <rPh sb="18" eb="20">
      <t>ガッコウ</t>
    </rPh>
    <rPh sb="20" eb="22">
      <t>キュウショク</t>
    </rPh>
    <rPh sb="22" eb="24">
      <t>キョウドウ</t>
    </rPh>
    <rPh sb="24" eb="26">
      <t>チョウリ</t>
    </rPh>
    <rPh sb="26" eb="28">
      <t>シセツ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</si>
  <si>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</si>
  <si>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</si>
  <si>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</si>
  <si>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</si>
  <si>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</si>
  <si>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</si>
  <si>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</si>
  <si>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</si>
  <si>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</si>
  <si>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</si>
  <si>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</si>
  <si>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</si>
  <si>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将来負担比率は平成23年度以降算定されていない。実質公債費比率も減少傾向で類似団体平均を下回っており良好な状況と言える。
　今後は起債を活用した事業が増加する見込みであり、引き続き低水準を維持できるよう、緊急度や住民ニーズを的確に把握した事業の選択等により、計画的な財政運営に努める。
</t>
    <rPh sb="1" eb="3">
      <t>ショウライ</t>
    </rPh>
    <rPh sb="3" eb="5">
      <t>フタン</t>
    </rPh>
    <rPh sb="5" eb="7">
      <t>ヒリツ</t>
    </rPh>
    <rPh sb="8" eb="10">
      <t>ヘイセイ</t>
    </rPh>
    <rPh sb="12" eb="14">
      <t>ネンド</t>
    </rPh>
    <rPh sb="14" eb="16">
      <t>イコウ</t>
    </rPh>
    <rPh sb="16" eb="18">
      <t>サンテイ</t>
    </rPh>
    <rPh sb="25" eb="27">
      <t>ジッシツ</t>
    </rPh>
    <rPh sb="27" eb="30">
      <t>コウサイヒ</t>
    </rPh>
    <rPh sb="30" eb="32">
      <t>ヒリツ</t>
    </rPh>
    <rPh sb="33" eb="35">
      <t>ゲンショウ</t>
    </rPh>
    <rPh sb="35" eb="37">
      <t>ケイコウ</t>
    </rPh>
    <rPh sb="38" eb="40">
      <t>ルイジ</t>
    </rPh>
    <rPh sb="40" eb="42">
      <t>ダンタイ</t>
    </rPh>
    <rPh sb="42" eb="44">
      <t>ヘイキン</t>
    </rPh>
    <rPh sb="45" eb="47">
      <t>シタマワ</t>
    </rPh>
    <rPh sb="51" eb="53">
      <t>リョウコウ</t>
    </rPh>
    <rPh sb="54" eb="56">
      <t>ジョウキョウ</t>
    </rPh>
    <rPh sb="57" eb="58">
      <t>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</si>
</sst>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45784</c:v>
                </c:pt>
                <c:pt idx="1">
                  <c:v>40390</c:v>
                </c:pt>
                <c:pt idx="2">
                  <c:v>53440</c:v>
                </c:pt>
                <c:pt idx="3">
                  <c:v>74891</c:v>
                </c:pt>
                <c:pt idx="4">
                  <c:v>70387</c:v>
                </c:pt>
              </c:numCache>
            </c:numRef>
          </c:val>
        </c:ser>
        <c:dLbls/>
        <c:marker val="1"/>
        <c:axId val="245167616"/>
        <c:axId val="57606144"/>
      </c:lineChart>
      <c:catAx>
        <c:axId val="2451676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606144"/>
        <c:crosses val="autoZero"/>
        <c:auto val="1"/>
        <c:lblAlgn val="ctr"/>
        <c:lblOffset val="100"/>
        <c:tickLblSkip val="1"/>
        <c:tickMarkSkip val="1"/>
      </c:catAx>
      <c:valAx>
        <c:axId val="57606144"/>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676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9.82</c:v>
                </c:pt>
                <c:pt idx="1">
                  <c:v>3.31</c:v>
                </c:pt>
                <c:pt idx="2">
                  <c:v>14.03</c:v>
                </c:pt>
                <c:pt idx="3">
                  <c:v>8.6199999999999992</c:v>
                </c:pt>
                <c:pt idx="4">
                  <c:v>12.24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59.33</c:v>
                </c:pt>
                <c:pt idx="1">
                  <c:v>65.11</c:v>
                </c:pt>
                <c:pt idx="2">
                  <c:v>56.47</c:v>
                </c:pt>
                <c:pt idx="3">
                  <c:v>56.87</c:v>
                </c:pt>
                <c:pt idx="4">
                  <c:v>53.82</c:v>
                </c:pt>
              </c:numCache>
            </c:numRef>
          </c:val>
        </c:ser>
        <c:dLbls/>
        <c:gapWidth val="250"/>
        <c:overlap val="100"/>
        <c:axId val="94186496"/>
        <c:axId val="943398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-0.94</c:v>
                </c:pt>
                <c:pt idx="1">
                  <c:v>-6.55</c:v>
                </c:pt>
                <c:pt idx="2">
                  <c:v>1.65</c:v>
                </c:pt>
                <c:pt idx="3">
                  <c:v>-11.84</c:v>
                </c:pt>
                <c:pt idx="4">
                  <c:v>-1.22</c:v>
                </c:pt>
              </c:numCache>
            </c:numRef>
          </c:val>
        </c:ser>
        <c:dLbls/>
        <c:marker val="1"/>
        <c:axId val="94186496"/>
        <c:axId val="94339840"/>
      </c:lineChart>
      <c:catAx>
        <c:axId val="941864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39840"/>
        <c:crosses val="autoZero"/>
        <c:auto val="1"/>
        <c:lblAlgn val="ctr"/>
        <c:lblOffset val="100"/>
        <c:tickLblSkip val="1"/>
        <c:tickMarkSkip val="1"/>
      </c:catAx>
      <c:valAx>
        <c:axId val="94339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86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0.13</c:v>
                </c:pt>
                <c:pt idx="4">
                  <c:v>#N/A</c:v>
                </c:pt>
                <c:pt idx="5">
                  <c:v>0.11</c:v>
                </c:pt>
                <c:pt idx="6">
                  <c:v>#N/A</c:v>
                </c:pt>
                <c:pt idx="7">
                  <c:v>0.12</c:v>
                </c:pt>
                <c:pt idx="8">
                  <c:v>#N/A</c:v>
                </c:pt>
                <c:pt idx="9">
                  <c:v>0.12</c:v>
                </c:pt>
              </c:numCache>
            </c:numRef>
          </c:val>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0.28000000000000003</c:v>
                </c:pt>
                <c:pt idx="4">
                  <c:v>#N/A</c:v>
                </c:pt>
                <c:pt idx="5">
                  <c:v>0.26</c:v>
                </c:pt>
                <c:pt idx="6">
                  <c:v>#N/A</c:v>
                </c:pt>
                <c:pt idx="7">
                  <c:v>0.25</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0.76</c:v>
                </c:pt>
                <c:pt idx="2">
                  <c:v>#N/A</c:v>
                </c:pt>
                <c:pt idx="3">
                  <c:v>0.5</c:v>
                </c:pt>
                <c:pt idx="4">
                  <c:v>#N/A</c:v>
                </c:pt>
                <c:pt idx="5">
                  <c:v>0.48</c:v>
                </c:pt>
                <c:pt idx="6">
                  <c:v>#N/A</c:v>
                </c:pt>
                <c:pt idx="7">
                  <c:v>0.5</c:v>
                </c:pt>
                <c:pt idx="8">
                  <c:v>#N/A</c:v>
                </c:pt>
                <c:pt idx="9">
                  <c:v>0.31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4.68</c:v>
                </c:pt>
                <c:pt idx="2">
                  <c:v>#N/A</c:v>
                </c:pt>
                <c:pt idx="3">
                  <c:v>2.82</c:v>
                </c:pt>
                <c:pt idx="4">
                  <c:v>#N/A</c:v>
                </c:pt>
                <c:pt idx="5">
                  <c:v>3.06</c:v>
                </c:pt>
                <c:pt idx="6">
                  <c:v>#N/A</c:v>
                </c:pt>
                <c:pt idx="7">
                  <c:v>3.16</c:v>
                </c:pt>
                <c:pt idx="8">
                  <c:v>#N/A</c:v>
                </c:pt>
                <c:pt idx="9">
                  <c:v>5.09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7.45</c:v>
                </c:pt>
                <c:pt idx="2">
                  <c:v>#N/A</c:v>
                </c:pt>
                <c:pt idx="3">
                  <c:v>8.85</c:v>
                </c:pt>
                <c:pt idx="4">
                  <c:v>#N/A</c:v>
                </c:pt>
                <c:pt idx="5">
                  <c:v>9.34</c:v>
                </c:pt>
                <c:pt idx="6">
                  <c:v>#N/A</c:v>
                </c:pt>
                <c:pt idx="7">
                  <c:v>7.8</c:v>
                </c:pt>
                <c:pt idx="8">
                  <c:v>#N/A</c:v>
                </c:pt>
                <c:pt idx="9">
                  <c:v>6.49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9.48</c:v>
                </c:pt>
                <c:pt idx="2">
                  <c:v>#N/A</c:v>
                </c:pt>
                <c:pt idx="3">
                  <c:v>3.02</c:v>
                </c:pt>
                <c:pt idx="4">
                  <c:v>#N/A</c:v>
                </c:pt>
                <c:pt idx="5">
                  <c:v>13.76</c:v>
                </c:pt>
                <c:pt idx="6">
                  <c:v>#N/A</c:v>
                </c:pt>
                <c:pt idx="7">
                  <c:v>8.36</c:v>
                </c:pt>
                <c:pt idx="8">
                  <c:v>#N/A</c:v>
                </c:pt>
                <c:pt idx="9">
                  <c:v>12.11</c:v>
                </c:pt>
              </c:numCache>
            </c:numRef>
          </c:val>
        </c:ser>
        <c:dLbls/>
        <c:overlap val="100"/>
        <c:axId val="95591808"/>
        <c:axId val="96015488"/>
      </c:barChart>
      <c:catAx>
        <c:axId val="95591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15488"/>
        <c:crosses val="autoZero"/>
        <c:auto val="1"/>
        <c:lblAlgn val="ctr"/>
        <c:lblOffset val="100"/>
        <c:tickLblSkip val="1"/>
        <c:tickMarkSkip val="1"/>
      </c:catAx>
      <c:valAx>
        <c:axId val="960154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918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210</c:v>
                </c:pt>
                <c:pt idx="5">
                  <c:v>212</c:v>
                </c:pt>
                <c:pt idx="8">
                  <c:v>221</c:v>
                </c:pt>
                <c:pt idx="11">
                  <c:v>255</c:v>
                </c:pt>
                <c:pt idx="14">
                  <c:v>263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21</c:v>
                </c:pt>
                <c:pt idx="6">
                  <c:v>22</c:v>
                </c:pt>
                <c:pt idx="9">
                  <c:v>25</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20</c:v>
                </c:pt>
                <c:pt idx="6">
                  <c:v>16</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107</c:v>
                </c:pt>
                <c:pt idx="3">
                  <c:v>106</c:v>
                </c:pt>
                <c:pt idx="6">
                  <c:v>111</c:v>
                </c:pt>
                <c:pt idx="9">
                  <c:v>116</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183</c:v>
                </c:pt>
                <c:pt idx="3">
                  <c:v>185</c:v>
                </c:pt>
                <c:pt idx="6">
                  <c:v>195</c:v>
                </c:pt>
                <c:pt idx="9">
                  <c:v>218</c:v>
                </c:pt>
                <c:pt idx="12">
                  <c:v>227</c:v>
                </c:pt>
              </c:numCache>
            </c:numRef>
          </c:val>
        </c:ser>
        <c:dLbls/>
        <c:gapWidth val="100"/>
        <c:overlap val="100"/>
        <c:axId val="97497088"/>
        <c:axId val="974986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127</c:v>
                </c:pt>
                <c:pt idx="2">
                  <c:v>#N/A</c:v>
                </c:pt>
                <c:pt idx="3">
                  <c:v>#N/A</c:v>
                </c:pt>
                <c:pt idx="4">
                  <c:v>120</c:v>
                </c:pt>
                <c:pt idx="5">
                  <c:v>#N/A</c:v>
                </c:pt>
                <c:pt idx="6">
                  <c:v>#N/A</c:v>
                </c:pt>
                <c:pt idx="7">
                  <c:v>123</c:v>
                </c:pt>
                <c:pt idx="8">
                  <c:v>#N/A</c:v>
                </c:pt>
                <c:pt idx="9">
                  <c:v>#N/A</c:v>
                </c:pt>
                <c:pt idx="10">
                  <c:v>115</c:v>
                </c:pt>
                <c:pt idx="11">
                  <c:v>#N/A</c:v>
                </c:pt>
                <c:pt idx="12">
                  <c:v>#N/A</c:v>
                </c:pt>
                <c:pt idx="13">
                  <c:v>122</c:v>
                </c:pt>
                <c:pt idx="14">
                  <c:v>#N/A</c:v>
                </c:pt>
              </c:numCache>
            </c:numRef>
          </c:val>
        </c:ser>
        <c:dLbls/>
        <c:marker val="1"/>
        <c:axId val="97497088"/>
        <c:axId val="97498624"/>
      </c:lineChart>
      <c:catAx>
        <c:axId val="97497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98624"/>
        <c:crosses val="autoZero"/>
        <c:auto val="1"/>
        <c:lblAlgn val="ctr"/>
        <c:lblOffset val="100"/>
        <c:tickLblSkip val="1"/>
        <c:tickMarkSkip val="1"/>
      </c:catAx>
      <c:valAx>
        <c:axId val="974986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97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2863</c:v>
                </c:pt>
                <c:pt idx="5">
                  <c:v>2947</c:v>
                </c:pt>
                <c:pt idx="8">
                  <c:v>3118</c:v>
                </c:pt>
                <c:pt idx="11">
                  <c:v>3137</c:v>
                </c:pt>
                <c:pt idx="14">
                  <c:v>3138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161</c:v>
                </c:pt>
                <c:pt idx="5">
                  <c:v>133</c:v>
                </c:pt>
                <c:pt idx="8">
                  <c:v>119</c:v>
                </c:pt>
                <c:pt idx="11">
                  <c:v>124</c:v>
                </c:pt>
                <c:pt idx="14">
                  <c:v>164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2575</c:v>
                </c:pt>
                <c:pt idx="5">
                  <c:v>2807</c:v>
                </c:pt>
                <c:pt idx="8">
                  <c:v>2851</c:v>
                </c:pt>
                <c:pt idx="11">
                  <c:v>2680</c:v>
                </c:pt>
                <c:pt idx="14">
                  <c:v>2549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553</c:v>
                </c:pt>
                <c:pt idx="3">
                  <c:v>548</c:v>
                </c:pt>
                <c:pt idx="6">
                  <c:v>514</c:v>
                </c:pt>
                <c:pt idx="9">
                  <c:v>460</c:v>
                </c:pt>
                <c:pt idx="12">
                  <c:v>338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270</c:v>
                </c:pt>
                <c:pt idx="3">
                  <c:v>255</c:v>
                </c:pt>
                <c:pt idx="6">
                  <c:v>240</c:v>
                </c:pt>
                <c:pt idx="9">
                  <c:v>239</c:v>
                </c:pt>
                <c:pt idx="12">
                  <c:v>217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2199</c:v>
                </c:pt>
                <c:pt idx="3">
                  <c:v>2179</c:v>
                </c:pt>
                <c:pt idx="6">
                  <c:v>2162</c:v>
                </c:pt>
                <c:pt idx="9">
                  <c:v>2157</c:v>
                </c:pt>
                <c:pt idx="12">
                  <c:v>2224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2185</c:v>
                </c:pt>
                <c:pt idx="3">
                  <c:v>2305</c:v>
                </c:pt>
                <c:pt idx="6">
                  <c:v>2382</c:v>
                </c:pt>
                <c:pt idx="9">
                  <c:v>2456</c:v>
                </c:pt>
                <c:pt idx="12">
                  <c:v>2540</c:v>
                </c:pt>
              </c:numCache>
            </c:numRef>
          </c:val>
        </c:ser>
        <c:dLbls/>
        <c:gapWidth val="100"/>
        <c:overlap val="100"/>
        <c:axId val="97924992"/>
        <c:axId val="979265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97924992"/>
        <c:axId val="97926528"/>
      </c:lineChart>
      <c:catAx>
        <c:axId val="97924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926528"/>
        <c:crosses val="autoZero"/>
        <c:auto val="1"/>
        <c:lblAlgn val="ctr"/>
        <c:lblOffset val="100"/>
        <c:tickLblSkip val="1"/>
        <c:tickMarkSkip val="1"/>
      </c:catAx>
      <c:valAx>
        <c:axId val="97926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24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{FB868A5E-B112-4C17-8EB0-E09EEA3117B5}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{FDC7B0B5-32EA-414D-B2E2-85FBDE99BCC2}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{3D9675BE-7935-46C0-B9A4-2215804F99BE}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{FA245D8E-2487-4B78-B149-B72FABC2356B}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{1F6A4138-4355-448F-8EAE-80B77691A820}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{E8964AC7-5EDC-4320-AC61-4EE625269A7F}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{FEB459FC-9777-4489-B379-635482740DC5}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{D82F0A54-3D28-41AD-8935-872088A470E0}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{E1B6837A-1ACE-42BE-9E37-29EC903D6869}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{79011FA5-FDD3-4C87-8FA7-F0575B6D2C7C}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98222464"/>
        <c:axId val="98224384"/>
      </c:scatterChart>
      <c:valAx>
        <c:axId val="9822246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224384"/>
        <c:crosses val="autoZero"/>
        <c:crossBetween val="midCat"/>
      </c:valAx>
      <c:valAx>
        <c:axId val="9822438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82224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{99FDC431-F182-4BE5-A4A6-7F58968FAB1B}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{16745585-005B-4307-A4B6-0337B20F7036}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{F127E699-C529-4522-966F-4C4376AA4FC5}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{69A11843-B651-44F6-A128-020488478C62}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{3FE295EB-D450-4459-8FB0-C21E7D3824D5}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7.3</c:v>
                </c:pt>
                <c:pt idx="1">
                  <c:v>7</c:v>
                </c:pt>
                <c:pt idx="2">
                  <c:v>6.9</c:v>
                </c:pt>
                <c:pt idx="3">
                  <c:v>6.7</c:v>
                </c:pt>
                <c:pt idx="4">
                  <c:v>6.6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{5A2D2682-06D6-47DD-BD27-49D17C3E49C8}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{D9538C74-6622-403D-9D68-19AC5CEB0301}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{C38CEFDD-6FB9-4A85-B07A-FCFA6CBD4464}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{5483E970-D52E-4ED6-B299-E92FE841D824}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{E26D4907-38CE-4403-A6C8-B655B413A524}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er>
        <c:dLbls/>
        <c:axId val="98327552"/>
        <c:axId val="98440320"/>
      </c:scatterChart>
      <c:valAx>
        <c:axId val="98327552"/>
        <c:scaling>
          <c:orientation val="minMax"/>
          <c:max val="13"/>
          <c:min val="7.8"/>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440320"/>
        <c:crosses val="autoZero"/>
        <c:crossBetween val="midCat"/>
      </c:valAx>
      <c:valAx>
        <c:axId val="98440320"/>
        <c:scaling>
          <c:orientation val="minMax"/>
          <c:max val="45"/>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8327552"/>
        <c:crosses val="autoZero"/>
        <c:crossBetween val="midCat"/>
        <c:majorUnit val="4"/>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実質公債費比率は３年平均７％弱で推移している。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平成２７年度は元利償還金や公営企業債への元利償還金に対する繰入の額が増加したしたことから、実質公債費比率の分子がやや増加した。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今後さらに起債を活用した事業が増加する見込みであり、引き続き低水準を維持できるよう、緊急度や住民ニーズを的確に把握した事業の選択等により、計画的な財政運営に努める。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平成２７年度も充当可能財源が将来負担額を上回っており、将来負担比率は５年連続で算定されなかった。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地方債現在高は増加を続けている一方、基金がやや減少したことで充当可能財源が減ったことから、将来負担比率の分子のマイナスは減少傾向となっている。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今後も下水道の整備や老朽化した公共施設の更新など多額の費用負担が発生することが見込まれるため、引き続き将来負担を見通した計画的な財政運営に努める。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とほぼ同等であるが、全国平均を下回っている。法人税収の回復や企業の設備投資による固定資産税の増収もあり、基準財政収入額が伸びてはいるものの、基準財政需要額の伸びもあり、財政力指数はほぼ横ばいで推移している。</a:t>
          </a:r>
          <a:endParaRPr lang="ja-JP" altLang="ja-JP" sz="1400">
            <a:effectLst/>
          </a:endParaRPr>
        </a:p>
        <a:p>
          <a:r>
            <a:rPr kumimoji="1" lang="ja-JP" altLang="ja-JP" sz="1100">
              <a:solidFill>
                <a:schemeClr val="dk1"/>
              </a:solidFill>
              <a:effectLst/>
              <a:latin typeface="+mn-lt"/>
              <a:ea typeface="+mn-ea"/>
              <a:cs typeface="+mn-cs"/>
            </a:rPr>
            <a:t>　歳出の不断の見直しはもちろんのこと、総合計画やまち・ひと・しごと創生総合戦略に基づき、住みよいまちづくりを推進し、人口減少に歯止めをかけ、歳入の確保に努める。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37798</xdr:rowOff>
    </xdr:to>
    <xdr:cxnSp macro="">
      <xdr:nvCxnSpPr>
        <xdr:cNvPr id="69" name="直線コネクタ 68"/>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37798</xdr:rowOff>
    </xdr:to>
    <xdr:cxnSp macro="">
      <xdr:nvCxnSpPr>
        <xdr:cNvPr id="72" name="直線コネクタ 71"/>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26307</xdr:rowOff>
    </xdr:to>
    <xdr:cxnSp macro="">
      <xdr:nvCxnSpPr>
        <xdr:cNvPr id="78" name="直線コネクタ 77"/>
        <xdr:cNvCxnSpPr/>
      </xdr:nvCxnSpPr>
      <xdr:spPr>
        <a:xfrm>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3525</xdr:rowOff>
    </xdr:from>
    <xdr:ext cx="762000" cy="259045"/>
    <xdr:sp macro="" textlink="">
      <xdr:nvSpPr>
        <xdr:cNvPr id="89"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90" name="円/楕円 89"/>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73375</xdr:rowOff>
    </xdr:from>
    <xdr:ext cx="736600" cy="259045"/>
    <xdr:sp macro="" textlink="">
      <xdr:nvSpPr>
        <xdr:cNvPr id="91" name="テキスト ボックス 90"/>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財政健全化計画に基づく経常的支出の削減効果により類似団体平均を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推移して</a:t>
          </a:r>
          <a:r>
            <a:rPr kumimoji="1" lang="ja-JP" altLang="ja-JP" sz="1100">
              <a:solidFill>
                <a:schemeClr val="dk1"/>
              </a:solidFill>
              <a:effectLst/>
              <a:latin typeface="+mn-lt"/>
              <a:ea typeface="+mn-ea"/>
              <a:cs typeface="+mn-cs"/>
            </a:rPr>
            <a:t>いたが、近年、扶助費及び公債費の増加により、類似団体平均と</a:t>
          </a:r>
          <a:r>
            <a:rPr kumimoji="1" lang="ja-JP" altLang="en-US" sz="1100">
              <a:solidFill>
                <a:schemeClr val="dk1"/>
              </a:solidFill>
              <a:effectLst/>
              <a:latin typeface="+mn-lt"/>
              <a:ea typeface="+mn-ea"/>
              <a:cs typeface="+mn-cs"/>
            </a:rPr>
            <a:t>の差が縮まっている。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平成２７年度においては、町税や交付税などの歳入が増加したことにより、比率が大幅に低下した。</a:t>
          </a:r>
          <a:endParaRPr lang="ja-JP" altLang="ja-JP" sz="1400">
            <a:effectLst/>
          </a:endParaRPr>
        </a:p>
        <a:p>
          <a:r>
            <a:rPr kumimoji="1" lang="ja-JP" altLang="ja-JP" sz="1100">
              <a:solidFill>
                <a:schemeClr val="dk1"/>
              </a:solidFill>
              <a:effectLst/>
              <a:latin typeface="+mn-lt"/>
              <a:ea typeface="+mn-ea"/>
              <a:cs typeface="+mn-cs"/>
            </a:rPr>
            <a:t>　今後も事務事業の見直し等による経常経費の削減に積極的に努めるとともに、地方創生に向けて住みよい町づくりを推進し、人口減少に歯止めをかけ、歳入の確保に努める。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64</xdr:row>
      <xdr:rowOff>91652</xdr:rowOff>
    </xdr:to>
    <xdr:cxnSp macro="">
      <xdr:nvCxnSpPr>
        <xdr:cNvPr id="132" name="直線コネクタ 131"/>
        <xdr:cNvCxnSpPr/>
      </xdr:nvCxnSpPr>
      <xdr:spPr>
        <a:xfrm flipV="1">
          <a:off x="4114800" y="10827173"/>
          <a:ext cx="8382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91652</xdr:rowOff>
    </xdr:to>
    <xdr:cxnSp macro="">
      <xdr:nvCxnSpPr>
        <xdr:cNvPr id="135" name="直線コネクタ 134"/>
        <xdr:cNvCxnSpPr/>
      </xdr:nvCxnSpPr>
      <xdr:spPr>
        <a:xfrm>
          <a:off x="3225800" y="1092369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64</xdr:row>
      <xdr:rowOff>7196</xdr:rowOff>
    </xdr:to>
    <xdr:cxnSp macro="">
      <xdr:nvCxnSpPr>
        <xdr:cNvPr id="138" name="直線コネクタ 137"/>
        <xdr:cNvCxnSpPr/>
      </xdr:nvCxnSpPr>
      <xdr:spPr>
        <a:xfrm flipV="1">
          <a:off x="2336800" y="109236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64</xdr:row>
      <xdr:rowOff>7196</xdr:rowOff>
    </xdr:to>
    <xdr:cxnSp macro="">
      <xdr:nvCxnSpPr>
        <xdr:cNvPr id="141" name="直線コネクタ 140"/>
        <xdr:cNvCxnSpPr/>
      </xdr:nvCxnSpPr>
      <xdr:spPr>
        <a:xfrm>
          <a:off x="1447800" y="1073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1" name="円/楕円 150"/>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163000</xdr:rowOff>
    </xdr:from>
    <xdr:ext cx="762000" cy="259045"/>
    <xdr:sp macro="" textlink="">
      <xdr:nvSpPr>
        <xdr:cNvPr id="152"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40852</xdr:rowOff>
    </xdr:from>
    <xdr:to>
      <xdr:col>6</xdr:col>
      <xdr:colOff>50800</xdr:colOff>
      <xdr:row>64</xdr:row>
      <xdr:rowOff>142452</xdr:rowOff>
    </xdr:to>
    <xdr:sp macro="" textlink="">
      <xdr:nvSpPr>
        <xdr:cNvPr id="153" name="円/楕円 152"/>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152629</xdr:rowOff>
    </xdr:from>
    <xdr:ext cx="736600" cy="259045"/>
    <xdr:sp macro="" textlink="">
      <xdr:nvSpPr>
        <xdr:cNvPr id="154" name="テキスト ボックス 153"/>
        <xdr:cNvSpPr txBox="1"/>
      </xdr:nvSpPr>
      <xdr:spPr>
        <a:xfrm>
          <a:off x="3733800" y="1078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5" name="円/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56" name="テキスト ボックス 155"/>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7" name="円/楕円 156"/>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68173</xdr:rowOff>
    </xdr:from>
    <xdr:ext cx="762000" cy="259045"/>
    <xdr:sp macro="" textlink="">
      <xdr:nvSpPr>
        <xdr:cNvPr id="158" name="テキスト ボックス 157"/>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9" name="円/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60" name="テキスト ボックス 159"/>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財政健全化計画に基づく経常的支出の削減効果により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類似団体平均から見るとかなり低い数値</a:t>
          </a:r>
          <a:r>
            <a:rPr kumimoji="1" lang="ja-JP" altLang="en-US" sz="1100">
              <a:solidFill>
                <a:schemeClr val="dk1"/>
              </a:solidFill>
              <a:effectLst/>
              <a:latin typeface="+mn-lt"/>
              <a:ea typeface="+mn-ea"/>
              <a:cs typeface="+mn-cs"/>
            </a:rPr>
            <a:t>を長期間維持できている</a:t>
          </a:r>
          <a:r>
            <a:rPr kumimoji="1" lang="ja-JP" altLang="ja-JP" sz="1100">
              <a:solidFill>
                <a:schemeClr val="dk1"/>
              </a:solidFill>
              <a:effectLst/>
              <a:latin typeface="+mn-lt"/>
              <a:ea typeface="+mn-ea"/>
              <a:cs typeface="+mn-cs"/>
            </a:rPr>
            <a:t>。今後も引き続き行財政改革を推進し、人件費や物件費等の経常的支出の抑制に努める。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170585</xdr:rowOff>
    </xdr:from>
    <xdr:to>
      <xdr:col>7</xdr:col>
      <xdr:colOff>152400</xdr:colOff>
      <xdr:row>82</xdr:row>
      <xdr:rowOff>23794</xdr:rowOff>
    </xdr:to>
    <xdr:cxnSp macro="">
      <xdr:nvCxnSpPr>
        <xdr:cNvPr id="194" name="直線コネクタ 193"/>
        <xdr:cNvCxnSpPr/>
      </xdr:nvCxnSpPr>
      <xdr:spPr>
        <a:xfrm>
          <a:off x="4114800" y="14058035"/>
          <a:ext cx="8382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159925</xdr:rowOff>
    </xdr:from>
    <xdr:to>
      <xdr:col>6</xdr:col>
      <xdr:colOff>0</xdr:colOff>
      <xdr:row>81</xdr:row>
      <xdr:rowOff>170585</xdr:rowOff>
    </xdr:to>
    <xdr:cxnSp macro="">
      <xdr:nvCxnSpPr>
        <xdr:cNvPr id="197" name="直線コネクタ 196"/>
        <xdr:cNvCxnSpPr/>
      </xdr:nvCxnSpPr>
      <xdr:spPr>
        <a:xfrm>
          <a:off x="3225800" y="14047375"/>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155172</xdr:rowOff>
    </xdr:from>
    <xdr:to>
      <xdr:col>4</xdr:col>
      <xdr:colOff>482600</xdr:colOff>
      <xdr:row>81</xdr:row>
      <xdr:rowOff>159925</xdr:rowOff>
    </xdr:to>
    <xdr:cxnSp macro="">
      <xdr:nvCxnSpPr>
        <xdr:cNvPr id="200" name="直線コネクタ 199"/>
        <xdr:cNvCxnSpPr/>
      </xdr:nvCxnSpPr>
      <xdr:spPr>
        <a:xfrm>
          <a:off x="2336800" y="14042622"/>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148056</xdr:rowOff>
    </xdr:from>
    <xdr:to>
      <xdr:col>3</xdr:col>
      <xdr:colOff>279400</xdr:colOff>
      <xdr:row>81</xdr:row>
      <xdr:rowOff>155172</xdr:rowOff>
    </xdr:to>
    <xdr:cxnSp macro="">
      <xdr:nvCxnSpPr>
        <xdr:cNvPr id="203" name="直線コネクタ 202"/>
        <xdr:cNvCxnSpPr/>
      </xdr:nvCxnSpPr>
      <xdr:spPr>
        <a:xfrm>
          <a:off x="1447800" y="14035506"/>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144444</xdr:rowOff>
    </xdr:from>
    <xdr:to>
      <xdr:col>7</xdr:col>
      <xdr:colOff>203200</xdr:colOff>
      <xdr:row>82</xdr:row>
      <xdr:rowOff>74594</xdr:rowOff>
    </xdr:to>
    <xdr:sp macro="" textlink="">
      <xdr:nvSpPr>
        <xdr:cNvPr id="213" name="円/楕円 212"/>
        <xdr:cNvSpPr/>
      </xdr:nvSpPr>
      <xdr:spPr>
        <a:xfrm>
          <a:off x="4902200" y="140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65721</xdr:rowOff>
    </xdr:from>
    <xdr:ext cx="762000" cy="259045"/>
    <xdr:sp macro="" textlink="">
      <xdr:nvSpPr>
        <xdr:cNvPr id="214" name="人件費・物件費等の状況該当値テキスト"/>
        <xdr:cNvSpPr txBox="1"/>
      </xdr:nvSpPr>
      <xdr:spPr>
        <a:xfrm>
          <a:off x="5041900" y="1395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119785</xdr:rowOff>
    </xdr:from>
    <xdr:to>
      <xdr:col>6</xdr:col>
      <xdr:colOff>50800</xdr:colOff>
      <xdr:row>82</xdr:row>
      <xdr:rowOff>49935</xdr:rowOff>
    </xdr:to>
    <xdr:sp macro="" textlink="">
      <xdr:nvSpPr>
        <xdr:cNvPr id="215" name="円/楕円 214"/>
        <xdr:cNvSpPr/>
      </xdr:nvSpPr>
      <xdr:spPr>
        <a:xfrm>
          <a:off x="4064000" y="140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60112</xdr:rowOff>
    </xdr:from>
    <xdr:ext cx="736600" cy="259045"/>
    <xdr:sp macro="" textlink="">
      <xdr:nvSpPr>
        <xdr:cNvPr id="216" name="テキスト ボックス 215"/>
        <xdr:cNvSpPr txBox="1"/>
      </xdr:nvSpPr>
      <xdr:spPr>
        <a:xfrm>
          <a:off x="3733800" y="1377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109125</xdr:rowOff>
    </xdr:from>
    <xdr:to>
      <xdr:col>4</xdr:col>
      <xdr:colOff>533400</xdr:colOff>
      <xdr:row>82</xdr:row>
      <xdr:rowOff>39275</xdr:rowOff>
    </xdr:to>
    <xdr:sp macro="" textlink="">
      <xdr:nvSpPr>
        <xdr:cNvPr id="217" name="円/楕円 216"/>
        <xdr:cNvSpPr/>
      </xdr:nvSpPr>
      <xdr:spPr>
        <a:xfrm>
          <a:off x="3175000" y="139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49452</xdr:rowOff>
    </xdr:from>
    <xdr:ext cx="762000" cy="259045"/>
    <xdr:sp macro="" textlink="">
      <xdr:nvSpPr>
        <xdr:cNvPr id="218" name="テキスト ボックス 217"/>
        <xdr:cNvSpPr txBox="1"/>
      </xdr:nvSpPr>
      <xdr:spPr>
        <a:xfrm>
          <a:off x="2844800" y="137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104372</xdr:rowOff>
    </xdr:from>
    <xdr:to>
      <xdr:col>3</xdr:col>
      <xdr:colOff>330200</xdr:colOff>
      <xdr:row>82</xdr:row>
      <xdr:rowOff>34522</xdr:rowOff>
    </xdr:to>
    <xdr:sp macro="" textlink="">
      <xdr:nvSpPr>
        <xdr:cNvPr id="219" name="円/楕円 218"/>
        <xdr:cNvSpPr/>
      </xdr:nvSpPr>
      <xdr:spPr>
        <a:xfrm>
          <a:off x="2286000" y="139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44699</xdr:rowOff>
    </xdr:from>
    <xdr:ext cx="762000" cy="259045"/>
    <xdr:sp macro="" textlink="">
      <xdr:nvSpPr>
        <xdr:cNvPr id="220" name="テキスト ボックス 219"/>
        <xdr:cNvSpPr txBox="1"/>
      </xdr:nvSpPr>
      <xdr:spPr>
        <a:xfrm>
          <a:off x="1955800" y="1376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97256</xdr:rowOff>
    </xdr:from>
    <xdr:to>
      <xdr:col>2</xdr:col>
      <xdr:colOff>127000</xdr:colOff>
      <xdr:row>82</xdr:row>
      <xdr:rowOff>27406</xdr:rowOff>
    </xdr:to>
    <xdr:sp macro="" textlink="">
      <xdr:nvSpPr>
        <xdr:cNvPr id="221" name="円/楕円 220"/>
        <xdr:cNvSpPr/>
      </xdr:nvSpPr>
      <xdr:spPr>
        <a:xfrm>
          <a:off x="1397000" y="139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37583</xdr:rowOff>
    </xdr:from>
    <xdr:ext cx="762000" cy="259045"/>
    <xdr:sp macro="" textlink="">
      <xdr:nvSpPr>
        <xdr:cNvPr id="222" name="テキスト ボックス 221"/>
        <xdr:cNvSpPr txBox="1"/>
      </xdr:nvSpPr>
      <xdr:spPr>
        <a:xfrm>
          <a:off x="1066800" y="1375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財政健全化計画による人件費等の削減を進めてきたことから、類似団体の平均値を下回っている。今後も引き続き給与の適正化に努める。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18204</xdr:rowOff>
    </xdr:to>
    <xdr:cxnSp macro="">
      <xdr:nvCxnSpPr>
        <xdr:cNvPr id="256" name="直線コネクタ 255"/>
        <xdr:cNvCxnSpPr/>
      </xdr:nvCxnSpPr>
      <xdr:spPr>
        <a:xfrm flipV="1">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50377</xdr:rowOff>
    </xdr:to>
    <xdr:cxnSp macro="">
      <xdr:nvCxnSpPr>
        <xdr:cNvPr id="259" name="直線コネクタ 258"/>
        <xdr:cNvCxnSpPr/>
      </xdr:nvCxnSpPr>
      <xdr:spPr>
        <a:xfrm flipV="1">
          <a:off x="15290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88</xdr:row>
      <xdr:rowOff>88477</xdr:rowOff>
    </xdr:to>
    <xdr:cxnSp macro="">
      <xdr:nvCxnSpPr>
        <xdr:cNvPr id="262" name="直線コネクタ 261"/>
        <xdr:cNvCxnSpPr/>
      </xdr:nvCxnSpPr>
      <xdr:spPr>
        <a:xfrm flipV="1">
          <a:off x="14401800" y="1445217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88477</xdr:rowOff>
    </xdr:to>
    <xdr:cxnSp macro="">
      <xdr:nvCxnSpPr>
        <xdr:cNvPr id="265" name="直線コネクタ 264"/>
        <xdr:cNvCxnSpPr/>
      </xdr:nvCxnSpPr>
      <xdr:spPr>
        <a:xfrm>
          <a:off x="13512800" y="1512781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5" name="円/楕円 274"/>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6"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7" name="円/楕円 276"/>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8" name="テキスト ボックス 277"/>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9" name="円/楕円 278"/>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80" name="テキスト ボックス 27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1" name="円/楕円 280"/>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82" name="テキスト ボックス 281"/>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4" name="テキスト ボックス 283"/>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類似団体の平均を大きく下回っている。今後も引き続き適正な職員の定員管理に努める。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39878</xdr:rowOff>
    </xdr:from>
    <xdr:to>
      <xdr:col>24</xdr:col>
      <xdr:colOff>558800</xdr:colOff>
      <xdr:row>60</xdr:row>
      <xdr:rowOff>73660</xdr:rowOff>
    </xdr:to>
    <xdr:cxnSp macro="">
      <xdr:nvCxnSpPr>
        <xdr:cNvPr id="319" name="直線コネクタ 318"/>
        <xdr:cNvCxnSpPr/>
      </xdr:nvCxnSpPr>
      <xdr:spPr>
        <a:xfrm>
          <a:off x="16179800" y="103268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39878</xdr:rowOff>
    </xdr:from>
    <xdr:to>
      <xdr:col>23</xdr:col>
      <xdr:colOff>406400</xdr:colOff>
      <xdr:row>60</xdr:row>
      <xdr:rowOff>46313</xdr:rowOff>
    </xdr:to>
    <xdr:cxnSp macro="">
      <xdr:nvCxnSpPr>
        <xdr:cNvPr id="322" name="直線コネクタ 321"/>
        <xdr:cNvCxnSpPr/>
      </xdr:nvCxnSpPr>
      <xdr:spPr>
        <a:xfrm flipV="1">
          <a:off x="15290800" y="1032687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46313</xdr:rowOff>
    </xdr:from>
    <xdr:to>
      <xdr:col>22</xdr:col>
      <xdr:colOff>203200</xdr:colOff>
      <xdr:row>60</xdr:row>
      <xdr:rowOff>55160</xdr:rowOff>
    </xdr:to>
    <xdr:cxnSp macro="">
      <xdr:nvCxnSpPr>
        <xdr:cNvPr id="325" name="直線コネクタ 324"/>
        <xdr:cNvCxnSpPr/>
      </xdr:nvCxnSpPr>
      <xdr:spPr>
        <a:xfrm flipV="1">
          <a:off x="14401800" y="1033331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12531</xdr:rowOff>
    </xdr:from>
    <xdr:to>
      <xdr:col>21</xdr:col>
      <xdr:colOff>0</xdr:colOff>
      <xdr:row>60</xdr:row>
      <xdr:rowOff>55160</xdr:rowOff>
    </xdr:to>
    <xdr:cxnSp macro="">
      <xdr:nvCxnSpPr>
        <xdr:cNvPr id="328" name="直線コネクタ 327"/>
        <xdr:cNvCxnSpPr/>
      </xdr:nvCxnSpPr>
      <xdr:spPr>
        <a:xfrm>
          <a:off x="13512800" y="10299531"/>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8" name="円/楕円 337"/>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9"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160528</xdr:rowOff>
    </xdr:from>
    <xdr:to>
      <xdr:col>23</xdr:col>
      <xdr:colOff>457200</xdr:colOff>
      <xdr:row>60</xdr:row>
      <xdr:rowOff>90678</xdr:rowOff>
    </xdr:to>
    <xdr:sp macro="" textlink="">
      <xdr:nvSpPr>
        <xdr:cNvPr id="340" name="円/楕円 339"/>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100855</xdr:rowOff>
    </xdr:from>
    <xdr:ext cx="736600" cy="259045"/>
    <xdr:sp macro="" textlink="">
      <xdr:nvSpPr>
        <xdr:cNvPr id="341" name="テキスト ボックス 340"/>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166963</xdr:rowOff>
    </xdr:from>
    <xdr:to>
      <xdr:col>22</xdr:col>
      <xdr:colOff>254000</xdr:colOff>
      <xdr:row>60</xdr:row>
      <xdr:rowOff>97113</xdr:rowOff>
    </xdr:to>
    <xdr:sp macro="" textlink="">
      <xdr:nvSpPr>
        <xdr:cNvPr id="342" name="円/楕円 341"/>
        <xdr:cNvSpPr/>
      </xdr:nvSpPr>
      <xdr:spPr>
        <a:xfrm>
          <a:off x="15240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107290</xdr:rowOff>
    </xdr:from>
    <xdr:ext cx="762000" cy="259045"/>
    <xdr:sp macro="" textlink="">
      <xdr:nvSpPr>
        <xdr:cNvPr id="343" name="テキスト ボックス 342"/>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4360</xdr:rowOff>
    </xdr:from>
    <xdr:to>
      <xdr:col>21</xdr:col>
      <xdr:colOff>50800</xdr:colOff>
      <xdr:row>60</xdr:row>
      <xdr:rowOff>105960</xdr:rowOff>
    </xdr:to>
    <xdr:sp macro="" textlink="">
      <xdr:nvSpPr>
        <xdr:cNvPr id="344" name="円/楕円 343"/>
        <xdr:cNvSpPr/>
      </xdr:nvSpPr>
      <xdr:spPr>
        <a:xfrm>
          <a:off x="14351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116137</xdr:rowOff>
    </xdr:from>
    <xdr:ext cx="762000" cy="259045"/>
    <xdr:sp macro="" textlink="">
      <xdr:nvSpPr>
        <xdr:cNvPr id="345" name="テキスト ボックス 344"/>
        <xdr:cNvSpPr txBox="1"/>
      </xdr:nvSpPr>
      <xdr:spPr>
        <a:xfrm>
          <a:off x="14020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133181</xdr:rowOff>
    </xdr:from>
    <xdr:to>
      <xdr:col>19</xdr:col>
      <xdr:colOff>533400</xdr:colOff>
      <xdr:row>60</xdr:row>
      <xdr:rowOff>63331</xdr:rowOff>
    </xdr:to>
    <xdr:sp macro="" textlink="">
      <xdr:nvSpPr>
        <xdr:cNvPr id="346" name="円/楕円 345"/>
        <xdr:cNvSpPr/>
      </xdr:nvSpPr>
      <xdr:spPr>
        <a:xfrm>
          <a:off x="134620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73508</xdr:rowOff>
    </xdr:from>
    <xdr:ext cx="762000" cy="259045"/>
    <xdr:sp macro="" textlink="">
      <xdr:nvSpPr>
        <xdr:cNvPr id="347" name="テキスト ボックス 346"/>
        <xdr:cNvSpPr txBox="1"/>
      </xdr:nvSpPr>
      <xdr:spPr>
        <a:xfrm>
          <a:off x="13131800" y="10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従前より起債を抑制する財政運営を続けてきたことから、類似団体平均を下回る状況が続いている。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しかしながら、近年起債を活用した事業が増加しており、</a:t>
          </a:r>
          <a:r>
            <a:rPr kumimoji="1" lang="ja-JP" altLang="en-US" sz="1100">
              <a:solidFill>
                <a:schemeClr val="dk1"/>
              </a:solidFill>
              <a:effectLst/>
              <a:latin typeface="+mn-lt"/>
              <a:ea typeface="+mn-ea"/>
              <a:cs typeface="+mn-cs"/>
            </a:rPr>
            <a:t>類似団体が公債費負担を圧縮している中で本町は増加傾向にあるため、その差が縮まりつつある。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公債費負担の増加が予想されることから、引き続き低い水準を確保できるよう、緊急度や住民ニーズに応じた事業の選択等により、起債に頼り過ぎない財政運営に努める。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49784</xdr:rowOff>
    </xdr:to>
    <xdr:cxnSp macro="">
      <xdr:nvCxnSpPr>
        <xdr:cNvPr id="379" name="直線コネクタ 378"/>
        <xdr:cNvCxnSpPr/>
      </xdr:nvCxnSpPr>
      <xdr:spPr>
        <a:xfrm flipV="1">
          <a:off x="16179800" y="68981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49784</xdr:rowOff>
    </xdr:from>
    <xdr:to>
      <xdr:col>23</xdr:col>
      <xdr:colOff>406400</xdr:colOff>
      <xdr:row>40</xdr:row>
      <xdr:rowOff>69088</xdr:rowOff>
    </xdr:to>
    <xdr:cxnSp macro="">
      <xdr:nvCxnSpPr>
        <xdr:cNvPr id="382" name="直線コネクタ 381"/>
        <xdr:cNvCxnSpPr/>
      </xdr:nvCxnSpPr>
      <xdr:spPr>
        <a:xfrm flipV="1">
          <a:off x="15290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78740</xdr:rowOff>
    </xdr:to>
    <xdr:cxnSp macro="">
      <xdr:nvCxnSpPr>
        <xdr:cNvPr id="385" name="直線コネクタ 384"/>
        <xdr:cNvCxnSpPr/>
      </xdr:nvCxnSpPr>
      <xdr:spPr>
        <a:xfrm flipV="1">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107696</xdr:rowOff>
    </xdr:to>
    <xdr:cxnSp macro="">
      <xdr:nvCxnSpPr>
        <xdr:cNvPr id="388" name="直線コネクタ 387"/>
        <xdr:cNvCxnSpPr/>
      </xdr:nvCxnSpPr>
      <xdr:spPr>
        <a:xfrm flipV="1">
          <a:off x="13512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98" name="円/楕円 397"/>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399"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170434</xdr:rowOff>
    </xdr:from>
    <xdr:to>
      <xdr:col>23</xdr:col>
      <xdr:colOff>457200</xdr:colOff>
      <xdr:row>40</xdr:row>
      <xdr:rowOff>100584</xdr:rowOff>
    </xdr:to>
    <xdr:sp macro="" textlink="">
      <xdr:nvSpPr>
        <xdr:cNvPr id="400" name="円/楕円 399"/>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401" name="テキスト ボックス 400"/>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2" name="円/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4" name="円/楕円 403"/>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5" name="テキスト ボックス 404"/>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56896</xdr:rowOff>
    </xdr:from>
    <xdr:to>
      <xdr:col>19</xdr:col>
      <xdr:colOff>533400</xdr:colOff>
      <xdr:row>40</xdr:row>
      <xdr:rowOff>158496</xdr:rowOff>
    </xdr:to>
    <xdr:sp macro="" textlink="">
      <xdr:nvSpPr>
        <xdr:cNvPr id="406" name="円/楕円 405"/>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168673</xdr:rowOff>
    </xdr:from>
    <xdr:ext cx="762000" cy="259045"/>
    <xdr:sp macro="" textlink="">
      <xdr:nvSpPr>
        <xdr:cNvPr id="407" name="テキスト ボックス 406"/>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年度も前年度に続き充当可能財源が将来負担額を上回ったため、将来負担比率は算定されなかった。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年度から実施している公共下水道事業の進捗や、公共施設の改修・整備などのため、起債の償還額が年々増加しているものの、充当可能財源も増加しており、結果として将来負担比率の値が</a:t>
          </a:r>
          <a:r>
            <a:rPr kumimoji="1" lang="ja-JP" altLang="en-US" sz="1100">
              <a:solidFill>
                <a:schemeClr val="dk1"/>
              </a:solidFill>
              <a:effectLst/>
              <a:latin typeface="+mn-lt"/>
              <a:ea typeface="+mn-ea"/>
              <a:cs typeface="+mn-cs"/>
            </a:rPr>
            <a:t>低く維持できている状況である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件費に係る経常収支比率は、ほぼ類似団体の平均並みの水準となっている。町域が大変狭いことから財政規模が小さく、経常一般財源の総額が低い本町では、人件費や扶助費など小規模な自治体でも一定の支出を要する経費は経常収支比率が高い水準となりやすいが、財政健全化計画による人件費削減等の取組により、類似団体並みに抑えることができている。今後も給与の適正化や適切な職員の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130810</xdr:rowOff>
    </xdr:to>
    <xdr:cxnSp macro="">
      <xdr:nvCxnSpPr>
        <xdr:cNvPr id="66" name="直線コネクタ 65"/>
        <xdr:cNvCxnSpPr/>
      </xdr:nvCxnSpPr>
      <xdr:spPr>
        <a:xfrm flipV="1">
          <a:off x="3987800" y="62915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130810</xdr:rowOff>
    </xdr:to>
    <xdr:cxnSp macro="">
      <xdr:nvCxnSpPr>
        <xdr:cNvPr id="69" name="直線コネクタ 68"/>
        <xdr:cNvCxnSpPr/>
      </xdr:nvCxnSpPr>
      <xdr:spPr>
        <a:xfrm>
          <a:off x="3098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115570</xdr:rowOff>
    </xdr:to>
    <xdr:cxnSp macro="">
      <xdr:nvCxnSpPr>
        <xdr:cNvPr id="72" name="直線コネクタ 71"/>
        <xdr:cNvCxnSpPr/>
      </xdr:nvCxnSpPr>
      <xdr:spPr>
        <a:xfrm flipV="1">
          <a:off x="2209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115570</xdr:rowOff>
    </xdr:to>
    <xdr:cxnSp macro="">
      <xdr:nvCxnSpPr>
        <xdr:cNvPr id="75" name="直線コネクタ 74"/>
        <xdr:cNvCxnSpPr/>
      </xdr:nvCxnSpPr>
      <xdr:spPr>
        <a:xfrm>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財政健全化計画の効果等により、各種事業や物件費全般の見直しを実施した結果、類似団体を下回る状況となっている。今後も引き続き歳出削減の取り組みを続けていく。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161290</xdr:rowOff>
    </xdr:to>
    <xdr:cxnSp macro="">
      <xdr:nvCxnSpPr>
        <xdr:cNvPr id="127" name="直線コネクタ 126"/>
        <xdr:cNvCxnSpPr/>
      </xdr:nvCxnSpPr>
      <xdr:spPr>
        <a:xfrm flipV="1">
          <a:off x="15671800" y="2641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161290</xdr:rowOff>
    </xdr:to>
    <xdr:cxnSp macro="">
      <xdr:nvCxnSpPr>
        <xdr:cNvPr id="130" name="直線コネクタ 129"/>
        <xdr:cNvCxnSpPr/>
      </xdr:nvCxnSpPr>
      <xdr:spPr>
        <a:xfrm>
          <a:off x="14782800" y="265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115570</xdr:rowOff>
    </xdr:to>
    <xdr:cxnSp macro="">
      <xdr:nvCxnSpPr>
        <xdr:cNvPr id="133" name="直線コネクタ 132"/>
        <xdr:cNvCxnSpPr/>
      </xdr:nvCxnSpPr>
      <xdr:spPr>
        <a:xfrm flipV="1">
          <a:off x="13893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115570</xdr:rowOff>
    </xdr:to>
    <xdr:cxnSp macro="">
      <xdr:nvCxnSpPr>
        <xdr:cNvPr id="136" name="直線コネクタ 135"/>
        <xdr:cNvCxnSpPr/>
      </xdr:nvCxnSpPr>
      <xdr:spPr>
        <a:xfrm>
          <a:off x="13004800" y="260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8" name="円/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50" name="円/楕円 149"/>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1" name="テキスト ボックス 150"/>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は、類似団体を大きく上回っている。財政規模が小さく経常一般財源の総額が低い本町では、一定の割合で町が負担を要する扶助費については経常収支比率が高くなりやすく、毎年類似団体と比べても最も高い水準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平成２７年度は経常一般財源が増加したことでやや改善したが、引き続き類似団体で最高の水準となっている。</a:t>
          </a:r>
          <a:r>
            <a:rPr kumimoji="1" lang="ja-JP" altLang="ja-JP" sz="1100">
              <a:solidFill>
                <a:schemeClr val="dk1"/>
              </a:solidFill>
              <a:effectLst/>
              <a:latin typeface="+mn-lt"/>
              <a:ea typeface="+mn-ea"/>
              <a:cs typeface="+mn-cs"/>
            </a:rPr>
            <a:t>単独事業での福祉施策の実施も一因となっていると考えられ</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、必要に応じて事業内容の見直しを図る必要がある。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50800</xdr:rowOff>
    </xdr:from>
    <xdr:to>
      <xdr:col>7</xdr:col>
      <xdr:colOff>15875</xdr:colOff>
      <xdr:row>60</xdr:row>
      <xdr:rowOff>165100</xdr:rowOff>
    </xdr:to>
    <xdr:cxnSp macro="">
      <xdr:nvCxnSpPr>
        <xdr:cNvPr id="188" name="直線コネクタ 187"/>
        <xdr:cNvCxnSpPr/>
      </xdr:nvCxnSpPr>
      <xdr:spPr>
        <a:xfrm flipV="1">
          <a:off x="3987800" y="1033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127000</xdr:rowOff>
    </xdr:from>
    <xdr:to>
      <xdr:col>5</xdr:col>
      <xdr:colOff>549275</xdr:colOff>
      <xdr:row>60</xdr:row>
      <xdr:rowOff>165100</xdr:rowOff>
    </xdr:to>
    <xdr:cxnSp macro="">
      <xdr:nvCxnSpPr>
        <xdr:cNvPr id="191" name="直線コネクタ 190"/>
        <xdr:cNvCxnSpPr/>
      </xdr:nvCxnSpPr>
      <xdr:spPr>
        <a:xfrm>
          <a:off x="3098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127000</xdr:rowOff>
    </xdr:from>
    <xdr:to>
      <xdr:col>4</xdr:col>
      <xdr:colOff>346075</xdr:colOff>
      <xdr:row>60</xdr:row>
      <xdr:rowOff>12700</xdr:rowOff>
    </xdr:to>
    <xdr:cxnSp macro="">
      <xdr:nvCxnSpPr>
        <xdr:cNvPr id="194" name="直線コネクタ 193"/>
        <xdr:cNvCxnSpPr/>
      </xdr:nvCxnSpPr>
      <xdr:spPr>
        <a:xfrm flipV="1">
          <a:off x="2209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60</xdr:row>
      <xdr:rowOff>12700</xdr:rowOff>
    </xdr:to>
    <xdr:cxnSp macro="">
      <xdr:nvCxnSpPr>
        <xdr:cNvPr id="197" name="直線コネクタ 196"/>
        <xdr:cNvCxnSpPr/>
      </xdr:nvCxnSpPr>
      <xdr:spPr>
        <a:xfrm>
          <a:off x="1320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7" name="円/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80027</xdr:rowOff>
    </xdr:from>
    <xdr:ext cx="762000" cy="259045"/>
    <xdr:sp macro="" textlink="">
      <xdr:nvSpPr>
        <xdr:cNvPr id="208"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114300</xdr:rowOff>
    </xdr:from>
    <xdr:to>
      <xdr:col>5</xdr:col>
      <xdr:colOff>600075</xdr:colOff>
      <xdr:row>61</xdr:row>
      <xdr:rowOff>44450</xdr:rowOff>
    </xdr:to>
    <xdr:sp macro="" textlink="">
      <xdr:nvSpPr>
        <xdr:cNvPr id="209" name="円/楕円 208"/>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29227</xdr:rowOff>
    </xdr:from>
    <xdr:ext cx="736600" cy="259045"/>
    <xdr:sp macro="" textlink="">
      <xdr:nvSpPr>
        <xdr:cNvPr id="210" name="テキスト ボックス 209"/>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76200</xdr:rowOff>
    </xdr:from>
    <xdr:to>
      <xdr:col>4</xdr:col>
      <xdr:colOff>396875</xdr:colOff>
      <xdr:row>60</xdr:row>
      <xdr:rowOff>6350</xdr:rowOff>
    </xdr:to>
    <xdr:sp macro="" textlink="">
      <xdr:nvSpPr>
        <xdr:cNvPr id="211" name="円/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3" name="円/楕円 212"/>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4" name="テキスト ボックス 213"/>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5" name="円/楕円 214"/>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6" name="テキスト ボックス 215"/>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その他に係る経常収支比率は類似団体の平均を下回る状況が続いている。その他の主な項目である繰出金については、引き続き他会計の財政運営の状況を踏まえ適切な支出に努める。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100330</xdr:rowOff>
    </xdr:to>
    <xdr:cxnSp macro="">
      <xdr:nvCxnSpPr>
        <xdr:cNvPr id="249" name="直線コネクタ 248"/>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69850</xdr:rowOff>
    </xdr:to>
    <xdr:cxnSp macro="">
      <xdr:nvCxnSpPr>
        <xdr:cNvPr id="252" name="直線コネクタ 251"/>
        <xdr:cNvCxnSpPr/>
      </xdr:nvCxnSpPr>
      <xdr:spPr>
        <a:xfrm>
          <a:off x="14782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77470</xdr:rowOff>
    </xdr:to>
    <xdr:cxnSp macro="">
      <xdr:nvCxnSpPr>
        <xdr:cNvPr id="255" name="直線コネクタ 254"/>
        <xdr:cNvCxnSpPr/>
      </xdr:nvCxnSpPr>
      <xdr:spPr>
        <a:xfrm flipV="1">
          <a:off x="13893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77470</xdr:rowOff>
    </xdr:to>
    <xdr:cxnSp macro="">
      <xdr:nvCxnSpPr>
        <xdr:cNvPr id="258" name="直線コネクタ 257"/>
        <xdr:cNvCxnSpPr/>
      </xdr:nvCxnSpPr>
      <xdr:spPr>
        <a:xfrm>
          <a:off x="13004800" y="9408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8" name="円/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0" name="円/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2" name="円/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4" name="円/楕円 273"/>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5" name="テキスト ボックス 274"/>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6" name="円/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平成２７年度は経常一般財源の増加によりやや数値が改善したものの、</a:t>
          </a:r>
          <a:r>
            <a:rPr kumimoji="1" lang="ja-JP" altLang="ja-JP" sz="1100">
              <a:solidFill>
                <a:schemeClr val="dk1"/>
              </a:solidFill>
              <a:effectLst/>
              <a:latin typeface="+mn-lt"/>
              <a:ea typeface="+mn-ea"/>
              <a:cs typeface="+mn-cs"/>
            </a:rPr>
            <a:t>類似団体の平均を大きく上回っている。消防、し尿処理、ごみ処理、中学校等の運営を一部事務組合で行っていることが主な要因と言えるが、各種団体への補助金等の適正化にも引き続き務める。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30988</xdr:rowOff>
    </xdr:from>
    <xdr:to>
      <xdr:col>24</xdr:col>
      <xdr:colOff>31750</xdr:colOff>
      <xdr:row>38</xdr:row>
      <xdr:rowOff>104140</xdr:rowOff>
    </xdr:to>
    <xdr:cxnSp macro="">
      <xdr:nvCxnSpPr>
        <xdr:cNvPr id="307" name="直線コネクタ 306"/>
        <xdr:cNvCxnSpPr/>
      </xdr:nvCxnSpPr>
      <xdr:spPr>
        <a:xfrm flipV="1">
          <a:off x="15671800" y="65460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108712</xdr:rowOff>
    </xdr:to>
    <xdr:cxnSp macro="">
      <xdr:nvCxnSpPr>
        <xdr:cNvPr id="310" name="直線コネクタ 309"/>
        <xdr:cNvCxnSpPr/>
      </xdr:nvCxnSpPr>
      <xdr:spPr>
        <a:xfrm flipV="1">
          <a:off x="14782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108712</xdr:rowOff>
    </xdr:from>
    <xdr:to>
      <xdr:col>21</xdr:col>
      <xdr:colOff>361950</xdr:colOff>
      <xdr:row>38</xdr:row>
      <xdr:rowOff>127000</xdr:rowOff>
    </xdr:to>
    <xdr:cxnSp macro="">
      <xdr:nvCxnSpPr>
        <xdr:cNvPr id="313" name="直線コネクタ 312"/>
        <xdr:cNvCxnSpPr/>
      </xdr:nvCxnSpPr>
      <xdr:spPr>
        <a:xfrm flipV="1">
          <a:off x="13893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127000</xdr:rowOff>
    </xdr:to>
    <xdr:cxnSp macro="">
      <xdr:nvCxnSpPr>
        <xdr:cNvPr id="316" name="直線コネクタ 315"/>
        <xdr:cNvCxnSpPr/>
      </xdr:nvCxnSpPr>
      <xdr:spPr>
        <a:xfrm>
          <a:off x="13004800" y="6587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6" name="円/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8" name="円/楕円 327"/>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9" name="テキスト ボックス 328"/>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30" name="円/楕円 329"/>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31" name="テキスト ボックス 330"/>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2" name="円/楕円 331"/>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3" name="テキスト ボックス 332"/>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4" name="円/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域が狭いため投資的事業が比較的少なく、また従前より起債を抑制する財政運営を実施してきたことから、類似団体の平均を大きく下回っている。近年は起債による事業が増加しており、公債費の負担も増加が見込まれることから、引き続き低い水準を確保できるよう、緊急度や住民ニーズを的確に把握した事業の選択により、起債に頼りすぎ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12700</xdr:rowOff>
    </xdr:to>
    <xdr:cxnSp macro="">
      <xdr:nvCxnSpPr>
        <xdr:cNvPr id="365" name="直線コネクタ 364"/>
        <xdr:cNvCxnSpPr/>
      </xdr:nvCxnSpPr>
      <xdr:spPr>
        <a:xfrm flipV="1">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147574</xdr:rowOff>
    </xdr:from>
    <xdr:to>
      <xdr:col>5</xdr:col>
      <xdr:colOff>549275</xdr:colOff>
      <xdr:row>76</xdr:row>
      <xdr:rowOff>12700</xdr:rowOff>
    </xdr:to>
    <xdr:cxnSp macro="">
      <xdr:nvCxnSpPr>
        <xdr:cNvPr id="368" name="直線コネクタ 367"/>
        <xdr:cNvCxnSpPr/>
      </xdr:nvCxnSpPr>
      <xdr:spPr>
        <a:xfrm>
          <a:off x="3098800" y="13006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75</xdr:row>
      <xdr:rowOff>147574</xdr:rowOff>
    </xdr:to>
    <xdr:cxnSp macro="">
      <xdr:nvCxnSpPr>
        <xdr:cNvPr id="371" name="直線コネクタ 370"/>
        <xdr:cNvCxnSpPr/>
      </xdr:nvCxnSpPr>
      <xdr:spPr>
        <a:xfrm>
          <a:off x="2209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101854</xdr:rowOff>
    </xdr:from>
    <xdr:to>
      <xdr:col>3</xdr:col>
      <xdr:colOff>142875</xdr:colOff>
      <xdr:row>75</xdr:row>
      <xdr:rowOff>133858</xdr:rowOff>
    </xdr:to>
    <xdr:cxnSp macro="">
      <xdr:nvCxnSpPr>
        <xdr:cNvPr id="374" name="直線コネクタ 373"/>
        <xdr:cNvCxnSpPr/>
      </xdr:nvCxnSpPr>
      <xdr:spPr>
        <a:xfrm>
          <a:off x="1320800" y="12960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4" name="円/楕円 383"/>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5"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6" name="円/楕円 385"/>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7" name="テキスト ボックス 38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96774</xdr:rowOff>
    </xdr:from>
    <xdr:to>
      <xdr:col>4</xdr:col>
      <xdr:colOff>396875</xdr:colOff>
      <xdr:row>76</xdr:row>
      <xdr:rowOff>26924</xdr:rowOff>
    </xdr:to>
    <xdr:sp macro="" textlink="">
      <xdr:nvSpPr>
        <xdr:cNvPr id="388" name="円/楕円 387"/>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37101</xdr:rowOff>
    </xdr:from>
    <xdr:ext cx="762000" cy="259045"/>
    <xdr:sp macro="" textlink="">
      <xdr:nvSpPr>
        <xdr:cNvPr id="389" name="テキスト ボックス 388"/>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83058</xdr:rowOff>
    </xdr:from>
    <xdr:to>
      <xdr:col>3</xdr:col>
      <xdr:colOff>193675</xdr:colOff>
      <xdr:row>76</xdr:row>
      <xdr:rowOff>13208</xdr:rowOff>
    </xdr:to>
    <xdr:sp macro="" textlink="">
      <xdr:nvSpPr>
        <xdr:cNvPr id="390" name="円/楕円 389"/>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23385</xdr:rowOff>
    </xdr:from>
    <xdr:ext cx="762000" cy="259045"/>
    <xdr:sp macro="" textlink="">
      <xdr:nvSpPr>
        <xdr:cNvPr id="391" name="テキスト ボックス 390"/>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51054</xdr:rowOff>
    </xdr:from>
    <xdr:to>
      <xdr:col>1</xdr:col>
      <xdr:colOff>676275</xdr:colOff>
      <xdr:row>75</xdr:row>
      <xdr:rowOff>152654</xdr:rowOff>
    </xdr:to>
    <xdr:sp macro="" textlink="">
      <xdr:nvSpPr>
        <xdr:cNvPr id="392" name="円/楕円 391"/>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162831</xdr:rowOff>
    </xdr:from>
    <xdr:ext cx="762000" cy="259045"/>
    <xdr:sp macro="" textlink="">
      <xdr:nvSpPr>
        <xdr:cNvPr id="393" name="テキスト ボックス 392"/>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町域が狭く投資的事業が比較的少ない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、公債費の割合が低く、反面財政規模が小さい</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、その他固定的に一定の経費を要する分野の比率が高くなっている。平成２７年度は経常一般財源の増加により数値が改善した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内訳としては、</a:t>
          </a:r>
          <a:r>
            <a:rPr kumimoji="1" lang="ja-JP" altLang="ja-JP" sz="1100">
              <a:solidFill>
                <a:schemeClr val="dk1"/>
              </a:solidFill>
              <a:effectLst/>
              <a:latin typeface="+mn-lt"/>
              <a:ea typeface="+mn-ea"/>
              <a:cs typeface="+mn-cs"/>
            </a:rPr>
            <a:t>歳出削減努力だけでは改善が難しい扶助費と補助費の割合が高くなっているが、歳出全般にわたり不断の見直しを続け、歳出の削減に努める。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14987</xdr:rowOff>
    </xdr:from>
    <xdr:to>
      <xdr:col>24</xdr:col>
      <xdr:colOff>31750</xdr:colOff>
      <xdr:row>80</xdr:row>
      <xdr:rowOff>90424</xdr:rowOff>
    </xdr:to>
    <xdr:cxnSp macro="">
      <xdr:nvCxnSpPr>
        <xdr:cNvPr id="424" name="直線コネクタ 423"/>
        <xdr:cNvCxnSpPr/>
      </xdr:nvCxnSpPr>
      <xdr:spPr>
        <a:xfrm flipV="1">
          <a:off x="15671800" y="13559537"/>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80</xdr:row>
      <xdr:rowOff>90424</xdr:rowOff>
    </xdr:to>
    <xdr:cxnSp macro="">
      <xdr:nvCxnSpPr>
        <xdr:cNvPr id="427" name="直線コネクタ 426"/>
        <xdr:cNvCxnSpPr/>
      </xdr:nvCxnSpPr>
      <xdr:spPr>
        <a:xfrm>
          <a:off x="14782800" y="136829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80</xdr:row>
      <xdr:rowOff>44704</xdr:rowOff>
    </xdr:to>
    <xdr:cxnSp macro="">
      <xdr:nvCxnSpPr>
        <xdr:cNvPr id="430" name="直線コネクタ 429"/>
        <xdr:cNvCxnSpPr/>
      </xdr:nvCxnSpPr>
      <xdr:spPr>
        <a:xfrm flipV="1">
          <a:off x="13893800" y="136829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145287</xdr:rowOff>
    </xdr:from>
    <xdr:to>
      <xdr:col>20</xdr:col>
      <xdr:colOff>158750</xdr:colOff>
      <xdr:row>80</xdr:row>
      <xdr:rowOff>44704</xdr:rowOff>
    </xdr:to>
    <xdr:cxnSp macro="">
      <xdr:nvCxnSpPr>
        <xdr:cNvPr id="433" name="直線コネクタ 432"/>
        <xdr:cNvCxnSpPr/>
      </xdr:nvCxnSpPr>
      <xdr:spPr>
        <a:xfrm>
          <a:off x="13004800" y="13518387"/>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135637</xdr:rowOff>
    </xdr:from>
    <xdr:to>
      <xdr:col>24</xdr:col>
      <xdr:colOff>82550</xdr:colOff>
      <xdr:row>79</xdr:row>
      <xdr:rowOff>65787</xdr:rowOff>
    </xdr:to>
    <xdr:sp macro="" textlink="">
      <xdr:nvSpPr>
        <xdr:cNvPr id="443" name="円/楕円 442"/>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107714</xdr:rowOff>
    </xdr:from>
    <xdr:ext cx="762000" cy="259045"/>
    <xdr:sp macro="" textlink="">
      <xdr:nvSpPr>
        <xdr:cNvPr id="444"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39624</xdr:rowOff>
    </xdr:from>
    <xdr:to>
      <xdr:col>22</xdr:col>
      <xdr:colOff>615950</xdr:colOff>
      <xdr:row>80</xdr:row>
      <xdr:rowOff>141224</xdr:rowOff>
    </xdr:to>
    <xdr:sp macro="" textlink="">
      <xdr:nvSpPr>
        <xdr:cNvPr id="445" name="円/楕円 444"/>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126001</xdr:rowOff>
    </xdr:from>
    <xdr:ext cx="736600" cy="259045"/>
    <xdr:sp macro="" textlink="">
      <xdr:nvSpPr>
        <xdr:cNvPr id="446" name="テキスト ボックス 445"/>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47" name="円/楕円 446"/>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48" name="テキスト ボックス 447"/>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165354</xdr:rowOff>
    </xdr:from>
    <xdr:to>
      <xdr:col>20</xdr:col>
      <xdr:colOff>209550</xdr:colOff>
      <xdr:row>80</xdr:row>
      <xdr:rowOff>95504</xdr:rowOff>
    </xdr:to>
    <xdr:sp macro="" textlink="">
      <xdr:nvSpPr>
        <xdr:cNvPr id="449" name="円/楕円 448"/>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80281</xdr:rowOff>
    </xdr:from>
    <xdr:ext cx="762000" cy="259045"/>
    <xdr:sp macro="" textlink="">
      <xdr:nvSpPr>
        <xdr:cNvPr id="450" name="テキスト ボックス 449"/>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1" name="円/楕円 450"/>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2" name="テキスト ボックス 451"/>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福岡県吉富町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163469</xdr:rowOff>
    </xdr:from>
    <xdr:to>
      <xdr:col>4</xdr:col>
      <xdr:colOff>1117600</xdr:colOff>
      <xdr:row>18</xdr:row>
      <xdr:rowOff>5438</xdr:rowOff>
    </xdr:to>
    <xdr:cxnSp macro="">
      <xdr:nvCxnSpPr>
        <xdr:cNvPr id="50" name="直線コネクタ 49"/>
        <xdr:cNvCxnSpPr/>
      </xdr:nvCxnSpPr>
      <xdr:spPr bwMode="auto">
        <a:xfrm flipV="1">
          <a:off x="5003800" y="3125744"/>
          <a:ext cx="6477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5438</xdr:rowOff>
    </xdr:from>
    <xdr:to>
      <xdr:col>4</xdr:col>
      <xdr:colOff>469900</xdr:colOff>
      <xdr:row>18</xdr:row>
      <xdr:rowOff>12083</xdr:rowOff>
    </xdr:to>
    <xdr:cxnSp macro="">
      <xdr:nvCxnSpPr>
        <xdr:cNvPr id="53" name="直線コネクタ 52"/>
        <xdr:cNvCxnSpPr/>
      </xdr:nvCxnSpPr>
      <xdr:spPr bwMode="auto">
        <a:xfrm flipV="1">
          <a:off x="4305300" y="3139163"/>
          <a:ext cx="698500" cy="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12083</xdr:rowOff>
    </xdr:from>
    <xdr:to>
      <xdr:col>3</xdr:col>
      <xdr:colOff>904875</xdr:colOff>
      <xdr:row>18</xdr:row>
      <xdr:rowOff>25494</xdr:rowOff>
    </xdr:to>
    <xdr:cxnSp macro="">
      <xdr:nvCxnSpPr>
        <xdr:cNvPr id="56" name="直線コネクタ 55"/>
        <xdr:cNvCxnSpPr/>
      </xdr:nvCxnSpPr>
      <xdr:spPr bwMode="auto">
        <a:xfrm flipV="1">
          <a:off x="3606800" y="3145808"/>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25494</xdr:rowOff>
    </xdr:from>
    <xdr:to>
      <xdr:col>3</xdr:col>
      <xdr:colOff>206375</xdr:colOff>
      <xdr:row>18</xdr:row>
      <xdr:rowOff>38158</xdr:rowOff>
    </xdr:to>
    <xdr:cxnSp macro="">
      <xdr:nvCxnSpPr>
        <xdr:cNvPr id="59" name="直線コネクタ 58"/>
        <xdr:cNvCxnSpPr/>
      </xdr:nvCxnSpPr>
      <xdr:spPr bwMode="auto">
        <a:xfrm flipV="1">
          <a:off x="2908300" y="315921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112669</xdr:rowOff>
    </xdr:from>
    <xdr:to>
      <xdr:col>5</xdr:col>
      <xdr:colOff>34925</xdr:colOff>
      <xdr:row>18</xdr:row>
      <xdr:rowOff>42819</xdr:rowOff>
    </xdr:to>
    <xdr:sp macro="" textlink="">
      <xdr:nvSpPr>
        <xdr:cNvPr id="69" name="円/楕円 68"/>
        <xdr:cNvSpPr/>
      </xdr:nvSpPr>
      <xdr:spPr bwMode="auto">
        <a:xfrm>
          <a:off x="5600700" y="307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84746</xdr:rowOff>
    </xdr:from>
    <xdr:ext cx="762000" cy="259045"/>
    <xdr:sp macro="" textlink="">
      <xdr:nvSpPr>
        <xdr:cNvPr id="70" name="人口1人当たり決算額の推移該当値テキスト130"/>
        <xdr:cNvSpPr txBox="1"/>
      </xdr:nvSpPr>
      <xdr:spPr>
        <a:xfrm>
          <a:off x="5740400" y="304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126088</xdr:rowOff>
    </xdr:from>
    <xdr:to>
      <xdr:col>4</xdr:col>
      <xdr:colOff>520700</xdr:colOff>
      <xdr:row>18</xdr:row>
      <xdr:rowOff>56238</xdr:rowOff>
    </xdr:to>
    <xdr:sp macro="" textlink="">
      <xdr:nvSpPr>
        <xdr:cNvPr id="71" name="円/楕円 70"/>
        <xdr:cNvSpPr/>
      </xdr:nvSpPr>
      <xdr:spPr bwMode="auto">
        <a:xfrm>
          <a:off x="4953000" y="3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41015</xdr:rowOff>
    </xdr:from>
    <xdr:ext cx="736600" cy="259045"/>
    <xdr:sp macro="" textlink="">
      <xdr:nvSpPr>
        <xdr:cNvPr id="72" name="テキスト ボックス 71"/>
        <xdr:cNvSpPr txBox="1"/>
      </xdr:nvSpPr>
      <xdr:spPr>
        <a:xfrm>
          <a:off x="4622800" y="317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132733</xdr:rowOff>
    </xdr:from>
    <xdr:to>
      <xdr:col>3</xdr:col>
      <xdr:colOff>955675</xdr:colOff>
      <xdr:row>18</xdr:row>
      <xdr:rowOff>62883</xdr:rowOff>
    </xdr:to>
    <xdr:sp macro="" textlink="">
      <xdr:nvSpPr>
        <xdr:cNvPr id="73" name="円/楕円 72"/>
        <xdr:cNvSpPr/>
      </xdr:nvSpPr>
      <xdr:spPr bwMode="auto">
        <a:xfrm>
          <a:off x="4254500" y="309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47660</xdr:rowOff>
    </xdr:from>
    <xdr:ext cx="762000" cy="259045"/>
    <xdr:sp macro="" textlink="">
      <xdr:nvSpPr>
        <xdr:cNvPr id="74" name="テキスト ボックス 73"/>
        <xdr:cNvSpPr txBox="1"/>
      </xdr:nvSpPr>
      <xdr:spPr>
        <a:xfrm>
          <a:off x="3924300" y="318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146144</xdr:rowOff>
    </xdr:from>
    <xdr:to>
      <xdr:col>3</xdr:col>
      <xdr:colOff>257175</xdr:colOff>
      <xdr:row>18</xdr:row>
      <xdr:rowOff>76294</xdr:rowOff>
    </xdr:to>
    <xdr:sp macro="" textlink="">
      <xdr:nvSpPr>
        <xdr:cNvPr id="75" name="円/楕円 74"/>
        <xdr:cNvSpPr/>
      </xdr:nvSpPr>
      <xdr:spPr bwMode="auto">
        <a:xfrm>
          <a:off x="3556000" y="310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61071</xdr:rowOff>
    </xdr:from>
    <xdr:ext cx="762000" cy="259045"/>
    <xdr:sp macro="" textlink="">
      <xdr:nvSpPr>
        <xdr:cNvPr id="76" name="テキスト ボックス 75"/>
        <xdr:cNvSpPr txBox="1"/>
      </xdr:nvSpPr>
      <xdr:spPr>
        <a:xfrm>
          <a:off x="3225800" y="319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158808</xdr:rowOff>
    </xdr:from>
    <xdr:to>
      <xdr:col>2</xdr:col>
      <xdr:colOff>692150</xdr:colOff>
      <xdr:row>18</xdr:row>
      <xdr:rowOff>88958</xdr:rowOff>
    </xdr:to>
    <xdr:sp macro="" textlink="">
      <xdr:nvSpPr>
        <xdr:cNvPr id="77" name="円/楕円 76"/>
        <xdr:cNvSpPr/>
      </xdr:nvSpPr>
      <xdr:spPr bwMode="auto">
        <a:xfrm>
          <a:off x="2857500" y="312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73736</xdr:rowOff>
    </xdr:from>
    <xdr:ext cx="762000" cy="259045"/>
    <xdr:sp macro="" textlink="">
      <xdr:nvSpPr>
        <xdr:cNvPr id="78" name="テキスト ボックス 77"/>
        <xdr:cNvSpPr txBox="1"/>
      </xdr:nvSpPr>
      <xdr:spPr>
        <a:xfrm>
          <a:off x="2527300" y="32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125994</xdr:rowOff>
    </xdr:from>
    <xdr:to>
      <xdr:col>4</xdr:col>
      <xdr:colOff>1117600</xdr:colOff>
      <xdr:row>36</xdr:row>
      <xdr:rowOff>151598</xdr:rowOff>
    </xdr:to>
    <xdr:cxnSp macro="">
      <xdr:nvCxnSpPr>
        <xdr:cNvPr id="110" name="直線コネクタ 109"/>
        <xdr:cNvCxnSpPr/>
      </xdr:nvCxnSpPr>
      <xdr:spPr bwMode="auto">
        <a:xfrm flipV="1">
          <a:off x="5003800" y="7079244"/>
          <a:ext cx="6477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128394</xdr:rowOff>
    </xdr:from>
    <xdr:to>
      <xdr:col>4</xdr:col>
      <xdr:colOff>469900</xdr:colOff>
      <xdr:row>36</xdr:row>
      <xdr:rowOff>151598</xdr:rowOff>
    </xdr:to>
    <xdr:cxnSp macro="">
      <xdr:nvCxnSpPr>
        <xdr:cNvPr id="113" name="直線コネクタ 112"/>
        <xdr:cNvCxnSpPr/>
      </xdr:nvCxnSpPr>
      <xdr:spPr bwMode="auto">
        <a:xfrm>
          <a:off x="4305300" y="7081644"/>
          <a:ext cx="698500" cy="2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128394</xdr:rowOff>
    </xdr:from>
    <xdr:to>
      <xdr:col>3</xdr:col>
      <xdr:colOff>904875</xdr:colOff>
      <xdr:row>36</xdr:row>
      <xdr:rowOff>138590</xdr:rowOff>
    </xdr:to>
    <xdr:cxnSp macro="">
      <xdr:nvCxnSpPr>
        <xdr:cNvPr id="116" name="直線コネクタ 115"/>
        <xdr:cNvCxnSpPr/>
      </xdr:nvCxnSpPr>
      <xdr:spPr bwMode="auto">
        <a:xfrm flipV="1">
          <a:off x="3606800" y="7081644"/>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117170</xdr:rowOff>
    </xdr:from>
    <xdr:to>
      <xdr:col>3</xdr:col>
      <xdr:colOff>206375</xdr:colOff>
      <xdr:row>36</xdr:row>
      <xdr:rowOff>138590</xdr:rowOff>
    </xdr:to>
    <xdr:cxnSp macro="">
      <xdr:nvCxnSpPr>
        <xdr:cNvPr id="119" name="直線コネクタ 118"/>
        <xdr:cNvCxnSpPr/>
      </xdr:nvCxnSpPr>
      <xdr:spPr bwMode="auto">
        <a:xfrm>
          <a:off x="2908300" y="7070420"/>
          <a:ext cx="698500" cy="2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75194</xdr:rowOff>
    </xdr:from>
    <xdr:to>
      <xdr:col>5</xdr:col>
      <xdr:colOff>34925</xdr:colOff>
      <xdr:row>37</xdr:row>
      <xdr:rowOff>5344</xdr:rowOff>
    </xdr:to>
    <xdr:sp macro="" textlink="">
      <xdr:nvSpPr>
        <xdr:cNvPr id="129" name="円/楕円 128"/>
        <xdr:cNvSpPr/>
      </xdr:nvSpPr>
      <xdr:spPr bwMode="auto">
        <a:xfrm>
          <a:off x="5600700" y="702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47271</xdr:rowOff>
    </xdr:from>
    <xdr:ext cx="762000" cy="259045"/>
    <xdr:sp macro="" textlink="">
      <xdr:nvSpPr>
        <xdr:cNvPr id="130" name="人口1人当たり決算額の推移該当値テキスト445"/>
        <xdr:cNvSpPr txBox="1"/>
      </xdr:nvSpPr>
      <xdr:spPr>
        <a:xfrm>
          <a:off x="5740400" y="7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100798</xdr:rowOff>
    </xdr:from>
    <xdr:to>
      <xdr:col>4</xdr:col>
      <xdr:colOff>520700</xdr:colOff>
      <xdr:row>37</xdr:row>
      <xdr:rowOff>30948</xdr:rowOff>
    </xdr:to>
    <xdr:sp macro="" textlink="">
      <xdr:nvSpPr>
        <xdr:cNvPr id="131" name="円/楕円 130"/>
        <xdr:cNvSpPr/>
      </xdr:nvSpPr>
      <xdr:spPr bwMode="auto">
        <a:xfrm>
          <a:off x="4953000" y="70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15725</xdr:rowOff>
    </xdr:from>
    <xdr:ext cx="736600" cy="259045"/>
    <xdr:sp macro="" textlink="">
      <xdr:nvSpPr>
        <xdr:cNvPr id="132" name="テキスト ボックス 131"/>
        <xdr:cNvSpPr txBox="1"/>
      </xdr:nvSpPr>
      <xdr:spPr>
        <a:xfrm>
          <a:off x="4622800" y="714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77594</xdr:rowOff>
    </xdr:from>
    <xdr:to>
      <xdr:col>3</xdr:col>
      <xdr:colOff>955675</xdr:colOff>
      <xdr:row>37</xdr:row>
      <xdr:rowOff>7744</xdr:rowOff>
    </xdr:to>
    <xdr:sp macro="" textlink="">
      <xdr:nvSpPr>
        <xdr:cNvPr id="133" name="円/楕円 132"/>
        <xdr:cNvSpPr/>
      </xdr:nvSpPr>
      <xdr:spPr bwMode="auto">
        <a:xfrm>
          <a:off x="4254500" y="703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163971</xdr:rowOff>
    </xdr:from>
    <xdr:ext cx="762000" cy="259045"/>
    <xdr:sp macro="" textlink="">
      <xdr:nvSpPr>
        <xdr:cNvPr id="134" name="テキスト ボックス 133"/>
        <xdr:cNvSpPr txBox="1"/>
      </xdr:nvSpPr>
      <xdr:spPr>
        <a:xfrm>
          <a:off x="3924300" y="711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87790</xdr:rowOff>
    </xdr:from>
    <xdr:to>
      <xdr:col>3</xdr:col>
      <xdr:colOff>257175</xdr:colOff>
      <xdr:row>37</xdr:row>
      <xdr:rowOff>17940</xdr:rowOff>
    </xdr:to>
    <xdr:sp macro="" textlink="">
      <xdr:nvSpPr>
        <xdr:cNvPr id="135" name="円/楕円 134"/>
        <xdr:cNvSpPr/>
      </xdr:nvSpPr>
      <xdr:spPr bwMode="auto">
        <a:xfrm>
          <a:off x="3556000" y="70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2717</xdr:rowOff>
    </xdr:from>
    <xdr:ext cx="762000" cy="259045"/>
    <xdr:sp macro="" textlink="">
      <xdr:nvSpPr>
        <xdr:cNvPr id="136" name="テキスト ボックス 135"/>
        <xdr:cNvSpPr txBox="1"/>
      </xdr:nvSpPr>
      <xdr:spPr>
        <a:xfrm>
          <a:off x="3225800" y="712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66370</xdr:rowOff>
    </xdr:from>
    <xdr:to>
      <xdr:col>2</xdr:col>
      <xdr:colOff>692150</xdr:colOff>
      <xdr:row>36</xdr:row>
      <xdr:rowOff>167970</xdr:rowOff>
    </xdr:to>
    <xdr:sp macro="" textlink="">
      <xdr:nvSpPr>
        <xdr:cNvPr id="137" name="円/楕円 136"/>
        <xdr:cNvSpPr/>
      </xdr:nvSpPr>
      <xdr:spPr bwMode="auto">
        <a:xfrm>
          <a:off x="2857500" y="701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152747</xdr:rowOff>
    </xdr:from>
    <xdr:ext cx="762000" cy="259045"/>
    <xdr:sp macro="" textlink="">
      <xdr:nvSpPr>
        <xdr:cNvPr id="138" name="テキスト ボックス 137"/>
        <xdr:cNvSpPr txBox="1"/>
      </xdr:nvSpPr>
      <xdr:spPr>
        <a:xfrm>
          <a:off x="2527300" y="71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4466</xdr:rowOff>
    </xdr:from>
    <xdr:to>
      <xdr:col>6</xdr:col>
      <xdr:colOff>511175</xdr:colOff>
      <xdr:row>38</xdr:row>
      <xdr:rowOff>28633</xdr:rowOff>
    </xdr:to>
    <xdr:cxnSp macro="">
      <xdr:nvCxnSpPr>
        <xdr:cNvPr id="63" name="直線コネクタ 62"/>
        <xdr:cNvCxnSpPr/>
      </xdr:nvCxnSpPr>
      <xdr:spPr>
        <a:xfrm flipV="1">
          <a:off x="3797300" y="6519566"/>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28633</xdr:rowOff>
    </xdr:from>
    <xdr:to>
      <xdr:col>5</xdr:col>
      <xdr:colOff>358775</xdr:colOff>
      <xdr:row>38</xdr:row>
      <xdr:rowOff>41674</xdr:rowOff>
    </xdr:to>
    <xdr:cxnSp macro="">
      <xdr:nvCxnSpPr>
        <xdr:cNvPr id="66" name="直線コネクタ 65"/>
        <xdr:cNvCxnSpPr/>
      </xdr:nvCxnSpPr>
      <xdr:spPr>
        <a:xfrm flipV="1">
          <a:off x="2908300" y="654373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41674</xdr:rowOff>
    </xdr:from>
    <xdr:to>
      <xdr:col>4</xdr:col>
      <xdr:colOff>155575</xdr:colOff>
      <xdr:row>38</xdr:row>
      <xdr:rowOff>71359</xdr:rowOff>
    </xdr:to>
    <xdr:cxnSp macro="">
      <xdr:nvCxnSpPr>
        <xdr:cNvPr id="69" name="直線コネクタ 68"/>
        <xdr:cNvCxnSpPr/>
      </xdr:nvCxnSpPr>
      <xdr:spPr>
        <a:xfrm flipV="1">
          <a:off x="2019300" y="6556774"/>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71359</xdr:rowOff>
    </xdr:from>
    <xdr:to>
      <xdr:col>2</xdr:col>
      <xdr:colOff>638175</xdr:colOff>
      <xdr:row>38</xdr:row>
      <xdr:rowOff>75061</xdr:rowOff>
    </xdr:to>
    <xdr:cxnSp macro="">
      <xdr:nvCxnSpPr>
        <xdr:cNvPr id="72" name="直線コネクタ 71"/>
        <xdr:cNvCxnSpPr/>
      </xdr:nvCxnSpPr>
      <xdr:spPr>
        <a:xfrm flipV="1">
          <a:off x="1130300" y="6586459"/>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125117</xdr:rowOff>
    </xdr:from>
    <xdr:to>
      <xdr:col>6</xdr:col>
      <xdr:colOff>561975</xdr:colOff>
      <xdr:row>38</xdr:row>
      <xdr:rowOff>55266</xdr:rowOff>
    </xdr:to>
    <xdr:sp macro="" textlink="">
      <xdr:nvSpPr>
        <xdr:cNvPr id="82" name="円/楕円 81"/>
        <xdr:cNvSpPr/>
      </xdr:nvSpPr>
      <xdr:spPr>
        <a:xfrm>
          <a:off x="4584700" y="6468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103544</xdr:rowOff>
    </xdr:from>
    <xdr:ext cx="534377" cy="259045"/>
    <xdr:sp macro="" textlink="">
      <xdr:nvSpPr>
        <xdr:cNvPr id="83" name="人件費該当値テキスト"/>
        <xdr:cNvSpPr txBox="1"/>
      </xdr:nvSpPr>
      <xdr:spPr>
        <a:xfrm>
          <a:off x="4686300" y="64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149283</xdr:rowOff>
    </xdr:from>
    <xdr:to>
      <xdr:col>5</xdr:col>
      <xdr:colOff>409575</xdr:colOff>
      <xdr:row>38</xdr:row>
      <xdr:rowOff>79433</xdr:rowOff>
    </xdr:to>
    <xdr:sp macro="" textlink="">
      <xdr:nvSpPr>
        <xdr:cNvPr id="84" name="円/楕円 83"/>
        <xdr:cNvSpPr/>
      </xdr:nvSpPr>
      <xdr:spPr>
        <a:xfrm>
          <a:off x="3746500" y="64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70560</xdr:rowOff>
    </xdr:from>
    <xdr:ext cx="534377" cy="259045"/>
    <xdr:sp macro="" textlink="">
      <xdr:nvSpPr>
        <xdr:cNvPr id="85" name="テキスト ボックス 84"/>
        <xdr:cNvSpPr txBox="1"/>
      </xdr:nvSpPr>
      <xdr:spPr>
        <a:xfrm>
          <a:off x="3530111" y="65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162324</xdr:rowOff>
    </xdr:from>
    <xdr:to>
      <xdr:col>4</xdr:col>
      <xdr:colOff>206375</xdr:colOff>
      <xdr:row>38</xdr:row>
      <xdr:rowOff>92474</xdr:rowOff>
    </xdr:to>
    <xdr:sp macro="" textlink="">
      <xdr:nvSpPr>
        <xdr:cNvPr id="86" name="円/楕円 85"/>
        <xdr:cNvSpPr/>
      </xdr:nvSpPr>
      <xdr:spPr>
        <a:xfrm>
          <a:off x="2857500" y="65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83601</xdr:rowOff>
    </xdr:from>
    <xdr:ext cx="534377" cy="259045"/>
    <xdr:sp macro="" textlink="">
      <xdr:nvSpPr>
        <xdr:cNvPr id="87" name="テキスト ボックス 86"/>
        <xdr:cNvSpPr txBox="1"/>
      </xdr:nvSpPr>
      <xdr:spPr>
        <a:xfrm>
          <a:off x="2641111" y="65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20559</xdr:rowOff>
    </xdr:from>
    <xdr:to>
      <xdr:col>3</xdr:col>
      <xdr:colOff>3175</xdr:colOff>
      <xdr:row>38</xdr:row>
      <xdr:rowOff>122159</xdr:rowOff>
    </xdr:to>
    <xdr:sp macro="" textlink="">
      <xdr:nvSpPr>
        <xdr:cNvPr id="88" name="円/楕円 87"/>
        <xdr:cNvSpPr/>
      </xdr:nvSpPr>
      <xdr:spPr>
        <a:xfrm>
          <a:off x="1968500" y="6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113286</xdr:rowOff>
    </xdr:from>
    <xdr:ext cx="534377" cy="259045"/>
    <xdr:sp macro="" textlink="">
      <xdr:nvSpPr>
        <xdr:cNvPr id="89" name="テキスト ボックス 88"/>
        <xdr:cNvSpPr txBox="1"/>
      </xdr:nvSpPr>
      <xdr:spPr>
        <a:xfrm>
          <a:off x="1752111" y="66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24261</xdr:rowOff>
    </xdr:from>
    <xdr:to>
      <xdr:col>1</xdr:col>
      <xdr:colOff>485775</xdr:colOff>
      <xdr:row>38</xdr:row>
      <xdr:rowOff>125861</xdr:rowOff>
    </xdr:to>
    <xdr:sp macro="" textlink="">
      <xdr:nvSpPr>
        <xdr:cNvPr id="90" name="円/楕円 89"/>
        <xdr:cNvSpPr/>
      </xdr:nvSpPr>
      <xdr:spPr>
        <a:xfrm>
          <a:off x="1079500" y="65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116988</xdr:rowOff>
    </xdr:from>
    <xdr:ext cx="534377" cy="259045"/>
    <xdr:sp macro="" textlink="">
      <xdr:nvSpPr>
        <xdr:cNvPr id="91" name="テキスト ボックス 90"/>
        <xdr:cNvSpPr txBox="1"/>
      </xdr:nvSpPr>
      <xdr:spPr>
        <a:xfrm>
          <a:off x="863111" y="66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170561</xdr:rowOff>
    </xdr:from>
    <xdr:to>
      <xdr:col>6</xdr:col>
      <xdr:colOff>511175</xdr:colOff>
      <xdr:row>58</xdr:row>
      <xdr:rowOff>20547</xdr:rowOff>
    </xdr:to>
    <xdr:cxnSp macro="">
      <xdr:nvCxnSpPr>
        <xdr:cNvPr id="118" name="直線コネクタ 117"/>
        <xdr:cNvCxnSpPr/>
      </xdr:nvCxnSpPr>
      <xdr:spPr>
        <a:xfrm flipV="1">
          <a:off x="3797300" y="9943211"/>
          <a:ext cx="8382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20547</xdr:rowOff>
    </xdr:from>
    <xdr:to>
      <xdr:col>5</xdr:col>
      <xdr:colOff>358775</xdr:colOff>
      <xdr:row>58</xdr:row>
      <xdr:rowOff>30249</xdr:rowOff>
    </xdr:to>
    <xdr:cxnSp macro="">
      <xdr:nvCxnSpPr>
        <xdr:cNvPr id="121" name="直線コネクタ 120"/>
        <xdr:cNvCxnSpPr/>
      </xdr:nvCxnSpPr>
      <xdr:spPr>
        <a:xfrm flipV="1">
          <a:off x="2908300" y="9964647"/>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30249</xdr:rowOff>
    </xdr:from>
    <xdr:to>
      <xdr:col>4</xdr:col>
      <xdr:colOff>155575</xdr:colOff>
      <xdr:row>58</xdr:row>
      <xdr:rowOff>35374</xdr:rowOff>
    </xdr:to>
    <xdr:cxnSp macro="">
      <xdr:nvCxnSpPr>
        <xdr:cNvPr id="124" name="直線コネクタ 123"/>
        <xdr:cNvCxnSpPr/>
      </xdr:nvCxnSpPr>
      <xdr:spPr>
        <a:xfrm flipV="1">
          <a:off x="2019300" y="9974349"/>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35374</xdr:rowOff>
    </xdr:from>
    <xdr:to>
      <xdr:col>2</xdr:col>
      <xdr:colOff>638175</xdr:colOff>
      <xdr:row>58</xdr:row>
      <xdr:rowOff>39500</xdr:rowOff>
    </xdr:to>
    <xdr:cxnSp macro="">
      <xdr:nvCxnSpPr>
        <xdr:cNvPr id="127" name="直線コネクタ 126"/>
        <xdr:cNvCxnSpPr/>
      </xdr:nvCxnSpPr>
      <xdr:spPr>
        <a:xfrm flipV="1">
          <a:off x="1130300" y="9979474"/>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119761</xdr:rowOff>
    </xdr:from>
    <xdr:to>
      <xdr:col>6</xdr:col>
      <xdr:colOff>561975</xdr:colOff>
      <xdr:row>58</xdr:row>
      <xdr:rowOff>49911</xdr:rowOff>
    </xdr:to>
    <xdr:sp macro="" textlink="">
      <xdr:nvSpPr>
        <xdr:cNvPr id="137" name="円/楕円 136"/>
        <xdr:cNvSpPr/>
      </xdr:nvSpPr>
      <xdr:spPr>
        <a:xfrm>
          <a:off x="45847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34688</xdr:rowOff>
    </xdr:from>
    <xdr:ext cx="534377" cy="259045"/>
    <xdr:sp macro="" textlink="">
      <xdr:nvSpPr>
        <xdr:cNvPr id="138" name="物件費該当値テキスト"/>
        <xdr:cNvSpPr txBox="1"/>
      </xdr:nvSpPr>
      <xdr:spPr>
        <a:xfrm>
          <a:off x="4686300" y="98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141197</xdr:rowOff>
    </xdr:from>
    <xdr:to>
      <xdr:col>5</xdr:col>
      <xdr:colOff>409575</xdr:colOff>
      <xdr:row>58</xdr:row>
      <xdr:rowOff>71347</xdr:rowOff>
    </xdr:to>
    <xdr:sp macro="" textlink="">
      <xdr:nvSpPr>
        <xdr:cNvPr id="139" name="円/楕円 138"/>
        <xdr:cNvSpPr/>
      </xdr:nvSpPr>
      <xdr:spPr>
        <a:xfrm>
          <a:off x="3746500" y="99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62474</xdr:rowOff>
    </xdr:from>
    <xdr:ext cx="534377" cy="259045"/>
    <xdr:sp macro="" textlink="">
      <xdr:nvSpPr>
        <xdr:cNvPr id="140" name="テキスト ボックス 139"/>
        <xdr:cNvSpPr txBox="1"/>
      </xdr:nvSpPr>
      <xdr:spPr>
        <a:xfrm>
          <a:off x="3530111" y="100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150899</xdr:rowOff>
    </xdr:from>
    <xdr:to>
      <xdr:col>4</xdr:col>
      <xdr:colOff>206375</xdr:colOff>
      <xdr:row>58</xdr:row>
      <xdr:rowOff>81049</xdr:rowOff>
    </xdr:to>
    <xdr:sp macro="" textlink="">
      <xdr:nvSpPr>
        <xdr:cNvPr id="141" name="円/楕円 140"/>
        <xdr:cNvSpPr/>
      </xdr:nvSpPr>
      <xdr:spPr>
        <a:xfrm>
          <a:off x="2857500" y="99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72176</xdr:rowOff>
    </xdr:from>
    <xdr:ext cx="534377" cy="259045"/>
    <xdr:sp macro="" textlink="">
      <xdr:nvSpPr>
        <xdr:cNvPr id="142" name="テキスト ボックス 141"/>
        <xdr:cNvSpPr txBox="1"/>
      </xdr:nvSpPr>
      <xdr:spPr>
        <a:xfrm>
          <a:off x="2641111" y="100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156024</xdr:rowOff>
    </xdr:from>
    <xdr:to>
      <xdr:col>3</xdr:col>
      <xdr:colOff>3175</xdr:colOff>
      <xdr:row>58</xdr:row>
      <xdr:rowOff>86174</xdr:rowOff>
    </xdr:to>
    <xdr:sp macro="" textlink="">
      <xdr:nvSpPr>
        <xdr:cNvPr id="143" name="円/楕円 142"/>
        <xdr:cNvSpPr/>
      </xdr:nvSpPr>
      <xdr:spPr>
        <a:xfrm>
          <a:off x="1968500" y="99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77301</xdr:rowOff>
    </xdr:from>
    <xdr:ext cx="534377" cy="259045"/>
    <xdr:sp macro="" textlink="">
      <xdr:nvSpPr>
        <xdr:cNvPr id="144" name="テキスト ボックス 143"/>
        <xdr:cNvSpPr txBox="1"/>
      </xdr:nvSpPr>
      <xdr:spPr>
        <a:xfrm>
          <a:off x="1752111" y="100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160150</xdr:rowOff>
    </xdr:from>
    <xdr:to>
      <xdr:col>1</xdr:col>
      <xdr:colOff>485775</xdr:colOff>
      <xdr:row>58</xdr:row>
      <xdr:rowOff>90300</xdr:rowOff>
    </xdr:to>
    <xdr:sp macro="" textlink="">
      <xdr:nvSpPr>
        <xdr:cNvPr id="145" name="円/楕円 144"/>
        <xdr:cNvSpPr/>
      </xdr:nvSpPr>
      <xdr:spPr>
        <a:xfrm>
          <a:off x="1079500" y="99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81427</xdr:rowOff>
    </xdr:from>
    <xdr:ext cx="534377" cy="259045"/>
    <xdr:sp macro="" textlink="">
      <xdr:nvSpPr>
        <xdr:cNvPr id="146" name="テキスト ボックス 145"/>
        <xdr:cNvSpPr txBox="1"/>
      </xdr:nvSpPr>
      <xdr:spPr>
        <a:xfrm>
          <a:off x="863111" y="100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96448</xdr:rowOff>
    </xdr:from>
    <xdr:to>
      <xdr:col>6</xdr:col>
      <xdr:colOff>511175</xdr:colOff>
      <xdr:row>78</xdr:row>
      <xdr:rowOff>108383</xdr:rowOff>
    </xdr:to>
    <xdr:cxnSp macro="">
      <xdr:nvCxnSpPr>
        <xdr:cNvPr id="173" name="直線コネクタ 172"/>
        <xdr:cNvCxnSpPr/>
      </xdr:nvCxnSpPr>
      <xdr:spPr>
        <a:xfrm flipV="1">
          <a:off x="3797300" y="13469548"/>
          <a:ext cx="838200" cy="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107559</xdr:rowOff>
    </xdr:from>
    <xdr:to>
      <xdr:col>5</xdr:col>
      <xdr:colOff>358775</xdr:colOff>
      <xdr:row>78</xdr:row>
      <xdr:rowOff>108383</xdr:rowOff>
    </xdr:to>
    <xdr:cxnSp macro="">
      <xdr:nvCxnSpPr>
        <xdr:cNvPr id="176" name="直線コネクタ 175"/>
        <xdr:cNvCxnSpPr/>
      </xdr:nvCxnSpPr>
      <xdr:spPr>
        <a:xfrm>
          <a:off x="2908300" y="13480659"/>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91670</xdr:rowOff>
    </xdr:from>
    <xdr:to>
      <xdr:col>4</xdr:col>
      <xdr:colOff>155575</xdr:colOff>
      <xdr:row>78</xdr:row>
      <xdr:rowOff>107559</xdr:rowOff>
    </xdr:to>
    <xdr:cxnSp macro="">
      <xdr:nvCxnSpPr>
        <xdr:cNvPr id="179" name="直線コネクタ 178"/>
        <xdr:cNvCxnSpPr/>
      </xdr:nvCxnSpPr>
      <xdr:spPr>
        <a:xfrm>
          <a:off x="2019300" y="13464770"/>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91670</xdr:rowOff>
    </xdr:from>
    <xdr:to>
      <xdr:col>2</xdr:col>
      <xdr:colOff>638175</xdr:colOff>
      <xdr:row>78</xdr:row>
      <xdr:rowOff>94597</xdr:rowOff>
    </xdr:to>
    <xdr:cxnSp macro="">
      <xdr:nvCxnSpPr>
        <xdr:cNvPr id="182" name="直線コネクタ 181"/>
        <xdr:cNvCxnSpPr/>
      </xdr:nvCxnSpPr>
      <xdr:spPr>
        <a:xfrm flipV="1">
          <a:off x="1130300" y="13464770"/>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45648</xdr:rowOff>
    </xdr:from>
    <xdr:to>
      <xdr:col>6</xdr:col>
      <xdr:colOff>561975</xdr:colOff>
      <xdr:row>78</xdr:row>
      <xdr:rowOff>147248</xdr:rowOff>
    </xdr:to>
    <xdr:sp macro="" textlink="">
      <xdr:nvSpPr>
        <xdr:cNvPr id="192" name="円/楕円 191"/>
        <xdr:cNvSpPr/>
      </xdr:nvSpPr>
      <xdr:spPr>
        <a:xfrm>
          <a:off x="45847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132025</xdr:rowOff>
    </xdr:from>
    <xdr:ext cx="469744" cy="259045"/>
    <xdr:sp macro="" textlink="">
      <xdr:nvSpPr>
        <xdr:cNvPr id="193" name="維持補修費該当値テキスト"/>
        <xdr:cNvSpPr txBox="1"/>
      </xdr:nvSpPr>
      <xdr:spPr>
        <a:xfrm>
          <a:off x="4686300" y="1333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57583</xdr:rowOff>
    </xdr:from>
    <xdr:to>
      <xdr:col>5</xdr:col>
      <xdr:colOff>409575</xdr:colOff>
      <xdr:row>78</xdr:row>
      <xdr:rowOff>159183</xdr:rowOff>
    </xdr:to>
    <xdr:sp macro="" textlink="">
      <xdr:nvSpPr>
        <xdr:cNvPr id="194" name="円/楕円 193"/>
        <xdr:cNvSpPr/>
      </xdr:nvSpPr>
      <xdr:spPr>
        <a:xfrm>
          <a:off x="3746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150310</xdr:rowOff>
    </xdr:from>
    <xdr:ext cx="469744" cy="259045"/>
    <xdr:sp macro="" textlink="">
      <xdr:nvSpPr>
        <xdr:cNvPr id="195" name="テキスト ボックス 194"/>
        <xdr:cNvSpPr txBox="1"/>
      </xdr:nvSpPr>
      <xdr:spPr>
        <a:xfrm>
          <a:off x="3562427"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56759</xdr:rowOff>
    </xdr:from>
    <xdr:to>
      <xdr:col>4</xdr:col>
      <xdr:colOff>206375</xdr:colOff>
      <xdr:row>78</xdr:row>
      <xdr:rowOff>158359</xdr:rowOff>
    </xdr:to>
    <xdr:sp macro="" textlink="">
      <xdr:nvSpPr>
        <xdr:cNvPr id="196" name="円/楕円 195"/>
        <xdr:cNvSpPr/>
      </xdr:nvSpPr>
      <xdr:spPr>
        <a:xfrm>
          <a:off x="2857500" y="13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149486</xdr:rowOff>
    </xdr:from>
    <xdr:ext cx="469744" cy="259045"/>
    <xdr:sp macro="" textlink="">
      <xdr:nvSpPr>
        <xdr:cNvPr id="197" name="テキスト ボックス 196"/>
        <xdr:cNvSpPr txBox="1"/>
      </xdr:nvSpPr>
      <xdr:spPr>
        <a:xfrm>
          <a:off x="2673427" y="135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40870</xdr:rowOff>
    </xdr:from>
    <xdr:to>
      <xdr:col>3</xdr:col>
      <xdr:colOff>3175</xdr:colOff>
      <xdr:row>78</xdr:row>
      <xdr:rowOff>142470</xdr:rowOff>
    </xdr:to>
    <xdr:sp macro="" textlink="">
      <xdr:nvSpPr>
        <xdr:cNvPr id="198" name="円/楕円 197"/>
        <xdr:cNvSpPr/>
      </xdr:nvSpPr>
      <xdr:spPr>
        <a:xfrm>
          <a:off x="1968500" y="134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133597</xdr:rowOff>
    </xdr:from>
    <xdr:ext cx="469744" cy="259045"/>
    <xdr:sp macro="" textlink="">
      <xdr:nvSpPr>
        <xdr:cNvPr id="199" name="テキスト ボックス 198"/>
        <xdr:cNvSpPr txBox="1"/>
      </xdr:nvSpPr>
      <xdr:spPr>
        <a:xfrm>
          <a:off x="1784427" y="1350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43797</xdr:rowOff>
    </xdr:from>
    <xdr:to>
      <xdr:col>1</xdr:col>
      <xdr:colOff>485775</xdr:colOff>
      <xdr:row>78</xdr:row>
      <xdr:rowOff>145397</xdr:rowOff>
    </xdr:to>
    <xdr:sp macro="" textlink="">
      <xdr:nvSpPr>
        <xdr:cNvPr id="200" name="円/楕円 199"/>
        <xdr:cNvSpPr/>
      </xdr:nvSpPr>
      <xdr:spPr>
        <a:xfrm>
          <a:off x="1079500" y="134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136524</xdr:rowOff>
    </xdr:from>
    <xdr:ext cx="469744" cy="259045"/>
    <xdr:sp macro="" textlink="">
      <xdr:nvSpPr>
        <xdr:cNvPr id="201" name="テキスト ボックス 200"/>
        <xdr:cNvSpPr txBox="1"/>
      </xdr:nvSpPr>
      <xdr:spPr>
        <a:xfrm>
          <a:off x="895427" y="135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23058</xdr:rowOff>
    </xdr:from>
    <xdr:to>
      <xdr:col>6</xdr:col>
      <xdr:colOff>511175</xdr:colOff>
      <xdr:row>92</xdr:row>
      <xdr:rowOff>39193</xdr:rowOff>
    </xdr:to>
    <xdr:cxnSp macro="">
      <xdr:nvCxnSpPr>
        <xdr:cNvPr id="231" name="直線コネクタ 230"/>
        <xdr:cNvCxnSpPr/>
      </xdr:nvCxnSpPr>
      <xdr:spPr>
        <a:xfrm>
          <a:off x="3797300" y="15796458"/>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23058</xdr:rowOff>
    </xdr:from>
    <xdr:to>
      <xdr:col>5</xdr:col>
      <xdr:colOff>358775</xdr:colOff>
      <xdr:row>93</xdr:row>
      <xdr:rowOff>39688</xdr:rowOff>
    </xdr:to>
    <xdr:cxnSp macro="">
      <xdr:nvCxnSpPr>
        <xdr:cNvPr id="234" name="直線コネクタ 233"/>
        <xdr:cNvCxnSpPr/>
      </xdr:nvCxnSpPr>
      <xdr:spPr>
        <a:xfrm flipV="1">
          <a:off x="2908300" y="15796458"/>
          <a:ext cx="889000" cy="1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39688</xdr:rowOff>
    </xdr:from>
    <xdr:to>
      <xdr:col>4</xdr:col>
      <xdr:colOff>155575</xdr:colOff>
      <xdr:row>93</xdr:row>
      <xdr:rowOff>46107</xdr:rowOff>
    </xdr:to>
    <xdr:cxnSp macro="">
      <xdr:nvCxnSpPr>
        <xdr:cNvPr id="237" name="直線コネクタ 236"/>
        <xdr:cNvCxnSpPr/>
      </xdr:nvCxnSpPr>
      <xdr:spPr>
        <a:xfrm flipV="1">
          <a:off x="2019300" y="15984538"/>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46107</xdr:rowOff>
    </xdr:from>
    <xdr:to>
      <xdr:col>2</xdr:col>
      <xdr:colOff>638175</xdr:colOff>
      <xdr:row>93</xdr:row>
      <xdr:rowOff>63728</xdr:rowOff>
    </xdr:to>
    <xdr:cxnSp macro="">
      <xdr:nvCxnSpPr>
        <xdr:cNvPr id="240" name="直線コネクタ 239"/>
        <xdr:cNvCxnSpPr/>
      </xdr:nvCxnSpPr>
      <xdr:spPr>
        <a:xfrm flipV="1">
          <a:off x="1130300" y="15990957"/>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159843</xdr:rowOff>
    </xdr:from>
    <xdr:to>
      <xdr:col>6</xdr:col>
      <xdr:colOff>561975</xdr:colOff>
      <xdr:row>92</xdr:row>
      <xdr:rowOff>89993</xdr:rowOff>
    </xdr:to>
    <xdr:sp macro="" textlink="">
      <xdr:nvSpPr>
        <xdr:cNvPr id="250" name="円/楕円 249"/>
        <xdr:cNvSpPr/>
      </xdr:nvSpPr>
      <xdr:spPr>
        <a:xfrm>
          <a:off x="4584700" y="157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74770</xdr:rowOff>
    </xdr:from>
    <xdr:ext cx="534377" cy="259045"/>
    <xdr:sp macro="" textlink="">
      <xdr:nvSpPr>
        <xdr:cNvPr id="251" name="扶助費該当値テキスト"/>
        <xdr:cNvSpPr txBox="1"/>
      </xdr:nvSpPr>
      <xdr:spPr>
        <a:xfrm>
          <a:off x="4686300" y="156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83,276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143708</xdr:rowOff>
    </xdr:from>
    <xdr:to>
      <xdr:col>5</xdr:col>
      <xdr:colOff>409575</xdr:colOff>
      <xdr:row>92</xdr:row>
      <xdr:rowOff>73858</xdr:rowOff>
    </xdr:to>
    <xdr:sp macro="" textlink="">
      <xdr:nvSpPr>
        <xdr:cNvPr id="252" name="円/楕円 251"/>
        <xdr:cNvSpPr/>
      </xdr:nvSpPr>
      <xdr:spPr>
        <a:xfrm>
          <a:off x="3746500" y="157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90385</xdr:rowOff>
    </xdr:from>
    <xdr:ext cx="534377" cy="259045"/>
    <xdr:sp macro="" textlink="">
      <xdr:nvSpPr>
        <xdr:cNvPr id="253" name="テキスト ボックス 252"/>
        <xdr:cNvSpPr txBox="1"/>
      </xdr:nvSpPr>
      <xdr:spPr>
        <a:xfrm>
          <a:off x="3530111" y="155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160338</xdr:rowOff>
    </xdr:from>
    <xdr:to>
      <xdr:col>4</xdr:col>
      <xdr:colOff>206375</xdr:colOff>
      <xdr:row>93</xdr:row>
      <xdr:rowOff>90488</xdr:rowOff>
    </xdr:to>
    <xdr:sp macro="" textlink="">
      <xdr:nvSpPr>
        <xdr:cNvPr id="254" name="円/楕円 253"/>
        <xdr:cNvSpPr/>
      </xdr:nvSpPr>
      <xdr:spPr>
        <a:xfrm>
          <a:off x="2857500" y="15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107015</xdr:rowOff>
    </xdr:from>
    <xdr:ext cx="534377" cy="259045"/>
    <xdr:sp macro="" textlink="">
      <xdr:nvSpPr>
        <xdr:cNvPr id="255" name="テキスト ボックス 254"/>
        <xdr:cNvSpPr txBox="1"/>
      </xdr:nvSpPr>
      <xdr:spPr>
        <a:xfrm>
          <a:off x="2641111" y="157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166757</xdr:rowOff>
    </xdr:from>
    <xdr:to>
      <xdr:col>3</xdr:col>
      <xdr:colOff>3175</xdr:colOff>
      <xdr:row>93</xdr:row>
      <xdr:rowOff>96907</xdr:rowOff>
    </xdr:to>
    <xdr:sp macro="" textlink="">
      <xdr:nvSpPr>
        <xdr:cNvPr id="256" name="円/楕円 255"/>
        <xdr:cNvSpPr/>
      </xdr:nvSpPr>
      <xdr:spPr>
        <a:xfrm>
          <a:off x="19685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113434</xdr:rowOff>
    </xdr:from>
    <xdr:ext cx="534377" cy="259045"/>
    <xdr:sp macro="" textlink="">
      <xdr:nvSpPr>
        <xdr:cNvPr id="257" name="テキスト ボックス 256"/>
        <xdr:cNvSpPr txBox="1"/>
      </xdr:nvSpPr>
      <xdr:spPr>
        <a:xfrm>
          <a:off x="1752111" y="15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12928</xdr:rowOff>
    </xdr:from>
    <xdr:to>
      <xdr:col>1</xdr:col>
      <xdr:colOff>485775</xdr:colOff>
      <xdr:row>93</xdr:row>
      <xdr:rowOff>114528</xdr:rowOff>
    </xdr:to>
    <xdr:sp macro="" textlink="">
      <xdr:nvSpPr>
        <xdr:cNvPr id="258" name="円/楕円 257"/>
        <xdr:cNvSpPr/>
      </xdr:nvSpPr>
      <xdr:spPr>
        <a:xfrm>
          <a:off x="1079500" y="159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131055</xdr:rowOff>
    </xdr:from>
    <xdr:ext cx="534377" cy="259045"/>
    <xdr:sp macro="" textlink="">
      <xdr:nvSpPr>
        <xdr:cNvPr id="259" name="テキスト ボックス 258"/>
        <xdr:cNvSpPr txBox="1"/>
      </xdr:nvSpPr>
      <xdr:spPr>
        <a:xfrm>
          <a:off x="863111" y="157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115551</xdr:rowOff>
    </xdr:from>
    <xdr:to>
      <xdr:col>15</xdr:col>
      <xdr:colOff>180975</xdr:colOff>
      <xdr:row>37</xdr:row>
      <xdr:rowOff>125490</xdr:rowOff>
    </xdr:to>
    <xdr:cxnSp macro="">
      <xdr:nvCxnSpPr>
        <xdr:cNvPr id="287" name="直線コネクタ 286"/>
        <xdr:cNvCxnSpPr/>
      </xdr:nvCxnSpPr>
      <xdr:spPr>
        <a:xfrm flipV="1">
          <a:off x="9639300" y="6459201"/>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125490</xdr:rowOff>
    </xdr:from>
    <xdr:to>
      <xdr:col>14</xdr:col>
      <xdr:colOff>28575</xdr:colOff>
      <xdr:row>37</xdr:row>
      <xdr:rowOff>151953</xdr:rowOff>
    </xdr:to>
    <xdr:cxnSp macro="">
      <xdr:nvCxnSpPr>
        <xdr:cNvPr id="290" name="直線コネクタ 289"/>
        <xdr:cNvCxnSpPr/>
      </xdr:nvCxnSpPr>
      <xdr:spPr>
        <a:xfrm flipV="1">
          <a:off x="8750300" y="646914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151953</xdr:rowOff>
    </xdr:from>
    <xdr:to>
      <xdr:col>12</xdr:col>
      <xdr:colOff>511175</xdr:colOff>
      <xdr:row>37</xdr:row>
      <xdr:rowOff>166876</xdr:rowOff>
    </xdr:to>
    <xdr:cxnSp macro="">
      <xdr:nvCxnSpPr>
        <xdr:cNvPr id="293" name="直線コネクタ 292"/>
        <xdr:cNvCxnSpPr/>
      </xdr:nvCxnSpPr>
      <xdr:spPr>
        <a:xfrm flipV="1">
          <a:off x="7861300" y="6495603"/>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166876</xdr:rowOff>
    </xdr:from>
    <xdr:to>
      <xdr:col>11</xdr:col>
      <xdr:colOff>307975</xdr:colOff>
      <xdr:row>38</xdr:row>
      <xdr:rowOff>15653</xdr:rowOff>
    </xdr:to>
    <xdr:cxnSp macro="">
      <xdr:nvCxnSpPr>
        <xdr:cNvPr id="296" name="直線コネクタ 295"/>
        <xdr:cNvCxnSpPr/>
      </xdr:nvCxnSpPr>
      <xdr:spPr>
        <a:xfrm flipV="1">
          <a:off x="6972300" y="6510526"/>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64751</xdr:rowOff>
    </xdr:from>
    <xdr:to>
      <xdr:col>15</xdr:col>
      <xdr:colOff>231775</xdr:colOff>
      <xdr:row>37</xdr:row>
      <xdr:rowOff>166351</xdr:rowOff>
    </xdr:to>
    <xdr:sp macro="" textlink="">
      <xdr:nvSpPr>
        <xdr:cNvPr id="306" name="円/楕円 305"/>
        <xdr:cNvSpPr/>
      </xdr:nvSpPr>
      <xdr:spPr>
        <a:xfrm>
          <a:off x="10426700" y="64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43178</xdr:rowOff>
    </xdr:from>
    <xdr:ext cx="534377" cy="259045"/>
    <xdr:sp macro="" textlink="">
      <xdr:nvSpPr>
        <xdr:cNvPr id="307" name="補助費等該当値テキスト"/>
        <xdr:cNvSpPr txBox="1"/>
      </xdr:nvSpPr>
      <xdr:spPr>
        <a:xfrm>
          <a:off x="10528300" y="63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74690</xdr:rowOff>
    </xdr:from>
    <xdr:to>
      <xdr:col>14</xdr:col>
      <xdr:colOff>79375</xdr:colOff>
      <xdr:row>38</xdr:row>
      <xdr:rowOff>4840</xdr:rowOff>
    </xdr:to>
    <xdr:sp macro="" textlink="">
      <xdr:nvSpPr>
        <xdr:cNvPr id="308" name="円/楕円 307"/>
        <xdr:cNvSpPr/>
      </xdr:nvSpPr>
      <xdr:spPr>
        <a:xfrm>
          <a:off x="9588500" y="64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167417</xdr:rowOff>
    </xdr:from>
    <xdr:ext cx="534377" cy="259045"/>
    <xdr:sp macro="" textlink="">
      <xdr:nvSpPr>
        <xdr:cNvPr id="309" name="テキスト ボックス 308"/>
        <xdr:cNvSpPr txBox="1"/>
      </xdr:nvSpPr>
      <xdr:spPr>
        <a:xfrm>
          <a:off x="9372111" y="65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101153</xdr:rowOff>
    </xdr:from>
    <xdr:to>
      <xdr:col>12</xdr:col>
      <xdr:colOff>561975</xdr:colOff>
      <xdr:row>38</xdr:row>
      <xdr:rowOff>31304</xdr:rowOff>
    </xdr:to>
    <xdr:sp macro="" textlink="">
      <xdr:nvSpPr>
        <xdr:cNvPr id="310" name="円/楕円 309"/>
        <xdr:cNvSpPr/>
      </xdr:nvSpPr>
      <xdr:spPr>
        <a:xfrm>
          <a:off x="8699500" y="64448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22430</xdr:rowOff>
    </xdr:from>
    <xdr:ext cx="534377" cy="259045"/>
    <xdr:sp macro="" textlink="">
      <xdr:nvSpPr>
        <xdr:cNvPr id="311" name="テキスト ボックス 310"/>
        <xdr:cNvSpPr txBox="1"/>
      </xdr:nvSpPr>
      <xdr:spPr>
        <a:xfrm>
          <a:off x="8483111" y="65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116076</xdr:rowOff>
    </xdr:from>
    <xdr:to>
      <xdr:col>11</xdr:col>
      <xdr:colOff>358775</xdr:colOff>
      <xdr:row>38</xdr:row>
      <xdr:rowOff>46226</xdr:rowOff>
    </xdr:to>
    <xdr:sp macro="" textlink="">
      <xdr:nvSpPr>
        <xdr:cNvPr id="312" name="円/楕円 311"/>
        <xdr:cNvSpPr/>
      </xdr:nvSpPr>
      <xdr:spPr>
        <a:xfrm>
          <a:off x="7810500" y="64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37353</xdr:rowOff>
    </xdr:from>
    <xdr:ext cx="534377" cy="259045"/>
    <xdr:sp macro="" textlink="">
      <xdr:nvSpPr>
        <xdr:cNvPr id="313" name="テキスト ボックス 312"/>
        <xdr:cNvSpPr txBox="1"/>
      </xdr:nvSpPr>
      <xdr:spPr>
        <a:xfrm>
          <a:off x="7594111" y="65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136303</xdr:rowOff>
    </xdr:from>
    <xdr:to>
      <xdr:col>10</xdr:col>
      <xdr:colOff>155575</xdr:colOff>
      <xdr:row>38</xdr:row>
      <xdr:rowOff>66453</xdr:rowOff>
    </xdr:to>
    <xdr:sp macro="" textlink="">
      <xdr:nvSpPr>
        <xdr:cNvPr id="314" name="円/楕円 313"/>
        <xdr:cNvSpPr/>
      </xdr:nvSpPr>
      <xdr:spPr>
        <a:xfrm>
          <a:off x="6921500" y="64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57580</xdr:rowOff>
    </xdr:from>
    <xdr:ext cx="534377" cy="259045"/>
    <xdr:sp macro="" textlink="">
      <xdr:nvSpPr>
        <xdr:cNvPr id="315" name="テキスト ボックス 314"/>
        <xdr:cNvSpPr txBox="1"/>
      </xdr:nvSpPr>
      <xdr:spPr>
        <a:xfrm>
          <a:off x="6705111" y="65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74421</xdr:rowOff>
    </xdr:from>
    <xdr:to>
      <xdr:col>15</xdr:col>
      <xdr:colOff>180975</xdr:colOff>
      <xdr:row>59</xdr:row>
      <xdr:rowOff>75892</xdr:rowOff>
    </xdr:to>
    <xdr:cxnSp macro="">
      <xdr:nvCxnSpPr>
        <xdr:cNvPr id="346" name="直線コネクタ 345"/>
        <xdr:cNvCxnSpPr/>
      </xdr:nvCxnSpPr>
      <xdr:spPr>
        <a:xfrm>
          <a:off x="9639300" y="10189971"/>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74421</xdr:rowOff>
    </xdr:from>
    <xdr:to>
      <xdr:col>14</xdr:col>
      <xdr:colOff>28575</xdr:colOff>
      <xdr:row>59</xdr:row>
      <xdr:rowOff>81427</xdr:rowOff>
    </xdr:to>
    <xdr:cxnSp macro="">
      <xdr:nvCxnSpPr>
        <xdr:cNvPr id="349" name="直線コネクタ 348"/>
        <xdr:cNvCxnSpPr/>
      </xdr:nvCxnSpPr>
      <xdr:spPr>
        <a:xfrm flipV="1">
          <a:off x="8750300" y="10189971"/>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81427</xdr:rowOff>
    </xdr:from>
    <xdr:to>
      <xdr:col>12</xdr:col>
      <xdr:colOff>511175</xdr:colOff>
      <xdr:row>59</xdr:row>
      <xdr:rowOff>85689</xdr:rowOff>
    </xdr:to>
    <xdr:cxnSp macro="">
      <xdr:nvCxnSpPr>
        <xdr:cNvPr id="352" name="直線コネクタ 351"/>
        <xdr:cNvCxnSpPr/>
      </xdr:nvCxnSpPr>
      <xdr:spPr>
        <a:xfrm flipV="1">
          <a:off x="7861300" y="1019697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83927</xdr:rowOff>
    </xdr:from>
    <xdr:to>
      <xdr:col>11</xdr:col>
      <xdr:colOff>307975</xdr:colOff>
      <xdr:row>59</xdr:row>
      <xdr:rowOff>85689</xdr:rowOff>
    </xdr:to>
    <xdr:cxnSp macro="">
      <xdr:nvCxnSpPr>
        <xdr:cNvPr id="355" name="直線コネクタ 354"/>
        <xdr:cNvCxnSpPr/>
      </xdr:nvCxnSpPr>
      <xdr:spPr>
        <a:xfrm>
          <a:off x="6972300" y="10199477"/>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25092</xdr:rowOff>
    </xdr:from>
    <xdr:to>
      <xdr:col>15</xdr:col>
      <xdr:colOff>231775</xdr:colOff>
      <xdr:row>59</xdr:row>
      <xdr:rowOff>126692</xdr:rowOff>
    </xdr:to>
    <xdr:sp macro="" textlink="">
      <xdr:nvSpPr>
        <xdr:cNvPr id="365" name="円/楕円 364"/>
        <xdr:cNvSpPr/>
      </xdr:nvSpPr>
      <xdr:spPr>
        <a:xfrm>
          <a:off x="10426700" y="101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23621</xdr:rowOff>
    </xdr:from>
    <xdr:to>
      <xdr:col>14</xdr:col>
      <xdr:colOff>79375</xdr:colOff>
      <xdr:row>59</xdr:row>
      <xdr:rowOff>125221</xdr:rowOff>
    </xdr:to>
    <xdr:sp macro="" textlink="">
      <xdr:nvSpPr>
        <xdr:cNvPr id="367" name="円/楕円 366"/>
        <xdr:cNvSpPr/>
      </xdr:nvSpPr>
      <xdr:spPr>
        <a:xfrm>
          <a:off x="9588500" y="101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116348</xdr:rowOff>
    </xdr:from>
    <xdr:ext cx="534377" cy="259045"/>
    <xdr:sp macro="" textlink="">
      <xdr:nvSpPr>
        <xdr:cNvPr id="368" name="テキスト ボックス 367"/>
        <xdr:cNvSpPr txBox="1"/>
      </xdr:nvSpPr>
      <xdr:spPr>
        <a:xfrm>
          <a:off x="9372111" y="102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30627</xdr:rowOff>
    </xdr:from>
    <xdr:to>
      <xdr:col>12</xdr:col>
      <xdr:colOff>561975</xdr:colOff>
      <xdr:row>59</xdr:row>
      <xdr:rowOff>132227</xdr:rowOff>
    </xdr:to>
    <xdr:sp macro="" textlink="">
      <xdr:nvSpPr>
        <xdr:cNvPr id="369" name="円/楕円 368"/>
        <xdr:cNvSpPr/>
      </xdr:nvSpPr>
      <xdr:spPr>
        <a:xfrm>
          <a:off x="8699500" y="101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123354</xdr:rowOff>
    </xdr:from>
    <xdr:ext cx="534377" cy="259045"/>
    <xdr:sp macro="" textlink="">
      <xdr:nvSpPr>
        <xdr:cNvPr id="370" name="テキスト ボックス 369"/>
        <xdr:cNvSpPr txBox="1"/>
      </xdr:nvSpPr>
      <xdr:spPr>
        <a:xfrm>
          <a:off x="8483111" y="102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34889</xdr:rowOff>
    </xdr:from>
    <xdr:to>
      <xdr:col>11</xdr:col>
      <xdr:colOff>358775</xdr:colOff>
      <xdr:row>59</xdr:row>
      <xdr:rowOff>136489</xdr:rowOff>
    </xdr:to>
    <xdr:sp macro="" textlink="">
      <xdr:nvSpPr>
        <xdr:cNvPr id="371" name="円/楕円 370"/>
        <xdr:cNvSpPr/>
      </xdr:nvSpPr>
      <xdr:spPr>
        <a:xfrm>
          <a:off x="7810500" y="101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127616</xdr:rowOff>
    </xdr:from>
    <xdr:ext cx="534377" cy="259045"/>
    <xdr:sp macro="" textlink="">
      <xdr:nvSpPr>
        <xdr:cNvPr id="372" name="テキスト ボックス 371"/>
        <xdr:cNvSpPr txBox="1"/>
      </xdr:nvSpPr>
      <xdr:spPr>
        <a:xfrm>
          <a:off x="7594111" y="102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33127</xdr:rowOff>
    </xdr:from>
    <xdr:to>
      <xdr:col>10</xdr:col>
      <xdr:colOff>155575</xdr:colOff>
      <xdr:row>59</xdr:row>
      <xdr:rowOff>134727</xdr:rowOff>
    </xdr:to>
    <xdr:sp macro="" textlink="">
      <xdr:nvSpPr>
        <xdr:cNvPr id="373" name="円/楕円 372"/>
        <xdr:cNvSpPr/>
      </xdr:nvSpPr>
      <xdr:spPr>
        <a:xfrm>
          <a:off x="6921500" y="101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125854</xdr:rowOff>
    </xdr:from>
    <xdr:ext cx="534377" cy="259045"/>
    <xdr:sp macro="" textlink="">
      <xdr:nvSpPr>
        <xdr:cNvPr id="374" name="テキスト ボックス 373"/>
        <xdr:cNvSpPr txBox="1"/>
      </xdr:nvSpPr>
      <xdr:spPr>
        <a:xfrm>
          <a:off x="6705111" y="102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129198</xdr:rowOff>
    </xdr:from>
    <xdr:to>
      <xdr:col>15</xdr:col>
      <xdr:colOff>180975</xdr:colOff>
      <xdr:row>78</xdr:row>
      <xdr:rowOff>129595</xdr:rowOff>
    </xdr:to>
    <xdr:cxnSp macro="">
      <xdr:nvCxnSpPr>
        <xdr:cNvPr id="401" name="直線コネクタ 400"/>
        <xdr:cNvCxnSpPr/>
      </xdr:nvCxnSpPr>
      <xdr:spPr>
        <a:xfrm>
          <a:off x="9639300" y="13502298"/>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78795</xdr:rowOff>
    </xdr:from>
    <xdr:to>
      <xdr:col>15</xdr:col>
      <xdr:colOff>231775</xdr:colOff>
      <xdr:row>79</xdr:row>
      <xdr:rowOff>8945</xdr:rowOff>
    </xdr:to>
    <xdr:sp macro="" textlink="">
      <xdr:nvSpPr>
        <xdr:cNvPr id="411" name="円/楕円 410"/>
        <xdr:cNvSpPr/>
      </xdr:nvSpPr>
      <xdr:spPr>
        <a:xfrm>
          <a:off x="10426700" y="134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78398</xdr:rowOff>
    </xdr:from>
    <xdr:to>
      <xdr:col>14</xdr:col>
      <xdr:colOff>79375</xdr:colOff>
      <xdr:row>79</xdr:row>
      <xdr:rowOff>8548</xdr:rowOff>
    </xdr:to>
    <xdr:sp macro="" textlink="">
      <xdr:nvSpPr>
        <xdr:cNvPr id="413" name="円/楕円 412"/>
        <xdr:cNvSpPr/>
      </xdr:nvSpPr>
      <xdr:spPr>
        <a:xfrm>
          <a:off x="9588500" y="13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171125</xdr:rowOff>
    </xdr:from>
    <xdr:ext cx="534377" cy="259045"/>
    <xdr:sp macro="" textlink="">
      <xdr:nvSpPr>
        <xdr:cNvPr id="414" name="テキスト ボックス 413"/>
        <xdr:cNvSpPr txBox="1"/>
      </xdr:nvSpPr>
      <xdr:spPr>
        <a:xfrm>
          <a:off x="9372111" y="13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162922</xdr:rowOff>
    </xdr:from>
    <xdr:to>
      <xdr:col>15</xdr:col>
      <xdr:colOff>180975</xdr:colOff>
      <xdr:row>98</xdr:row>
      <xdr:rowOff>25794</xdr:rowOff>
    </xdr:to>
    <xdr:cxnSp macro="">
      <xdr:nvCxnSpPr>
        <xdr:cNvPr id="441" name="直線コネクタ 440"/>
        <xdr:cNvCxnSpPr/>
      </xdr:nvCxnSpPr>
      <xdr:spPr>
        <a:xfrm flipV="1">
          <a:off x="9639300" y="16793572"/>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112122</xdr:rowOff>
    </xdr:from>
    <xdr:to>
      <xdr:col>15</xdr:col>
      <xdr:colOff>231775</xdr:colOff>
      <xdr:row>98</xdr:row>
      <xdr:rowOff>42272</xdr:rowOff>
    </xdr:to>
    <xdr:sp macro="" textlink="">
      <xdr:nvSpPr>
        <xdr:cNvPr id="451" name="円/楕円 450"/>
        <xdr:cNvSpPr/>
      </xdr:nvSpPr>
      <xdr:spPr>
        <a:xfrm>
          <a:off x="10426700" y="167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90549</xdr:rowOff>
    </xdr:from>
    <xdr:ext cx="534377" cy="259045"/>
    <xdr:sp macro="" textlink="">
      <xdr:nvSpPr>
        <xdr:cNvPr id="452" name="普通建設事業費 （ うち更新整備　）該当値テキスト"/>
        <xdr:cNvSpPr txBox="1"/>
      </xdr:nvSpPr>
      <xdr:spPr>
        <a:xfrm>
          <a:off x="10528300" y="167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146444</xdr:rowOff>
    </xdr:from>
    <xdr:to>
      <xdr:col>14</xdr:col>
      <xdr:colOff>79375</xdr:colOff>
      <xdr:row>98</xdr:row>
      <xdr:rowOff>76594</xdr:rowOff>
    </xdr:to>
    <xdr:sp macro="" textlink="">
      <xdr:nvSpPr>
        <xdr:cNvPr id="453" name="円/楕円 452"/>
        <xdr:cNvSpPr/>
      </xdr:nvSpPr>
      <xdr:spPr>
        <a:xfrm>
          <a:off x="9588500" y="167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67721</xdr:rowOff>
    </xdr:from>
    <xdr:ext cx="534377" cy="259045"/>
    <xdr:sp macro="" textlink="">
      <xdr:nvSpPr>
        <xdr:cNvPr id="454" name="テキスト ボックス 453"/>
        <xdr:cNvSpPr txBox="1"/>
      </xdr:nvSpPr>
      <xdr:spPr>
        <a:xfrm>
          <a:off x="9372111" y="168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21154</xdr:rowOff>
    </xdr:from>
    <xdr:to>
      <xdr:col>23</xdr:col>
      <xdr:colOff>517525</xdr:colOff>
      <xdr:row>38</xdr:row>
      <xdr:rowOff>25400</xdr:rowOff>
    </xdr:to>
    <xdr:cxnSp macro="">
      <xdr:nvCxnSpPr>
        <xdr:cNvPr id="479" name="直線コネクタ 478"/>
        <xdr:cNvCxnSpPr/>
      </xdr:nvCxnSpPr>
      <xdr:spPr>
        <a:xfrm flipV="1">
          <a:off x="15481300" y="653625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131682</xdr:rowOff>
    </xdr:from>
    <xdr:to>
      <xdr:col>21</xdr:col>
      <xdr:colOff>161925</xdr:colOff>
      <xdr:row>38</xdr:row>
      <xdr:rowOff>25400</xdr:rowOff>
    </xdr:to>
    <xdr:cxnSp macro="">
      <xdr:nvCxnSpPr>
        <xdr:cNvPr id="485" name="直線コネクタ 484"/>
        <xdr:cNvCxnSpPr/>
      </xdr:nvCxnSpPr>
      <xdr:spPr>
        <a:xfrm>
          <a:off x="13703300" y="6475332"/>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131682</xdr:rowOff>
    </xdr:from>
    <xdr:to>
      <xdr:col>19</xdr:col>
      <xdr:colOff>644525</xdr:colOff>
      <xdr:row>38</xdr:row>
      <xdr:rowOff>25400</xdr:rowOff>
    </xdr:to>
    <xdr:cxnSp macro="">
      <xdr:nvCxnSpPr>
        <xdr:cNvPr id="488" name="直線コネクタ 487"/>
        <xdr:cNvCxnSpPr/>
      </xdr:nvCxnSpPr>
      <xdr:spPr>
        <a:xfrm flipV="1">
          <a:off x="12814300" y="6475332"/>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13920</xdr:rowOff>
    </xdr:from>
    <xdr:ext cx="469744" cy="259045"/>
    <xdr:sp macro="" textlink="">
      <xdr:nvSpPr>
        <xdr:cNvPr id="490" name="テキスト ボックス 489"/>
        <xdr:cNvSpPr txBox="1"/>
      </xdr:nvSpPr>
      <xdr:spPr>
        <a:xfrm>
          <a:off x="13468427" y="65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141804</xdr:rowOff>
    </xdr:from>
    <xdr:to>
      <xdr:col>23</xdr:col>
      <xdr:colOff>568325</xdr:colOff>
      <xdr:row>38</xdr:row>
      <xdr:rowOff>71954</xdr:rowOff>
    </xdr:to>
    <xdr:sp macro="" textlink="">
      <xdr:nvSpPr>
        <xdr:cNvPr id="498" name="円/楕円 497"/>
        <xdr:cNvSpPr/>
      </xdr:nvSpPr>
      <xdr:spPr>
        <a:xfrm>
          <a:off x="16268700" y="6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78565" cy="259045"/>
    <xdr:sp macro="" textlink="">
      <xdr:nvSpPr>
        <xdr:cNvPr id="499" name="災害復旧事業費該当値テキスト"/>
        <xdr:cNvSpPr txBox="1"/>
      </xdr:nvSpPr>
      <xdr:spPr>
        <a:xfrm>
          <a:off x="16370300" y="6431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80882</xdr:rowOff>
    </xdr:from>
    <xdr:to>
      <xdr:col>20</xdr:col>
      <xdr:colOff>9525</xdr:colOff>
      <xdr:row>38</xdr:row>
      <xdr:rowOff>11032</xdr:rowOff>
    </xdr:to>
    <xdr:sp macro="" textlink="">
      <xdr:nvSpPr>
        <xdr:cNvPr id="504" name="円/楕円 503"/>
        <xdr:cNvSpPr/>
      </xdr:nvSpPr>
      <xdr:spPr>
        <a:xfrm>
          <a:off x="13652500" y="642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27559</xdr:rowOff>
    </xdr:from>
    <xdr:ext cx="534377" cy="259045"/>
    <xdr:sp macro="" textlink="">
      <xdr:nvSpPr>
        <xdr:cNvPr id="505" name="テキスト ボックス 504"/>
        <xdr:cNvSpPr txBox="1"/>
      </xdr:nvSpPr>
      <xdr:spPr>
        <a:xfrm>
          <a:off x="13436111" y="619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8147</xdr:rowOff>
    </xdr:from>
    <xdr:to>
      <xdr:col>23</xdr:col>
      <xdr:colOff>517525</xdr:colOff>
      <xdr:row>77</xdr:row>
      <xdr:rowOff>17914</xdr:rowOff>
    </xdr:to>
    <xdr:cxnSp macro="">
      <xdr:nvCxnSpPr>
        <xdr:cNvPr id="581" name="直線コネクタ 580"/>
        <xdr:cNvCxnSpPr/>
      </xdr:nvCxnSpPr>
      <xdr:spPr>
        <a:xfrm flipV="1">
          <a:off x="15481300" y="13209797"/>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17914</xdr:rowOff>
    </xdr:from>
    <xdr:to>
      <xdr:col>22</xdr:col>
      <xdr:colOff>365125</xdr:colOff>
      <xdr:row>77</xdr:row>
      <xdr:rowOff>37905</xdr:rowOff>
    </xdr:to>
    <xdr:cxnSp macro="">
      <xdr:nvCxnSpPr>
        <xdr:cNvPr id="584" name="直線コネクタ 583"/>
        <xdr:cNvCxnSpPr/>
      </xdr:nvCxnSpPr>
      <xdr:spPr>
        <a:xfrm flipV="1">
          <a:off x="14592300" y="13219564"/>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37905</xdr:rowOff>
    </xdr:from>
    <xdr:to>
      <xdr:col>21</xdr:col>
      <xdr:colOff>161925</xdr:colOff>
      <xdr:row>77</xdr:row>
      <xdr:rowOff>47134</xdr:rowOff>
    </xdr:to>
    <xdr:cxnSp macro="">
      <xdr:nvCxnSpPr>
        <xdr:cNvPr id="587" name="直線コネクタ 586"/>
        <xdr:cNvCxnSpPr/>
      </xdr:nvCxnSpPr>
      <xdr:spPr>
        <a:xfrm flipV="1">
          <a:off x="13703300" y="1323955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47134</xdr:rowOff>
    </xdr:from>
    <xdr:to>
      <xdr:col>19</xdr:col>
      <xdr:colOff>644525</xdr:colOff>
      <xdr:row>77</xdr:row>
      <xdr:rowOff>49957</xdr:rowOff>
    </xdr:to>
    <xdr:cxnSp macro="">
      <xdr:nvCxnSpPr>
        <xdr:cNvPr id="590" name="直線コネクタ 589"/>
        <xdr:cNvCxnSpPr/>
      </xdr:nvCxnSpPr>
      <xdr:spPr>
        <a:xfrm flipV="1">
          <a:off x="12814300" y="13248784"/>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128797</xdr:rowOff>
    </xdr:from>
    <xdr:to>
      <xdr:col>23</xdr:col>
      <xdr:colOff>568325</xdr:colOff>
      <xdr:row>77</xdr:row>
      <xdr:rowOff>58947</xdr:rowOff>
    </xdr:to>
    <xdr:sp macro="" textlink="">
      <xdr:nvSpPr>
        <xdr:cNvPr id="600" name="円/楕円 599"/>
        <xdr:cNvSpPr/>
      </xdr:nvSpPr>
      <xdr:spPr>
        <a:xfrm>
          <a:off x="16268700" y="131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43724</xdr:rowOff>
    </xdr:from>
    <xdr:ext cx="534377" cy="259045"/>
    <xdr:sp macro="" textlink="">
      <xdr:nvSpPr>
        <xdr:cNvPr id="601" name="公債費該当値テキスト"/>
        <xdr:cNvSpPr txBox="1"/>
      </xdr:nvSpPr>
      <xdr:spPr>
        <a:xfrm>
          <a:off x="16370300" y="130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138564</xdr:rowOff>
    </xdr:from>
    <xdr:to>
      <xdr:col>22</xdr:col>
      <xdr:colOff>415925</xdr:colOff>
      <xdr:row>77</xdr:row>
      <xdr:rowOff>68714</xdr:rowOff>
    </xdr:to>
    <xdr:sp macro="" textlink="">
      <xdr:nvSpPr>
        <xdr:cNvPr id="602" name="円/楕円 601"/>
        <xdr:cNvSpPr/>
      </xdr:nvSpPr>
      <xdr:spPr>
        <a:xfrm>
          <a:off x="15430500" y="131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59841</xdr:rowOff>
    </xdr:from>
    <xdr:ext cx="534377" cy="259045"/>
    <xdr:sp macro="" textlink="">
      <xdr:nvSpPr>
        <xdr:cNvPr id="603" name="テキスト ボックス 602"/>
        <xdr:cNvSpPr txBox="1"/>
      </xdr:nvSpPr>
      <xdr:spPr>
        <a:xfrm>
          <a:off x="15214111" y="132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158555</xdr:rowOff>
    </xdr:from>
    <xdr:to>
      <xdr:col>21</xdr:col>
      <xdr:colOff>212725</xdr:colOff>
      <xdr:row>77</xdr:row>
      <xdr:rowOff>88705</xdr:rowOff>
    </xdr:to>
    <xdr:sp macro="" textlink="">
      <xdr:nvSpPr>
        <xdr:cNvPr id="604" name="円/楕円 603"/>
        <xdr:cNvSpPr/>
      </xdr:nvSpPr>
      <xdr:spPr>
        <a:xfrm>
          <a:off x="14541500" y="131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79832</xdr:rowOff>
    </xdr:from>
    <xdr:ext cx="534377" cy="259045"/>
    <xdr:sp macro="" textlink="">
      <xdr:nvSpPr>
        <xdr:cNvPr id="605" name="テキスト ボックス 604"/>
        <xdr:cNvSpPr txBox="1"/>
      </xdr:nvSpPr>
      <xdr:spPr>
        <a:xfrm>
          <a:off x="14325111" y="132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167784</xdr:rowOff>
    </xdr:from>
    <xdr:to>
      <xdr:col>20</xdr:col>
      <xdr:colOff>9525</xdr:colOff>
      <xdr:row>77</xdr:row>
      <xdr:rowOff>97934</xdr:rowOff>
    </xdr:to>
    <xdr:sp macro="" textlink="">
      <xdr:nvSpPr>
        <xdr:cNvPr id="606" name="円/楕円 605"/>
        <xdr:cNvSpPr/>
      </xdr:nvSpPr>
      <xdr:spPr>
        <a:xfrm>
          <a:off x="13652500" y="131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89061</xdr:rowOff>
    </xdr:from>
    <xdr:ext cx="534377" cy="259045"/>
    <xdr:sp macro="" textlink="">
      <xdr:nvSpPr>
        <xdr:cNvPr id="607" name="テキスト ボックス 606"/>
        <xdr:cNvSpPr txBox="1"/>
      </xdr:nvSpPr>
      <xdr:spPr>
        <a:xfrm>
          <a:off x="13436111" y="132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170607</xdr:rowOff>
    </xdr:from>
    <xdr:to>
      <xdr:col>18</xdr:col>
      <xdr:colOff>492125</xdr:colOff>
      <xdr:row>77</xdr:row>
      <xdr:rowOff>100757</xdr:rowOff>
    </xdr:to>
    <xdr:sp macro="" textlink="">
      <xdr:nvSpPr>
        <xdr:cNvPr id="608" name="円/楕円 607"/>
        <xdr:cNvSpPr/>
      </xdr:nvSpPr>
      <xdr:spPr>
        <a:xfrm>
          <a:off x="12763500" y="132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91884</xdr:rowOff>
    </xdr:from>
    <xdr:ext cx="534377" cy="259045"/>
    <xdr:sp macro="" textlink="">
      <xdr:nvSpPr>
        <xdr:cNvPr id="609" name="テキスト ボックス 608"/>
        <xdr:cNvSpPr txBox="1"/>
      </xdr:nvSpPr>
      <xdr:spPr>
        <a:xfrm>
          <a:off x="12547111" y="13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129049</xdr:rowOff>
    </xdr:from>
    <xdr:to>
      <xdr:col>23</xdr:col>
      <xdr:colOff>517525</xdr:colOff>
      <xdr:row>98</xdr:row>
      <xdr:rowOff>133438</xdr:rowOff>
    </xdr:to>
    <xdr:cxnSp macro="">
      <xdr:nvCxnSpPr>
        <xdr:cNvPr id="636" name="直線コネクタ 635"/>
        <xdr:cNvCxnSpPr/>
      </xdr:nvCxnSpPr>
      <xdr:spPr>
        <a:xfrm>
          <a:off x="15481300" y="16931149"/>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117748</xdr:rowOff>
    </xdr:from>
    <xdr:to>
      <xdr:col>22</xdr:col>
      <xdr:colOff>365125</xdr:colOff>
      <xdr:row>98</xdr:row>
      <xdr:rowOff>129049</xdr:rowOff>
    </xdr:to>
    <xdr:cxnSp macro="">
      <xdr:nvCxnSpPr>
        <xdr:cNvPr id="639" name="直線コネクタ 638"/>
        <xdr:cNvCxnSpPr/>
      </xdr:nvCxnSpPr>
      <xdr:spPr>
        <a:xfrm>
          <a:off x="14592300" y="16919848"/>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117748</xdr:rowOff>
    </xdr:from>
    <xdr:to>
      <xdr:col>21</xdr:col>
      <xdr:colOff>161925</xdr:colOff>
      <xdr:row>98</xdr:row>
      <xdr:rowOff>121515</xdr:rowOff>
    </xdr:to>
    <xdr:cxnSp macro="">
      <xdr:nvCxnSpPr>
        <xdr:cNvPr id="642" name="直線コネクタ 641"/>
        <xdr:cNvCxnSpPr/>
      </xdr:nvCxnSpPr>
      <xdr:spPr>
        <a:xfrm flipV="1">
          <a:off x="13703300" y="16919848"/>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121515</xdr:rowOff>
    </xdr:from>
    <xdr:to>
      <xdr:col>19</xdr:col>
      <xdr:colOff>644525</xdr:colOff>
      <xdr:row>98</xdr:row>
      <xdr:rowOff>123089</xdr:rowOff>
    </xdr:to>
    <xdr:cxnSp macro="">
      <xdr:nvCxnSpPr>
        <xdr:cNvPr id="645" name="直線コネクタ 644"/>
        <xdr:cNvCxnSpPr/>
      </xdr:nvCxnSpPr>
      <xdr:spPr>
        <a:xfrm flipV="1">
          <a:off x="12814300" y="16923615"/>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82638</xdr:rowOff>
    </xdr:from>
    <xdr:to>
      <xdr:col>23</xdr:col>
      <xdr:colOff>568325</xdr:colOff>
      <xdr:row>99</xdr:row>
      <xdr:rowOff>12788</xdr:rowOff>
    </xdr:to>
    <xdr:sp macro="" textlink="">
      <xdr:nvSpPr>
        <xdr:cNvPr id="655" name="円/楕円 654"/>
        <xdr:cNvSpPr/>
      </xdr:nvSpPr>
      <xdr:spPr>
        <a:xfrm>
          <a:off x="16268700" y="168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78249</xdr:rowOff>
    </xdr:from>
    <xdr:to>
      <xdr:col>22</xdr:col>
      <xdr:colOff>415925</xdr:colOff>
      <xdr:row>99</xdr:row>
      <xdr:rowOff>8399</xdr:rowOff>
    </xdr:to>
    <xdr:sp macro="" textlink="">
      <xdr:nvSpPr>
        <xdr:cNvPr id="657" name="円/楕円 656"/>
        <xdr:cNvSpPr/>
      </xdr:nvSpPr>
      <xdr:spPr>
        <a:xfrm>
          <a:off x="15430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170976</xdr:rowOff>
    </xdr:from>
    <xdr:ext cx="534377" cy="259045"/>
    <xdr:sp macro="" textlink="">
      <xdr:nvSpPr>
        <xdr:cNvPr id="658" name="テキスト ボックス 657"/>
        <xdr:cNvSpPr txBox="1"/>
      </xdr:nvSpPr>
      <xdr:spPr>
        <a:xfrm>
          <a:off x="15214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66948</xdr:rowOff>
    </xdr:from>
    <xdr:to>
      <xdr:col>21</xdr:col>
      <xdr:colOff>212725</xdr:colOff>
      <xdr:row>98</xdr:row>
      <xdr:rowOff>168548</xdr:rowOff>
    </xdr:to>
    <xdr:sp macro="" textlink="">
      <xdr:nvSpPr>
        <xdr:cNvPr id="659" name="円/楕円 658"/>
        <xdr:cNvSpPr/>
      </xdr:nvSpPr>
      <xdr:spPr>
        <a:xfrm>
          <a:off x="14541500" y="16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13625</xdr:rowOff>
    </xdr:from>
    <xdr:ext cx="534377" cy="259045"/>
    <xdr:sp macro="" textlink="">
      <xdr:nvSpPr>
        <xdr:cNvPr id="660" name="テキスト ボックス 659"/>
        <xdr:cNvSpPr txBox="1"/>
      </xdr:nvSpPr>
      <xdr:spPr>
        <a:xfrm>
          <a:off x="1432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70715</xdr:rowOff>
    </xdr:from>
    <xdr:to>
      <xdr:col>20</xdr:col>
      <xdr:colOff>9525</xdr:colOff>
      <xdr:row>99</xdr:row>
      <xdr:rowOff>865</xdr:rowOff>
    </xdr:to>
    <xdr:sp macro="" textlink="">
      <xdr:nvSpPr>
        <xdr:cNvPr id="661" name="円/楕円 660"/>
        <xdr:cNvSpPr/>
      </xdr:nvSpPr>
      <xdr:spPr>
        <a:xfrm>
          <a:off x="13652500" y="168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163442</xdr:rowOff>
    </xdr:from>
    <xdr:ext cx="534377" cy="259045"/>
    <xdr:sp macro="" textlink="">
      <xdr:nvSpPr>
        <xdr:cNvPr id="662" name="テキスト ボックス 661"/>
        <xdr:cNvSpPr txBox="1"/>
      </xdr:nvSpPr>
      <xdr:spPr>
        <a:xfrm>
          <a:off x="13436111" y="169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72289</xdr:rowOff>
    </xdr:from>
    <xdr:to>
      <xdr:col>18</xdr:col>
      <xdr:colOff>492125</xdr:colOff>
      <xdr:row>99</xdr:row>
      <xdr:rowOff>2439</xdr:rowOff>
    </xdr:to>
    <xdr:sp macro="" textlink="">
      <xdr:nvSpPr>
        <xdr:cNvPr id="663" name="円/楕円 662"/>
        <xdr:cNvSpPr/>
      </xdr:nvSpPr>
      <xdr:spPr>
        <a:xfrm>
          <a:off x="12763500" y="168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165016</xdr:rowOff>
    </xdr:from>
    <xdr:ext cx="534377" cy="259045"/>
    <xdr:sp macro="" textlink="">
      <xdr:nvSpPr>
        <xdr:cNvPr id="664" name="テキスト ボックス 663"/>
        <xdr:cNvSpPr txBox="1"/>
      </xdr:nvSpPr>
      <xdr:spPr>
        <a:xfrm>
          <a:off x="12547111" y="169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14110</xdr:rowOff>
    </xdr:from>
    <xdr:to>
      <xdr:col>32</xdr:col>
      <xdr:colOff>187325</xdr:colOff>
      <xdr:row>59</xdr:row>
      <xdr:rowOff>15215</xdr:rowOff>
    </xdr:to>
    <xdr:cxnSp macro="">
      <xdr:nvCxnSpPr>
        <xdr:cNvPr id="748" name="直線コネクタ 747"/>
        <xdr:cNvCxnSpPr/>
      </xdr:nvCxnSpPr>
      <xdr:spPr>
        <a:xfrm>
          <a:off x="21323300" y="10129660"/>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13474</xdr:rowOff>
    </xdr:from>
    <xdr:to>
      <xdr:col>31</xdr:col>
      <xdr:colOff>34925</xdr:colOff>
      <xdr:row>59</xdr:row>
      <xdr:rowOff>14110</xdr:rowOff>
    </xdr:to>
    <xdr:cxnSp macro="">
      <xdr:nvCxnSpPr>
        <xdr:cNvPr id="751" name="直線コネクタ 750"/>
        <xdr:cNvCxnSpPr/>
      </xdr:nvCxnSpPr>
      <xdr:spPr>
        <a:xfrm>
          <a:off x="20434300" y="10129024"/>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10287</xdr:rowOff>
    </xdr:from>
    <xdr:to>
      <xdr:col>29</xdr:col>
      <xdr:colOff>517525</xdr:colOff>
      <xdr:row>59</xdr:row>
      <xdr:rowOff>13474</xdr:rowOff>
    </xdr:to>
    <xdr:cxnSp macro="">
      <xdr:nvCxnSpPr>
        <xdr:cNvPr id="754" name="直線コネクタ 753"/>
        <xdr:cNvCxnSpPr/>
      </xdr:nvCxnSpPr>
      <xdr:spPr>
        <a:xfrm>
          <a:off x="19545300" y="10125837"/>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10287</xdr:rowOff>
    </xdr:from>
    <xdr:to>
      <xdr:col>28</xdr:col>
      <xdr:colOff>314325</xdr:colOff>
      <xdr:row>59</xdr:row>
      <xdr:rowOff>14313</xdr:rowOff>
    </xdr:to>
    <xdr:cxnSp macro="">
      <xdr:nvCxnSpPr>
        <xdr:cNvPr id="757" name="直線コネクタ 756"/>
        <xdr:cNvCxnSpPr/>
      </xdr:nvCxnSpPr>
      <xdr:spPr>
        <a:xfrm flipV="1">
          <a:off x="18656300" y="10125837"/>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135865</xdr:rowOff>
    </xdr:from>
    <xdr:to>
      <xdr:col>32</xdr:col>
      <xdr:colOff>238125</xdr:colOff>
      <xdr:row>59</xdr:row>
      <xdr:rowOff>66015</xdr:rowOff>
    </xdr:to>
    <xdr:sp macro="" textlink="">
      <xdr:nvSpPr>
        <xdr:cNvPr id="767" name="円/楕円 766"/>
        <xdr:cNvSpPr/>
      </xdr:nvSpPr>
      <xdr:spPr>
        <a:xfrm>
          <a:off x="22110700" y="100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68"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134760</xdr:rowOff>
    </xdr:from>
    <xdr:to>
      <xdr:col>31</xdr:col>
      <xdr:colOff>85725</xdr:colOff>
      <xdr:row>59</xdr:row>
      <xdr:rowOff>64910</xdr:rowOff>
    </xdr:to>
    <xdr:sp macro="" textlink="">
      <xdr:nvSpPr>
        <xdr:cNvPr id="769" name="円/楕円 768"/>
        <xdr:cNvSpPr/>
      </xdr:nvSpPr>
      <xdr:spPr>
        <a:xfrm>
          <a:off x="21272500" y="100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56037</xdr:rowOff>
    </xdr:from>
    <xdr:ext cx="469744" cy="259045"/>
    <xdr:sp macro="" textlink="">
      <xdr:nvSpPr>
        <xdr:cNvPr id="770" name="テキスト ボックス 769"/>
        <xdr:cNvSpPr txBox="1"/>
      </xdr:nvSpPr>
      <xdr:spPr>
        <a:xfrm>
          <a:off x="21088427" y="101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134124</xdr:rowOff>
    </xdr:from>
    <xdr:to>
      <xdr:col>29</xdr:col>
      <xdr:colOff>568325</xdr:colOff>
      <xdr:row>59</xdr:row>
      <xdr:rowOff>64274</xdr:rowOff>
    </xdr:to>
    <xdr:sp macro="" textlink="">
      <xdr:nvSpPr>
        <xdr:cNvPr id="771" name="円/楕円 770"/>
        <xdr:cNvSpPr/>
      </xdr:nvSpPr>
      <xdr:spPr>
        <a:xfrm>
          <a:off x="20383500" y="100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55401</xdr:rowOff>
    </xdr:from>
    <xdr:ext cx="469744" cy="259045"/>
    <xdr:sp macro="" textlink="">
      <xdr:nvSpPr>
        <xdr:cNvPr id="772" name="テキスト ボックス 771"/>
        <xdr:cNvSpPr txBox="1"/>
      </xdr:nvSpPr>
      <xdr:spPr>
        <a:xfrm>
          <a:off x="20199427" y="101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130937</xdr:rowOff>
    </xdr:from>
    <xdr:to>
      <xdr:col>28</xdr:col>
      <xdr:colOff>365125</xdr:colOff>
      <xdr:row>59</xdr:row>
      <xdr:rowOff>61087</xdr:rowOff>
    </xdr:to>
    <xdr:sp macro="" textlink="">
      <xdr:nvSpPr>
        <xdr:cNvPr id="773" name="円/楕円 772"/>
        <xdr:cNvSpPr/>
      </xdr:nvSpPr>
      <xdr:spPr>
        <a:xfrm>
          <a:off x="19494500" y="100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52214</xdr:rowOff>
    </xdr:from>
    <xdr:ext cx="469744" cy="259045"/>
    <xdr:sp macro="" textlink="">
      <xdr:nvSpPr>
        <xdr:cNvPr id="774" name="テキスト ボックス 773"/>
        <xdr:cNvSpPr txBox="1"/>
      </xdr:nvSpPr>
      <xdr:spPr>
        <a:xfrm>
          <a:off x="19310427" y="1016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134963</xdr:rowOff>
    </xdr:from>
    <xdr:to>
      <xdr:col>27</xdr:col>
      <xdr:colOff>161925</xdr:colOff>
      <xdr:row>59</xdr:row>
      <xdr:rowOff>65113</xdr:rowOff>
    </xdr:to>
    <xdr:sp macro="" textlink="">
      <xdr:nvSpPr>
        <xdr:cNvPr id="775" name="円/楕円 774"/>
        <xdr:cNvSpPr/>
      </xdr:nvSpPr>
      <xdr:spPr>
        <a:xfrm>
          <a:off x="18605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56240</xdr:rowOff>
    </xdr:from>
    <xdr:ext cx="469744" cy="259045"/>
    <xdr:sp macro="" textlink="">
      <xdr:nvSpPr>
        <xdr:cNvPr id="776" name="テキスト ボックス 775"/>
        <xdr:cNvSpPr txBox="1"/>
      </xdr:nvSpPr>
      <xdr:spPr>
        <a:xfrm>
          <a:off x="18421427"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125501</xdr:rowOff>
    </xdr:from>
    <xdr:to>
      <xdr:col>32</xdr:col>
      <xdr:colOff>187325</xdr:colOff>
      <xdr:row>76</xdr:row>
      <xdr:rowOff>163691</xdr:rowOff>
    </xdr:to>
    <xdr:cxnSp macro="">
      <xdr:nvCxnSpPr>
        <xdr:cNvPr id="806" name="直線コネクタ 805"/>
        <xdr:cNvCxnSpPr/>
      </xdr:nvCxnSpPr>
      <xdr:spPr>
        <a:xfrm flipV="1">
          <a:off x="21323300" y="13155701"/>
          <a:ext cx="8382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163691</xdr:rowOff>
    </xdr:from>
    <xdr:to>
      <xdr:col>31</xdr:col>
      <xdr:colOff>34925</xdr:colOff>
      <xdr:row>77</xdr:row>
      <xdr:rowOff>53480</xdr:rowOff>
    </xdr:to>
    <xdr:cxnSp macro="">
      <xdr:nvCxnSpPr>
        <xdr:cNvPr id="809" name="直線コネクタ 808"/>
        <xdr:cNvCxnSpPr/>
      </xdr:nvCxnSpPr>
      <xdr:spPr>
        <a:xfrm flipV="1">
          <a:off x="20434300" y="13193891"/>
          <a:ext cx="889000" cy="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53480</xdr:rowOff>
    </xdr:from>
    <xdr:to>
      <xdr:col>29</xdr:col>
      <xdr:colOff>517525</xdr:colOff>
      <xdr:row>77</xdr:row>
      <xdr:rowOff>90856</xdr:rowOff>
    </xdr:to>
    <xdr:cxnSp macro="">
      <xdr:nvCxnSpPr>
        <xdr:cNvPr id="812" name="直線コネクタ 811"/>
        <xdr:cNvCxnSpPr/>
      </xdr:nvCxnSpPr>
      <xdr:spPr>
        <a:xfrm flipV="1">
          <a:off x="19545300" y="13255130"/>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90856</xdr:rowOff>
    </xdr:from>
    <xdr:to>
      <xdr:col>28</xdr:col>
      <xdr:colOff>314325</xdr:colOff>
      <xdr:row>77</xdr:row>
      <xdr:rowOff>96495</xdr:rowOff>
    </xdr:to>
    <xdr:cxnSp macro="">
      <xdr:nvCxnSpPr>
        <xdr:cNvPr id="815" name="直線コネクタ 814"/>
        <xdr:cNvCxnSpPr/>
      </xdr:nvCxnSpPr>
      <xdr:spPr>
        <a:xfrm flipV="1">
          <a:off x="18656300" y="1329250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74701</xdr:rowOff>
    </xdr:from>
    <xdr:to>
      <xdr:col>32</xdr:col>
      <xdr:colOff>238125</xdr:colOff>
      <xdr:row>77</xdr:row>
      <xdr:rowOff>4851</xdr:rowOff>
    </xdr:to>
    <xdr:sp macro="" textlink="">
      <xdr:nvSpPr>
        <xdr:cNvPr id="825" name="円/楕円 824"/>
        <xdr:cNvSpPr/>
      </xdr:nvSpPr>
      <xdr:spPr>
        <a:xfrm>
          <a:off x="22110700" y="131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53128</xdr:rowOff>
    </xdr:from>
    <xdr:ext cx="534377" cy="259045"/>
    <xdr:sp macro="" textlink="">
      <xdr:nvSpPr>
        <xdr:cNvPr id="826" name="繰出金該当値テキスト"/>
        <xdr:cNvSpPr txBox="1"/>
      </xdr:nvSpPr>
      <xdr:spPr>
        <a:xfrm>
          <a:off x="22212300" y="130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112891</xdr:rowOff>
    </xdr:from>
    <xdr:to>
      <xdr:col>31</xdr:col>
      <xdr:colOff>85725</xdr:colOff>
      <xdr:row>77</xdr:row>
      <xdr:rowOff>43041</xdr:rowOff>
    </xdr:to>
    <xdr:sp macro="" textlink="">
      <xdr:nvSpPr>
        <xdr:cNvPr id="827" name="円/楕円 826"/>
        <xdr:cNvSpPr/>
      </xdr:nvSpPr>
      <xdr:spPr>
        <a:xfrm>
          <a:off x="21272500" y="131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34168</xdr:rowOff>
    </xdr:from>
    <xdr:ext cx="534377" cy="259045"/>
    <xdr:sp macro="" textlink="">
      <xdr:nvSpPr>
        <xdr:cNvPr id="828" name="テキスト ボックス 827"/>
        <xdr:cNvSpPr txBox="1"/>
      </xdr:nvSpPr>
      <xdr:spPr>
        <a:xfrm>
          <a:off x="21056111" y="132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2680</xdr:rowOff>
    </xdr:from>
    <xdr:to>
      <xdr:col>29</xdr:col>
      <xdr:colOff>568325</xdr:colOff>
      <xdr:row>77</xdr:row>
      <xdr:rowOff>104280</xdr:rowOff>
    </xdr:to>
    <xdr:sp macro="" textlink="">
      <xdr:nvSpPr>
        <xdr:cNvPr id="829" name="円/楕円 828"/>
        <xdr:cNvSpPr/>
      </xdr:nvSpPr>
      <xdr:spPr>
        <a:xfrm>
          <a:off x="20383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95407</xdr:rowOff>
    </xdr:from>
    <xdr:ext cx="534377" cy="259045"/>
    <xdr:sp macro="" textlink="">
      <xdr:nvSpPr>
        <xdr:cNvPr id="830" name="テキスト ボックス 829"/>
        <xdr:cNvSpPr txBox="1"/>
      </xdr:nvSpPr>
      <xdr:spPr>
        <a:xfrm>
          <a:off x="20167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40056</xdr:rowOff>
    </xdr:from>
    <xdr:to>
      <xdr:col>28</xdr:col>
      <xdr:colOff>365125</xdr:colOff>
      <xdr:row>77</xdr:row>
      <xdr:rowOff>141656</xdr:rowOff>
    </xdr:to>
    <xdr:sp macro="" textlink="">
      <xdr:nvSpPr>
        <xdr:cNvPr id="831" name="円/楕円 830"/>
        <xdr:cNvSpPr/>
      </xdr:nvSpPr>
      <xdr:spPr>
        <a:xfrm>
          <a:off x="19494500" y="132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132783</xdr:rowOff>
    </xdr:from>
    <xdr:ext cx="534377" cy="259045"/>
    <xdr:sp macro="" textlink="">
      <xdr:nvSpPr>
        <xdr:cNvPr id="832" name="テキスト ボックス 831"/>
        <xdr:cNvSpPr txBox="1"/>
      </xdr:nvSpPr>
      <xdr:spPr>
        <a:xfrm>
          <a:off x="19278111" y="133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45695</xdr:rowOff>
    </xdr:from>
    <xdr:to>
      <xdr:col>27</xdr:col>
      <xdr:colOff>161925</xdr:colOff>
      <xdr:row>77</xdr:row>
      <xdr:rowOff>147295</xdr:rowOff>
    </xdr:to>
    <xdr:sp macro="" textlink="">
      <xdr:nvSpPr>
        <xdr:cNvPr id="833" name="円/楕円 832"/>
        <xdr:cNvSpPr/>
      </xdr:nvSpPr>
      <xdr:spPr>
        <a:xfrm>
          <a:off x="18605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138422</xdr:rowOff>
    </xdr:from>
    <xdr:ext cx="534377" cy="259045"/>
    <xdr:sp macro="" textlink="">
      <xdr:nvSpPr>
        <xdr:cNvPr id="834" name="テキスト ボックス 833"/>
        <xdr:cNvSpPr txBox="1"/>
      </xdr:nvSpPr>
      <xdr:spPr>
        <a:xfrm>
          <a:off x="18389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一人当たりのコストは、扶助費だけ類似団体平均でも上位に位置している。これは、主に類似団体に比べ年少人口が比較的多いこと等による児童福祉関連の扶助費の額が大きいことが主な要因と考えられる。一方で単独での福祉施策の実施も一因となっていると思われることから、必要に応じて事業の見直しを図っていきたい。</a:t>
          </a:r>
          <a:endParaRPr lang="ja-JP" altLang="ja-JP" sz="1600">
            <a:effectLst/>
          </a:endParaRPr>
        </a:p>
        <a:p>
          <a:r>
            <a:rPr kumimoji="1" lang="ja-JP" altLang="ja-JP" sz="1200">
              <a:solidFill>
                <a:schemeClr val="dk1"/>
              </a:solidFill>
              <a:effectLst/>
              <a:latin typeface="+mn-lt"/>
              <a:ea typeface="+mn-ea"/>
              <a:cs typeface="+mn-cs"/>
            </a:rPr>
            <a:t>　その他の経費については、類似団体平均を総じて下回っている。特に物件費の人口一人当たりのコストは需用費や旅費、賃金、委託料などが類似団体に比べて半分程度に抑えられており、効率的な行財政運営を行うことができている。今後も引き続き歳出全般にわたり不断の見直しを続け、歳出の削減に努め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6,873
6,846
5.72
3,650,749
3,345,419
253,595
2,072,419
2,540,234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34</xdr:row>
      <xdr:rowOff>164592</xdr:rowOff>
    </xdr:to>
    <xdr:cxnSp macro="">
      <xdr:nvCxnSpPr>
        <xdr:cNvPr id="61" name="直線コネクタ 60"/>
        <xdr:cNvCxnSpPr/>
      </xdr:nvCxnSpPr>
      <xdr:spPr>
        <a:xfrm flipV="1">
          <a:off x="3797300" y="5908040"/>
          <a:ext cx="8382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164592</xdr:rowOff>
    </xdr:from>
    <xdr:to>
      <xdr:col>5</xdr:col>
      <xdr:colOff>358775</xdr:colOff>
      <xdr:row>35</xdr:row>
      <xdr:rowOff>9525</xdr:rowOff>
    </xdr:to>
    <xdr:cxnSp macro="">
      <xdr:nvCxnSpPr>
        <xdr:cNvPr id="64" name="直線コネクタ 63"/>
        <xdr:cNvCxnSpPr/>
      </xdr:nvCxnSpPr>
      <xdr:spPr>
        <a:xfrm flipV="1">
          <a:off x="2908300" y="599389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127762</xdr:rowOff>
    </xdr:from>
    <xdr:to>
      <xdr:col>4</xdr:col>
      <xdr:colOff>155575</xdr:colOff>
      <xdr:row>35</xdr:row>
      <xdr:rowOff>9525</xdr:rowOff>
    </xdr:to>
    <xdr:cxnSp macro="">
      <xdr:nvCxnSpPr>
        <xdr:cNvPr id="67" name="直線コネクタ 66"/>
        <xdr:cNvCxnSpPr/>
      </xdr:nvCxnSpPr>
      <xdr:spPr>
        <a:xfrm>
          <a:off x="2019300" y="5957062"/>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30099</xdr:rowOff>
    </xdr:from>
    <xdr:to>
      <xdr:col>2</xdr:col>
      <xdr:colOff>638175</xdr:colOff>
      <xdr:row>34</xdr:row>
      <xdr:rowOff>127762</xdr:rowOff>
    </xdr:to>
    <xdr:cxnSp macro="">
      <xdr:nvCxnSpPr>
        <xdr:cNvPr id="70" name="直線コネクタ 69"/>
        <xdr:cNvCxnSpPr/>
      </xdr:nvCxnSpPr>
      <xdr:spPr>
        <a:xfrm>
          <a:off x="1130300" y="5859399"/>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27940</xdr:rowOff>
    </xdr:from>
    <xdr:to>
      <xdr:col>6</xdr:col>
      <xdr:colOff>561975</xdr:colOff>
      <xdr:row>34</xdr:row>
      <xdr:rowOff>129540</xdr:rowOff>
    </xdr:to>
    <xdr:sp macro="" textlink="">
      <xdr:nvSpPr>
        <xdr:cNvPr id="80" name="円/楕円 79"/>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6367</xdr:rowOff>
    </xdr:from>
    <xdr:ext cx="469744" cy="259045"/>
    <xdr:sp macro="" textlink="">
      <xdr:nvSpPr>
        <xdr:cNvPr id="81" name="議会費該当値テキスト"/>
        <xdr:cNvSpPr txBox="1"/>
      </xdr:nvSpPr>
      <xdr:spPr>
        <a:xfrm>
          <a:off x="4686300"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113792</xdr:rowOff>
    </xdr:from>
    <xdr:to>
      <xdr:col>5</xdr:col>
      <xdr:colOff>409575</xdr:colOff>
      <xdr:row>35</xdr:row>
      <xdr:rowOff>43942</xdr:rowOff>
    </xdr:to>
    <xdr:sp macro="" textlink="">
      <xdr:nvSpPr>
        <xdr:cNvPr id="82" name="円/楕円 81"/>
        <xdr:cNvSpPr/>
      </xdr:nvSpPr>
      <xdr:spPr>
        <a:xfrm>
          <a:off x="3746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35069</xdr:rowOff>
    </xdr:from>
    <xdr:ext cx="469744" cy="259045"/>
    <xdr:sp macro="" textlink="">
      <xdr:nvSpPr>
        <xdr:cNvPr id="83" name="テキスト ボックス 82"/>
        <xdr:cNvSpPr txBox="1"/>
      </xdr:nvSpPr>
      <xdr:spPr>
        <a:xfrm>
          <a:off x="3562427" y="60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130175</xdr:rowOff>
    </xdr:from>
    <xdr:to>
      <xdr:col>4</xdr:col>
      <xdr:colOff>206375</xdr:colOff>
      <xdr:row>35</xdr:row>
      <xdr:rowOff>60325</xdr:rowOff>
    </xdr:to>
    <xdr:sp macro="" textlink="">
      <xdr:nvSpPr>
        <xdr:cNvPr id="84" name="円/楕円 83"/>
        <xdr:cNvSpPr/>
      </xdr:nvSpPr>
      <xdr:spPr>
        <a:xfrm>
          <a:off x="2857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51452</xdr:rowOff>
    </xdr:from>
    <xdr:ext cx="469744" cy="259045"/>
    <xdr:sp macro="" textlink="">
      <xdr:nvSpPr>
        <xdr:cNvPr id="85" name="テキスト ボックス 84"/>
        <xdr:cNvSpPr txBox="1"/>
      </xdr:nvSpPr>
      <xdr:spPr>
        <a:xfrm>
          <a:off x="2673427" y="60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76962</xdr:rowOff>
    </xdr:from>
    <xdr:to>
      <xdr:col>3</xdr:col>
      <xdr:colOff>3175</xdr:colOff>
      <xdr:row>35</xdr:row>
      <xdr:rowOff>7112</xdr:rowOff>
    </xdr:to>
    <xdr:sp macro="" textlink="">
      <xdr:nvSpPr>
        <xdr:cNvPr id="86" name="円/楕円 85"/>
        <xdr:cNvSpPr/>
      </xdr:nvSpPr>
      <xdr:spPr>
        <a:xfrm>
          <a:off x="1968500" y="59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169689</xdr:rowOff>
    </xdr:from>
    <xdr:ext cx="469744" cy="259045"/>
    <xdr:sp macro="" textlink="">
      <xdr:nvSpPr>
        <xdr:cNvPr id="87" name="テキスト ボックス 86"/>
        <xdr:cNvSpPr txBox="1"/>
      </xdr:nvSpPr>
      <xdr:spPr>
        <a:xfrm>
          <a:off x="1784427" y="59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150749</xdr:rowOff>
    </xdr:from>
    <xdr:to>
      <xdr:col>1</xdr:col>
      <xdr:colOff>485775</xdr:colOff>
      <xdr:row>34</xdr:row>
      <xdr:rowOff>80899</xdr:rowOff>
    </xdr:to>
    <xdr:sp macro="" textlink="">
      <xdr:nvSpPr>
        <xdr:cNvPr id="88" name="円/楕円 87"/>
        <xdr:cNvSpPr/>
      </xdr:nvSpPr>
      <xdr:spPr>
        <a:xfrm>
          <a:off x="1079500" y="58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72026</xdr:rowOff>
    </xdr:from>
    <xdr:ext cx="469744" cy="259045"/>
    <xdr:sp macro="" textlink="">
      <xdr:nvSpPr>
        <xdr:cNvPr id="89" name="テキスト ボックス 88"/>
        <xdr:cNvSpPr txBox="1"/>
      </xdr:nvSpPr>
      <xdr:spPr>
        <a:xfrm>
          <a:off x="895427" y="59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107212</xdr:rowOff>
    </xdr:from>
    <xdr:to>
      <xdr:col>6</xdr:col>
      <xdr:colOff>511175</xdr:colOff>
      <xdr:row>58</xdr:row>
      <xdr:rowOff>107983</xdr:rowOff>
    </xdr:to>
    <xdr:cxnSp macro="">
      <xdr:nvCxnSpPr>
        <xdr:cNvPr id="116" name="直線コネクタ 115"/>
        <xdr:cNvCxnSpPr/>
      </xdr:nvCxnSpPr>
      <xdr:spPr>
        <a:xfrm>
          <a:off x="3797300" y="10051312"/>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99779</xdr:rowOff>
    </xdr:from>
    <xdr:to>
      <xdr:col>5</xdr:col>
      <xdr:colOff>358775</xdr:colOff>
      <xdr:row>58</xdr:row>
      <xdr:rowOff>107212</xdr:rowOff>
    </xdr:to>
    <xdr:cxnSp macro="">
      <xdr:nvCxnSpPr>
        <xdr:cNvPr id="119" name="直線コネクタ 118"/>
        <xdr:cNvCxnSpPr/>
      </xdr:nvCxnSpPr>
      <xdr:spPr>
        <a:xfrm>
          <a:off x="2908300" y="10043879"/>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99779</xdr:rowOff>
    </xdr:from>
    <xdr:to>
      <xdr:col>4</xdr:col>
      <xdr:colOff>155575</xdr:colOff>
      <xdr:row>58</xdr:row>
      <xdr:rowOff>111646</xdr:rowOff>
    </xdr:to>
    <xdr:cxnSp macro="">
      <xdr:nvCxnSpPr>
        <xdr:cNvPr id="122" name="直線コネクタ 121"/>
        <xdr:cNvCxnSpPr/>
      </xdr:nvCxnSpPr>
      <xdr:spPr>
        <a:xfrm flipV="1">
          <a:off x="2019300" y="10043879"/>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105896</xdr:rowOff>
    </xdr:from>
    <xdr:to>
      <xdr:col>2</xdr:col>
      <xdr:colOff>638175</xdr:colOff>
      <xdr:row>58</xdr:row>
      <xdr:rowOff>111646</xdr:rowOff>
    </xdr:to>
    <xdr:cxnSp macro="">
      <xdr:nvCxnSpPr>
        <xdr:cNvPr id="125" name="直線コネクタ 124"/>
        <xdr:cNvCxnSpPr/>
      </xdr:nvCxnSpPr>
      <xdr:spPr>
        <a:xfrm>
          <a:off x="1130300" y="10049996"/>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57183</xdr:rowOff>
    </xdr:from>
    <xdr:to>
      <xdr:col>6</xdr:col>
      <xdr:colOff>561975</xdr:colOff>
      <xdr:row>58</xdr:row>
      <xdr:rowOff>158783</xdr:rowOff>
    </xdr:to>
    <xdr:sp macro="" textlink="">
      <xdr:nvSpPr>
        <xdr:cNvPr id="135" name="円/楕円 134"/>
        <xdr:cNvSpPr/>
      </xdr:nvSpPr>
      <xdr:spPr>
        <a:xfrm>
          <a:off x="4584700" y="100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8842</xdr:rowOff>
    </xdr:from>
    <xdr:ext cx="534377" cy="259045"/>
    <xdr:sp macro="" textlink="">
      <xdr:nvSpPr>
        <xdr:cNvPr id="136" name="総務費該当値テキスト"/>
        <xdr:cNvSpPr txBox="1"/>
      </xdr:nvSpPr>
      <xdr:spPr>
        <a:xfrm>
          <a:off x="4686300" y="99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56412</xdr:rowOff>
    </xdr:from>
    <xdr:to>
      <xdr:col>5</xdr:col>
      <xdr:colOff>409575</xdr:colOff>
      <xdr:row>58</xdr:row>
      <xdr:rowOff>158012</xdr:rowOff>
    </xdr:to>
    <xdr:sp macro="" textlink="">
      <xdr:nvSpPr>
        <xdr:cNvPr id="137" name="円/楕円 136"/>
        <xdr:cNvSpPr/>
      </xdr:nvSpPr>
      <xdr:spPr>
        <a:xfrm>
          <a:off x="3746500" y="100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149139</xdr:rowOff>
    </xdr:from>
    <xdr:ext cx="534377" cy="259045"/>
    <xdr:sp macro="" textlink="">
      <xdr:nvSpPr>
        <xdr:cNvPr id="138" name="テキスト ボックス 137"/>
        <xdr:cNvSpPr txBox="1"/>
      </xdr:nvSpPr>
      <xdr:spPr>
        <a:xfrm>
          <a:off x="3530111" y="100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48979</xdr:rowOff>
    </xdr:from>
    <xdr:to>
      <xdr:col>4</xdr:col>
      <xdr:colOff>206375</xdr:colOff>
      <xdr:row>58</xdr:row>
      <xdr:rowOff>150579</xdr:rowOff>
    </xdr:to>
    <xdr:sp macro="" textlink="">
      <xdr:nvSpPr>
        <xdr:cNvPr id="139" name="円/楕円 138"/>
        <xdr:cNvSpPr/>
      </xdr:nvSpPr>
      <xdr:spPr>
        <a:xfrm>
          <a:off x="2857500" y="99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141706</xdr:rowOff>
    </xdr:from>
    <xdr:ext cx="534377" cy="259045"/>
    <xdr:sp macro="" textlink="">
      <xdr:nvSpPr>
        <xdr:cNvPr id="140" name="テキスト ボックス 139"/>
        <xdr:cNvSpPr txBox="1"/>
      </xdr:nvSpPr>
      <xdr:spPr>
        <a:xfrm>
          <a:off x="2641111" y="100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60846</xdr:rowOff>
    </xdr:from>
    <xdr:to>
      <xdr:col>3</xdr:col>
      <xdr:colOff>3175</xdr:colOff>
      <xdr:row>58</xdr:row>
      <xdr:rowOff>162446</xdr:rowOff>
    </xdr:to>
    <xdr:sp macro="" textlink="">
      <xdr:nvSpPr>
        <xdr:cNvPr id="141" name="円/楕円 140"/>
        <xdr:cNvSpPr/>
      </xdr:nvSpPr>
      <xdr:spPr>
        <a:xfrm>
          <a:off x="1968500" y="100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153573</xdr:rowOff>
    </xdr:from>
    <xdr:ext cx="534377" cy="259045"/>
    <xdr:sp macro="" textlink="">
      <xdr:nvSpPr>
        <xdr:cNvPr id="142" name="テキスト ボックス 141"/>
        <xdr:cNvSpPr txBox="1"/>
      </xdr:nvSpPr>
      <xdr:spPr>
        <a:xfrm>
          <a:off x="1752111" y="100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55096</xdr:rowOff>
    </xdr:from>
    <xdr:to>
      <xdr:col>1</xdr:col>
      <xdr:colOff>485775</xdr:colOff>
      <xdr:row>58</xdr:row>
      <xdr:rowOff>156696</xdr:rowOff>
    </xdr:to>
    <xdr:sp macro="" textlink="">
      <xdr:nvSpPr>
        <xdr:cNvPr id="143" name="円/楕円 142"/>
        <xdr:cNvSpPr/>
      </xdr:nvSpPr>
      <xdr:spPr>
        <a:xfrm>
          <a:off x="1079500" y="99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147823</xdr:rowOff>
    </xdr:from>
    <xdr:ext cx="534377" cy="259045"/>
    <xdr:sp macro="" textlink="">
      <xdr:nvSpPr>
        <xdr:cNvPr id="144" name="テキスト ボックス 143"/>
        <xdr:cNvSpPr txBox="1"/>
      </xdr:nvSpPr>
      <xdr:spPr>
        <a:xfrm>
          <a:off x="863111" y="100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77491</xdr:rowOff>
    </xdr:from>
    <xdr:to>
      <xdr:col>6</xdr:col>
      <xdr:colOff>511175</xdr:colOff>
      <xdr:row>76</xdr:row>
      <xdr:rowOff>99116</xdr:rowOff>
    </xdr:to>
    <xdr:cxnSp macro="">
      <xdr:nvCxnSpPr>
        <xdr:cNvPr id="171" name="直線コネクタ 170"/>
        <xdr:cNvCxnSpPr/>
      </xdr:nvCxnSpPr>
      <xdr:spPr>
        <a:xfrm>
          <a:off x="3797300" y="13107691"/>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77491</xdr:rowOff>
    </xdr:from>
    <xdr:to>
      <xdr:col>5</xdr:col>
      <xdr:colOff>358775</xdr:colOff>
      <xdr:row>76</xdr:row>
      <xdr:rowOff>153857</xdr:rowOff>
    </xdr:to>
    <xdr:cxnSp macro="">
      <xdr:nvCxnSpPr>
        <xdr:cNvPr id="174" name="直線コネクタ 173"/>
        <xdr:cNvCxnSpPr/>
      </xdr:nvCxnSpPr>
      <xdr:spPr>
        <a:xfrm flipV="1">
          <a:off x="2908300" y="13107691"/>
          <a:ext cx="889000" cy="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153857</xdr:rowOff>
    </xdr:from>
    <xdr:to>
      <xdr:col>4</xdr:col>
      <xdr:colOff>155575</xdr:colOff>
      <xdr:row>76</xdr:row>
      <xdr:rowOff>169514</xdr:rowOff>
    </xdr:to>
    <xdr:cxnSp macro="">
      <xdr:nvCxnSpPr>
        <xdr:cNvPr id="177" name="直線コネクタ 176"/>
        <xdr:cNvCxnSpPr/>
      </xdr:nvCxnSpPr>
      <xdr:spPr>
        <a:xfrm flipV="1">
          <a:off x="2019300" y="13184057"/>
          <a:ext cx="889000" cy="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169514</xdr:rowOff>
    </xdr:from>
    <xdr:to>
      <xdr:col>2</xdr:col>
      <xdr:colOff>638175</xdr:colOff>
      <xdr:row>77</xdr:row>
      <xdr:rowOff>11860</xdr:rowOff>
    </xdr:to>
    <xdr:cxnSp macro="">
      <xdr:nvCxnSpPr>
        <xdr:cNvPr id="180" name="直線コネクタ 179"/>
        <xdr:cNvCxnSpPr/>
      </xdr:nvCxnSpPr>
      <xdr:spPr>
        <a:xfrm flipV="1">
          <a:off x="1130300" y="13199714"/>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48316</xdr:rowOff>
    </xdr:from>
    <xdr:to>
      <xdr:col>6</xdr:col>
      <xdr:colOff>561975</xdr:colOff>
      <xdr:row>76</xdr:row>
      <xdr:rowOff>149916</xdr:rowOff>
    </xdr:to>
    <xdr:sp macro="" textlink="">
      <xdr:nvSpPr>
        <xdr:cNvPr id="190" name="円/楕円 189"/>
        <xdr:cNvSpPr/>
      </xdr:nvSpPr>
      <xdr:spPr>
        <a:xfrm>
          <a:off x="4584700" y="130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71193</xdr:rowOff>
    </xdr:from>
    <xdr:ext cx="599010" cy="259045"/>
    <xdr:sp macro="" textlink="">
      <xdr:nvSpPr>
        <xdr:cNvPr id="191" name="民生費該当値テキスト"/>
        <xdr:cNvSpPr txBox="1"/>
      </xdr:nvSpPr>
      <xdr:spPr>
        <a:xfrm>
          <a:off x="4686300" y="1292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26691</xdr:rowOff>
    </xdr:from>
    <xdr:to>
      <xdr:col>5</xdr:col>
      <xdr:colOff>409575</xdr:colOff>
      <xdr:row>76</xdr:row>
      <xdr:rowOff>128291</xdr:rowOff>
    </xdr:to>
    <xdr:sp macro="" textlink="">
      <xdr:nvSpPr>
        <xdr:cNvPr id="192" name="円/楕円 191"/>
        <xdr:cNvSpPr/>
      </xdr:nvSpPr>
      <xdr:spPr>
        <a:xfrm>
          <a:off x="3746500" y="130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144818</xdr:rowOff>
    </xdr:from>
    <xdr:ext cx="599010" cy="259045"/>
    <xdr:sp macro="" textlink="">
      <xdr:nvSpPr>
        <xdr:cNvPr id="193" name="テキスト ボックス 192"/>
        <xdr:cNvSpPr txBox="1"/>
      </xdr:nvSpPr>
      <xdr:spPr>
        <a:xfrm>
          <a:off x="3497794" y="12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103057</xdr:rowOff>
    </xdr:from>
    <xdr:to>
      <xdr:col>4</xdr:col>
      <xdr:colOff>206375</xdr:colOff>
      <xdr:row>77</xdr:row>
      <xdr:rowOff>33207</xdr:rowOff>
    </xdr:to>
    <xdr:sp macro="" textlink="">
      <xdr:nvSpPr>
        <xdr:cNvPr id="194" name="円/楕円 193"/>
        <xdr:cNvSpPr/>
      </xdr:nvSpPr>
      <xdr:spPr>
        <a:xfrm>
          <a:off x="2857500" y="131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49734</xdr:rowOff>
    </xdr:from>
    <xdr:ext cx="599010" cy="259045"/>
    <xdr:sp macro="" textlink="">
      <xdr:nvSpPr>
        <xdr:cNvPr id="195" name="テキスト ボックス 194"/>
        <xdr:cNvSpPr txBox="1"/>
      </xdr:nvSpPr>
      <xdr:spPr>
        <a:xfrm>
          <a:off x="2608794" y="1290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118714</xdr:rowOff>
    </xdr:from>
    <xdr:to>
      <xdr:col>3</xdr:col>
      <xdr:colOff>3175</xdr:colOff>
      <xdr:row>77</xdr:row>
      <xdr:rowOff>48864</xdr:rowOff>
    </xdr:to>
    <xdr:sp macro="" textlink="">
      <xdr:nvSpPr>
        <xdr:cNvPr id="196" name="円/楕円 195"/>
        <xdr:cNvSpPr/>
      </xdr:nvSpPr>
      <xdr:spPr>
        <a:xfrm>
          <a:off x="1968500" y="131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39991</xdr:rowOff>
    </xdr:from>
    <xdr:ext cx="599010" cy="259045"/>
    <xdr:sp macro="" textlink="">
      <xdr:nvSpPr>
        <xdr:cNvPr id="197" name="テキスト ボックス 196"/>
        <xdr:cNvSpPr txBox="1"/>
      </xdr:nvSpPr>
      <xdr:spPr>
        <a:xfrm>
          <a:off x="1719794" y="1324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132510</xdr:rowOff>
    </xdr:from>
    <xdr:to>
      <xdr:col>1</xdr:col>
      <xdr:colOff>485775</xdr:colOff>
      <xdr:row>77</xdr:row>
      <xdr:rowOff>62660</xdr:rowOff>
    </xdr:to>
    <xdr:sp macro="" textlink="">
      <xdr:nvSpPr>
        <xdr:cNvPr id="198" name="円/楕円 197"/>
        <xdr:cNvSpPr/>
      </xdr:nvSpPr>
      <xdr:spPr>
        <a:xfrm>
          <a:off x="1079500" y="131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53787</xdr:rowOff>
    </xdr:from>
    <xdr:ext cx="599010" cy="259045"/>
    <xdr:sp macro="" textlink="">
      <xdr:nvSpPr>
        <xdr:cNvPr id="199" name="テキスト ボックス 198"/>
        <xdr:cNvSpPr txBox="1"/>
      </xdr:nvSpPr>
      <xdr:spPr>
        <a:xfrm>
          <a:off x="830794" y="132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20338</xdr:rowOff>
    </xdr:from>
    <xdr:to>
      <xdr:col>6</xdr:col>
      <xdr:colOff>511175</xdr:colOff>
      <xdr:row>97</xdr:row>
      <xdr:rowOff>48751</xdr:rowOff>
    </xdr:to>
    <xdr:cxnSp macro="">
      <xdr:nvCxnSpPr>
        <xdr:cNvPr id="230" name="直線コネクタ 229"/>
        <xdr:cNvCxnSpPr/>
      </xdr:nvCxnSpPr>
      <xdr:spPr>
        <a:xfrm>
          <a:off x="3797300" y="16650988"/>
          <a:ext cx="8382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20338</xdr:rowOff>
    </xdr:from>
    <xdr:to>
      <xdr:col>5</xdr:col>
      <xdr:colOff>358775</xdr:colOff>
      <xdr:row>97</xdr:row>
      <xdr:rowOff>21132</xdr:rowOff>
    </xdr:to>
    <xdr:cxnSp macro="">
      <xdr:nvCxnSpPr>
        <xdr:cNvPr id="233" name="直線コネクタ 232"/>
        <xdr:cNvCxnSpPr/>
      </xdr:nvCxnSpPr>
      <xdr:spPr>
        <a:xfrm flipV="1">
          <a:off x="2908300" y="16650988"/>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21132</xdr:rowOff>
    </xdr:from>
    <xdr:to>
      <xdr:col>4</xdr:col>
      <xdr:colOff>155575</xdr:colOff>
      <xdr:row>97</xdr:row>
      <xdr:rowOff>29232</xdr:rowOff>
    </xdr:to>
    <xdr:cxnSp macro="">
      <xdr:nvCxnSpPr>
        <xdr:cNvPr id="236" name="直線コネクタ 235"/>
        <xdr:cNvCxnSpPr/>
      </xdr:nvCxnSpPr>
      <xdr:spPr>
        <a:xfrm flipV="1">
          <a:off x="2019300" y="16651782"/>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29232</xdr:rowOff>
    </xdr:from>
    <xdr:to>
      <xdr:col>2</xdr:col>
      <xdr:colOff>638175</xdr:colOff>
      <xdr:row>97</xdr:row>
      <xdr:rowOff>40379</xdr:rowOff>
    </xdr:to>
    <xdr:cxnSp macro="">
      <xdr:nvCxnSpPr>
        <xdr:cNvPr id="239" name="直線コネクタ 238"/>
        <xdr:cNvCxnSpPr/>
      </xdr:nvCxnSpPr>
      <xdr:spPr>
        <a:xfrm flipV="1">
          <a:off x="1130300" y="16659882"/>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169401</xdr:rowOff>
    </xdr:from>
    <xdr:to>
      <xdr:col>6</xdr:col>
      <xdr:colOff>561975</xdr:colOff>
      <xdr:row>97</xdr:row>
      <xdr:rowOff>99551</xdr:rowOff>
    </xdr:to>
    <xdr:sp macro="" textlink="">
      <xdr:nvSpPr>
        <xdr:cNvPr id="249" name="円/楕円 248"/>
        <xdr:cNvSpPr/>
      </xdr:nvSpPr>
      <xdr:spPr>
        <a:xfrm>
          <a:off x="4584700" y="166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147828</xdr:rowOff>
    </xdr:from>
    <xdr:ext cx="534377" cy="259045"/>
    <xdr:sp macro="" textlink="">
      <xdr:nvSpPr>
        <xdr:cNvPr id="250" name="衛生費該当値テキスト"/>
        <xdr:cNvSpPr txBox="1"/>
      </xdr:nvSpPr>
      <xdr:spPr>
        <a:xfrm>
          <a:off x="4686300" y="166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140988</xdr:rowOff>
    </xdr:from>
    <xdr:to>
      <xdr:col>5</xdr:col>
      <xdr:colOff>409575</xdr:colOff>
      <xdr:row>97</xdr:row>
      <xdr:rowOff>71138</xdr:rowOff>
    </xdr:to>
    <xdr:sp macro="" textlink="">
      <xdr:nvSpPr>
        <xdr:cNvPr id="251" name="円/楕円 250"/>
        <xdr:cNvSpPr/>
      </xdr:nvSpPr>
      <xdr:spPr>
        <a:xfrm>
          <a:off x="3746500" y="16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62265</xdr:rowOff>
    </xdr:from>
    <xdr:ext cx="534377" cy="259045"/>
    <xdr:sp macro="" textlink="">
      <xdr:nvSpPr>
        <xdr:cNvPr id="252" name="テキスト ボックス 251"/>
        <xdr:cNvSpPr txBox="1"/>
      </xdr:nvSpPr>
      <xdr:spPr>
        <a:xfrm>
          <a:off x="3530111" y="166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141782</xdr:rowOff>
    </xdr:from>
    <xdr:to>
      <xdr:col>4</xdr:col>
      <xdr:colOff>206375</xdr:colOff>
      <xdr:row>97</xdr:row>
      <xdr:rowOff>71932</xdr:rowOff>
    </xdr:to>
    <xdr:sp macro="" textlink="">
      <xdr:nvSpPr>
        <xdr:cNvPr id="253" name="円/楕円 252"/>
        <xdr:cNvSpPr/>
      </xdr:nvSpPr>
      <xdr:spPr>
        <a:xfrm>
          <a:off x="2857500" y="1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63059</xdr:rowOff>
    </xdr:from>
    <xdr:ext cx="534377" cy="259045"/>
    <xdr:sp macro="" textlink="">
      <xdr:nvSpPr>
        <xdr:cNvPr id="254" name="テキスト ボックス 253"/>
        <xdr:cNvSpPr txBox="1"/>
      </xdr:nvSpPr>
      <xdr:spPr>
        <a:xfrm>
          <a:off x="2641111" y="166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149882</xdr:rowOff>
    </xdr:from>
    <xdr:to>
      <xdr:col>3</xdr:col>
      <xdr:colOff>3175</xdr:colOff>
      <xdr:row>97</xdr:row>
      <xdr:rowOff>80032</xdr:rowOff>
    </xdr:to>
    <xdr:sp macro="" textlink="">
      <xdr:nvSpPr>
        <xdr:cNvPr id="255" name="円/楕円 254"/>
        <xdr:cNvSpPr/>
      </xdr:nvSpPr>
      <xdr:spPr>
        <a:xfrm>
          <a:off x="1968500" y="166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71159</xdr:rowOff>
    </xdr:from>
    <xdr:ext cx="534377" cy="259045"/>
    <xdr:sp macro="" textlink="">
      <xdr:nvSpPr>
        <xdr:cNvPr id="256" name="テキスト ボックス 255"/>
        <xdr:cNvSpPr txBox="1"/>
      </xdr:nvSpPr>
      <xdr:spPr>
        <a:xfrm>
          <a:off x="1752111" y="167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161029</xdr:rowOff>
    </xdr:from>
    <xdr:to>
      <xdr:col>1</xdr:col>
      <xdr:colOff>485775</xdr:colOff>
      <xdr:row>97</xdr:row>
      <xdr:rowOff>91179</xdr:rowOff>
    </xdr:to>
    <xdr:sp macro="" textlink="">
      <xdr:nvSpPr>
        <xdr:cNvPr id="257" name="円/楕円 256"/>
        <xdr:cNvSpPr/>
      </xdr:nvSpPr>
      <xdr:spPr>
        <a:xfrm>
          <a:off x="1079500" y="166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82306</xdr:rowOff>
    </xdr:from>
    <xdr:ext cx="534377" cy="259045"/>
    <xdr:sp macro="" textlink="">
      <xdr:nvSpPr>
        <xdr:cNvPr id="258" name="テキスト ボックス 257"/>
        <xdr:cNvSpPr txBox="1"/>
      </xdr:nvSpPr>
      <xdr:spPr>
        <a:xfrm>
          <a:off x="863111" y="1671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105456</xdr:rowOff>
    </xdr:from>
    <xdr:to>
      <xdr:col>14</xdr:col>
      <xdr:colOff>28575</xdr:colOff>
      <xdr:row>38</xdr:row>
      <xdr:rowOff>139700</xdr:rowOff>
    </xdr:to>
    <xdr:cxnSp macro="">
      <xdr:nvCxnSpPr>
        <xdr:cNvPr id="288" name="直線コネクタ 287"/>
        <xdr:cNvCxnSpPr/>
      </xdr:nvCxnSpPr>
      <xdr:spPr>
        <a:xfrm>
          <a:off x="8750300" y="6620556"/>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59141</xdr:rowOff>
    </xdr:from>
    <xdr:to>
      <xdr:col>12</xdr:col>
      <xdr:colOff>511175</xdr:colOff>
      <xdr:row>38</xdr:row>
      <xdr:rowOff>105456</xdr:rowOff>
    </xdr:to>
    <xdr:cxnSp macro="">
      <xdr:nvCxnSpPr>
        <xdr:cNvPr id="291" name="直線コネクタ 290"/>
        <xdr:cNvCxnSpPr/>
      </xdr:nvCxnSpPr>
      <xdr:spPr>
        <a:xfrm>
          <a:off x="7861300" y="6574241"/>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34133</xdr:rowOff>
    </xdr:from>
    <xdr:to>
      <xdr:col>11</xdr:col>
      <xdr:colOff>307975</xdr:colOff>
      <xdr:row>38</xdr:row>
      <xdr:rowOff>59141</xdr:rowOff>
    </xdr:to>
    <xdr:cxnSp macro="">
      <xdr:nvCxnSpPr>
        <xdr:cNvPr id="294" name="直線コネクタ 293"/>
        <xdr:cNvCxnSpPr/>
      </xdr:nvCxnSpPr>
      <xdr:spPr>
        <a:xfrm>
          <a:off x="6972300" y="6549233"/>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54656</xdr:rowOff>
    </xdr:from>
    <xdr:to>
      <xdr:col>12</xdr:col>
      <xdr:colOff>561975</xdr:colOff>
      <xdr:row>38</xdr:row>
      <xdr:rowOff>156256</xdr:rowOff>
    </xdr:to>
    <xdr:sp macro="" textlink="">
      <xdr:nvSpPr>
        <xdr:cNvPr id="308" name="円/楕円 307"/>
        <xdr:cNvSpPr/>
      </xdr:nvSpPr>
      <xdr:spPr>
        <a:xfrm>
          <a:off x="86995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147383</xdr:rowOff>
    </xdr:from>
    <xdr:ext cx="378565" cy="259045"/>
    <xdr:sp macro="" textlink="">
      <xdr:nvSpPr>
        <xdr:cNvPr id="309" name="テキスト ボックス 308"/>
        <xdr:cNvSpPr txBox="1"/>
      </xdr:nvSpPr>
      <xdr:spPr>
        <a:xfrm>
          <a:off x="8561017" y="666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8341</xdr:rowOff>
    </xdr:from>
    <xdr:to>
      <xdr:col>11</xdr:col>
      <xdr:colOff>358775</xdr:colOff>
      <xdr:row>38</xdr:row>
      <xdr:rowOff>109941</xdr:rowOff>
    </xdr:to>
    <xdr:sp macro="" textlink="">
      <xdr:nvSpPr>
        <xdr:cNvPr id="310" name="円/楕円 309"/>
        <xdr:cNvSpPr/>
      </xdr:nvSpPr>
      <xdr:spPr>
        <a:xfrm>
          <a:off x="78105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101068</xdr:rowOff>
    </xdr:from>
    <xdr:ext cx="469744" cy="259045"/>
    <xdr:sp macro="" textlink="">
      <xdr:nvSpPr>
        <xdr:cNvPr id="311" name="テキスト ボックス 310"/>
        <xdr:cNvSpPr txBox="1"/>
      </xdr:nvSpPr>
      <xdr:spPr>
        <a:xfrm>
          <a:off x="7626427" y="66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154782</xdr:rowOff>
    </xdr:from>
    <xdr:to>
      <xdr:col>10</xdr:col>
      <xdr:colOff>155575</xdr:colOff>
      <xdr:row>38</xdr:row>
      <xdr:rowOff>84933</xdr:rowOff>
    </xdr:to>
    <xdr:sp macro="" textlink="">
      <xdr:nvSpPr>
        <xdr:cNvPr id="312" name="円/楕円 311"/>
        <xdr:cNvSpPr/>
      </xdr:nvSpPr>
      <xdr:spPr>
        <a:xfrm>
          <a:off x="6921500" y="6498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76060</xdr:rowOff>
    </xdr:from>
    <xdr:ext cx="469744" cy="259045"/>
    <xdr:sp macro="" textlink="">
      <xdr:nvSpPr>
        <xdr:cNvPr id="313" name="テキスト ボックス 312"/>
        <xdr:cNvSpPr txBox="1"/>
      </xdr:nvSpPr>
      <xdr:spPr>
        <a:xfrm>
          <a:off x="6737427" y="65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88670</xdr:rowOff>
    </xdr:from>
    <xdr:to>
      <xdr:col>15</xdr:col>
      <xdr:colOff>180975</xdr:colOff>
      <xdr:row>59</xdr:row>
      <xdr:rowOff>91833</xdr:rowOff>
    </xdr:to>
    <xdr:cxnSp macro="">
      <xdr:nvCxnSpPr>
        <xdr:cNvPr id="344" name="直線コネクタ 343"/>
        <xdr:cNvCxnSpPr/>
      </xdr:nvCxnSpPr>
      <xdr:spPr>
        <a:xfrm flipV="1">
          <a:off x="9639300" y="10204220"/>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91833</xdr:rowOff>
    </xdr:from>
    <xdr:to>
      <xdr:col>14</xdr:col>
      <xdr:colOff>28575</xdr:colOff>
      <xdr:row>59</xdr:row>
      <xdr:rowOff>92973</xdr:rowOff>
    </xdr:to>
    <xdr:cxnSp macro="">
      <xdr:nvCxnSpPr>
        <xdr:cNvPr id="347" name="直線コネクタ 346"/>
        <xdr:cNvCxnSpPr/>
      </xdr:nvCxnSpPr>
      <xdr:spPr>
        <a:xfrm flipV="1">
          <a:off x="8750300" y="10207383"/>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92973</xdr:rowOff>
    </xdr:from>
    <xdr:to>
      <xdr:col>12</xdr:col>
      <xdr:colOff>511175</xdr:colOff>
      <xdr:row>59</xdr:row>
      <xdr:rowOff>93825</xdr:rowOff>
    </xdr:to>
    <xdr:cxnSp macro="">
      <xdr:nvCxnSpPr>
        <xdr:cNvPr id="350" name="直線コネクタ 349"/>
        <xdr:cNvCxnSpPr/>
      </xdr:nvCxnSpPr>
      <xdr:spPr>
        <a:xfrm flipV="1">
          <a:off x="7861300" y="10208523"/>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90781</xdr:rowOff>
    </xdr:from>
    <xdr:to>
      <xdr:col>11</xdr:col>
      <xdr:colOff>307975</xdr:colOff>
      <xdr:row>59</xdr:row>
      <xdr:rowOff>93825</xdr:rowOff>
    </xdr:to>
    <xdr:cxnSp macro="">
      <xdr:nvCxnSpPr>
        <xdr:cNvPr id="353" name="直線コネクタ 352"/>
        <xdr:cNvCxnSpPr/>
      </xdr:nvCxnSpPr>
      <xdr:spPr>
        <a:xfrm>
          <a:off x="6972300" y="10206331"/>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37870</xdr:rowOff>
    </xdr:from>
    <xdr:to>
      <xdr:col>15</xdr:col>
      <xdr:colOff>231775</xdr:colOff>
      <xdr:row>59</xdr:row>
      <xdr:rowOff>139470</xdr:rowOff>
    </xdr:to>
    <xdr:sp macro="" textlink="">
      <xdr:nvSpPr>
        <xdr:cNvPr id="363" name="円/楕円 362"/>
        <xdr:cNvSpPr/>
      </xdr:nvSpPr>
      <xdr:spPr>
        <a:xfrm>
          <a:off x="10426700" y="101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469744" cy="259045"/>
    <xdr:sp macro="" textlink="">
      <xdr:nvSpPr>
        <xdr:cNvPr id="364" name="農林水産業費該当値テキスト"/>
        <xdr:cNvSpPr txBox="1"/>
      </xdr:nvSpPr>
      <xdr:spPr>
        <a:xfrm>
          <a:off x="10528300" y="100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41033</xdr:rowOff>
    </xdr:from>
    <xdr:to>
      <xdr:col>14</xdr:col>
      <xdr:colOff>79375</xdr:colOff>
      <xdr:row>59</xdr:row>
      <xdr:rowOff>142633</xdr:rowOff>
    </xdr:to>
    <xdr:sp macro="" textlink="">
      <xdr:nvSpPr>
        <xdr:cNvPr id="365" name="円/楕円 364"/>
        <xdr:cNvSpPr/>
      </xdr:nvSpPr>
      <xdr:spPr>
        <a:xfrm>
          <a:off x="9588500" y="101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133760</xdr:rowOff>
    </xdr:from>
    <xdr:ext cx="469744" cy="259045"/>
    <xdr:sp macro="" textlink="">
      <xdr:nvSpPr>
        <xdr:cNvPr id="366" name="テキスト ボックス 365"/>
        <xdr:cNvSpPr txBox="1"/>
      </xdr:nvSpPr>
      <xdr:spPr>
        <a:xfrm>
          <a:off x="9404427" y="1024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42173</xdr:rowOff>
    </xdr:from>
    <xdr:to>
      <xdr:col>12</xdr:col>
      <xdr:colOff>561975</xdr:colOff>
      <xdr:row>59</xdr:row>
      <xdr:rowOff>143773</xdr:rowOff>
    </xdr:to>
    <xdr:sp macro="" textlink="">
      <xdr:nvSpPr>
        <xdr:cNvPr id="367" name="円/楕円 366"/>
        <xdr:cNvSpPr/>
      </xdr:nvSpPr>
      <xdr:spPr>
        <a:xfrm>
          <a:off x="8699500" y="101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134900</xdr:rowOff>
    </xdr:from>
    <xdr:ext cx="469744" cy="259045"/>
    <xdr:sp macro="" textlink="">
      <xdr:nvSpPr>
        <xdr:cNvPr id="368" name="テキスト ボックス 367"/>
        <xdr:cNvSpPr txBox="1"/>
      </xdr:nvSpPr>
      <xdr:spPr>
        <a:xfrm>
          <a:off x="8515427" y="102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43025</xdr:rowOff>
    </xdr:from>
    <xdr:to>
      <xdr:col>11</xdr:col>
      <xdr:colOff>358775</xdr:colOff>
      <xdr:row>59</xdr:row>
      <xdr:rowOff>144625</xdr:rowOff>
    </xdr:to>
    <xdr:sp macro="" textlink="">
      <xdr:nvSpPr>
        <xdr:cNvPr id="369" name="円/楕円 368"/>
        <xdr:cNvSpPr/>
      </xdr:nvSpPr>
      <xdr:spPr>
        <a:xfrm>
          <a:off x="7810500" y="101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135752</xdr:rowOff>
    </xdr:from>
    <xdr:ext cx="469744" cy="259045"/>
    <xdr:sp macro="" textlink="">
      <xdr:nvSpPr>
        <xdr:cNvPr id="370" name="テキスト ボックス 369"/>
        <xdr:cNvSpPr txBox="1"/>
      </xdr:nvSpPr>
      <xdr:spPr>
        <a:xfrm>
          <a:off x="7626427" y="102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39981</xdr:rowOff>
    </xdr:from>
    <xdr:to>
      <xdr:col>10</xdr:col>
      <xdr:colOff>155575</xdr:colOff>
      <xdr:row>59</xdr:row>
      <xdr:rowOff>141581</xdr:rowOff>
    </xdr:to>
    <xdr:sp macro="" textlink="">
      <xdr:nvSpPr>
        <xdr:cNvPr id="371" name="円/楕円 370"/>
        <xdr:cNvSpPr/>
      </xdr:nvSpPr>
      <xdr:spPr>
        <a:xfrm>
          <a:off x="6921500" y="101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132708</xdr:rowOff>
    </xdr:from>
    <xdr:ext cx="469744" cy="259045"/>
    <xdr:sp macro="" textlink="">
      <xdr:nvSpPr>
        <xdr:cNvPr id="372" name="テキスト ボックス 371"/>
        <xdr:cNvSpPr txBox="1"/>
      </xdr:nvSpPr>
      <xdr:spPr>
        <a:xfrm>
          <a:off x="6737427" y="1024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94848</xdr:rowOff>
    </xdr:from>
    <xdr:to>
      <xdr:col>15</xdr:col>
      <xdr:colOff>180975</xdr:colOff>
      <xdr:row>78</xdr:row>
      <xdr:rowOff>124786</xdr:rowOff>
    </xdr:to>
    <xdr:cxnSp macro="">
      <xdr:nvCxnSpPr>
        <xdr:cNvPr id="399" name="直線コネクタ 398"/>
        <xdr:cNvCxnSpPr/>
      </xdr:nvCxnSpPr>
      <xdr:spPr>
        <a:xfrm flipV="1">
          <a:off x="9639300" y="13467948"/>
          <a:ext cx="8382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124786</xdr:rowOff>
    </xdr:from>
    <xdr:to>
      <xdr:col>14</xdr:col>
      <xdr:colOff>28575</xdr:colOff>
      <xdr:row>78</xdr:row>
      <xdr:rowOff>126625</xdr:rowOff>
    </xdr:to>
    <xdr:cxnSp macro="">
      <xdr:nvCxnSpPr>
        <xdr:cNvPr id="402" name="直線コネクタ 401"/>
        <xdr:cNvCxnSpPr/>
      </xdr:nvCxnSpPr>
      <xdr:spPr>
        <a:xfrm flipV="1">
          <a:off x="8750300" y="13497886"/>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126625</xdr:rowOff>
    </xdr:from>
    <xdr:to>
      <xdr:col>12</xdr:col>
      <xdr:colOff>511175</xdr:colOff>
      <xdr:row>78</xdr:row>
      <xdr:rowOff>129449</xdr:rowOff>
    </xdr:to>
    <xdr:cxnSp macro="">
      <xdr:nvCxnSpPr>
        <xdr:cNvPr id="405" name="直線コネクタ 404"/>
        <xdr:cNvCxnSpPr/>
      </xdr:nvCxnSpPr>
      <xdr:spPr>
        <a:xfrm flipV="1">
          <a:off x="7861300" y="13499725"/>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126953</xdr:rowOff>
    </xdr:from>
    <xdr:to>
      <xdr:col>11</xdr:col>
      <xdr:colOff>307975</xdr:colOff>
      <xdr:row>78</xdr:row>
      <xdr:rowOff>129449</xdr:rowOff>
    </xdr:to>
    <xdr:cxnSp macro="">
      <xdr:nvCxnSpPr>
        <xdr:cNvPr id="408" name="直線コネクタ 407"/>
        <xdr:cNvCxnSpPr/>
      </xdr:nvCxnSpPr>
      <xdr:spPr>
        <a:xfrm>
          <a:off x="6972300" y="135000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44048</xdr:rowOff>
    </xdr:from>
    <xdr:to>
      <xdr:col>15</xdr:col>
      <xdr:colOff>231775</xdr:colOff>
      <xdr:row>78</xdr:row>
      <xdr:rowOff>145648</xdr:rowOff>
    </xdr:to>
    <xdr:sp macro="" textlink="">
      <xdr:nvSpPr>
        <xdr:cNvPr id="418" name="円/楕円 417"/>
        <xdr:cNvSpPr/>
      </xdr:nvSpPr>
      <xdr:spPr>
        <a:xfrm>
          <a:off x="104267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130425</xdr:rowOff>
    </xdr:from>
    <xdr:ext cx="469744" cy="259045"/>
    <xdr:sp macro="" textlink="">
      <xdr:nvSpPr>
        <xdr:cNvPr id="419" name="商工費該当値テキスト"/>
        <xdr:cNvSpPr txBox="1"/>
      </xdr:nvSpPr>
      <xdr:spPr>
        <a:xfrm>
          <a:off x="10528300" y="1333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73986</xdr:rowOff>
    </xdr:from>
    <xdr:to>
      <xdr:col>14</xdr:col>
      <xdr:colOff>79375</xdr:colOff>
      <xdr:row>79</xdr:row>
      <xdr:rowOff>4136</xdr:rowOff>
    </xdr:to>
    <xdr:sp macro="" textlink="">
      <xdr:nvSpPr>
        <xdr:cNvPr id="420" name="円/楕円 419"/>
        <xdr:cNvSpPr/>
      </xdr:nvSpPr>
      <xdr:spPr>
        <a:xfrm>
          <a:off x="9588500" y="134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166713</xdr:rowOff>
    </xdr:from>
    <xdr:ext cx="469744" cy="259045"/>
    <xdr:sp macro="" textlink="">
      <xdr:nvSpPr>
        <xdr:cNvPr id="421" name="テキスト ボックス 420"/>
        <xdr:cNvSpPr txBox="1"/>
      </xdr:nvSpPr>
      <xdr:spPr>
        <a:xfrm>
          <a:off x="9404427" y="135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75825</xdr:rowOff>
    </xdr:from>
    <xdr:to>
      <xdr:col>12</xdr:col>
      <xdr:colOff>561975</xdr:colOff>
      <xdr:row>79</xdr:row>
      <xdr:rowOff>5975</xdr:rowOff>
    </xdr:to>
    <xdr:sp macro="" textlink="">
      <xdr:nvSpPr>
        <xdr:cNvPr id="422" name="円/楕円 421"/>
        <xdr:cNvSpPr/>
      </xdr:nvSpPr>
      <xdr:spPr>
        <a:xfrm>
          <a:off x="8699500" y="13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168552</xdr:rowOff>
    </xdr:from>
    <xdr:ext cx="469744" cy="259045"/>
    <xdr:sp macro="" textlink="">
      <xdr:nvSpPr>
        <xdr:cNvPr id="423" name="テキスト ボックス 422"/>
        <xdr:cNvSpPr txBox="1"/>
      </xdr:nvSpPr>
      <xdr:spPr>
        <a:xfrm>
          <a:off x="8515427" y="135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78649</xdr:rowOff>
    </xdr:from>
    <xdr:to>
      <xdr:col>11</xdr:col>
      <xdr:colOff>358775</xdr:colOff>
      <xdr:row>79</xdr:row>
      <xdr:rowOff>8799</xdr:rowOff>
    </xdr:to>
    <xdr:sp macro="" textlink="">
      <xdr:nvSpPr>
        <xdr:cNvPr id="424" name="円/楕円 423"/>
        <xdr:cNvSpPr/>
      </xdr:nvSpPr>
      <xdr:spPr>
        <a:xfrm>
          <a:off x="7810500" y="134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171376</xdr:rowOff>
    </xdr:from>
    <xdr:ext cx="469744" cy="259045"/>
    <xdr:sp macro="" textlink="">
      <xdr:nvSpPr>
        <xdr:cNvPr id="425" name="テキスト ボックス 424"/>
        <xdr:cNvSpPr txBox="1"/>
      </xdr:nvSpPr>
      <xdr:spPr>
        <a:xfrm>
          <a:off x="7626427" y="135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76153</xdr:rowOff>
    </xdr:from>
    <xdr:to>
      <xdr:col>10</xdr:col>
      <xdr:colOff>155575</xdr:colOff>
      <xdr:row>79</xdr:row>
      <xdr:rowOff>6303</xdr:rowOff>
    </xdr:to>
    <xdr:sp macro="" textlink="">
      <xdr:nvSpPr>
        <xdr:cNvPr id="426" name="円/楕円 425"/>
        <xdr:cNvSpPr/>
      </xdr:nvSpPr>
      <xdr:spPr>
        <a:xfrm>
          <a:off x="6921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168880</xdr:rowOff>
    </xdr:from>
    <xdr:ext cx="469744" cy="259045"/>
    <xdr:sp macro="" textlink="">
      <xdr:nvSpPr>
        <xdr:cNvPr id="427" name="テキスト ボックス 426"/>
        <xdr:cNvSpPr txBox="1"/>
      </xdr:nvSpPr>
      <xdr:spPr>
        <a:xfrm>
          <a:off x="6737427" y="13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97929</xdr:rowOff>
    </xdr:from>
    <xdr:to>
      <xdr:col>15</xdr:col>
      <xdr:colOff>180975</xdr:colOff>
      <xdr:row>98</xdr:row>
      <xdr:rowOff>104456</xdr:rowOff>
    </xdr:to>
    <xdr:cxnSp macro="">
      <xdr:nvCxnSpPr>
        <xdr:cNvPr id="454" name="直線コネクタ 453"/>
        <xdr:cNvCxnSpPr/>
      </xdr:nvCxnSpPr>
      <xdr:spPr>
        <a:xfrm flipV="1">
          <a:off x="9639300" y="16900029"/>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104456</xdr:rowOff>
    </xdr:from>
    <xdr:to>
      <xdr:col>14</xdr:col>
      <xdr:colOff>28575</xdr:colOff>
      <xdr:row>98</xdr:row>
      <xdr:rowOff>107029</xdr:rowOff>
    </xdr:to>
    <xdr:cxnSp macro="">
      <xdr:nvCxnSpPr>
        <xdr:cNvPr id="457" name="直線コネクタ 456"/>
        <xdr:cNvCxnSpPr/>
      </xdr:nvCxnSpPr>
      <xdr:spPr>
        <a:xfrm flipV="1">
          <a:off x="8750300" y="16906556"/>
          <a:ext cx="8890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107029</xdr:rowOff>
    </xdr:from>
    <xdr:to>
      <xdr:col>12</xdr:col>
      <xdr:colOff>511175</xdr:colOff>
      <xdr:row>98</xdr:row>
      <xdr:rowOff>113190</xdr:rowOff>
    </xdr:to>
    <xdr:cxnSp macro="">
      <xdr:nvCxnSpPr>
        <xdr:cNvPr id="460" name="直線コネクタ 459"/>
        <xdr:cNvCxnSpPr/>
      </xdr:nvCxnSpPr>
      <xdr:spPr>
        <a:xfrm flipV="1">
          <a:off x="7861300" y="16909129"/>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105423</xdr:rowOff>
    </xdr:from>
    <xdr:to>
      <xdr:col>11</xdr:col>
      <xdr:colOff>307975</xdr:colOff>
      <xdr:row>98</xdr:row>
      <xdr:rowOff>113190</xdr:rowOff>
    </xdr:to>
    <xdr:cxnSp macro="">
      <xdr:nvCxnSpPr>
        <xdr:cNvPr id="463" name="直線コネクタ 462"/>
        <xdr:cNvCxnSpPr/>
      </xdr:nvCxnSpPr>
      <xdr:spPr>
        <a:xfrm>
          <a:off x="6972300" y="16907523"/>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47129</xdr:rowOff>
    </xdr:from>
    <xdr:to>
      <xdr:col>15</xdr:col>
      <xdr:colOff>231775</xdr:colOff>
      <xdr:row>98</xdr:row>
      <xdr:rowOff>148729</xdr:rowOff>
    </xdr:to>
    <xdr:sp macro="" textlink="">
      <xdr:nvSpPr>
        <xdr:cNvPr id="473" name="円/楕円 472"/>
        <xdr:cNvSpPr/>
      </xdr:nvSpPr>
      <xdr:spPr>
        <a:xfrm>
          <a:off x="10426700" y="16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6506</xdr:rowOff>
    </xdr:from>
    <xdr:ext cx="534377" cy="259045"/>
    <xdr:sp macro="" textlink="">
      <xdr:nvSpPr>
        <xdr:cNvPr id="474" name="土木費該当値テキスト"/>
        <xdr:cNvSpPr txBox="1"/>
      </xdr:nvSpPr>
      <xdr:spPr>
        <a:xfrm>
          <a:off x="10528300" y="166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53656</xdr:rowOff>
    </xdr:from>
    <xdr:to>
      <xdr:col>14</xdr:col>
      <xdr:colOff>79375</xdr:colOff>
      <xdr:row>98</xdr:row>
      <xdr:rowOff>155256</xdr:rowOff>
    </xdr:to>
    <xdr:sp macro="" textlink="">
      <xdr:nvSpPr>
        <xdr:cNvPr id="475" name="円/楕円 474"/>
        <xdr:cNvSpPr/>
      </xdr:nvSpPr>
      <xdr:spPr>
        <a:xfrm>
          <a:off x="9588500" y="168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xdr:rowOff>
    </xdr:from>
    <xdr:ext cx="534377" cy="259045"/>
    <xdr:sp macro="" textlink="">
      <xdr:nvSpPr>
        <xdr:cNvPr id="476" name="テキスト ボックス 475"/>
        <xdr:cNvSpPr txBox="1"/>
      </xdr:nvSpPr>
      <xdr:spPr>
        <a:xfrm>
          <a:off x="9372111" y="166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56229</xdr:rowOff>
    </xdr:from>
    <xdr:to>
      <xdr:col>12</xdr:col>
      <xdr:colOff>561975</xdr:colOff>
      <xdr:row>98</xdr:row>
      <xdr:rowOff>157829</xdr:rowOff>
    </xdr:to>
    <xdr:sp macro="" textlink="">
      <xdr:nvSpPr>
        <xdr:cNvPr id="477" name="円/楕円 476"/>
        <xdr:cNvSpPr/>
      </xdr:nvSpPr>
      <xdr:spPr>
        <a:xfrm>
          <a:off x="8699500" y="168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148956</xdr:rowOff>
    </xdr:from>
    <xdr:ext cx="534377" cy="259045"/>
    <xdr:sp macro="" textlink="">
      <xdr:nvSpPr>
        <xdr:cNvPr id="478" name="テキスト ボックス 477"/>
        <xdr:cNvSpPr txBox="1"/>
      </xdr:nvSpPr>
      <xdr:spPr>
        <a:xfrm>
          <a:off x="8483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62390</xdr:rowOff>
    </xdr:from>
    <xdr:to>
      <xdr:col>11</xdr:col>
      <xdr:colOff>358775</xdr:colOff>
      <xdr:row>98</xdr:row>
      <xdr:rowOff>163990</xdr:rowOff>
    </xdr:to>
    <xdr:sp macro="" textlink="">
      <xdr:nvSpPr>
        <xdr:cNvPr id="479" name="円/楕円 478"/>
        <xdr:cNvSpPr/>
      </xdr:nvSpPr>
      <xdr:spPr>
        <a:xfrm>
          <a:off x="7810500" y="168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155117</xdr:rowOff>
    </xdr:from>
    <xdr:ext cx="534377" cy="259045"/>
    <xdr:sp macro="" textlink="">
      <xdr:nvSpPr>
        <xdr:cNvPr id="480" name="テキスト ボックス 479"/>
        <xdr:cNvSpPr txBox="1"/>
      </xdr:nvSpPr>
      <xdr:spPr>
        <a:xfrm>
          <a:off x="7594111" y="169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54623</xdr:rowOff>
    </xdr:from>
    <xdr:to>
      <xdr:col>10</xdr:col>
      <xdr:colOff>155575</xdr:colOff>
      <xdr:row>98</xdr:row>
      <xdr:rowOff>156223</xdr:rowOff>
    </xdr:to>
    <xdr:sp macro="" textlink="">
      <xdr:nvSpPr>
        <xdr:cNvPr id="481" name="円/楕円 480"/>
        <xdr:cNvSpPr/>
      </xdr:nvSpPr>
      <xdr:spPr>
        <a:xfrm>
          <a:off x="6921500" y="168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1300</xdr:rowOff>
    </xdr:from>
    <xdr:ext cx="534377" cy="259045"/>
    <xdr:sp macro="" textlink="">
      <xdr:nvSpPr>
        <xdr:cNvPr id="482" name="テキスト ボックス 481"/>
        <xdr:cNvSpPr txBox="1"/>
      </xdr:nvSpPr>
      <xdr:spPr>
        <a:xfrm>
          <a:off x="6705111" y="166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24747</xdr:rowOff>
    </xdr:from>
    <xdr:to>
      <xdr:col>23</xdr:col>
      <xdr:colOff>517525</xdr:colOff>
      <xdr:row>37</xdr:row>
      <xdr:rowOff>151244</xdr:rowOff>
    </xdr:to>
    <xdr:cxnSp macro="">
      <xdr:nvCxnSpPr>
        <xdr:cNvPr id="513" name="直線コネクタ 512"/>
        <xdr:cNvCxnSpPr/>
      </xdr:nvCxnSpPr>
      <xdr:spPr>
        <a:xfrm>
          <a:off x="15481300" y="6368397"/>
          <a:ext cx="838200" cy="12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24747</xdr:rowOff>
    </xdr:from>
    <xdr:to>
      <xdr:col>22</xdr:col>
      <xdr:colOff>365125</xdr:colOff>
      <xdr:row>37</xdr:row>
      <xdr:rowOff>123976</xdr:rowOff>
    </xdr:to>
    <xdr:cxnSp macro="">
      <xdr:nvCxnSpPr>
        <xdr:cNvPr id="516" name="直線コネクタ 515"/>
        <xdr:cNvCxnSpPr/>
      </xdr:nvCxnSpPr>
      <xdr:spPr>
        <a:xfrm flipV="1">
          <a:off x="14592300" y="6368397"/>
          <a:ext cx="889000" cy="9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65029</xdr:rowOff>
    </xdr:from>
    <xdr:to>
      <xdr:col>21</xdr:col>
      <xdr:colOff>161925</xdr:colOff>
      <xdr:row>37</xdr:row>
      <xdr:rowOff>123976</xdr:rowOff>
    </xdr:to>
    <xdr:cxnSp macro="">
      <xdr:nvCxnSpPr>
        <xdr:cNvPr id="519" name="直線コネクタ 518"/>
        <xdr:cNvCxnSpPr/>
      </xdr:nvCxnSpPr>
      <xdr:spPr>
        <a:xfrm>
          <a:off x="13703300" y="5894329"/>
          <a:ext cx="889000" cy="5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65029</xdr:rowOff>
    </xdr:from>
    <xdr:to>
      <xdr:col>19</xdr:col>
      <xdr:colOff>644525</xdr:colOff>
      <xdr:row>37</xdr:row>
      <xdr:rowOff>154412</xdr:rowOff>
    </xdr:to>
    <xdr:cxnSp macro="">
      <xdr:nvCxnSpPr>
        <xdr:cNvPr id="522" name="直線コネクタ 521"/>
        <xdr:cNvCxnSpPr/>
      </xdr:nvCxnSpPr>
      <xdr:spPr>
        <a:xfrm flipV="1">
          <a:off x="12814300" y="5894329"/>
          <a:ext cx="889000" cy="60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154228</xdr:rowOff>
    </xdr:from>
    <xdr:ext cx="534377" cy="259045"/>
    <xdr:sp macro="" textlink="">
      <xdr:nvSpPr>
        <xdr:cNvPr id="524" name="テキスト ボックス 523"/>
        <xdr:cNvSpPr txBox="1"/>
      </xdr:nvSpPr>
      <xdr:spPr>
        <a:xfrm>
          <a:off x="13436111" y="63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100444</xdr:rowOff>
    </xdr:from>
    <xdr:to>
      <xdr:col>23</xdr:col>
      <xdr:colOff>568325</xdr:colOff>
      <xdr:row>38</xdr:row>
      <xdr:rowOff>30594</xdr:rowOff>
    </xdr:to>
    <xdr:sp macro="" textlink="">
      <xdr:nvSpPr>
        <xdr:cNvPr id="532" name="円/楕円 531"/>
        <xdr:cNvSpPr/>
      </xdr:nvSpPr>
      <xdr:spPr>
        <a:xfrm>
          <a:off x="16268700" y="64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15371</xdr:rowOff>
    </xdr:from>
    <xdr:ext cx="534377" cy="259045"/>
    <xdr:sp macro="" textlink="">
      <xdr:nvSpPr>
        <xdr:cNvPr id="533" name="消防費該当値テキスト"/>
        <xdr:cNvSpPr txBox="1"/>
      </xdr:nvSpPr>
      <xdr:spPr>
        <a:xfrm>
          <a:off x="16370300" y="63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145397</xdr:rowOff>
    </xdr:from>
    <xdr:to>
      <xdr:col>22</xdr:col>
      <xdr:colOff>415925</xdr:colOff>
      <xdr:row>37</xdr:row>
      <xdr:rowOff>75547</xdr:rowOff>
    </xdr:to>
    <xdr:sp macro="" textlink="">
      <xdr:nvSpPr>
        <xdr:cNvPr id="534" name="円/楕円 533"/>
        <xdr:cNvSpPr/>
      </xdr:nvSpPr>
      <xdr:spPr>
        <a:xfrm>
          <a:off x="15430500" y="63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66674</xdr:rowOff>
    </xdr:from>
    <xdr:ext cx="534377" cy="259045"/>
    <xdr:sp macro="" textlink="">
      <xdr:nvSpPr>
        <xdr:cNvPr id="535" name="テキスト ボックス 534"/>
        <xdr:cNvSpPr txBox="1"/>
      </xdr:nvSpPr>
      <xdr:spPr>
        <a:xfrm>
          <a:off x="15214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73176</xdr:rowOff>
    </xdr:from>
    <xdr:to>
      <xdr:col>21</xdr:col>
      <xdr:colOff>212725</xdr:colOff>
      <xdr:row>38</xdr:row>
      <xdr:rowOff>3325</xdr:rowOff>
    </xdr:to>
    <xdr:sp macro="" textlink="">
      <xdr:nvSpPr>
        <xdr:cNvPr id="536" name="円/楕円 535"/>
        <xdr:cNvSpPr/>
      </xdr:nvSpPr>
      <xdr:spPr>
        <a:xfrm>
          <a:off x="14541500" y="6416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165902</xdr:rowOff>
    </xdr:from>
    <xdr:ext cx="534377" cy="259045"/>
    <xdr:sp macro="" textlink="">
      <xdr:nvSpPr>
        <xdr:cNvPr id="537" name="テキスト ボックス 536"/>
        <xdr:cNvSpPr txBox="1"/>
      </xdr:nvSpPr>
      <xdr:spPr>
        <a:xfrm>
          <a:off x="14325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14229</xdr:rowOff>
    </xdr:from>
    <xdr:to>
      <xdr:col>20</xdr:col>
      <xdr:colOff>9525</xdr:colOff>
      <xdr:row>34</xdr:row>
      <xdr:rowOff>115829</xdr:rowOff>
    </xdr:to>
    <xdr:sp macro="" textlink="">
      <xdr:nvSpPr>
        <xdr:cNvPr id="538" name="円/楕円 537"/>
        <xdr:cNvSpPr/>
      </xdr:nvSpPr>
      <xdr:spPr>
        <a:xfrm>
          <a:off x="13652500" y="5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132356</xdr:rowOff>
    </xdr:from>
    <xdr:ext cx="534377" cy="259045"/>
    <xdr:sp macro="" textlink="">
      <xdr:nvSpPr>
        <xdr:cNvPr id="539" name="テキスト ボックス 538"/>
        <xdr:cNvSpPr txBox="1"/>
      </xdr:nvSpPr>
      <xdr:spPr>
        <a:xfrm>
          <a:off x="13436111" y="56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103612</xdr:rowOff>
    </xdr:from>
    <xdr:to>
      <xdr:col>18</xdr:col>
      <xdr:colOff>492125</xdr:colOff>
      <xdr:row>38</xdr:row>
      <xdr:rowOff>33762</xdr:rowOff>
    </xdr:to>
    <xdr:sp macro="" textlink="">
      <xdr:nvSpPr>
        <xdr:cNvPr id="540" name="円/楕円 539"/>
        <xdr:cNvSpPr/>
      </xdr:nvSpPr>
      <xdr:spPr>
        <a:xfrm>
          <a:off x="12763500" y="64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24889</xdr:rowOff>
    </xdr:from>
    <xdr:ext cx="534377" cy="259045"/>
    <xdr:sp macro="" textlink="">
      <xdr:nvSpPr>
        <xdr:cNvPr id="541" name="テキスト ボックス 540"/>
        <xdr:cNvSpPr txBox="1"/>
      </xdr:nvSpPr>
      <xdr:spPr>
        <a:xfrm>
          <a:off x="12547111" y="65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135859</xdr:rowOff>
    </xdr:from>
    <xdr:to>
      <xdr:col>23</xdr:col>
      <xdr:colOff>517525</xdr:colOff>
      <xdr:row>57</xdr:row>
      <xdr:rowOff>145976</xdr:rowOff>
    </xdr:to>
    <xdr:cxnSp macro="">
      <xdr:nvCxnSpPr>
        <xdr:cNvPr id="572" name="直線コネクタ 571"/>
        <xdr:cNvCxnSpPr/>
      </xdr:nvCxnSpPr>
      <xdr:spPr>
        <a:xfrm flipV="1">
          <a:off x="15481300" y="9908509"/>
          <a:ext cx="8382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81433</xdr:rowOff>
    </xdr:from>
    <xdr:to>
      <xdr:col>22</xdr:col>
      <xdr:colOff>365125</xdr:colOff>
      <xdr:row>57</xdr:row>
      <xdr:rowOff>145976</xdr:rowOff>
    </xdr:to>
    <xdr:cxnSp macro="">
      <xdr:nvCxnSpPr>
        <xdr:cNvPr id="575" name="直線コネクタ 574"/>
        <xdr:cNvCxnSpPr/>
      </xdr:nvCxnSpPr>
      <xdr:spPr>
        <a:xfrm>
          <a:off x="14592300" y="9854083"/>
          <a:ext cx="889000" cy="6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81433</xdr:rowOff>
    </xdr:from>
    <xdr:to>
      <xdr:col>21</xdr:col>
      <xdr:colOff>161925</xdr:colOff>
      <xdr:row>58</xdr:row>
      <xdr:rowOff>31807</xdr:rowOff>
    </xdr:to>
    <xdr:cxnSp macro="">
      <xdr:nvCxnSpPr>
        <xdr:cNvPr id="578" name="直線コネクタ 577"/>
        <xdr:cNvCxnSpPr/>
      </xdr:nvCxnSpPr>
      <xdr:spPr>
        <a:xfrm flipV="1">
          <a:off x="13703300" y="9854083"/>
          <a:ext cx="889000" cy="1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165003</xdr:rowOff>
    </xdr:from>
    <xdr:to>
      <xdr:col>19</xdr:col>
      <xdr:colOff>644525</xdr:colOff>
      <xdr:row>58</xdr:row>
      <xdr:rowOff>31807</xdr:rowOff>
    </xdr:to>
    <xdr:cxnSp macro="">
      <xdr:nvCxnSpPr>
        <xdr:cNvPr id="581" name="直線コネクタ 580"/>
        <xdr:cNvCxnSpPr/>
      </xdr:nvCxnSpPr>
      <xdr:spPr>
        <a:xfrm>
          <a:off x="12814300" y="9937653"/>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85059</xdr:rowOff>
    </xdr:from>
    <xdr:to>
      <xdr:col>23</xdr:col>
      <xdr:colOff>568325</xdr:colOff>
      <xdr:row>58</xdr:row>
      <xdr:rowOff>15209</xdr:rowOff>
    </xdr:to>
    <xdr:sp macro="" textlink="">
      <xdr:nvSpPr>
        <xdr:cNvPr id="591" name="円/楕円 590"/>
        <xdr:cNvSpPr/>
      </xdr:nvSpPr>
      <xdr:spPr>
        <a:xfrm>
          <a:off x="16268700" y="98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171436</xdr:rowOff>
    </xdr:from>
    <xdr:ext cx="534377" cy="259045"/>
    <xdr:sp macro="" textlink="">
      <xdr:nvSpPr>
        <xdr:cNvPr id="592" name="教育費該当値テキスト"/>
        <xdr:cNvSpPr txBox="1"/>
      </xdr:nvSpPr>
      <xdr:spPr>
        <a:xfrm>
          <a:off x="16370300"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95176</xdr:rowOff>
    </xdr:from>
    <xdr:to>
      <xdr:col>22</xdr:col>
      <xdr:colOff>415925</xdr:colOff>
      <xdr:row>58</xdr:row>
      <xdr:rowOff>25326</xdr:rowOff>
    </xdr:to>
    <xdr:sp macro="" textlink="">
      <xdr:nvSpPr>
        <xdr:cNvPr id="593" name="円/楕円 592"/>
        <xdr:cNvSpPr/>
      </xdr:nvSpPr>
      <xdr:spPr>
        <a:xfrm>
          <a:off x="15430500" y="98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16453</xdr:rowOff>
    </xdr:from>
    <xdr:ext cx="534377" cy="259045"/>
    <xdr:sp macro="" textlink="">
      <xdr:nvSpPr>
        <xdr:cNvPr id="594" name="テキスト ボックス 593"/>
        <xdr:cNvSpPr txBox="1"/>
      </xdr:nvSpPr>
      <xdr:spPr>
        <a:xfrm>
          <a:off x="15214111" y="99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30633</xdr:rowOff>
    </xdr:from>
    <xdr:to>
      <xdr:col>21</xdr:col>
      <xdr:colOff>212725</xdr:colOff>
      <xdr:row>57</xdr:row>
      <xdr:rowOff>132233</xdr:rowOff>
    </xdr:to>
    <xdr:sp macro="" textlink="">
      <xdr:nvSpPr>
        <xdr:cNvPr id="595" name="円/楕円 594"/>
        <xdr:cNvSpPr/>
      </xdr:nvSpPr>
      <xdr:spPr>
        <a:xfrm>
          <a:off x="14541500" y="98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123360</xdr:rowOff>
    </xdr:from>
    <xdr:ext cx="534377" cy="259045"/>
    <xdr:sp macro="" textlink="">
      <xdr:nvSpPr>
        <xdr:cNvPr id="596" name="テキスト ボックス 595"/>
        <xdr:cNvSpPr txBox="1"/>
      </xdr:nvSpPr>
      <xdr:spPr>
        <a:xfrm>
          <a:off x="14325111" y="9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152457</xdr:rowOff>
    </xdr:from>
    <xdr:to>
      <xdr:col>20</xdr:col>
      <xdr:colOff>9525</xdr:colOff>
      <xdr:row>58</xdr:row>
      <xdr:rowOff>82607</xdr:rowOff>
    </xdr:to>
    <xdr:sp macro="" textlink="">
      <xdr:nvSpPr>
        <xdr:cNvPr id="597" name="円/楕円 596"/>
        <xdr:cNvSpPr/>
      </xdr:nvSpPr>
      <xdr:spPr>
        <a:xfrm>
          <a:off x="13652500" y="99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73734</xdr:rowOff>
    </xdr:from>
    <xdr:ext cx="534377" cy="259045"/>
    <xdr:sp macro="" textlink="">
      <xdr:nvSpPr>
        <xdr:cNvPr id="598" name="テキスト ボックス 597"/>
        <xdr:cNvSpPr txBox="1"/>
      </xdr:nvSpPr>
      <xdr:spPr>
        <a:xfrm>
          <a:off x="13436111" y="100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114203</xdr:rowOff>
    </xdr:from>
    <xdr:to>
      <xdr:col>18</xdr:col>
      <xdr:colOff>492125</xdr:colOff>
      <xdr:row>58</xdr:row>
      <xdr:rowOff>44353</xdr:rowOff>
    </xdr:to>
    <xdr:sp macro="" textlink="">
      <xdr:nvSpPr>
        <xdr:cNvPr id="599" name="円/楕円 598"/>
        <xdr:cNvSpPr/>
      </xdr:nvSpPr>
      <xdr:spPr>
        <a:xfrm>
          <a:off x="12763500" y="98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35480</xdr:rowOff>
    </xdr:from>
    <xdr:ext cx="534377" cy="259045"/>
    <xdr:sp macro="" textlink="">
      <xdr:nvSpPr>
        <xdr:cNvPr id="600" name="テキスト ボックス 599"/>
        <xdr:cNvSpPr txBox="1"/>
      </xdr:nvSpPr>
      <xdr:spPr>
        <a:xfrm>
          <a:off x="12547111" y="99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21154</xdr:rowOff>
    </xdr:from>
    <xdr:to>
      <xdr:col>23</xdr:col>
      <xdr:colOff>517525</xdr:colOff>
      <xdr:row>78</xdr:row>
      <xdr:rowOff>25400</xdr:rowOff>
    </xdr:to>
    <xdr:cxnSp macro="">
      <xdr:nvCxnSpPr>
        <xdr:cNvPr id="625" name="直線コネクタ 624"/>
        <xdr:cNvCxnSpPr/>
      </xdr:nvCxnSpPr>
      <xdr:spPr>
        <a:xfrm flipV="1">
          <a:off x="15481300" y="1339425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131682</xdr:rowOff>
    </xdr:from>
    <xdr:to>
      <xdr:col>21</xdr:col>
      <xdr:colOff>161925</xdr:colOff>
      <xdr:row>78</xdr:row>
      <xdr:rowOff>25400</xdr:rowOff>
    </xdr:to>
    <xdr:cxnSp macro="">
      <xdr:nvCxnSpPr>
        <xdr:cNvPr id="631" name="直線コネクタ 630"/>
        <xdr:cNvCxnSpPr/>
      </xdr:nvCxnSpPr>
      <xdr:spPr>
        <a:xfrm>
          <a:off x="13703300" y="13333332"/>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131682</xdr:rowOff>
    </xdr:from>
    <xdr:to>
      <xdr:col>19</xdr:col>
      <xdr:colOff>644525</xdr:colOff>
      <xdr:row>78</xdr:row>
      <xdr:rowOff>25400</xdr:rowOff>
    </xdr:to>
    <xdr:cxnSp macro="">
      <xdr:nvCxnSpPr>
        <xdr:cNvPr id="634" name="直線コネクタ 633"/>
        <xdr:cNvCxnSpPr/>
      </xdr:nvCxnSpPr>
      <xdr:spPr>
        <a:xfrm flipV="1">
          <a:off x="12814300" y="13333332"/>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13921</xdr:rowOff>
    </xdr:from>
    <xdr:ext cx="469744" cy="259045"/>
    <xdr:sp macro="" textlink="">
      <xdr:nvSpPr>
        <xdr:cNvPr id="636" name="テキスト ボックス 635"/>
        <xdr:cNvSpPr txBox="1"/>
      </xdr:nvSpPr>
      <xdr:spPr>
        <a:xfrm>
          <a:off x="13468427" y="133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141804</xdr:rowOff>
    </xdr:from>
    <xdr:to>
      <xdr:col>23</xdr:col>
      <xdr:colOff>568325</xdr:colOff>
      <xdr:row>78</xdr:row>
      <xdr:rowOff>71954</xdr:rowOff>
    </xdr:to>
    <xdr:sp macro="" textlink="">
      <xdr:nvSpPr>
        <xdr:cNvPr id="644" name="円/楕円 643"/>
        <xdr:cNvSpPr/>
      </xdr:nvSpPr>
      <xdr:spPr>
        <a:xfrm>
          <a:off x="16268700" y="133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80882</xdr:rowOff>
    </xdr:from>
    <xdr:to>
      <xdr:col>20</xdr:col>
      <xdr:colOff>9525</xdr:colOff>
      <xdr:row>78</xdr:row>
      <xdr:rowOff>11032</xdr:rowOff>
    </xdr:to>
    <xdr:sp macro="" textlink="">
      <xdr:nvSpPr>
        <xdr:cNvPr id="650" name="円/楕円 649"/>
        <xdr:cNvSpPr/>
      </xdr:nvSpPr>
      <xdr:spPr>
        <a:xfrm>
          <a:off x="13652500" y="132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27559</xdr:rowOff>
    </xdr:from>
    <xdr:ext cx="534377" cy="259045"/>
    <xdr:sp macro="" textlink="">
      <xdr:nvSpPr>
        <xdr:cNvPr id="651" name="テキスト ボックス 650"/>
        <xdr:cNvSpPr txBox="1"/>
      </xdr:nvSpPr>
      <xdr:spPr>
        <a:xfrm>
          <a:off x="13436111" y="130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8147</xdr:rowOff>
    </xdr:from>
    <xdr:to>
      <xdr:col>23</xdr:col>
      <xdr:colOff>517525</xdr:colOff>
      <xdr:row>97</xdr:row>
      <xdr:rowOff>17914</xdr:rowOff>
    </xdr:to>
    <xdr:cxnSp macro="">
      <xdr:nvCxnSpPr>
        <xdr:cNvPr id="678" name="直線コネクタ 677"/>
        <xdr:cNvCxnSpPr/>
      </xdr:nvCxnSpPr>
      <xdr:spPr>
        <a:xfrm flipV="1">
          <a:off x="15481300" y="16638797"/>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17914</xdr:rowOff>
    </xdr:from>
    <xdr:to>
      <xdr:col>22</xdr:col>
      <xdr:colOff>365125</xdr:colOff>
      <xdr:row>97</xdr:row>
      <xdr:rowOff>37905</xdr:rowOff>
    </xdr:to>
    <xdr:cxnSp macro="">
      <xdr:nvCxnSpPr>
        <xdr:cNvPr id="681" name="直線コネクタ 680"/>
        <xdr:cNvCxnSpPr/>
      </xdr:nvCxnSpPr>
      <xdr:spPr>
        <a:xfrm flipV="1">
          <a:off x="14592300" y="16648564"/>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37905</xdr:rowOff>
    </xdr:from>
    <xdr:to>
      <xdr:col>21</xdr:col>
      <xdr:colOff>161925</xdr:colOff>
      <xdr:row>97</xdr:row>
      <xdr:rowOff>47134</xdr:rowOff>
    </xdr:to>
    <xdr:cxnSp macro="">
      <xdr:nvCxnSpPr>
        <xdr:cNvPr id="684" name="直線コネクタ 683"/>
        <xdr:cNvCxnSpPr/>
      </xdr:nvCxnSpPr>
      <xdr:spPr>
        <a:xfrm flipV="1">
          <a:off x="13703300" y="1666855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47134</xdr:rowOff>
    </xdr:from>
    <xdr:to>
      <xdr:col>19</xdr:col>
      <xdr:colOff>644525</xdr:colOff>
      <xdr:row>97</xdr:row>
      <xdr:rowOff>49957</xdr:rowOff>
    </xdr:to>
    <xdr:cxnSp macro="">
      <xdr:nvCxnSpPr>
        <xdr:cNvPr id="687" name="直線コネクタ 686"/>
        <xdr:cNvCxnSpPr/>
      </xdr:nvCxnSpPr>
      <xdr:spPr>
        <a:xfrm flipV="1">
          <a:off x="12814300" y="16677784"/>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128797</xdr:rowOff>
    </xdr:from>
    <xdr:to>
      <xdr:col>23</xdr:col>
      <xdr:colOff>568325</xdr:colOff>
      <xdr:row>97</xdr:row>
      <xdr:rowOff>58947</xdr:rowOff>
    </xdr:to>
    <xdr:sp macro="" textlink="">
      <xdr:nvSpPr>
        <xdr:cNvPr id="697" name="円/楕円 696"/>
        <xdr:cNvSpPr/>
      </xdr:nvSpPr>
      <xdr:spPr>
        <a:xfrm>
          <a:off x="16268700" y="165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43724</xdr:rowOff>
    </xdr:from>
    <xdr:ext cx="534377" cy="259045"/>
    <xdr:sp macro="" textlink="">
      <xdr:nvSpPr>
        <xdr:cNvPr id="698" name="公債費該当値テキスト"/>
        <xdr:cNvSpPr txBox="1"/>
      </xdr:nvSpPr>
      <xdr:spPr>
        <a:xfrm>
          <a:off x="16370300" y="165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138564</xdr:rowOff>
    </xdr:from>
    <xdr:to>
      <xdr:col>22</xdr:col>
      <xdr:colOff>415925</xdr:colOff>
      <xdr:row>97</xdr:row>
      <xdr:rowOff>68714</xdr:rowOff>
    </xdr:to>
    <xdr:sp macro="" textlink="">
      <xdr:nvSpPr>
        <xdr:cNvPr id="699" name="円/楕円 698"/>
        <xdr:cNvSpPr/>
      </xdr:nvSpPr>
      <xdr:spPr>
        <a:xfrm>
          <a:off x="15430500" y="1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59841</xdr:rowOff>
    </xdr:from>
    <xdr:ext cx="534377" cy="259045"/>
    <xdr:sp macro="" textlink="">
      <xdr:nvSpPr>
        <xdr:cNvPr id="700" name="テキスト ボックス 699"/>
        <xdr:cNvSpPr txBox="1"/>
      </xdr:nvSpPr>
      <xdr:spPr>
        <a:xfrm>
          <a:off x="15214111" y="166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158555</xdr:rowOff>
    </xdr:from>
    <xdr:to>
      <xdr:col>21</xdr:col>
      <xdr:colOff>212725</xdr:colOff>
      <xdr:row>97</xdr:row>
      <xdr:rowOff>88705</xdr:rowOff>
    </xdr:to>
    <xdr:sp macro="" textlink="">
      <xdr:nvSpPr>
        <xdr:cNvPr id="701" name="円/楕円 700"/>
        <xdr:cNvSpPr/>
      </xdr:nvSpPr>
      <xdr:spPr>
        <a:xfrm>
          <a:off x="14541500" y="166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79832</xdr:rowOff>
    </xdr:from>
    <xdr:ext cx="534377" cy="259045"/>
    <xdr:sp macro="" textlink="">
      <xdr:nvSpPr>
        <xdr:cNvPr id="702" name="テキスト ボックス 701"/>
        <xdr:cNvSpPr txBox="1"/>
      </xdr:nvSpPr>
      <xdr:spPr>
        <a:xfrm>
          <a:off x="1432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167784</xdr:rowOff>
    </xdr:from>
    <xdr:to>
      <xdr:col>20</xdr:col>
      <xdr:colOff>9525</xdr:colOff>
      <xdr:row>97</xdr:row>
      <xdr:rowOff>97934</xdr:rowOff>
    </xdr:to>
    <xdr:sp macro="" textlink="">
      <xdr:nvSpPr>
        <xdr:cNvPr id="703" name="円/楕円 702"/>
        <xdr:cNvSpPr/>
      </xdr:nvSpPr>
      <xdr:spPr>
        <a:xfrm>
          <a:off x="13652500" y="16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89061</xdr:rowOff>
    </xdr:from>
    <xdr:ext cx="534377" cy="259045"/>
    <xdr:sp macro="" textlink="">
      <xdr:nvSpPr>
        <xdr:cNvPr id="704" name="テキスト ボックス 703"/>
        <xdr:cNvSpPr txBox="1"/>
      </xdr:nvSpPr>
      <xdr:spPr>
        <a:xfrm>
          <a:off x="13436111" y="167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170607</xdr:rowOff>
    </xdr:from>
    <xdr:to>
      <xdr:col>18</xdr:col>
      <xdr:colOff>492125</xdr:colOff>
      <xdr:row>97</xdr:row>
      <xdr:rowOff>100757</xdr:rowOff>
    </xdr:to>
    <xdr:sp macro="" textlink="">
      <xdr:nvSpPr>
        <xdr:cNvPr id="705" name="円/楕円 704"/>
        <xdr:cNvSpPr/>
      </xdr:nvSpPr>
      <xdr:spPr>
        <a:xfrm>
          <a:off x="12763500" y="166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91884</xdr:rowOff>
    </xdr:from>
    <xdr:ext cx="534377" cy="259045"/>
    <xdr:sp macro="" textlink="">
      <xdr:nvSpPr>
        <xdr:cNvPr id="706" name="テキスト ボックス 705"/>
        <xdr:cNvSpPr txBox="1"/>
      </xdr:nvSpPr>
      <xdr:spPr>
        <a:xfrm>
          <a:off x="12547111" y="167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目的別歳出の人口一人当たりのコストについては、民生費がやや類似団体平均に比べて高くなっている。これは、年少人口が比較的多いこと等による児童福祉関連の支出が大きいことや、新規に放課後児童クラブ室棟建設工事などを行ったことなどが主な要因と考えられ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他の目的別経費については、総じて類似団体平均よりも低くなっており効率的な行財政運営を行うことができていると考えられる。今後も引き続き歳出全般にわたり不断の見直しを続け、歳出の削減に努め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大規模事業が重なったことから実質単年度収支が大幅にマイナスとなったが、平成２７年度もほぼ同規模の建設事業を実施しつつも町税や交付税の増加等により、赤字幅を縮小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今後も引き続き自主財源のさらなる増収を図るとともに、事務事業の見直し等による歳出削減に取り組むことで、安定的な財政運営に努める。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ただ、平成２６年度に比べ黒字額が増加したものの、一般会計の黒字は基金の繰入により確保できたものであり、実質的には財源がやや不足する状況となっている。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また、一般会計以外の黒字は一般会計からの法定外の繰出しで確保できている会計もあり、各会計内で収支均衡が図れるよう適正な財政運営に努め、一般会計からの繰出しの抑制を図る必要がある。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下水道事業の進捗や他の公共事業の増加に伴って起債の償還額が年々増加しており、さらに厳しい財政状況となることが見込まれる。全体を通して安定した財政状況が維持できるよう将来の負担を見通した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3650749</v>
      </c>
      <c r="BO4" s="409"/>
      <c r="BP4" s="409"/>
      <c r="BQ4" s="409"/>
      <c r="BR4" s="409"/>
      <c r="BS4" s="409"/>
      <c r="BT4" s="409"/>
      <c r="BU4" s="410"/>
      <c r="BV4" s="408">
        <v>3567450</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12.2</v>
      </c>
      <c r="CU4" s="586"/>
      <c r="CV4" s="586"/>
      <c r="CW4" s="586"/>
      <c r="CX4" s="586"/>
      <c r="CY4" s="586"/>
      <c r="CZ4" s="586"/>
      <c r="DA4" s="587"/>
      <c r="DB4" s="585">
        <v>8.6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3345419</v>
      </c>
      <c r="BO5" s="414"/>
      <c r="BP5" s="414"/>
      <c r="BQ5" s="414"/>
      <c r="BR5" s="414"/>
      <c r="BS5" s="414"/>
      <c r="BT5" s="414"/>
      <c r="BU5" s="415"/>
      <c r="BV5" s="413">
        <v>3366861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80.8</v>
      </c>
      <c r="CU5" s="384"/>
      <c r="CV5" s="384"/>
      <c r="CW5" s="384"/>
      <c r="CX5" s="384"/>
      <c r="CY5" s="384"/>
      <c r="CZ5" s="384"/>
      <c r="DA5" s="385"/>
      <c r="DB5" s="383">
        <v>86.7</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305330</v>
      </c>
      <c r="BO6" s="414"/>
      <c r="BP6" s="414"/>
      <c r="BQ6" s="414"/>
      <c r="BR6" s="414"/>
      <c r="BS6" s="414"/>
      <c r="BT6" s="414"/>
      <c r="BU6" s="415"/>
      <c r="BV6" s="413">
        <v>200589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85.8</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51735</v>
      </c>
      <c r="BO7" s="414"/>
      <c r="BP7" s="414"/>
      <c r="BQ7" s="414"/>
      <c r="BR7" s="414"/>
      <c r="BS7" s="414"/>
      <c r="BT7" s="414"/>
      <c r="BU7" s="415"/>
      <c r="BV7" s="413">
        <v>28887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2072419</v>
      </c>
      <c r="CU7" s="414"/>
      <c r="CV7" s="414"/>
      <c r="CW7" s="414"/>
      <c r="CX7" s="414"/>
      <c r="CY7" s="414"/>
      <c r="CZ7" s="414"/>
      <c r="DA7" s="415"/>
      <c r="DB7" s="413">
        <v>1991524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253595</v>
      </c>
      <c r="BO8" s="414"/>
      <c r="BP8" s="414"/>
      <c r="BQ8" s="414"/>
      <c r="BR8" s="414"/>
      <c r="BS8" s="414"/>
      <c r="BT8" s="414"/>
      <c r="BU8" s="415"/>
      <c r="BV8" s="413">
        <v>171702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6627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81893</v>
      </c>
      <c r="BO9" s="414"/>
      <c r="BP9" s="414"/>
      <c r="BQ9" s="414"/>
      <c r="BR9" s="414"/>
      <c r="BS9" s="414"/>
      <c r="BT9" s="414"/>
      <c r="BU9" s="415"/>
      <c r="BV9" s="413">
        <v>-106922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8.1</v>
      </c>
      <c r="CU9" s="384"/>
      <c r="CV9" s="384"/>
      <c r="CW9" s="384"/>
      <c r="CX9" s="384"/>
      <c r="CY9" s="384"/>
      <c r="CZ9" s="384"/>
      <c r="DA9" s="385"/>
      <c r="DB9" s="383">
        <v>8.1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6792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1747</v>
      </c>
      <c r="BO10" s="414"/>
      <c r="BP10" s="414"/>
      <c r="BQ10" s="414"/>
      <c r="BR10" s="414"/>
      <c r="BS10" s="414"/>
      <c r="BT10" s="414"/>
      <c r="BU10" s="415"/>
      <c r="BV10" s="413">
        <v>1296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6873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108926</v>
      </c>
      <c r="BO12" s="414"/>
      <c r="BP12" s="414"/>
      <c r="BQ12" s="414"/>
      <c r="BR12" s="414"/>
      <c r="BS12" s="414"/>
      <c r="BT12" s="414"/>
      <c r="BU12" s="415"/>
      <c r="BV12" s="413">
        <v>130116</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6846</v>
      </c>
      <c r="S13" s="515"/>
      <c r="T13" s="515"/>
      <c r="U13" s="515"/>
      <c r="V13" s="516"/>
      <c r="W13" s="502" t="s">
        <v>121</v>
      </c>
      <c r="X13" s="426"/>
      <c r="Y13" s="426"/>
      <c r="Z13" s="426"/>
      <c r="AA13" s="426"/>
      <c r="AB13" s="427"/>
      <c r="AC13" s="389">
        <v>98</v>
      </c>
      <c r="AD13" s="390"/>
      <c r="AE13" s="390"/>
      <c r="AF13" s="390"/>
      <c r="AG13" s="391"/>
      <c r="AH13" s="389">
        <v>143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-25286</v>
      </c>
      <c r="BO13" s="414"/>
      <c r="BP13" s="414"/>
      <c r="BQ13" s="414"/>
      <c r="BR13" s="414"/>
      <c r="BS13" s="414"/>
      <c r="BT13" s="414"/>
      <c r="BU13" s="415"/>
      <c r="BV13" s="413">
        <v>-235742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6969</v>
      </c>
      <c r="S14" s="515"/>
      <c r="T14" s="515"/>
      <c r="U14" s="515"/>
      <c r="V14" s="516"/>
      <c r="W14" s="517"/>
      <c r="X14" s="429"/>
      <c r="Y14" s="429"/>
      <c r="Z14" s="429"/>
      <c r="AA14" s="429"/>
      <c r="AB14" s="430"/>
      <c r="AC14" s="507">
        <v>3.3</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6941</v>
      </c>
      <c r="S15" s="515"/>
      <c r="T15" s="515"/>
      <c r="U15" s="515"/>
      <c r="V15" s="516"/>
      <c r="W15" s="502" t="s">
        <v>128</v>
      </c>
      <c r="X15" s="426"/>
      <c r="Y15" s="426"/>
      <c r="Z15" s="426"/>
      <c r="AA15" s="426"/>
      <c r="AB15" s="427"/>
      <c r="AC15" s="389">
        <v>1206</v>
      </c>
      <c r="AD15" s="390"/>
      <c r="AE15" s="390"/>
      <c r="AF15" s="390"/>
      <c r="AG15" s="391"/>
      <c r="AH15" s="389">
        <v>1211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675065</v>
      </c>
      <c r="BO15" s="409"/>
      <c r="BP15" s="409"/>
      <c r="BQ15" s="409"/>
      <c r="BR15" s="409"/>
      <c r="BS15" s="409"/>
      <c r="BT15" s="409"/>
      <c r="BU15" s="410"/>
      <c r="BV15" s="408">
        <v>650815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40.200000000000003</v>
      </c>
      <c r="AD16" s="508"/>
      <c r="AE16" s="508"/>
      <c r="AF16" s="508"/>
      <c r="AG16" s="509"/>
      <c r="AH16" s="507">
        <v>37.4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1769729</v>
      </c>
      <c r="BO16" s="414"/>
      <c r="BP16" s="414"/>
      <c r="BQ16" s="414"/>
      <c r="BR16" s="414"/>
      <c r="BS16" s="414"/>
      <c r="BT16" s="414"/>
      <c r="BU16" s="415"/>
      <c r="BV16" s="413">
        <v>1681110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1698</v>
      </c>
      <c r="AD17" s="390"/>
      <c r="AE17" s="390"/>
      <c r="AF17" s="390"/>
      <c r="AG17" s="391"/>
      <c r="AH17" s="389">
        <v>1860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851735</v>
      </c>
      <c r="BO17" s="414"/>
      <c r="BP17" s="414"/>
      <c r="BQ17" s="414"/>
      <c r="BR17" s="414"/>
      <c r="BS17" s="414"/>
      <c r="BT17" s="414"/>
      <c r="BU17" s="415"/>
      <c r="BV17" s="413">
        <v>835748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5.72</v>
      </c>
      <c r="M18" s="478"/>
      <c r="N18" s="478"/>
      <c r="O18" s="478"/>
      <c r="P18" s="478"/>
      <c r="Q18" s="478"/>
      <c r="R18" s="479"/>
      <c r="S18" s="479"/>
      <c r="T18" s="479"/>
      <c r="U18" s="479"/>
      <c r="V18" s="480"/>
      <c r="W18" s="494"/>
      <c r="X18" s="495"/>
      <c r="Y18" s="495"/>
      <c r="Z18" s="495"/>
      <c r="AA18" s="495"/>
      <c r="AB18" s="503"/>
      <c r="AC18" s="377">
        <v>56.6</v>
      </c>
      <c r="AD18" s="378"/>
      <c r="AE18" s="378"/>
      <c r="AF18" s="378"/>
      <c r="AG18" s="481"/>
      <c r="AH18" s="377">
        <v>57.4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1741784</v>
      </c>
      <c r="BO18" s="414"/>
      <c r="BP18" s="414"/>
      <c r="BQ18" s="414"/>
      <c r="BR18" s="414"/>
      <c r="BS18" s="414"/>
      <c r="BT18" s="414"/>
      <c r="BU18" s="415"/>
      <c r="BV18" s="413">
        <v>1718698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1159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2519007</v>
      </c>
      <c r="BO19" s="414"/>
      <c r="BP19" s="414"/>
      <c r="BQ19" s="414"/>
      <c r="BR19" s="414"/>
      <c r="BS19" s="414"/>
      <c r="BT19" s="414"/>
      <c r="BU19" s="415"/>
      <c r="BV19" s="413">
        <v>2459153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2589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2540234</v>
      </c>
      <c r="BO23" s="414"/>
      <c r="BP23" s="414"/>
      <c r="BQ23" s="414"/>
      <c r="BR23" s="414"/>
      <c r="BS23" s="414"/>
      <c r="BT23" s="414"/>
      <c r="BU23" s="415"/>
      <c r="BV23" s="413">
        <v>2455871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6210</v>
      </c>
      <c r="R24" s="390"/>
      <c r="S24" s="390"/>
      <c r="T24" s="390"/>
      <c r="U24" s="390"/>
      <c r="V24" s="391"/>
      <c r="W24" s="455"/>
      <c r="X24" s="446"/>
      <c r="Y24" s="447"/>
      <c r="Z24" s="386" t="s">
        <v>151</v>
      </c>
      <c r="AA24" s="387"/>
      <c r="AB24" s="387"/>
      <c r="AC24" s="387"/>
      <c r="AD24" s="387"/>
      <c r="AE24" s="387"/>
      <c r="AF24" s="387"/>
      <c r="AG24" s="388"/>
      <c r="AH24" s="389">
        <v>64</v>
      </c>
      <c r="AI24" s="390"/>
      <c r="AJ24" s="390"/>
      <c r="AK24" s="390"/>
      <c r="AL24" s="391"/>
      <c r="AM24" s="389">
        <v>189824</v>
      </c>
      <c r="AN24" s="390"/>
      <c r="AO24" s="390"/>
      <c r="AP24" s="390"/>
      <c r="AQ24" s="390"/>
      <c r="AR24" s="391"/>
      <c r="AS24" s="389">
        <v>2966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2373791</v>
      </c>
      <c r="BO24" s="414"/>
      <c r="BP24" s="414"/>
      <c r="BQ24" s="414"/>
      <c r="BR24" s="414"/>
      <c r="BS24" s="414"/>
      <c r="BT24" s="414"/>
      <c r="BU24" s="415"/>
      <c r="BV24" s="413">
        <v>2253688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5270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480287</v>
      </c>
      <c r="BO25" s="409"/>
      <c r="BP25" s="409"/>
      <c r="BQ25" s="409"/>
      <c r="BR25" s="409"/>
      <c r="BS25" s="409"/>
      <c r="BT25" s="409"/>
      <c r="BU25" s="410"/>
      <c r="BV25" s="408">
        <v>468721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5020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10976</v>
      </c>
      <c r="AN26" s="390"/>
      <c r="AO26" s="390"/>
      <c r="AP26" s="390"/>
      <c r="AQ26" s="390"/>
      <c r="AR26" s="391"/>
      <c r="AS26" s="389">
        <v>2744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2820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95544</v>
      </c>
      <c r="BO27" s="417"/>
      <c r="BP27" s="417"/>
      <c r="BQ27" s="417"/>
      <c r="BR27" s="417"/>
      <c r="BS27" s="417"/>
      <c r="BT27" s="417"/>
      <c r="BU27" s="418"/>
      <c r="BV27" s="416">
        <v>95377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2350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1115456</v>
      </c>
      <c r="BO28" s="409"/>
      <c r="BP28" s="409"/>
      <c r="BQ28" s="409"/>
      <c r="BR28" s="409"/>
      <c r="BS28" s="409"/>
      <c r="BT28" s="409"/>
      <c r="BU28" s="410"/>
      <c r="BV28" s="408">
        <v>1132635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2240</v>
      </c>
      <c r="R29" s="390"/>
      <c r="S29" s="390"/>
      <c r="T29" s="390"/>
      <c r="U29" s="390"/>
      <c r="V29" s="391"/>
      <c r="W29" s="456"/>
      <c r="X29" s="457"/>
      <c r="Y29" s="458"/>
      <c r="Z29" s="386" t="s">
        <v>168</v>
      </c>
      <c r="AA29" s="387"/>
      <c r="AB29" s="387"/>
      <c r="AC29" s="387"/>
      <c r="AD29" s="387"/>
      <c r="AE29" s="387"/>
      <c r="AF29" s="387"/>
      <c r="AG29" s="388"/>
      <c r="AH29" s="389">
        <v>66</v>
      </c>
      <c r="AI29" s="390"/>
      <c r="AJ29" s="390"/>
      <c r="AK29" s="390"/>
      <c r="AL29" s="391"/>
      <c r="AM29" s="389">
        <v>195318</v>
      </c>
      <c r="AN29" s="390"/>
      <c r="AO29" s="390"/>
      <c r="AP29" s="390"/>
      <c r="AQ29" s="390"/>
      <c r="AR29" s="391"/>
      <c r="AS29" s="389">
        <v>2959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348916</v>
      </c>
      <c r="BO29" s="414"/>
      <c r="BP29" s="414"/>
      <c r="BQ29" s="414"/>
      <c r="BR29" s="414"/>
      <c r="BS29" s="414"/>
      <c r="BT29" s="414"/>
      <c r="BU29" s="415"/>
      <c r="BV29" s="413">
        <v>347984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935335</v>
      </c>
      <c r="BO30" s="417"/>
      <c r="BP30" s="417"/>
      <c r="BQ30" s="417"/>
      <c r="BR30" s="417"/>
      <c r="BS30" s="417"/>
      <c r="BT30" s="417"/>
      <c r="BU30" s="418"/>
      <c r="BV30" s="416">
        <v>1049731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福岡県市町村職員退職手当組合（一般会計及び基金特別会計）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吉富町土地開発公社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奨学金特別会計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豊前市外二町財産組合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福岡県自治会館管理組合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築上郡自治会館等資産管理組合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京築広域市町村圏事務組合（一般会計）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京築広域市町村圏事務組合（行橋・京都学校給食共同調理施設特別会計）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京築広域市町村圏事務組合（広域圏消防特別会計）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京築広域市町村圏事務組合（豊築休日急患センター特別会計）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京築広域市町村圏事務組合（行橋京都メディカルセンター特別会計）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福岡県自治振興組合（一般会計及び公文書館事業特別会計）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522</v>
      </c>
      <c r="D34" s="1181"/>
      <c r="E34" s="1182"/>
      <c r="F34" s="32">
        <v>9.48</v>
      </c>
      <c r="G34" s="33">
        <v>3.02</v>
      </c>
      <c r="H34" s="33">
        <v>13.76</v>
      </c>
      <c r="I34" s="33">
        <v>8.36</v>
      </c>
      <c r="J34" s="34">
        <v>12.11</v>
      </c>
      <c r="K34" s="22"/>
      <c r="L34" s="22"/>
      <c r="M34" s="22"/>
      <c r="N34" s="22"/>
      <c r="O34" s="22"/>
      <c r="P34" s="22"/>
    </row>
    <row r="35" spans="1:16" ht="39" customHeight="1">
      <c r="A35" s="22"/>
      <c r="B35" s="35"/>
      <c r="C35" s="1175" t="s">
        <v>523</v>
      </c>
      <c r="D35" s="1176"/>
      <c r="E35" s="1177"/>
      <c r="F35" s="36">
        <v>7.45</v>
      </c>
      <c r="G35" s="37">
        <v>8.85</v>
      </c>
      <c r="H35" s="37">
        <v>9.34</v>
      </c>
      <c r="I35" s="37">
        <v>7.8</v>
      </c>
      <c r="J35" s="38">
        <v>6.49</v>
      </c>
      <c r="K35" s="22"/>
      <c r="L35" s="22"/>
      <c r="M35" s="22"/>
      <c r="N35" s="22"/>
      <c r="O35" s="22"/>
      <c r="P35" s="22"/>
    </row>
    <row r="36" spans="1:16" ht="39" customHeight="1">
      <c r="A36" s="22"/>
      <c r="B36" s="35"/>
      <c r="C36" s="1175" t="s">
        <v>524</v>
      </c>
      <c r="D36" s="1176"/>
      <c r="E36" s="1177"/>
      <c r="F36" s="36">
        <v>4.68</v>
      </c>
      <c r="G36" s="37">
        <v>2.82</v>
      </c>
      <c r="H36" s="37">
        <v>3.06</v>
      </c>
      <c r="I36" s="37">
        <v>3.16</v>
      </c>
      <c r="J36" s="38">
        <v>5.09</v>
      </c>
      <c r="K36" s="22"/>
      <c r="L36" s="22"/>
      <c r="M36" s="22"/>
      <c r="N36" s="22"/>
      <c r="O36" s="22"/>
      <c r="P36" s="22"/>
    </row>
    <row r="37" spans="1:16" ht="39" customHeight="1">
      <c r="A37" s="22"/>
      <c r="B37" s="35"/>
      <c r="C37" s="1175" t="s">
        <v>525</v>
      </c>
      <c r="D37" s="1176"/>
      <c r="E37" s="1177"/>
      <c r="F37" s="36">
        <v>0.76</v>
      </c>
      <c r="G37" s="37">
        <v>0.5</v>
      </c>
      <c r="H37" s="37">
        <v>0.48</v>
      </c>
      <c r="I37" s="37">
        <v>0.5</v>
      </c>
      <c r="J37" s="38">
        <v>0.31</v>
      </c>
      <c r="K37" s="22"/>
      <c r="L37" s="22"/>
      <c r="M37" s="22"/>
      <c r="N37" s="22"/>
      <c r="O37" s="22"/>
      <c r="P37" s="22"/>
    </row>
    <row r="38" spans="1:16" ht="39" customHeight="1">
      <c r="A38" s="22"/>
      <c r="B38" s="35"/>
      <c r="C38" s="1175" t="s">
        <v>526</v>
      </c>
      <c r="D38" s="1176"/>
      <c r="E38" s="1177"/>
      <c r="F38" s="36">
        <v>0.32</v>
      </c>
      <c r="G38" s="37">
        <v>0.28000000000000003</v>
      </c>
      <c r="H38" s="37">
        <v>0.26</v>
      </c>
      <c r="I38" s="37">
        <v>0.25</v>
      </c>
      <c r="J38" s="38">
        <v>0.12</v>
      </c>
      <c r="K38" s="22"/>
      <c r="L38" s="22"/>
      <c r="M38" s="22"/>
      <c r="N38" s="22"/>
      <c r="O38" s="22"/>
      <c r="P38" s="22"/>
    </row>
    <row r="39" spans="1:16" ht="39" customHeight="1">
      <c r="A39" s="22"/>
      <c r="B39" s="35"/>
      <c r="C39" s="1175" t="s">
        <v>527</v>
      </c>
      <c r="D39" s="1176"/>
      <c r="E39" s="1177"/>
      <c r="F39" s="36">
        <v>0.1</v>
      </c>
      <c r="G39" s="37">
        <v>0.13</v>
      </c>
      <c r="H39" s="37">
        <v>0.11</v>
      </c>
      <c r="I39" s="37">
        <v>0.12</v>
      </c>
      <c r="J39" s="38">
        <v>0.12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44"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183</v>
      </c>
      <c r="L45" s="60">
        <v>185</v>
      </c>
      <c r="M45" s="60">
        <v>195</v>
      </c>
      <c r="N45" s="60">
        <v>218</v>
      </c>
      <c r="O45" s="61">
        <v>227</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107</v>
      </c>
      <c r="L48" s="64">
        <v>106</v>
      </c>
      <c r="M48" s="64">
        <v>111</v>
      </c>
      <c r="N48" s="64">
        <v>116</v>
      </c>
      <c r="O48" s="65">
        <v>122</v>
      </c>
      <c r="P48" s="48"/>
      <c r="Q48" s="48"/>
      <c r="R48" s="48"/>
      <c r="S48" s="48"/>
      <c r="T48" s="48"/>
      <c r="U48" s="48"/>
    </row>
    <row r="49" spans="1:21" ht="30.75" customHeight="1">
      <c r="A49" s="48"/>
      <c r="B49" s="1193"/>
      <c r="C49" s="1194"/>
      <c r="D49" s="62"/>
      <c r="E49" s="1185" t="s">
        <v>15</v>
      </c>
      <c r="F49" s="1185"/>
      <c r="G49" s="1185"/>
      <c r="H49" s="1185"/>
      <c r="I49" s="1185"/>
      <c r="J49" s="1186"/>
      <c r="K49" s="63">
        <v>26</v>
      </c>
      <c r="L49" s="64">
        <v>20</v>
      </c>
      <c r="M49" s="64">
        <v>16</v>
      </c>
      <c r="N49" s="64">
        <v>11</v>
      </c>
      <c r="O49" s="65">
        <v>11</v>
      </c>
      <c r="P49" s="48"/>
      <c r="Q49" s="48"/>
      <c r="R49" s="48"/>
      <c r="S49" s="48"/>
      <c r="T49" s="48"/>
      <c r="U49" s="48"/>
    </row>
    <row r="50" spans="1:21" ht="30.75" customHeight="1">
      <c r="A50" s="48"/>
      <c r="B50" s="1193"/>
      <c r="C50" s="1194"/>
      <c r="D50" s="62"/>
      <c r="E50" s="1185" t="s">
        <v>16</v>
      </c>
      <c r="F50" s="1185"/>
      <c r="G50" s="1185"/>
      <c r="H50" s="1185"/>
      <c r="I50" s="1185"/>
      <c r="J50" s="1186"/>
      <c r="K50" s="63">
        <v>21</v>
      </c>
      <c r="L50" s="64">
        <v>21</v>
      </c>
      <c r="M50" s="64">
        <v>22</v>
      </c>
      <c r="N50" s="64">
        <v>25</v>
      </c>
      <c r="O50" s="65">
        <v>25</v>
      </c>
      <c r="P50" s="48"/>
      <c r="Q50" s="48"/>
      <c r="R50" s="48"/>
      <c r="S50" s="48"/>
      <c r="T50" s="48"/>
      <c r="U50" s="48"/>
    </row>
    <row r="51" spans="1:21" ht="30.75" customHeight="1">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c r="A52" s="48"/>
      <c r="B52" s="1183" t="s">
        <v>18</v>
      </c>
      <c r="C52" s="1184"/>
      <c r="D52" s="66"/>
      <c r="E52" s="1185" t="s">
        <v>19</v>
      </c>
      <c r="F52" s="1185"/>
      <c r="G52" s="1185"/>
      <c r="H52" s="1185"/>
      <c r="I52" s="1185"/>
      <c r="J52" s="1186"/>
      <c r="K52" s="63">
        <v>210</v>
      </c>
      <c r="L52" s="64">
        <v>212</v>
      </c>
      <c r="M52" s="64">
        <v>221</v>
      </c>
      <c r="N52" s="64">
        <v>255</v>
      </c>
      <c r="O52" s="65">
        <v>263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127</v>
      </c>
      <c r="L53" s="69">
        <v>120</v>
      </c>
      <c r="M53" s="69">
        <v>123</v>
      </c>
      <c r="N53" s="69">
        <v>115</v>
      </c>
      <c r="O53" s="70">
        <v>122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11" t="s">
        <v>23</v>
      </c>
      <c r="C41" s="1212"/>
      <c r="D41" s="81"/>
      <c r="E41" s="1213" t="s">
        <v>24</v>
      </c>
      <c r="F41" s="1213"/>
      <c r="G41" s="1213"/>
      <c r="H41" s="1214"/>
      <c r="I41" s="82">
        <v>2185</v>
      </c>
      <c r="J41" s="83">
        <v>2305</v>
      </c>
      <c r="K41" s="83">
        <v>2382</v>
      </c>
      <c r="L41" s="83">
        <v>2456</v>
      </c>
      <c r="M41" s="84">
        <v>2540</v>
      </c>
    </row>
    <row r="42" spans="2:13" ht="27.75" customHeight="1">
      <c r="B42" s="1201"/>
      <c r="C42" s="1202"/>
      <c r="D42" s="85"/>
      <c r="E42" s="1205" t="s">
        <v>25</v>
      </c>
      <c r="F42" s="1205"/>
      <c r="G42" s="1205"/>
      <c r="H42" s="1206"/>
      <c r="I42" s="86">
        <v>213</v>
      </c>
      <c r="J42" s="87" t="s">
        <v>474</v>
      </c>
      <c r="K42" s="87" t="s">
        <v>474</v>
      </c>
      <c r="L42" s="87" t="s">
        <v>474</v>
      </c>
      <c r="M42" s="88" t="s">
        <v>474</v>
      </c>
    </row>
    <row r="43" spans="2:13" ht="27.75" customHeight="1">
      <c r="B43" s="1201"/>
      <c r="C43" s="1202"/>
      <c r="D43" s="85"/>
      <c r="E43" s="1205" t="s">
        <v>26</v>
      </c>
      <c r="F43" s="1205"/>
      <c r="G43" s="1205"/>
      <c r="H43" s="1206"/>
      <c r="I43" s="86">
        <v>2199</v>
      </c>
      <c r="J43" s="87">
        <v>2179</v>
      </c>
      <c r="K43" s="87">
        <v>2162</v>
      </c>
      <c r="L43" s="87">
        <v>2157</v>
      </c>
      <c r="M43" s="88">
        <v>2224</v>
      </c>
    </row>
    <row r="44" spans="2:13" ht="27.75" customHeight="1">
      <c r="B44" s="1201"/>
      <c r="C44" s="1202"/>
      <c r="D44" s="85"/>
      <c r="E44" s="1205" t="s">
        <v>27</v>
      </c>
      <c r="F44" s="1205"/>
      <c r="G44" s="1205"/>
      <c r="H44" s="1206"/>
      <c r="I44" s="86">
        <v>270</v>
      </c>
      <c r="J44" s="87">
        <v>255</v>
      </c>
      <c r="K44" s="87">
        <v>240</v>
      </c>
      <c r="L44" s="87">
        <v>239</v>
      </c>
      <c r="M44" s="88">
        <v>217</v>
      </c>
    </row>
    <row r="45" spans="2:13" ht="27.75" customHeight="1">
      <c r="B45" s="1201"/>
      <c r="C45" s="1202"/>
      <c r="D45" s="85"/>
      <c r="E45" s="1205" t="s">
        <v>28</v>
      </c>
      <c r="F45" s="1205"/>
      <c r="G45" s="1205"/>
      <c r="H45" s="1206"/>
      <c r="I45" s="86">
        <v>553</v>
      </c>
      <c r="J45" s="87">
        <v>548</v>
      </c>
      <c r="K45" s="87">
        <v>514</v>
      </c>
      <c r="L45" s="87">
        <v>460</v>
      </c>
      <c r="M45" s="88">
        <v>338</v>
      </c>
    </row>
    <row r="46" spans="2:13" ht="27.75" customHeight="1">
      <c r="B46" s="1201"/>
      <c r="C46" s="1202"/>
      <c r="D46" s="85"/>
      <c r="E46" s="1205" t="s">
        <v>29</v>
      </c>
      <c r="F46" s="1205"/>
      <c r="G46" s="1205"/>
      <c r="H46" s="1206"/>
      <c r="I46" s="86" t="s">
        <v>474</v>
      </c>
      <c r="J46" s="87" t="s">
        <v>474</v>
      </c>
      <c r="K46" s="87" t="s">
        <v>474</v>
      </c>
      <c r="L46" s="87" t="s">
        <v>474</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2575</v>
      </c>
      <c r="J49" s="87">
        <v>2807</v>
      </c>
      <c r="K49" s="87">
        <v>2851</v>
      </c>
      <c r="L49" s="87">
        <v>2680</v>
      </c>
      <c r="M49" s="88">
        <v>2549</v>
      </c>
    </row>
    <row r="50" spans="2:13" ht="27.75" customHeight="1">
      <c r="B50" s="1201"/>
      <c r="C50" s="1202"/>
      <c r="D50" s="85"/>
      <c r="E50" s="1205" t="s">
        <v>34</v>
      </c>
      <c r="F50" s="1205"/>
      <c r="G50" s="1205"/>
      <c r="H50" s="1206"/>
      <c r="I50" s="86">
        <v>161</v>
      </c>
      <c r="J50" s="87">
        <v>133</v>
      </c>
      <c r="K50" s="87">
        <v>119</v>
      </c>
      <c r="L50" s="87">
        <v>124</v>
      </c>
      <c r="M50" s="88">
        <v>164</v>
      </c>
    </row>
    <row r="51" spans="2:13" ht="27.75" customHeight="1">
      <c r="B51" s="1203"/>
      <c r="C51" s="1204"/>
      <c r="D51" s="85"/>
      <c r="E51" s="1205" t="s">
        <v>35</v>
      </c>
      <c r="F51" s="1205"/>
      <c r="G51" s="1205"/>
      <c r="H51" s="1206"/>
      <c r="I51" s="86">
        <v>2863</v>
      </c>
      <c r="J51" s="87">
        <v>2947</v>
      </c>
      <c r="K51" s="87">
        <v>3118</v>
      </c>
      <c r="L51" s="87">
        <v>3137</v>
      </c>
      <c r="M51" s="88">
        <v>3138</v>
      </c>
    </row>
    <row r="52" spans="2:13" ht="27.75" customHeight="1" thickBot="1">
      <c r="B52" s="1207" t="s">
        <v>20</v>
      </c>
      <c r="C52" s="1208"/>
      <c r="D52" s="90"/>
      <c r="E52" s="1209" t="s">
        <v>36</v>
      </c>
      <c r="F52" s="1209"/>
      <c r="G52" s="1209"/>
      <c r="H52" s="1210"/>
      <c r="I52" s="91">
        <v>-179</v>
      </c>
      <c r="J52" s="92">
        <v>-599</v>
      </c>
      <c r="K52" s="92">
        <v>-789</v>
      </c>
      <c r="L52" s="92">
        <v>-629</v>
      </c>
      <c r="M52" s="93">
        <v>-532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558</v>
      </c>
      <c r="H51" s="1228"/>
      <c r="I51" s="1233" t="s">
        <v>559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561</v>
      </c>
      <c r="H55" s="1239"/>
      <c r="I55" s="1237" t="s">
        <v>559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558</v>
      </c>
      <c r="H73" s="1228"/>
      <c r="I73" s="1233" t="s">
        <v>559</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564</v>
      </c>
      <c r="J75" s="1237"/>
      <c r="K75" s="1249">
        <v>7.3</v>
      </c>
      <c r="L75" s="1249">
        <v>7</v>
      </c>
      <c r="M75" s="1249">
        <v>6.9</v>
      </c>
      <c r="N75" s="1249">
        <v>6.7</v>
      </c>
      <c r="O75" s="1249">
        <v>6.6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561</v>
      </c>
      <c r="H77" s="1239"/>
      <c r="I77" s="1237" t="s">
        <v>559</v>
      </c>
      <c r="J77" s="1237"/>
      <c r="K77" s="1248">
        <v>38.6</v>
      </c>
      <c r="L77" s="1248">
        <v>28.4</v>
      </c>
      <c r="M77" s="1236">
        <v>20.5</v>
      </c>
      <c r="N77" s="1236">
        <v>17.899999999999999</v>
      </c>
      <c r="O77" s="1236">
        <v>0.8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564</v>
      </c>
      <c r="J79" s="1246"/>
      <c r="K79" s="1251">
        <v>12.6</v>
      </c>
      <c r="L79" s="1251">
        <v>11.4</v>
      </c>
      <c r="M79" s="1251">
        <v>10.5</v>
      </c>
      <c r="N79" s="1251">
        <v>9.5</v>
      </c>
      <c r="O79" s="1251">
        <v>8.1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512</v>
      </c>
      <c r="G2" s="111"/>
      <c r="H2" s="112"/>
    </row>
    <row r="3" spans="1:8">
      <c r="A3" s="108" t="s">
        <v>505</v>
      </c>
      <c r="B3" s="113"/>
      <c r="C3" s="114"/>
      <c r="D3" s="115">
        <v>45784</v>
      </c>
      <c r="E3" s="116"/>
      <c r="F3" s="117">
        <v>92021</v>
      </c>
      <c r="G3" s="118"/>
      <c r="H3" s="119"/>
    </row>
    <row r="4" spans="1:8">
      <c r="A4" s="120"/>
      <c r="B4" s="121"/>
      <c r="C4" s="122"/>
      <c r="D4" s="123">
        <v>19218</v>
      </c>
      <c r="E4" s="124"/>
      <c r="F4" s="125">
        <v>52579</v>
      </c>
      <c r="G4" s="126"/>
      <c r="H4" s="127"/>
    </row>
    <row r="5" spans="1:8">
      <c r="A5" s="108" t="s">
        <v>507</v>
      </c>
      <c r="B5" s="113"/>
      <c r="C5" s="114"/>
      <c r="D5" s="115">
        <v>40390</v>
      </c>
      <c r="E5" s="116"/>
      <c r="F5" s="117">
        <v>94828</v>
      </c>
      <c r="G5" s="118"/>
      <c r="H5" s="119"/>
    </row>
    <row r="6" spans="1:8">
      <c r="A6" s="120"/>
      <c r="B6" s="121"/>
      <c r="C6" s="122"/>
      <c r="D6" s="123">
        <v>19091</v>
      </c>
      <c r="E6" s="124"/>
      <c r="F6" s="125">
        <v>55133</v>
      </c>
      <c r="G6" s="126"/>
      <c r="H6" s="127"/>
    </row>
    <row r="7" spans="1:8">
      <c r="A7" s="108" t="s">
        <v>508</v>
      </c>
      <c r="B7" s="113"/>
      <c r="C7" s="114"/>
      <c r="D7" s="115">
        <v>53440</v>
      </c>
      <c r="E7" s="116"/>
      <c r="F7" s="117">
        <v>119674</v>
      </c>
      <c r="G7" s="118"/>
      <c r="H7" s="119"/>
    </row>
    <row r="8" spans="1:8">
      <c r="A8" s="120"/>
      <c r="B8" s="121"/>
      <c r="C8" s="122"/>
      <c r="D8" s="123">
        <v>22684</v>
      </c>
      <c r="E8" s="124"/>
      <c r="F8" s="125">
        <v>57803</v>
      </c>
      <c r="G8" s="126"/>
      <c r="H8" s="127"/>
    </row>
    <row r="9" spans="1:8">
      <c r="A9" s="108" t="s">
        <v>509</v>
      </c>
      <c r="B9" s="113"/>
      <c r="C9" s="114"/>
      <c r="D9" s="115">
        <v>74891</v>
      </c>
      <c r="E9" s="116"/>
      <c r="F9" s="117">
        <v>119685</v>
      </c>
      <c r="G9" s="118"/>
      <c r="H9" s="119"/>
    </row>
    <row r="10" spans="1:8">
      <c r="A10" s="120"/>
      <c r="B10" s="121"/>
      <c r="C10" s="122"/>
      <c r="D10" s="123">
        <v>50696</v>
      </c>
      <c r="E10" s="124"/>
      <c r="F10" s="125">
        <v>68464</v>
      </c>
      <c r="G10" s="126"/>
      <c r="H10" s="127"/>
    </row>
    <row r="11" spans="1:8">
      <c r="A11" s="108" t="s">
        <v>510</v>
      </c>
      <c r="B11" s="113"/>
      <c r="C11" s="114"/>
      <c r="D11" s="115">
        <v>70387</v>
      </c>
      <c r="E11" s="116"/>
      <c r="F11" s="117">
        <v>128611</v>
      </c>
      <c r="G11" s="118"/>
      <c r="H11" s="119"/>
    </row>
    <row r="12" spans="1:8">
      <c r="A12" s="120"/>
      <c r="B12" s="121"/>
      <c r="C12" s="128"/>
      <c r="D12" s="123">
        <v>17219</v>
      </c>
      <c r="E12" s="124"/>
      <c r="F12" s="125">
        <v>61552</v>
      </c>
      <c r="G12" s="126"/>
      <c r="H12" s="127"/>
    </row>
    <row r="13" spans="1:8">
      <c r="A13" s="108"/>
      <c r="B13" s="113"/>
      <c r="C13" s="129"/>
      <c r="D13" s="130">
        <v>56978</v>
      </c>
      <c r="E13" s="131"/>
      <c r="F13" s="132">
        <v>110964</v>
      </c>
      <c r="G13" s="133"/>
      <c r="H13" s="119"/>
    </row>
    <row r="14" spans="1:8">
      <c r="A14" s="120"/>
      <c r="B14" s="121"/>
      <c r="C14" s="122"/>
      <c r="D14" s="123">
        <v>25782</v>
      </c>
      <c r="E14" s="124"/>
      <c r="F14" s="125">
        <v>59106</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9.82</v>
      </c>
      <c r="C19" s="134">
        <f>ROUND(VALUE(SUBSTITUTE(実質収支比率等に係る経年分析!G$48,"▲","-")),2)</f>
        <v>3.31</v>
      </c>
      <c r="D19" s="134">
        <f>ROUND(VALUE(SUBSTITUTE(実質収支比率等に係る経年分析!H$48,"▲","-")),2)</f>
        <v>14.03</v>
      </c>
      <c r="E19" s="134">
        <f>ROUND(VALUE(SUBSTITUTE(実質収支比率等に係る経年分析!I$48,"▲","-")),2)</f>
        <v>8.6199999999999992</v>
      </c>
      <c r="F19" s="134">
        <f>ROUND(VALUE(SUBSTITUTE(実質収支比率等に係る経年分析!J$48,"▲","-")),2)</f>
        <v>12.24</v>
      </c>
    </row>
    <row r="20" spans="1:11">
      <c r="A20" s="134" t="s">
        <v>41</v>
      </c>
      <c r="B20" s="134">
        <f>ROUND(VALUE(SUBSTITUTE(実質収支比率等に係る経年分析!F$47,"▲","-")),2)</f>
        <v>59.33</v>
      </c>
      <c r="C20" s="134">
        <f>ROUND(VALUE(SUBSTITUTE(実質収支比率等に係る経年分析!G$47,"▲","-")),2)</f>
        <v>65.11</v>
      </c>
      <c r="D20" s="134">
        <f>ROUND(VALUE(SUBSTITUTE(実質収支比率等に係る経年分析!H$47,"▲","-")),2)</f>
        <v>56.47</v>
      </c>
      <c r="E20" s="134">
        <f>ROUND(VALUE(SUBSTITUTE(実質収支比率等に係る経年分析!I$47,"▲","-")),2)</f>
        <v>56.87</v>
      </c>
      <c r="F20" s="134">
        <f>ROUND(VALUE(SUBSTITUTE(実質収支比率等に係る経年分析!J$47,"▲","-")),2)</f>
        <v>53.82</v>
      </c>
    </row>
    <row r="21" spans="1:11">
      <c r="A21" s="134" t="s">
        <v>42</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-6.55</v>
      </c>
      <c r="D21" s="134">
        <f>IF(ISNUMBER(VALUE(SUBSTITUTE(実質収支比率等に係る経年分析!H$49,"▲","-"))),ROUND(VALUE(SUBSTITUTE(実質収支比率等に係る経年分析!H$49,"▲","-")),2),NA())</f>
        <v>1.65</v>
      </c>
      <c r="E21" s="134">
        <f>IF(ISNUMBER(VALUE(SUBSTITUTE(実質収支比率等に係る経年分析!I$49,"▲","-"))),ROUND(VALUE(SUBSTITUTE(実質収支比率等に係る経年分析!I$49,"▲","-")),2),NA())</f>
        <v>-11.84</v>
      </c>
      <c r="F21" s="134">
        <f>IF(ISNUMBER(VALUE(SUBSTITUTE(実質収支比率等に係る経年分析!J$49,"▲","-"))),ROUND(VALUE(SUBSTITUTE(実質収支比率等に係る経年分析!J$49,"▲","-")),2),NA())</f>
        <v>-1.22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奨学金特別会計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210</v>
      </c>
      <c r="E42" s="136"/>
      <c r="F42" s="136"/>
      <c r="G42" s="136">
        <f>'実質公債費比率（分子）の構造'!L$52</f>
        <v>212</v>
      </c>
      <c r="H42" s="136"/>
      <c r="I42" s="136"/>
      <c r="J42" s="136">
        <f>'実質公債費比率（分子）の構造'!M$52</f>
        <v>221</v>
      </c>
      <c r="K42" s="136"/>
      <c r="L42" s="136"/>
      <c r="M42" s="136">
        <f>'実質公債費比率（分子）の構造'!N$52</f>
        <v>255</v>
      </c>
      <c r="N42" s="136"/>
      <c r="O42" s="136"/>
      <c r="P42" s="136">
        <f>'実質公債費比率（分子）の構造'!O$52</f>
        <v>263</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21</v>
      </c>
      <c r="C44" s="136"/>
      <c r="D44" s="136"/>
      <c r="E44" s="136">
        <f>'実質公債費比率（分子）の構造'!L$50</f>
        <v>21</v>
      </c>
      <c r="F44" s="136"/>
      <c r="G44" s="136"/>
      <c r="H44" s="136">
        <f>'実質公債費比率（分子）の構造'!M$50</f>
        <v>22</v>
      </c>
      <c r="I44" s="136"/>
      <c r="J44" s="136"/>
      <c r="K44" s="136">
        <f>'実質公債費比率（分子）の構造'!N$50</f>
        <v>25</v>
      </c>
      <c r="L44" s="136"/>
      <c r="M44" s="136"/>
      <c r="N44" s="136">
        <f>'実質公債費比率（分子）の構造'!O$50</f>
        <v>25</v>
      </c>
      <c r="O44" s="136"/>
      <c r="P44" s="136"/>
    </row>
    <row r="45" spans="1:16">
      <c r="A45" s="136" t="s">
        <v>52</v>
      </c>
      <c r="B45" s="136">
        <f>'実質公債費比率（分子）の構造'!K$49</f>
        <v>26</v>
      </c>
      <c r="C45" s="136"/>
      <c r="D45" s="136"/>
      <c r="E45" s="136">
        <f>'実質公債費比率（分子）の構造'!L$49</f>
        <v>20</v>
      </c>
      <c r="F45" s="136"/>
      <c r="G45" s="136"/>
      <c r="H45" s="136">
        <f>'実質公債費比率（分子）の構造'!M$49</f>
        <v>16</v>
      </c>
      <c r="I45" s="136"/>
      <c r="J45" s="136"/>
      <c r="K45" s="136">
        <f>'実質公債費比率（分子）の構造'!N$49</f>
        <v>11</v>
      </c>
      <c r="L45" s="136"/>
      <c r="M45" s="136"/>
      <c r="N45" s="136">
        <f>'実質公債費比率（分子）の構造'!O$49</f>
        <v>11</v>
      </c>
      <c r="O45" s="136"/>
      <c r="P45" s="136"/>
    </row>
    <row r="46" spans="1:16">
      <c r="A46" s="136" t="s">
        <v>53</v>
      </c>
      <c r="B46" s="136">
        <f>'実質公債費比率（分子）の構造'!K$48</f>
        <v>107</v>
      </c>
      <c r="C46" s="136"/>
      <c r="D46" s="136"/>
      <c r="E46" s="136">
        <f>'実質公債費比率（分子）の構造'!L$48</f>
        <v>106</v>
      </c>
      <c r="F46" s="136"/>
      <c r="G46" s="136"/>
      <c r="H46" s="136">
        <f>'実質公債費比率（分子）の構造'!M$48</f>
        <v>111</v>
      </c>
      <c r="I46" s="136"/>
      <c r="J46" s="136"/>
      <c r="K46" s="136">
        <f>'実質公債費比率（分子）の構造'!N$48</f>
        <v>116</v>
      </c>
      <c r="L46" s="136"/>
      <c r="M46" s="136"/>
      <c r="N46" s="136">
        <f>'実質公債費比率（分子）の構造'!O$48</f>
        <v>122</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183</v>
      </c>
      <c r="C49" s="136"/>
      <c r="D49" s="136"/>
      <c r="E49" s="136">
        <f>'実質公債費比率（分子）の構造'!L$45</f>
        <v>185</v>
      </c>
      <c r="F49" s="136"/>
      <c r="G49" s="136"/>
      <c r="H49" s="136">
        <f>'実質公債費比率（分子）の構造'!M$45</f>
        <v>195</v>
      </c>
      <c r="I49" s="136"/>
      <c r="J49" s="136"/>
      <c r="K49" s="136">
        <f>'実質公債費比率（分子）の構造'!N$45</f>
        <v>218</v>
      </c>
      <c r="L49" s="136"/>
      <c r="M49" s="136"/>
      <c r="N49" s="136">
        <f>'実質公債費比率（分子）の構造'!O$45</f>
        <v>227</v>
      </c>
      <c r="O49" s="136"/>
      <c r="P49" s="136"/>
    </row>
    <row r="50" spans="1:16">
      <c r="A50" s="136" t="s">
        <v>57</v>
      </c>
      <c r="B50" s="136" t="e">
        <f>NA()</f>
        <v>#N/A</v>
      </c>
      <c r="C50" s="136">
        <f>IF(ISNUMBER('実質公債費比率（分子）の構造'!K$53),'実質公債費比率（分子）の構造'!K$53,NA())</f>
        <v>127</v>
      </c>
      <c r="D50" s="136" t="e">
        <f>NA()</f>
        <v>#N/A</v>
      </c>
      <c r="E50" s="136" t="e">
        <f>NA()</f>
        <v>#N/A</v>
      </c>
      <c r="F50" s="136">
        <f>IF(ISNUMBER('実質公債費比率（分子）の構造'!L$53),'実質公債費比率（分子）の構造'!L$53,NA())</f>
        <v>120</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122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2863</v>
      </c>
      <c r="E56" s="135"/>
      <c r="F56" s="135"/>
      <c r="G56" s="135">
        <f>'将来負担比率（分子）の構造'!J$51</f>
        <v>2947</v>
      </c>
      <c r="H56" s="135"/>
      <c r="I56" s="135"/>
      <c r="J56" s="135">
        <f>'将来負担比率（分子）の構造'!K$51</f>
        <v>3118</v>
      </c>
      <c r="K56" s="135"/>
      <c r="L56" s="135"/>
      <c r="M56" s="135">
        <f>'将来負担比率（分子）の構造'!L$51</f>
        <v>3137</v>
      </c>
      <c r="N56" s="135"/>
      <c r="O56" s="135"/>
      <c r="P56" s="135">
        <f>'将来負担比率（分子）の構造'!M$51</f>
        <v>3138</v>
      </c>
    </row>
    <row r="57" spans="1:16">
      <c r="A57" s="135" t="s">
        <v>34</v>
      </c>
      <c r="B57" s="135"/>
      <c r="C57" s="135"/>
      <c r="D57" s="135">
        <f>'将来負担比率（分子）の構造'!I$50</f>
        <v>161</v>
      </c>
      <c r="E57" s="135"/>
      <c r="F57" s="135"/>
      <c r="G57" s="135">
        <f>'将来負担比率（分子）の構造'!J$50</f>
        <v>133</v>
      </c>
      <c r="H57" s="135"/>
      <c r="I57" s="135"/>
      <c r="J57" s="135">
        <f>'将来負担比率（分子）の構造'!K$50</f>
        <v>119</v>
      </c>
      <c r="K57" s="135"/>
      <c r="L57" s="135"/>
      <c r="M57" s="135">
        <f>'将来負担比率（分子）の構造'!L$50</f>
        <v>124</v>
      </c>
      <c r="N57" s="135"/>
      <c r="O57" s="135"/>
      <c r="P57" s="135">
        <f>'将来負担比率（分子）の構造'!M$50</f>
        <v>164</v>
      </c>
    </row>
    <row r="58" spans="1:16">
      <c r="A58" s="135" t="s">
        <v>33</v>
      </c>
      <c r="B58" s="135"/>
      <c r="C58" s="135"/>
      <c r="D58" s="135">
        <f>'将来負担比率（分子）の構造'!I$49</f>
        <v>2575</v>
      </c>
      <c r="E58" s="135"/>
      <c r="F58" s="135"/>
      <c r="G58" s="135">
        <f>'将来負担比率（分子）の構造'!J$49</f>
        <v>2807</v>
      </c>
      <c r="H58" s="135"/>
      <c r="I58" s="135"/>
      <c r="J58" s="135">
        <f>'将来負担比率（分子）の構造'!K$49</f>
        <v>2851</v>
      </c>
      <c r="K58" s="135"/>
      <c r="L58" s="135"/>
      <c r="M58" s="135">
        <f>'将来負担比率（分子）の構造'!L$49</f>
        <v>2680</v>
      </c>
      <c r="N58" s="135"/>
      <c r="O58" s="135"/>
      <c r="P58" s="135">
        <f>'将来負担比率（分子）の構造'!M$49</f>
        <v>2549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553</v>
      </c>
      <c r="C62" s="135"/>
      <c r="D62" s="135"/>
      <c r="E62" s="135">
        <f>'将来負担比率（分子）の構造'!J$45</f>
        <v>548</v>
      </c>
      <c r="F62" s="135"/>
      <c r="G62" s="135"/>
      <c r="H62" s="135">
        <f>'将来負担比率（分子）の構造'!K$45</f>
        <v>514</v>
      </c>
      <c r="I62" s="135"/>
      <c r="J62" s="135"/>
      <c r="K62" s="135">
        <f>'将来負担比率（分子）の構造'!L$45</f>
        <v>460</v>
      </c>
      <c r="L62" s="135"/>
      <c r="M62" s="135"/>
      <c r="N62" s="135">
        <f>'将来負担比率（分子）の構造'!M$45</f>
        <v>338</v>
      </c>
      <c r="O62" s="135"/>
      <c r="P62" s="135"/>
    </row>
    <row r="63" spans="1:16">
      <c r="A63" s="135" t="s">
        <v>27</v>
      </c>
      <c r="B63" s="135">
        <f>'将来負担比率（分子）の構造'!I$44</f>
        <v>270</v>
      </c>
      <c r="C63" s="135"/>
      <c r="D63" s="135"/>
      <c r="E63" s="135">
        <f>'将来負担比率（分子）の構造'!J$44</f>
        <v>255</v>
      </c>
      <c r="F63" s="135"/>
      <c r="G63" s="135"/>
      <c r="H63" s="135">
        <f>'将来負担比率（分子）の構造'!K$44</f>
        <v>240</v>
      </c>
      <c r="I63" s="135"/>
      <c r="J63" s="135"/>
      <c r="K63" s="135">
        <f>'将来負担比率（分子）の構造'!L$44</f>
        <v>239</v>
      </c>
      <c r="L63" s="135"/>
      <c r="M63" s="135"/>
      <c r="N63" s="135">
        <f>'将来負担比率（分子）の構造'!M$44</f>
        <v>217</v>
      </c>
      <c r="O63" s="135"/>
      <c r="P63" s="135"/>
    </row>
    <row r="64" spans="1:16">
      <c r="A64" s="135" t="s">
        <v>26</v>
      </c>
      <c r="B64" s="135">
        <f>'将来負担比率（分子）の構造'!I$43</f>
        <v>2199</v>
      </c>
      <c r="C64" s="135"/>
      <c r="D64" s="135"/>
      <c r="E64" s="135">
        <f>'将来負担比率（分子）の構造'!J$43</f>
        <v>2179</v>
      </c>
      <c r="F64" s="135"/>
      <c r="G64" s="135"/>
      <c r="H64" s="135">
        <f>'将来負担比率（分子）の構造'!K$43</f>
        <v>2162</v>
      </c>
      <c r="I64" s="135"/>
      <c r="J64" s="135"/>
      <c r="K64" s="135">
        <f>'将来負担比率（分子）の構造'!L$43</f>
        <v>2157</v>
      </c>
      <c r="L64" s="135"/>
      <c r="M64" s="135"/>
      <c r="N64" s="135">
        <f>'将来負担比率（分子）の構造'!M$43</f>
        <v>2224</v>
      </c>
      <c r="O64" s="135"/>
      <c r="P64" s="135"/>
    </row>
    <row r="65" spans="1:16">
      <c r="A65" s="135" t="s">
        <v>25</v>
      </c>
      <c r="B65" s="135">
        <f>'将来負担比率（分子）の構造'!I$42</f>
        <v>213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2185</v>
      </c>
      <c r="C66" s="135"/>
      <c r="D66" s="135"/>
      <c r="E66" s="135">
        <f>'将来負担比率（分子）の構造'!J$41</f>
        <v>2305</v>
      </c>
      <c r="F66" s="135"/>
      <c r="G66" s="135"/>
      <c r="H66" s="135">
        <f>'将来負担比率（分子）の構造'!K$41</f>
        <v>2382</v>
      </c>
      <c r="I66" s="135"/>
      <c r="J66" s="135"/>
      <c r="K66" s="135">
        <f>'将来負担比率（分子）の構造'!L$41</f>
        <v>2456</v>
      </c>
      <c r="L66" s="135"/>
      <c r="M66" s="135"/>
      <c r="N66" s="135">
        <f>'将来負担比率（分子）の構造'!M$41</f>
        <v>2540</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773100</v>
      </c>
      <c r="S5" s="669"/>
      <c r="T5" s="669"/>
      <c r="U5" s="669"/>
      <c r="V5" s="669"/>
      <c r="W5" s="669"/>
      <c r="X5" s="669"/>
      <c r="Y5" s="716"/>
      <c r="Z5" s="729">
        <v>21.2</v>
      </c>
      <c r="AA5" s="729"/>
      <c r="AB5" s="729"/>
      <c r="AC5" s="729"/>
      <c r="AD5" s="730">
        <v>773100</v>
      </c>
      <c r="AE5" s="730"/>
      <c r="AF5" s="730"/>
      <c r="AG5" s="730"/>
      <c r="AH5" s="730"/>
      <c r="AI5" s="730"/>
      <c r="AJ5" s="730"/>
      <c r="AK5" s="730"/>
      <c r="AL5" s="717">
        <v>38.1</v>
      </c>
      <c r="AM5" s="686"/>
      <c r="AN5" s="686"/>
      <c r="AO5" s="718"/>
      <c r="AP5" s="705" t="s">
        <v>207</v>
      </c>
      <c r="AQ5" s="706"/>
      <c r="AR5" s="706"/>
      <c r="AS5" s="706"/>
      <c r="AT5" s="706"/>
      <c r="AU5" s="706"/>
      <c r="AV5" s="706"/>
      <c r="AW5" s="706"/>
      <c r="AX5" s="706"/>
      <c r="AY5" s="706"/>
      <c r="AZ5" s="706"/>
      <c r="BA5" s="706"/>
      <c r="BB5" s="706"/>
      <c r="BC5" s="706"/>
      <c r="BD5" s="706"/>
      <c r="BE5" s="706"/>
      <c r="BF5" s="707"/>
      <c r="BG5" s="618">
        <v>773100</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21283</v>
      </c>
      <c r="S6" s="619"/>
      <c r="T6" s="619"/>
      <c r="U6" s="619"/>
      <c r="V6" s="619"/>
      <c r="W6" s="619"/>
      <c r="X6" s="619"/>
      <c r="Y6" s="620"/>
      <c r="Z6" s="671">
        <v>0.6</v>
      </c>
      <c r="AA6" s="671"/>
      <c r="AB6" s="671"/>
      <c r="AC6" s="671"/>
      <c r="AD6" s="672">
        <v>21283</v>
      </c>
      <c r="AE6" s="672"/>
      <c r="AF6" s="672"/>
      <c r="AG6" s="672"/>
      <c r="AH6" s="672"/>
      <c r="AI6" s="672"/>
      <c r="AJ6" s="672"/>
      <c r="AK6" s="672"/>
      <c r="AL6" s="641">
        <v>1</v>
      </c>
      <c r="AM6" s="673"/>
      <c r="AN6" s="673"/>
      <c r="AO6" s="674"/>
      <c r="AP6" s="615" t="s">
        <v>213</v>
      </c>
      <c r="AQ6" s="616"/>
      <c r="AR6" s="616"/>
      <c r="AS6" s="616"/>
      <c r="AT6" s="616"/>
      <c r="AU6" s="616"/>
      <c r="AV6" s="616"/>
      <c r="AW6" s="616"/>
      <c r="AX6" s="616"/>
      <c r="AY6" s="616"/>
      <c r="AZ6" s="616"/>
      <c r="BA6" s="616"/>
      <c r="BB6" s="616"/>
      <c r="BC6" s="616"/>
      <c r="BD6" s="616"/>
      <c r="BE6" s="616"/>
      <c r="BF6" s="617"/>
      <c r="BG6" s="618">
        <v>773100</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65153</v>
      </c>
      <c r="CS6" s="619"/>
      <c r="CT6" s="619"/>
      <c r="CU6" s="619"/>
      <c r="CV6" s="619"/>
      <c r="CW6" s="619"/>
      <c r="CX6" s="619"/>
      <c r="CY6" s="620"/>
      <c r="CZ6" s="671">
        <v>1.9</v>
      </c>
      <c r="DA6" s="671"/>
      <c r="DB6" s="671"/>
      <c r="DC6" s="671"/>
      <c r="DD6" s="624" t="s">
        <v>208</v>
      </c>
      <c r="DE6" s="619"/>
      <c r="DF6" s="619"/>
      <c r="DG6" s="619"/>
      <c r="DH6" s="619"/>
      <c r="DI6" s="619"/>
      <c r="DJ6" s="619"/>
      <c r="DK6" s="619"/>
      <c r="DL6" s="619"/>
      <c r="DM6" s="619"/>
      <c r="DN6" s="619"/>
      <c r="DO6" s="619"/>
      <c r="DP6" s="620"/>
      <c r="DQ6" s="624">
        <v>65153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1316</v>
      </c>
      <c r="S7" s="619"/>
      <c r="T7" s="619"/>
      <c r="U7" s="619"/>
      <c r="V7" s="619"/>
      <c r="W7" s="619"/>
      <c r="X7" s="619"/>
      <c r="Y7" s="620"/>
      <c r="Z7" s="671">
        <v>0</v>
      </c>
      <c r="AA7" s="671"/>
      <c r="AB7" s="671"/>
      <c r="AC7" s="671"/>
      <c r="AD7" s="672">
        <v>1316</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344449</v>
      </c>
      <c r="BH7" s="619"/>
      <c r="BI7" s="619"/>
      <c r="BJ7" s="619"/>
      <c r="BK7" s="619"/>
      <c r="BL7" s="619"/>
      <c r="BM7" s="619"/>
      <c r="BN7" s="620"/>
      <c r="BO7" s="671">
        <v>44.6</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476787</v>
      </c>
      <c r="CS7" s="619"/>
      <c r="CT7" s="619"/>
      <c r="CU7" s="619"/>
      <c r="CV7" s="619"/>
      <c r="CW7" s="619"/>
      <c r="CX7" s="619"/>
      <c r="CY7" s="620"/>
      <c r="CZ7" s="671">
        <v>14.3</v>
      </c>
      <c r="DA7" s="671"/>
      <c r="DB7" s="671"/>
      <c r="DC7" s="671"/>
      <c r="DD7" s="624">
        <v>16170</v>
      </c>
      <c r="DE7" s="619"/>
      <c r="DF7" s="619"/>
      <c r="DG7" s="619"/>
      <c r="DH7" s="619"/>
      <c r="DI7" s="619"/>
      <c r="DJ7" s="619"/>
      <c r="DK7" s="619"/>
      <c r="DL7" s="619"/>
      <c r="DM7" s="619"/>
      <c r="DN7" s="619"/>
      <c r="DO7" s="619"/>
      <c r="DP7" s="620"/>
      <c r="DQ7" s="624">
        <v>416178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3731</v>
      </c>
      <c r="S8" s="619"/>
      <c r="T8" s="619"/>
      <c r="U8" s="619"/>
      <c r="V8" s="619"/>
      <c r="W8" s="619"/>
      <c r="X8" s="619"/>
      <c r="Y8" s="620"/>
      <c r="Z8" s="671">
        <v>0.1</v>
      </c>
      <c r="AA8" s="671"/>
      <c r="AB8" s="671"/>
      <c r="AC8" s="671"/>
      <c r="AD8" s="672">
        <v>3731</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10971</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1152969</v>
      </c>
      <c r="CS8" s="619"/>
      <c r="CT8" s="619"/>
      <c r="CU8" s="619"/>
      <c r="CV8" s="619"/>
      <c r="CW8" s="619"/>
      <c r="CX8" s="619"/>
      <c r="CY8" s="620"/>
      <c r="CZ8" s="671">
        <v>34.5</v>
      </c>
      <c r="DA8" s="671"/>
      <c r="DB8" s="671"/>
      <c r="DC8" s="671"/>
      <c r="DD8" s="624">
        <v>75169</v>
      </c>
      <c r="DE8" s="619"/>
      <c r="DF8" s="619"/>
      <c r="DG8" s="619"/>
      <c r="DH8" s="619"/>
      <c r="DI8" s="619"/>
      <c r="DJ8" s="619"/>
      <c r="DK8" s="619"/>
      <c r="DL8" s="619"/>
      <c r="DM8" s="619"/>
      <c r="DN8" s="619"/>
      <c r="DO8" s="619"/>
      <c r="DP8" s="620"/>
      <c r="DQ8" s="624">
        <v>574229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3477</v>
      </c>
      <c r="S9" s="619"/>
      <c r="T9" s="619"/>
      <c r="U9" s="619"/>
      <c r="V9" s="619"/>
      <c r="W9" s="619"/>
      <c r="X9" s="619"/>
      <c r="Y9" s="620"/>
      <c r="Z9" s="671">
        <v>0.1</v>
      </c>
      <c r="AA9" s="671"/>
      <c r="AB9" s="671"/>
      <c r="AC9" s="671"/>
      <c r="AD9" s="672">
        <v>3477</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260778</v>
      </c>
      <c r="BH9" s="619"/>
      <c r="BI9" s="619"/>
      <c r="BJ9" s="619"/>
      <c r="BK9" s="619"/>
      <c r="BL9" s="619"/>
      <c r="BM9" s="619"/>
      <c r="BN9" s="620"/>
      <c r="BO9" s="671">
        <v>33.700000000000003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248150</v>
      </c>
      <c r="CS9" s="619"/>
      <c r="CT9" s="619"/>
      <c r="CU9" s="619"/>
      <c r="CV9" s="619"/>
      <c r="CW9" s="619"/>
      <c r="CX9" s="619"/>
      <c r="CY9" s="620"/>
      <c r="CZ9" s="671">
        <v>7.4</v>
      </c>
      <c r="DA9" s="671"/>
      <c r="DB9" s="671"/>
      <c r="DC9" s="671"/>
      <c r="DD9" s="624">
        <v>4062</v>
      </c>
      <c r="DE9" s="619"/>
      <c r="DF9" s="619"/>
      <c r="DG9" s="619"/>
      <c r="DH9" s="619"/>
      <c r="DI9" s="619"/>
      <c r="DJ9" s="619"/>
      <c r="DK9" s="619"/>
      <c r="DL9" s="619"/>
      <c r="DM9" s="619"/>
      <c r="DN9" s="619"/>
      <c r="DO9" s="619"/>
      <c r="DP9" s="620"/>
      <c r="DQ9" s="624">
        <v>242744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121201</v>
      </c>
      <c r="S10" s="619"/>
      <c r="T10" s="619"/>
      <c r="U10" s="619"/>
      <c r="V10" s="619"/>
      <c r="W10" s="619"/>
      <c r="X10" s="619"/>
      <c r="Y10" s="620"/>
      <c r="Z10" s="671">
        <v>3.3</v>
      </c>
      <c r="AA10" s="671"/>
      <c r="AB10" s="671"/>
      <c r="AC10" s="671"/>
      <c r="AD10" s="672">
        <v>121201</v>
      </c>
      <c r="AE10" s="672"/>
      <c r="AF10" s="672"/>
      <c r="AG10" s="672"/>
      <c r="AH10" s="672"/>
      <c r="AI10" s="672"/>
      <c r="AJ10" s="672"/>
      <c r="AK10" s="672"/>
      <c r="AL10" s="641">
        <v>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16391</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56309</v>
      </c>
      <c r="BH11" s="619"/>
      <c r="BI11" s="619"/>
      <c r="BJ11" s="619"/>
      <c r="BK11" s="619"/>
      <c r="BL11" s="619"/>
      <c r="BM11" s="619"/>
      <c r="BN11" s="620"/>
      <c r="BO11" s="671">
        <v>7.3</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64456</v>
      </c>
      <c r="CS11" s="619"/>
      <c r="CT11" s="619"/>
      <c r="CU11" s="619"/>
      <c r="CV11" s="619"/>
      <c r="CW11" s="619"/>
      <c r="CX11" s="619"/>
      <c r="CY11" s="620"/>
      <c r="CZ11" s="671">
        <v>1.9</v>
      </c>
      <c r="DA11" s="671"/>
      <c r="DB11" s="671"/>
      <c r="DC11" s="671"/>
      <c r="DD11" s="624">
        <v>14916</v>
      </c>
      <c r="DE11" s="619"/>
      <c r="DF11" s="619"/>
      <c r="DG11" s="619"/>
      <c r="DH11" s="619"/>
      <c r="DI11" s="619"/>
      <c r="DJ11" s="619"/>
      <c r="DK11" s="619"/>
      <c r="DL11" s="619"/>
      <c r="DM11" s="619"/>
      <c r="DN11" s="619"/>
      <c r="DO11" s="619"/>
      <c r="DP11" s="620"/>
      <c r="DQ11" s="624">
        <v>54107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379880</v>
      </c>
      <c r="BH12" s="619"/>
      <c r="BI12" s="619"/>
      <c r="BJ12" s="619"/>
      <c r="BK12" s="619"/>
      <c r="BL12" s="619"/>
      <c r="BM12" s="619"/>
      <c r="BN12" s="620"/>
      <c r="BO12" s="671">
        <v>49.1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33709</v>
      </c>
      <c r="CS12" s="619"/>
      <c r="CT12" s="619"/>
      <c r="CU12" s="619"/>
      <c r="CV12" s="619"/>
      <c r="CW12" s="619"/>
      <c r="CX12" s="619"/>
      <c r="CY12" s="620"/>
      <c r="CZ12" s="671">
        <v>1</v>
      </c>
      <c r="DA12" s="671"/>
      <c r="DB12" s="671"/>
      <c r="DC12" s="671"/>
      <c r="DD12" s="624" t="s">
        <v>109</v>
      </c>
      <c r="DE12" s="619"/>
      <c r="DF12" s="619"/>
      <c r="DG12" s="619"/>
      <c r="DH12" s="619"/>
      <c r="DI12" s="619"/>
      <c r="DJ12" s="619"/>
      <c r="DK12" s="619"/>
      <c r="DL12" s="619"/>
      <c r="DM12" s="619"/>
      <c r="DN12" s="619"/>
      <c r="DO12" s="619"/>
      <c r="DP12" s="620"/>
      <c r="DQ12" s="624">
        <v>33176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4828</v>
      </c>
      <c r="S13" s="619"/>
      <c r="T13" s="619"/>
      <c r="U13" s="619"/>
      <c r="V13" s="619"/>
      <c r="W13" s="619"/>
      <c r="X13" s="619"/>
      <c r="Y13" s="620"/>
      <c r="Z13" s="671">
        <v>0.1</v>
      </c>
      <c r="AA13" s="671"/>
      <c r="AB13" s="671"/>
      <c r="AC13" s="671"/>
      <c r="AD13" s="672">
        <v>4828</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379813</v>
      </c>
      <c r="BH13" s="619"/>
      <c r="BI13" s="619"/>
      <c r="BJ13" s="619"/>
      <c r="BK13" s="619"/>
      <c r="BL13" s="619"/>
      <c r="BM13" s="619"/>
      <c r="BN13" s="620"/>
      <c r="BO13" s="671">
        <v>49.1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627940</v>
      </c>
      <c r="CS13" s="619"/>
      <c r="CT13" s="619"/>
      <c r="CU13" s="619"/>
      <c r="CV13" s="619"/>
      <c r="CW13" s="619"/>
      <c r="CX13" s="619"/>
      <c r="CY13" s="620"/>
      <c r="CZ13" s="671">
        <v>18.8</v>
      </c>
      <c r="DA13" s="671"/>
      <c r="DB13" s="671"/>
      <c r="DC13" s="671"/>
      <c r="DD13" s="624">
        <v>324143</v>
      </c>
      <c r="DE13" s="619"/>
      <c r="DF13" s="619"/>
      <c r="DG13" s="619"/>
      <c r="DH13" s="619"/>
      <c r="DI13" s="619"/>
      <c r="DJ13" s="619"/>
      <c r="DK13" s="619"/>
      <c r="DL13" s="619"/>
      <c r="DM13" s="619"/>
      <c r="DN13" s="619"/>
      <c r="DO13" s="619"/>
      <c r="DP13" s="620"/>
      <c r="DQ13" s="624">
        <v>250443</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16891</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122289</v>
      </c>
      <c r="CS14" s="619"/>
      <c r="CT14" s="619"/>
      <c r="CU14" s="619"/>
      <c r="CV14" s="619"/>
      <c r="CW14" s="619"/>
      <c r="CX14" s="619"/>
      <c r="CY14" s="620"/>
      <c r="CZ14" s="671">
        <v>3.7</v>
      </c>
      <c r="DA14" s="671"/>
      <c r="DB14" s="671"/>
      <c r="DC14" s="671"/>
      <c r="DD14" s="624">
        <v>7915</v>
      </c>
      <c r="DE14" s="619"/>
      <c r="DF14" s="619"/>
      <c r="DG14" s="619"/>
      <c r="DH14" s="619"/>
      <c r="DI14" s="619"/>
      <c r="DJ14" s="619"/>
      <c r="DK14" s="619"/>
      <c r="DL14" s="619"/>
      <c r="DM14" s="619"/>
      <c r="DN14" s="619"/>
      <c r="DO14" s="619"/>
      <c r="DP14" s="620"/>
      <c r="DQ14" s="624">
        <v>114669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3039</v>
      </c>
      <c r="S15" s="619"/>
      <c r="T15" s="619"/>
      <c r="U15" s="619"/>
      <c r="V15" s="619"/>
      <c r="W15" s="619"/>
      <c r="X15" s="619"/>
      <c r="Y15" s="620"/>
      <c r="Z15" s="671">
        <v>0.1</v>
      </c>
      <c r="AA15" s="671"/>
      <c r="AB15" s="671"/>
      <c r="AC15" s="671"/>
      <c r="AD15" s="672">
        <v>3039</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31880</v>
      </c>
      <c r="BH15" s="619"/>
      <c r="BI15" s="619"/>
      <c r="BJ15" s="619"/>
      <c r="BK15" s="619"/>
      <c r="BL15" s="619"/>
      <c r="BM15" s="619"/>
      <c r="BN15" s="620"/>
      <c r="BO15" s="671">
        <v>4.0999999999999996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321915</v>
      </c>
      <c r="CS15" s="619"/>
      <c r="CT15" s="619"/>
      <c r="CU15" s="619"/>
      <c r="CV15" s="619"/>
      <c r="CW15" s="619"/>
      <c r="CX15" s="619"/>
      <c r="CY15" s="620"/>
      <c r="CZ15" s="671">
        <v>9.6</v>
      </c>
      <c r="DA15" s="671"/>
      <c r="DB15" s="671"/>
      <c r="DC15" s="671"/>
      <c r="DD15" s="624">
        <v>41397</v>
      </c>
      <c r="DE15" s="619"/>
      <c r="DF15" s="619"/>
      <c r="DG15" s="619"/>
      <c r="DH15" s="619"/>
      <c r="DI15" s="619"/>
      <c r="DJ15" s="619"/>
      <c r="DK15" s="619"/>
      <c r="DL15" s="619"/>
      <c r="DM15" s="619"/>
      <c r="DN15" s="619"/>
      <c r="DO15" s="619"/>
      <c r="DP15" s="620"/>
      <c r="DQ15" s="624">
        <v>252612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1187634</v>
      </c>
      <c r="S16" s="619"/>
      <c r="T16" s="619"/>
      <c r="U16" s="619"/>
      <c r="V16" s="619"/>
      <c r="W16" s="619"/>
      <c r="X16" s="619"/>
      <c r="Y16" s="620"/>
      <c r="Z16" s="671">
        <v>32.5</v>
      </c>
      <c r="AA16" s="671"/>
      <c r="AB16" s="671"/>
      <c r="AC16" s="671"/>
      <c r="AD16" s="672">
        <v>1094664</v>
      </c>
      <c r="AE16" s="672"/>
      <c r="AF16" s="672"/>
      <c r="AG16" s="672"/>
      <c r="AH16" s="672"/>
      <c r="AI16" s="672"/>
      <c r="AJ16" s="672"/>
      <c r="AK16" s="672"/>
      <c r="AL16" s="641">
        <v>53.9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5110</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5110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1094664</v>
      </c>
      <c r="S17" s="619"/>
      <c r="T17" s="619"/>
      <c r="U17" s="619"/>
      <c r="V17" s="619"/>
      <c r="W17" s="619"/>
      <c r="X17" s="619"/>
      <c r="Y17" s="620"/>
      <c r="Z17" s="671">
        <v>30</v>
      </c>
      <c r="AA17" s="671"/>
      <c r="AB17" s="671"/>
      <c r="AC17" s="671"/>
      <c r="AD17" s="672">
        <v>1094664</v>
      </c>
      <c r="AE17" s="672"/>
      <c r="AF17" s="672"/>
      <c r="AG17" s="672"/>
      <c r="AH17" s="672"/>
      <c r="AI17" s="672"/>
      <c r="AJ17" s="672"/>
      <c r="AK17" s="672"/>
      <c r="AL17" s="641">
        <v>53.9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226941</v>
      </c>
      <c r="CS17" s="619"/>
      <c r="CT17" s="619"/>
      <c r="CU17" s="619"/>
      <c r="CV17" s="619"/>
      <c r="CW17" s="619"/>
      <c r="CX17" s="619"/>
      <c r="CY17" s="620"/>
      <c r="CZ17" s="671">
        <v>6.8</v>
      </c>
      <c r="DA17" s="671"/>
      <c r="DB17" s="671"/>
      <c r="DC17" s="671"/>
      <c r="DD17" s="624" t="s">
        <v>109</v>
      </c>
      <c r="DE17" s="619"/>
      <c r="DF17" s="619"/>
      <c r="DG17" s="619"/>
      <c r="DH17" s="619"/>
      <c r="DI17" s="619"/>
      <c r="DJ17" s="619"/>
      <c r="DK17" s="619"/>
      <c r="DL17" s="619"/>
      <c r="DM17" s="619"/>
      <c r="DN17" s="619"/>
      <c r="DO17" s="619"/>
      <c r="DP17" s="620"/>
      <c r="DQ17" s="624">
        <v>205256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92970</v>
      </c>
      <c r="S18" s="619"/>
      <c r="T18" s="619"/>
      <c r="U18" s="619"/>
      <c r="V18" s="619"/>
      <c r="W18" s="619"/>
      <c r="X18" s="619"/>
      <c r="Y18" s="620"/>
      <c r="Z18" s="671">
        <v>2.5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2119609</v>
      </c>
      <c r="S20" s="619"/>
      <c r="T20" s="619"/>
      <c r="U20" s="619"/>
      <c r="V20" s="619"/>
      <c r="W20" s="619"/>
      <c r="X20" s="619"/>
      <c r="Y20" s="620"/>
      <c r="Z20" s="671">
        <v>58.1</v>
      </c>
      <c r="AA20" s="671"/>
      <c r="AB20" s="671"/>
      <c r="AC20" s="671"/>
      <c r="AD20" s="672">
        <v>2026639</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3345419</v>
      </c>
      <c r="CS20" s="619"/>
      <c r="CT20" s="619"/>
      <c r="CU20" s="619"/>
      <c r="CV20" s="619"/>
      <c r="CW20" s="619"/>
      <c r="CX20" s="619"/>
      <c r="CY20" s="620"/>
      <c r="CZ20" s="671">
        <v>100</v>
      </c>
      <c r="DA20" s="671"/>
      <c r="DB20" s="671"/>
      <c r="DC20" s="671"/>
      <c r="DD20" s="624">
        <v>483772</v>
      </c>
      <c r="DE20" s="619"/>
      <c r="DF20" s="619"/>
      <c r="DG20" s="619"/>
      <c r="DH20" s="619"/>
      <c r="DI20" s="619"/>
      <c r="DJ20" s="619"/>
      <c r="DK20" s="619"/>
      <c r="DL20" s="619"/>
      <c r="DM20" s="619"/>
      <c r="DN20" s="619"/>
      <c r="DO20" s="619"/>
      <c r="DP20" s="620"/>
      <c r="DQ20" s="624">
        <v>2213677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872</v>
      </c>
      <c r="S21" s="619"/>
      <c r="T21" s="619"/>
      <c r="U21" s="619"/>
      <c r="V21" s="619"/>
      <c r="W21" s="619"/>
      <c r="X21" s="619"/>
      <c r="Y21" s="620"/>
      <c r="Z21" s="671">
        <v>0</v>
      </c>
      <c r="AA21" s="671"/>
      <c r="AB21" s="671"/>
      <c r="AC21" s="671"/>
      <c r="AD21" s="672">
        <v>872</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81403</v>
      </c>
      <c r="S22" s="619"/>
      <c r="T22" s="619"/>
      <c r="U22" s="619"/>
      <c r="V22" s="619"/>
      <c r="W22" s="619"/>
      <c r="X22" s="619"/>
      <c r="Y22" s="620"/>
      <c r="Z22" s="671">
        <v>2.2000000000000002</v>
      </c>
      <c r="AA22" s="671"/>
      <c r="AB22" s="671"/>
      <c r="AC22" s="671"/>
      <c r="AD22" s="672">
        <v>818</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53023</v>
      </c>
      <c r="S23" s="619"/>
      <c r="T23" s="619"/>
      <c r="U23" s="619"/>
      <c r="V23" s="619"/>
      <c r="W23" s="619"/>
      <c r="X23" s="619"/>
      <c r="Y23" s="620"/>
      <c r="Z23" s="671">
        <v>1.5</v>
      </c>
      <c r="AA23" s="671"/>
      <c r="AB23" s="671"/>
      <c r="AC23" s="671"/>
      <c r="AD23" s="672">
        <v>832</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3690</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1379536</v>
      </c>
      <c r="CS24" s="669"/>
      <c r="CT24" s="669"/>
      <c r="CU24" s="669"/>
      <c r="CV24" s="669"/>
      <c r="CW24" s="669"/>
      <c r="CX24" s="669"/>
      <c r="CY24" s="716"/>
      <c r="CZ24" s="720">
        <v>41.2</v>
      </c>
      <c r="DA24" s="721"/>
      <c r="DB24" s="721"/>
      <c r="DC24" s="722"/>
      <c r="DD24" s="715">
        <v>899975</v>
      </c>
      <c r="DE24" s="669"/>
      <c r="DF24" s="669"/>
      <c r="DG24" s="669"/>
      <c r="DH24" s="669"/>
      <c r="DI24" s="669"/>
      <c r="DJ24" s="669"/>
      <c r="DK24" s="716"/>
      <c r="DL24" s="715">
        <v>895028</v>
      </c>
      <c r="DM24" s="669"/>
      <c r="DN24" s="669"/>
      <c r="DO24" s="669"/>
      <c r="DP24" s="669"/>
      <c r="DQ24" s="669"/>
      <c r="DR24" s="669"/>
      <c r="DS24" s="669"/>
      <c r="DT24" s="669"/>
      <c r="DU24" s="669"/>
      <c r="DV24" s="716"/>
      <c r="DW24" s="717">
        <v>41.5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433211</v>
      </c>
      <c r="S25" s="619"/>
      <c r="T25" s="619"/>
      <c r="U25" s="619"/>
      <c r="V25" s="619"/>
      <c r="W25" s="619"/>
      <c r="X25" s="619"/>
      <c r="Y25" s="620"/>
      <c r="Z25" s="671">
        <v>11.9</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580238</v>
      </c>
      <c r="CS25" s="637"/>
      <c r="CT25" s="637"/>
      <c r="CU25" s="637"/>
      <c r="CV25" s="637"/>
      <c r="CW25" s="637"/>
      <c r="CX25" s="637"/>
      <c r="CY25" s="638"/>
      <c r="CZ25" s="621">
        <v>17.3</v>
      </c>
      <c r="DA25" s="639"/>
      <c r="DB25" s="639"/>
      <c r="DC25" s="640"/>
      <c r="DD25" s="624">
        <v>508742</v>
      </c>
      <c r="DE25" s="637"/>
      <c r="DF25" s="637"/>
      <c r="DG25" s="637"/>
      <c r="DH25" s="637"/>
      <c r="DI25" s="637"/>
      <c r="DJ25" s="637"/>
      <c r="DK25" s="638"/>
      <c r="DL25" s="624">
        <v>504215</v>
      </c>
      <c r="DM25" s="637"/>
      <c r="DN25" s="637"/>
      <c r="DO25" s="637"/>
      <c r="DP25" s="637"/>
      <c r="DQ25" s="637"/>
      <c r="DR25" s="637"/>
      <c r="DS25" s="637"/>
      <c r="DT25" s="637"/>
      <c r="DU25" s="637"/>
      <c r="DV25" s="638"/>
      <c r="DW25" s="641">
        <v>23.4</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328350</v>
      </c>
      <c r="CS26" s="619"/>
      <c r="CT26" s="619"/>
      <c r="CU26" s="619"/>
      <c r="CV26" s="619"/>
      <c r="CW26" s="619"/>
      <c r="CX26" s="619"/>
      <c r="CY26" s="620"/>
      <c r="CZ26" s="621">
        <v>9.8000000000000007</v>
      </c>
      <c r="DA26" s="639"/>
      <c r="DB26" s="639"/>
      <c r="DC26" s="640"/>
      <c r="DD26" s="624">
        <v>279776</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194290</v>
      </c>
      <c r="S27" s="619"/>
      <c r="T27" s="619"/>
      <c r="U27" s="619"/>
      <c r="V27" s="619"/>
      <c r="W27" s="619"/>
      <c r="X27" s="619"/>
      <c r="Y27" s="620"/>
      <c r="Z27" s="671">
        <v>5.3</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773100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572357</v>
      </c>
      <c r="CS27" s="637"/>
      <c r="CT27" s="637"/>
      <c r="CU27" s="637"/>
      <c r="CV27" s="637"/>
      <c r="CW27" s="637"/>
      <c r="CX27" s="637"/>
      <c r="CY27" s="638"/>
      <c r="CZ27" s="621">
        <v>17.100000000000001</v>
      </c>
      <c r="DA27" s="639"/>
      <c r="DB27" s="639"/>
      <c r="DC27" s="640"/>
      <c r="DD27" s="624">
        <v>185977</v>
      </c>
      <c r="DE27" s="637"/>
      <c r="DF27" s="637"/>
      <c r="DG27" s="637"/>
      <c r="DH27" s="637"/>
      <c r="DI27" s="637"/>
      <c r="DJ27" s="637"/>
      <c r="DK27" s="638"/>
      <c r="DL27" s="624">
        <v>185557</v>
      </c>
      <c r="DM27" s="637"/>
      <c r="DN27" s="637"/>
      <c r="DO27" s="637"/>
      <c r="DP27" s="637"/>
      <c r="DQ27" s="637"/>
      <c r="DR27" s="637"/>
      <c r="DS27" s="637"/>
      <c r="DT27" s="637"/>
      <c r="DU27" s="637"/>
      <c r="DV27" s="638"/>
      <c r="DW27" s="641">
        <v>8.6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7500</v>
      </c>
      <c r="S28" s="619"/>
      <c r="T28" s="619"/>
      <c r="U28" s="619"/>
      <c r="V28" s="619"/>
      <c r="W28" s="619"/>
      <c r="X28" s="619"/>
      <c r="Y28" s="620"/>
      <c r="Z28" s="671">
        <v>0.2</v>
      </c>
      <c r="AA28" s="671"/>
      <c r="AB28" s="671"/>
      <c r="AC28" s="671"/>
      <c r="AD28" s="672">
        <v>444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226941</v>
      </c>
      <c r="CS28" s="619"/>
      <c r="CT28" s="619"/>
      <c r="CU28" s="619"/>
      <c r="CV28" s="619"/>
      <c r="CW28" s="619"/>
      <c r="CX28" s="619"/>
      <c r="CY28" s="620"/>
      <c r="CZ28" s="621">
        <v>6.8</v>
      </c>
      <c r="DA28" s="639"/>
      <c r="DB28" s="639"/>
      <c r="DC28" s="640"/>
      <c r="DD28" s="624">
        <v>205256</v>
      </c>
      <c r="DE28" s="619"/>
      <c r="DF28" s="619"/>
      <c r="DG28" s="619"/>
      <c r="DH28" s="619"/>
      <c r="DI28" s="619"/>
      <c r="DJ28" s="619"/>
      <c r="DK28" s="620"/>
      <c r="DL28" s="624">
        <v>205256</v>
      </c>
      <c r="DM28" s="619"/>
      <c r="DN28" s="619"/>
      <c r="DO28" s="619"/>
      <c r="DP28" s="619"/>
      <c r="DQ28" s="619"/>
      <c r="DR28" s="619"/>
      <c r="DS28" s="619"/>
      <c r="DT28" s="619"/>
      <c r="DU28" s="619"/>
      <c r="DV28" s="620"/>
      <c r="DW28" s="641">
        <v>9.5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343</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226941</v>
      </c>
      <c r="CS29" s="637"/>
      <c r="CT29" s="637"/>
      <c r="CU29" s="637"/>
      <c r="CV29" s="637"/>
      <c r="CW29" s="637"/>
      <c r="CX29" s="637"/>
      <c r="CY29" s="638"/>
      <c r="CZ29" s="621">
        <v>6.8</v>
      </c>
      <c r="DA29" s="639"/>
      <c r="DB29" s="639"/>
      <c r="DC29" s="640"/>
      <c r="DD29" s="624">
        <v>205256</v>
      </c>
      <c r="DE29" s="637"/>
      <c r="DF29" s="637"/>
      <c r="DG29" s="637"/>
      <c r="DH29" s="637"/>
      <c r="DI29" s="637"/>
      <c r="DJ29" s="637"/>
      <c r="DK29" s="638"/>
      <c r="DL29" s="624">
        <v>205256</v>
      </c>
      <c r="DM29" s="637"/>
      <c r="DN29" s="637"/>
      <c r="DO29" s="637"/>
      <c r="DP29" s="637"/>
      <c r="DQ29" s="637"/>
      <c r="DR29" s="637"/>
      <c r="DS29" s="637"/>
      <c r="DT29" s="637"/>
      <c r="DU29" s="637"/>
      <c r="DV29" s="638"/>
      <c r="DW29" s="641">
        <v>9.5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315075</v>
      </c>
      <c r="S30" s="619"/>
      <c r="T30" s="619"/>
      <c r="U30" s="619"/>
      <c r="V30" s="619"/>
      <c r="W30" s="619"/>
      <c r="X30" s="619"/>
      <c r="Y30" s="620"/>
      <c r="Z30" s="671">
        <v>8.6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93.5</v>
      </c>
      <c r="BN30" s="685"/>
      <c r="BO30" s="685"/>
      <c r="BP30" s="685"/>
      <c r="BQ30" s="687"/>
      <c r="BR30" s="684">
        <v>98.7</v>
      </c>
      <c r="BS30" s="685"/>
      <c r="BT30" s="685"/>
      <c r="BU30" s="685"/>
      <c r="BV30" s="685"/>
      <c r="BW30" s="685"/>
      <c r="BX30" s="686">
        <v>93.2</v>
      </c>
      <c r="BY30" s="685"/>
      <c r="BZ30" s="685"/>
      <c r="CA30" s="685"/>
      <c r="CB30" s="687"/>
      <c r="CD30" s="690"/>
      <c r="CE30" s="691"/>
      <c r="CF30" s="655" t="s">
        <v>291</v>
      </c>
      <c r="CG30" s="652"/>
      <c r="CH30" s="652"/>
      <c r="CI30" s="652"/>
      <c r="CJ30" s="652"/>
      <c r="CK30" s="652"/>
      <c r="CL30" s="652"/>
      <c r="CM30" s="652"/>
      <c r="CN30" s="652"/>
      <c r="CO30" s="652"/>
      <c r="CP30" s="652"/>
      <c r="CQ30" s="653"/>
      <c r="CR30" s="618">
        <v>197757</v>
      </c>
      <c r="CS30" s="619"/>
      <c r="CT30" s="619"/>
      <c r="CU30" s="619"/>
      <c r="CV30" s="619"/>
      <c r="CW30" s="619"/>
      <c r="CX30" s="619"/>
      <c r="CY30" s="620"/>
      <c r="CZ30" s="621">
        <v>5.9</v>
      </c>
      <c r="DA30" s="639"/>
      <c r="DB30" s="639"/>
      <c r="DC30" s="640"/>
      <c r="DD30" s="624">
        <v>176072</v>
      </c>
      <c r="DE30" s="619"/>
      <c r="DF30" s="619"/>
      <c r="DG30" s="619"/>
      <c r="DH30" s="619"/>
      <c r="DI30" s="619"/>
      <c r="DJ30" s="619"/>
      <c r="DK30" s="620"/>
      <c r="DL30" s="624">
        <v>176072</v>
      </c>
      <c r="DM30" s="619"/>
      <c r="DN30" s="619"/>
      <c r="DO30" s="619"/>
      <c r="DP30" s="619"/>
      <c r="DQ30" s="619"/>
      <c r="DR30" s="619"/>
      <c r="DS30" s="619"/>
      <c r="DT30" s="619"/>
      <c r="DU30" s="619"/>
      <c r="DV30" s="620"/>
      <c r="DW30" s="641">
        <v>8.1999999999999993</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110589</v>
      </c>
      <c r="S31" s="619"/>
      <c r="T31" s="619"/>
      <c r="U31" s="619"/>
      <c r="V31" s="619"/>
      <c r="W31" s="619"/>
      <c r="X31" s="619"/>
      <c r="Y31" s="620"/>
      <c r="Z31" s="671">
        <v>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96</v>
      </c>
      <c r="BN31" s="683"/>
      <c r="BO31" s="683"/>
      <c r="BP31" s="683"/>
      <c r="BQ31" s="647"/>
      <c r="BR31" s="682">
        <v>98.8</v>
      </c>
      <c r="BS31" s="637"/>
      <c r="BT31" s="637"/>
      <c r="BU31" s="637"/>
      <c r="BV31" s="637"/>
      <c r="BW31" s="637"/>
      <c r="BX31" s="673">
        <v>95.2</v>
      </c>
      <c r="BY31" s="683"/>
      <c r="BZ31" s="683"/>
      <c r="CA31" s="683"/>
      <c r="CB31" s="647"/>
      <c r="CD31" s="690"/>
      <c r="CE31" s="691"/>
      <c r="CF31" s="655" t="s">
        <v>295</v>
      </c>
      <c r="CG31" s="652"/>
      <c r="CH31" s="652"/>
      <c r="CI31" s="652"/>
      <c r="CJ31" s="652"/>
      <c r="CK31" s="652"/>
      <c r="CL31" s="652"/>
      <c r="CM31" s="652"/>
      <c r="CN31" s="652"/>
      <c r="CO31" s="652"/>
      <c r="CP31" s="652"/>
      <c r="CQ31" s="653"/>
      <c r="CR31" s="618">
        <v>29184</v>
      </c>
      <c r="CS31" s="637"/>
      <c r="CT31" s="637"/>
      <c r="CU31" s="637"/>
      <c r="CV31" s="637"/>
      <c r="CW31" s="637"/>
      <c r="CX31" s="637"/>
      <c r="CY31" s="638"/>
      <c r="CZ31" s="621">
        <v>0.9</v>
      </c>
      <c r="DA31" s="639"/>
      <c r="DB31" s="639"/>
      <c r="DC31" s="640"/>
      <c r="DD31" s="624">
        <v>29184</v>
      </c>
      <c r="DE31" s="637"/>
      <c r="DF31" s="637"/>
      <c r="DG31" s="637"/>
      <c r="DH31" s="637"/>
      <c r="DI31" s="637"/>
      <c r="DJ31" s="637"/>
      <c r="DK31" s="638"/>
      <c r="DL31" s="624">
        <v>29184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49024</v>
      </c>
      <c r="S32" s="619"/>
      <c r="T32" s="619"/>
      <c r="U32" s="619"/>
      <c r="V32" s="619"/>
      <c r="W32" s="619"/>
      <c r="X32" s="619"/>
      <c r="Y32" s="620"/>
      <c r="Z32" s="671">
        <v>1.3</v>
      </c>
      <c r="AA32" s="671"/>
      <c r="AB32" s="671"/>
      <c r="AC32" s="671"/>
      <c r="AD32" s="672">
        <v>96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98.6</v>
      </c>
      <c r="BH32" s="603"/>
      <c r="BI32" s="603"/>
      <c r="BJ32" s="603"/>
      <c r="BK32" s="603"/>
      <c r="BL32" s="603"/>
      <c r="BM32" s="666">
        <v>90.9</v>
      </c>
      <c r="BN32" s="603"/>
      <c r="BO32" s="603"/>
      <c r="BP32" s="603"/>
      <c r="BQ32" s="660"/>
      <c r="BR32" s="681">
        <v>98.6</v>
      </c>
      <c r="BS32" s="603"/>
      <c r="BT32" s="603"/>
      <c r="BU32" s="603"/>
      <c r="BV32" s="603"/>
      <c r="BW32" s="603"/>
      <c r="BX32" s="666">
        <v>91.1</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282120</v>
      </c>
      <c r="S33" s="619"/>
      <c r="T33" s="619"/>
      <c r="U33" s="619"/>
      <c r="V33" s="619"/>
      <c r="W33" s="619"/>
      <c r="X33" s="619"/>
      <c r="Y33" s="620"/>
      <c r="Z33" s="671">
        <v>7.7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1477001</v>
      </c>
      <c r="CS33" s="637"/>
      <c r="CT33" s="637"/>
      <c r="CU33" s="637"/>
      <c r="CV33" s="637"/>
      <c r="CW33" s="637"/>
      <c r="CX33" s="637"/>
      <c r="CY33" s="638"/>
      <c r="CZ33" s="621">
        <v>44.1</v>
      </c>
      <c r="DA33" s="639"/>
      <c r="DB33" s="639"/>
      <c r="DC33" s="640"/>
      <c r="DD33" s="624">
        <v>1179312</v>
      </c>
      <c r="DE33" s="637"/>
      <c r="DF33" s="637"/>
      <c r="DG33" s="637"/>
      <c r="DH33" s="637"/>
      <c r="DI33" s="637"/>
      <c r="DJ33" s="637"/>
      <c r="DK33" s="638"/>
      <c r="DL33" s="624">
        <v>846756</v>
      </c>
      <c r="DM33" s="637"/>
      <c r="DN33" s="637"/>
      <c r="DO33" s="637"/>
      <c r="DP33" s="637"/>
      <c r="DQ33" s="637"/>
      <c r="DR33" s="637"/>
      <c r="DS33" s="637"/>
      <c r="DT33" s="637"/>
      <c r="DU33" s="637"/>
      <c r="DV33" s="638"/>
      <c r="DW33" s="641">
        <v>39.299999999999997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422691</v>
      </c>
      <c r="CS34" s="619"/>
      <c r="CT34" s="619"/>
      <c r="CU34" s="619"/>
      <c r="CV34" s="619"/>
      <c r="CW34" s="619"/>
      <c r="CX34" s="619"/>
      <c r="CY34" s="620"/>
      <c r="CZ34" s="621">
        <v>12.6</v>
      </c>
      <c r="DA34" s="639"/>
      <c r="DB34" s="639"/>
      <c r="DC34" s="640"/>
      <c r="DD34" s="624">
        <v>344694</v>
      </c>
      <c r="DE34" s="619"/>
      <c r="DF34" s="619"/>
      <c r="DG34" s="619"/>
      <c r="DH34" s="619"/>
      <c r="DI34" s="619"/>
      <c r="DJ34" s="619"/>
      <c r="DK34" s="620"/>
      <c r="DL34" s="624">
        <v>225693</v>
      </c>
      <c r="DM34" s="619"/>
      <c r="DN34" s="619"/>
      <c r="DO34" s="619"/>
      <c r="DP34" s="619"/>
      <c r="DQ34" s="619"/>
      <c r="DR34" s="619"/>
      <c r="DS34" s="619"/>
      <c r="DT34" s="619"/>
      <c r="DU34" s="619"/>
      <c r="DV34" s="620"/>
      <c r="DW34" s="641">
        <v>10.5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126020</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477270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105510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13006</v>
      </c>
      <c r="CS35" s="637"/>
      <c r="CT35" s="637"/>
      <c r="CU35" s="637"/>
      <c r="CV35" s="637"/>
      <c r="CW35" s="637"/>
      <c r="CX35" s="637"/>
      <c r="CY35" s="638"/>
      <c r="CZ35" s="621">
        <v>0.4</v>
      </c>
      <c r="DA35" s="639"/>
      <c r="DB35" s="639"/>
      <c r="DC35" s="640"/>
      <c r="DD35" s="624">
        <v>9414</v>
      </c>
      <c r="DE35" s="637"/>
      <c r="DF35" s="637"/>
      <c r="DG35" s="637"/>
      <c r="DH35" s="637"/>
      <c r="DI35" s="637"/>
      <c r="DJ35" s="637"/>
      <c r="DK35" s="638"/>
      <c r="DL35" s="624">
        <v>9414</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3650749</v>
      </c>
      <c r="S36" s="659"/>
      <c r="T36" s="659"/>
      <c r="U36" s="659"/>
      <c r="V36" s="659"/>
      <c r="W36" s="659"/>
      <c r="X36" s="659"/>
      <c r="Y36" s="662"/>
      <c r="Z36" s="663">
        <v>100</v>
      </c>
      <c r="AA36" s="663"/>
      <c r="AB36" s="663"/>
      <c r="AC36" s="663"/>
      <c r="AD36" s="664">
        <v>2029701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142000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71620</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490667</v>
      </c>
      <c r="CS36" s="619"/>
      <c r="CT36" s="619"/>
      <c r="CU36" s="619"/>
      <c r="CV36" s="619"/>
      <c r="CW36" s="619"/>
      <c r="CX36" s="619"/>
      <c r="CY36" s="620"/>
      <c r="CZ36" s="621">
        <v>14.7</v>
      </c>
      <c r="DA36" s="639"/>
      <c r="DB36" s="639"/>
      <c r="DC36" s="640"/>
      <c r="DD36" s="624">
        <v>477471</v>
      </c>
      <c r="DE36" s="619"/>
      <c r="DF36" s="619"/>
      <c r="DG36" s="619"/>
      <c r="DH36" s="619"/>
      <c r="DI36" s="619"/>
      <c r="DJ36" s="619"/>
      <c r="DK36" s="620"/>
      <c r="DL36" s="624">
        <v>385642</v>
      </c>
      <c r="DM36" s="619"/>
      <c r="DN36" s="619"/>
      <c r="DO36" s="619"/>
      <c r="DP36" s="619"/>
      <c r="DQ36" s="619"/>
      <c r="DR36" s="619"/>
      <c r="DS36" s="619"/>
      <c r="DT36" s="619"/>
      <c r="DU36" s="619"/>
      <c r="DV36" s="620"/>
      <c r="DW36" s="641">
        <v>17.899999999999999</v>
      </c>
      <c r="DX36" s="642"/>
      <c r="DY36" s="642"/>
      <c r="DZ36" s="642"/>
      <c r="EA36" s="642"/>
      <c r="EB36" s="642"/>
      <c r="EC36" s="643"/>
    </row>
    <row r="37" spans="2:133" ht="11.25" customHeight="1">
      <c r="AQ37" s="644" t="s">
        <v>313</v>
      </c>
      <c r="AR37" s="645"/>
      <c r="AS37" s="645"/>
      <c r="AT37" s="645"/>
      <c r="AU37" s="645"/>
      <c r="AV37" s="645"/>
      <c r="AW37" s="645"/>
      <c r="AX37" s="645"/>
      <c r="AY37" s="646"/>
      <c r="AZ37" s="618">
        <v>36589</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967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294880</v>
      </c>
      <c r="CS37" s="637"/>
      <c r="CT37" s="637"/>
      <c r="CU37" s="637"/>
      <c r="CV37" s="637"/>
      <c r="CW37" s="637"/>
      <c r="CX37" s="637"/>
      <c r="CY37" s="638"/>
      <c r="CZ37" s="621">
        <v>8.8000000000000007</v>
      </c>
      <c r="DA37" s="639"/>
      <c r="DB37" s="639"/>
      <c r="DC37" s="640"/>
      <c r="DD37" s="624">
        <v>294880</v>
      </c>
      <c r="DE37" s="637"/>
      <c r="DF37" s="637"/>
      <c r="DG37" s="637"/>
      <c r="DH37" s="637"/>
      <c r="DI37" s="637"/>
      <c r="DJ37" s="637"/>
      <c r="DK37" s="638"/>
      <c r="DL37" s="624">
        <v>294435</v>
      </c>
      <c r="DM37" s="637"/>
      <c r="DN37" s="637"/>
      <c r="DO37" s="637"/>
      <c r="DP37" s="637"/>
      <c r="DQ37" s="637"/>
      <c r="DR37" s="637"/>
      <c r="DS37" s="637"/>
      <c r="DT37" s="637"/>
      <c r="DU37" s="637"/>
      <c r="DV37" s="638"/>
      <c r="DW37" s="641">
        <v>13.7</v>
      </c>
      <c r="DX37" s="642"/>
      <c r="DY37" s="642"/>
      <c r="DZ37" s="642"/>
      <c r="EA37" s="642"/>
      <c r="EB37" s="642"/>
      <c r="EC37" s="643"/>
    </row>
    <row r="38" spans="2:133" ht="11.25" customHeight="1">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1649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440681</v>
      </c>
      <c r="CS38" s="619"/>
      <c r="CT38" s="619"/>
      <c r="CU38" s="619"/>
      <c r="CV38" s="619"/>
      <c r="CW38" s="619"/>
      <c r="CX38" s="619"/>
      <c r="CY38" s="620"/>
      <c r="CZ38" s="621">
        <v>13.2</v>
      </c>
      <c r="DA38" s="639"/>
      <c r="DB38" s="639"/>
      <c r="DC38" s="640"/>
      <c r="DD38" s="624">
        <v>255267</v>
      </c>
      <c r="DE38" s="619"/>
      <c r="DF38" s="619"/>
      <c r="DG38" s="619"/>
      <c r="DH38" s="619"/>
      <c r="DI38" s="619"/>
      <c r="DJ38" s="619"/>
      <c r="DK38" s="620"/>
      <c r="DL38" s="624">
        <v>223542</v>
      </c>
      <c r="DM38" s="619"/>
      <c r="DN38" s="619"/>
      <c r="DO38" s="619"/>
      <c r="DP38" s="619"/>
      <c r="DQ38" s="619"/>
      <c r="DR38" s="619"/>
      <c r="DS38" s="619"/>
      <c r="DT38" s="619"/>
      <c r="DU38" s="619"/>
      <c r="DV38" s="620"/>
      <c r="DW38" s="641">
        <v>10.4</v>
      </c>
      <c r="DX38" s="642"/>
      <c r="DY38" s="642"/>
      <c r="DZ38" s="642"/>
      <c r="EA38" s="642"/>
      <c r="EB38" s="642"/>
      <c r="EC38" s="643"/>
    </row>
    <row r="39" spans="2:133" ht="11.25" customHeight="1">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94134</v>
      </c>
      <c r="CS39" s="637"/>
      <c r="CT39" s="637"/>
      <c r="CU39" s="637"/>
      <c r="CV39" s="637"/>
      <c r="CW39" s="637"/>
      <c r="CX39" s="637"/>
      <c r="CY39" s="638"/>
      <c r="CZ39" s="621">
        <v>2.8</v>
      </c>
      <c r="DA39" s="639"/>
      <c r="DB39" s="639"/>
      <c r="DC39" s="640"/>
      <c r="DD39" s="624">
        <v>90001</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80134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149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15822</v>
      </c>
      <c r="CS40" s="619"/>
      <c r="CT40" s="619"/>
      <c r="CU40" s="619"/>
      <c r="CV40" s="619"/>
      <c r="CW40" s="619"/>
      <c r="CX40" s="619"/>
      <c r="CY40" s="620"/>
      <c r="CZ40" s="621">
        <v>0.5</v>
      </c>
      <c r="DA40" s="639"/>
      <c r="DB40" s="639"/>
      <c r="DC40" s="640"/>
      <c r="DD40" s="624">
        <v>2465</v>
      </c>
      <c r="DE40" s="619"/>
      <c r="DF40" s="619"/>
      <c r="DG40" s="619"/>
      <c r="DH40" s="619"/>
      <c r="DI40" s="619"/>
      <c r="DJ40" s="619"/>
      <c r="DK40" s="620"/>
      <c r="DL40" s="624">
        <v>2465</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218547</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358</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488882</v>
      </c>
      <c r="CS42" s="619"/>
      <c r="CT42" s="619"/>
      <c r="CU42" s="619"/>
      <c r="CV42" s="619"/>
      <c r="CW42" s="619"/>
      <c r="CX42" s="619"/>
      <c r="CY42" s="620"/>
      <c r="CZ42" s="621">
        <v>14.6</v>
      </c>
      <c r="DA42" s="622"/>
      <c r="DB42" s="622"/>
      <c r="DC42" s="623"/>
      <c r="DD42" s="624">
        <v>134390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3569</v>
      </c>
      <c r="CS43" s="637"/>
      <c r="CT43" s="637"/>
      <c r="CU43" s="637"/>
      <c r="CV43" s="637"/>
      <c r="CW43" s="637"/>
      <c r="CX43" s="637"/>
      <c r="CY43" s="638"/>
      <c r="CZ43" s="621">
        <v>0.1</v>
      </c>
      <c r="DA43" s="639"/>
      <c r="DB43" s="639"/>
      <c r="DC43" s="640"/>
      <c r="DD43" s="624">
        <v>3569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483772</v>
      </c>
      <c r="CS44" s="619"/>
      <c r="CT44" s="619"/>
      <c r="CU44" s="619"/>
      <c r="CV44" s="619"/>
      <c r="CW44" s="619"/>
      <c r="CX44" s="619"/>
      <c r="CY44" s="620"/>
      <c r="CZ44" s="621">
        <v>14.5</v>
      </c>
      <c r="DA44" s="622"/>
      <c r="DB44" s="622"/>
      <c r="DC44" s="623"/>
      <c r="DD44" s="624">
        <v>129280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365424</v>
      </c>
      <c r="CS45" s="637"/>
      <c r="CT45" s="637"/>
      <c r="CU45" s="637"/>
      <c r="CV45" s="637"/>
      <c r="CW45" s="637"/>
      <c r="CX45" s="637"/>
      <c r="CY45" s="638"/>
      <c r="CZ45" s="621">
        <v>10.9</v>
      </c>
      <c r="DA45" s="639"/>
      <c r="DB45" s="639"/>
      <c r="DC45" s="640"/>
      <c r="DD45" s="624">
        <v>72004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118348</v>
      </c>
      <c r="CS46" s="619"/>
      <c r="CT46" s="619"/>
      <c r="CU46" s="619"/>
      <c r="CV46" s="619"/>
      <c r="CW46" s="619"/>
      <c r="CX46" s="619"/>
      <c r="CY46" s="620"/>
      <c r="CZ46" s="621">
        <v>3.5</v>
      </c>
      <c r="DA46" s="622"/>
      <c r="DB46" s="622"/>
      <c r="DC46" s="623"/>
      <c r="DD46" s="624">
        <v>57276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5110</v>
      </c>
      <c r="CS47" s="637"/>
      <c r="CT47" s="637"/>
      <c r="CU47" s="637"/>
      <c r="CV47" s="637"/>
      <c r="CW47" s="637"/>
      <c r="CX47" s="637"/>
      <c r="CY47" s="638"/>
      <c r="CZ47" s="621">
        <v>0.2</v>
      </c>
      <c r="DA47" s="639"/>
      <c r="DB47" s="639"/>
      <c r="DC47" s="640"/>
      <c r="DD47" s="624">
        <v>5110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3345419</v>
      </c>
      <c r="CS49" s="603"/>
      <c r="CT49" s="603"/>
      <c r="CU49" s="603"/>
      <c r="CV49" s="603"/>
      <c r="CW49" s="603"/>
      <c r="CX49" s="603"/>
      <c r="CY49" s="604"/>
      <c r="CZ49" s="605">
        <v>100</v>
      </c>
      <c r="DA49" s="606"/>
      <c r="DB49" s="606"/>
      <c r="DC49" s="607"/>
      <c r="DD49" s="608">
        <v>2213677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3632</v>
      </c>
      <c r="R7" s="1131"/>
      <c r="S7" s="1131"/>
      <c r="T7" s="1131"/>
      <c r="U7" s="1131"/>
      <c r="V7" s="1131">
        <v>3330</v>
      </c>
      <c r="W7" s="1131"/>
      <c r="X7" s="1131"/>
      <c r="Y7" s="1131"/>
      <c r="Z7" s="1131"/>
      <c r="AA7" s="1131">
        <v>303</v>
      </c>
      <c r="AB7" s="1131"/>
      <c r="AC7" s="1131"/>
      <c r="AD7" s="1131"/>
      <c r="AE7" s="1132"/>
      <c r="AF7" s="1133">
        <v>251</v>
      </c>
      <c r="AG7" s="1134"/>
      <c r="AH7" s="1134"/>
      <c r="AI7" s="1134"/>
      <c r="AJ7" s="1135"/>
      <c r="AK7" s="1117">
        <v>315</v>
      </c>
      <c r="AL7" s="1118"/>
      <c r="AM7" s="1118"/>
      <c r="AN7" s="1118"/>
      <c r="AO7" s="1118"/>
      <c r="AP7" s="1118">
        <v>2540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553</v>
      </c>
      <c r="BS7" s="1121" t="s">
        <v>548</v>
      </c>
      <c r="BT7" s="1122"/>
      <c r="BU7" s="1122"/>
      <c r="BV7" s="1122"/>
      <c r="BW7" s="1122"/>
      <c r="BX7" s="1122"/>
      <c r="BY7" s="1122"/>
      <c r="BZ7" s="1122"/>
      <c r="CA7" s="1122"/>
      <c r="CB7" s="1122"/>
      <c r="CC7" s="1122"/>
      <c r="CD7" s="1122"/>
      <c r="CE7" s="1122"/>
      <c r="CF7" s="1122"/>
      <c r="CG7" s="1123"/>
      <c r="CH7" s="1114">
        <v>0</v>
      </c>
      <c r="CI7" s="1115"/>
      <c r="CJ7" s="1115"/>
      <c r="CK7" s="1115"/>
      <c r="CL7" s="1116"/>
      <c r="CM7" s="1114">
        <v>12</v>
      </c>
      <c r="CN7" s="1115"/>
      <c r="CO7" s="1115"/>
      <c r="CP7" s="1115"/>
      <c r="CQ7" s="1116"/>
      <c r="CR7" s="1114">
        <v>5</v>
      </c>
      <c r="CS7" s="1115"/>
      <c r="CT7" s="1115"/>
      <c r="CU7" s="1115"/>
      <c r="CV7" s="1116"/>
      <c r="CW7" s="1114" t="s">
        <v>530</v>
      </c>
      <c r="CX7" s="1115"/>
      <c r="CY7" s="1115"/>
      <c r="CZ7" s="1115"/>
      <c r="DA7" s="1116"/>
      <c r="DB7" s="1114" t="s">
        <v>530</v>
      </c>
      <c r="DC7" s="1115"/>
      <c r="DD7" s="1115"/>
      <c r="DE7" s="1115"/>
      <c r="DF7" s="1116"/>
      <c r="DG7" s="1114" t="s">
        <v>530</v>
      </c>
      <c r="DH7" s="1115"/>
      <c r="DI7" s="1115"/>
      <c r="DJ7" s="1115"/>
      <c r="DK7" s="1116"/>
      <c r="DL7" s="1114" t="s">
        <v>530</v>
      </c>
      <c r="DM7" s="1115"/>
      <c r="DN7" s="1115"/>
      <c r="DO7" s="1115"/>
      <c r="DP7" s="1116"/>
      <c r="DQ7" s="1114" t="s">
        <v>530</v>
      </c>
      <c r="DR7" s="1115"/>
      <c r="DS7" s="1115"/>
      <c r="DT7" s="1115"/>
      <c r="DU7" s="1116"/>
      <c r="DV7" s="1141"/>
      <c r="DW7" s="1142"/>
      <c r="DX7" s="1142"/>
      <c r="DY7" s="1142"/>
      <c r="DZ7" s="1143"/>
      <c r="EA7" s="205"/>
    </row>
    <row r="8" spans="1:131" s="206" customFormat="1" ht="26.25" customHeight="1">
      <c r="A8" s="212">
        <v>2</v>
      </c>
      <c r="B8" s="1063" t="s">
        <v>365</v>
      </c>
      <c r="C8" s="1064"/>
      <c r="D8" s="1064"/>
      <c r="E8" s="1064"/>
      <c r="F8" s="1064"/>
      <c r="G8" s="1064"/>
      <c r="H8" s="1064"/>
      <c r="I8" s="1064"/>
      <c r="J8" s="1064"/>
      <c r="K8" s="1064"/>
      <c r="L8" s="1064"/>
      <c r="M8" s="1064"/>
      <c r="N8" s="1064"/>
      <c r="O8" s="1064"/>
      <c r="P8" s="1065"/>
      <c r="Q8" s="1069">
        <v>18</v>
      </c>
      <c r="R8" s="1070"/>
      <c r="S8" s="1070"/>
      <c r="T8" s="1070"/>
      <c r="U8" s="1070"/>
      <c r="V8" s="1070">
        <v>16</v>
      </c>
      <c r="W8" s="1070"/>
      <c r="X8" s="1070"/>
      <c r="Y8" s="1070"/>
      <c r="Z8" s="1070"/>
      <c r="AA8" s="1070">
        <v>3</v>
      </c>
      <c r="AB8" s="1070"/>
      <c r="AC8" s="1070"/>
      <c r="AD8" s="1070"/>
      <c r="AE8" s="1071"/>
      <c r="AF8" s="1045">
        <v>3</v>
      </c>
      <c r="AG8" s="1046"/>
      <c r="AH8" s="1046"/>
      <c r="AI8" s="1046"/>
      <c r="AJ8" s="1047"/>
      <c r="AK8" s="1112" t="s">
        <v>530</v>
      </c>
      <c r="AL8" s="1113"/>
      <c r="AM8" s="1113"/>
      <c r="AN8" s="1113"/>
      <c r="AO8" s="1113"/>
      <c r="AP8" s="1113" t="s">
        <v>530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3651</v>
      </c>
      <c r="R23" s="1095"/>
      <c r="S23" s="1095"/>
      <c r="T23" s="1095"/>
      <c r="U23" s="1095"/>
      <c r="V23" s="1095">
        <v>3345</v>
      </c>
      <c r="W23" s="1095"/>
      <c r="X23" s="1095"/>
      <c r="Y23" s="1095"/>
      <c r="Z23" s="1095"/>
      <c r="AA23" s="1095">
        <v>305</v>
      </c>
      <c r="AB23" s="1095"/>
      <c r="AC23" s="1095"/>
      <c r="AD23" s="1095"/>
      <c r="AE23" s="1096"/>
      <c r="AF23" s="1097">
        <v>254</v>
      </c>
      <c r="AG23" s="1095"/>
      <c r="AH23" s="1095"/>
      <c r="AI23" s="1095"/>
      <c r="AJ23" s="1098"/>
      <c r="AK23" s="1099"/>
      <c r="AL23" s="1100"/>
      <c r="AM23" s="1100"/>
      <c r="AN23" s="1100"/>
      <c r="AO23" s="1100"/>
      <c r="AP23" s="1095">
        <v>2540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1053</v>
      </c>
      <c r="R28" s="1080"/>
      <c r="S28" s="1080"/>
      <c r="T28" s="1080"/>
      <c r="U28" s="1080"/>
      <c r="V28" s="1080">
        <v>948</v>
      </c>
      <c r="W28" s="1080"/>
      <c r="X28" s="1080"/>
      <c r="Y28" s="1080"/>
      <c r="Z28" s="1080"/>
      <c r="AA28" s="1080">
        <v>106</v>
      </c>
      <c r="AB28" s="1080"/>
      <c r="AC28" s="1080"/>
      <c r="AD28" s="1080"/>
      <c r="AE28" s="1081"/>
      <c r="AF28" s="1082">
        <v>106</v>
      </c>
      <c r="AG28" s="1080"/>
      <c r="AH28" s="1080"/>
      <c r="AI28" s="1080"/>
      <c r="AJ28" s="1083"/>
      <c r="AK28" s="1084">
        <v>148</v>
      </c>
      <c r="AL28" s="1072"/>
      <c r="AM28" s="1072"/>
      <c r="AN28" s="1072"/>
      <c r="AO28" s="1072"/>
      <c r="AP28" s="1072" t="s">
        <v>530</v>
      </c>
      <c r="AQ28" s="1072"/>
      <c r="AR28" s="1072"/>
      <c r="AS28" s="1072"/>
      <c r="AT28" s="1072"/>
      <c r="AU28" s="1072" t="s">
        <v>530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101</v>
      </c>
      <c r="R29" s="1070"/>
      <c r="S29" s="1070"/>
      <c r="T29" s="1070"/>
      <c r="U29" s="1070"/>
      <c r="V29" s="1070">
        <v>99</v>
      </c>
      <c r="W29" s="1070"/>
      <c r="X29" s="1070"/>
      <c r="Y29" s="1070"/>
      <c r="Z29" s="1070"/>
      <c r="AA29" s="1070">
        <v>3</v>
      </c>
      <c r="AB29" s="1070"/>
      <c r="AC29" s="1070"/>
      <c r="AD29" s="1070"/>
      <c r="AE29" s="1071"/>
      <c r="AF29" s="1045">
        <v>3</v>
      </c>
      <c r="AG29" s="1046"/>
      <c r="AH29" s="1046"/>
      <c r="AI29" s="1046"/>
      <c r="AJ29" s="1047"/>
      <c r="AK29" s="1006">
        <v>32</v>
      </c>
      <c r="AL29" s="997"/>
      <c r="AM29" s="997"/>
      <c r="AN29" s="997"/>
      <c r="AO29" s="997"/>
      <c r="AP29" s="997" t="s">
        <v>530</v>
      </c>
      <c r="AQ29" s="997"/>
      <c r="AR29" s="997"/>
      <c r="AS29" s="997"/>
      <c r="AT29" s="997"/>
      <c r="AU29" s="997" t="s">
        <v>530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166</v>
      </c>
      <c r="R30" s="1070"/>
      <c r="S30" s="1070"/>
      <c r="T30" s="1070"/>
      <c r="U30" s="1070"/>
      <c r="V30" s="1070">
        <v>143</v>
      </c>
      <c r="W30" s="1070"/>
      <c r="X30" s="1070"/>
      <c r="Y30" s="1070"/>
      <c r="Z30" s="1070"/>
      <c r="AA30" s="1070">
        <v>23</v>
      </c>
      <c r="AB30" s="1070"/>
      <c r="AC30" s="1070"/>
      <c r="AD30" s="1070"/>
      <c r="AE30" s="1071"/>
      <c r="AF30" s="1045">
        <v>135</v>
      </c>
      <c r="AG30" s="1046"/>
      <c r="AH30" s="1046"/>
      <c r="AI30" s="1046"/>
      <c r="AJ30" s="1047"/>
      <c r="AK30" s="1006">
        <v>37</v>
      </c>
      <c r="AL30" s="997"/>
      <c r="AM30" s="997"/>
      <c r="AN30" s="997"/>
      <c r="AO30" s="997"/>
      <c r="AP30" s="997">
        <v>187</v>
      </c>
      <c r="AQ30" s="997"/>
      <c r="AR30" s="997"/>
      <c r="AS30" s="997"/>
      <c r="AT30" s="997"/>
      <c r="AU30" s="997">
        <v>51</v>
      </c>
      <c r="AV30" s="997"/>
      <c r="AW30" s="997"/>
      <c r="AX30" s="997"/>
      <c r="AY30" s="997"/>
      <c r="AZ30" s="1068" t="s">
        <v>530</v>
      </c>
      <c r="BA30" s="1068"/>
      <c r="BB30" s="1068"/>
      <c r="BC30" s="1068"/>
      <c r="BD30" s="1068"/>
      <c r="BE30" s="1058" t="s">
        <v>382</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435</v>
      </c>
      <c r="R31" s="1070"/>
      <c r="S31" s="1070"/>
      <c r="T31" s="1070"/>
      <c r="U31" s="1070"/>
      <c r="V31" s="1070">
        <v>428</v>
      </c>
      <c r="W31" s="1070"/>
      <c r="X31" s="1070"/>
      <c r="Y31" s="1070"/>
      <c r="Z31" s="1070"/>
      <c r="AA31" s="1070">
        <v>7</v>
      </c>
      <c r="AB31" s="1070"/>
      <c r="AC31" s="1070"/>
      <c r="AD31" s="1070"/>
      <c r="AE31" s="1071"/>
      <c r="AF31" s="1045">
        <v>7</v>
      </c>
      <c r="AG31" s="1046"/>
      <c r="AH31" s="1046"/>
      <c r="AI31" s="1046"/>
      <c r="AJ31" s="1047"/>
      <c r="AK31" s="1006">
        <v>142</v>
      </c>
      <c r="AL31" s="997"/>
      <c r="AM31" s="997"/>
      <c r="AN31" s="997"/>
      <c r="AO31" s="997"/>
      <c r="AP31" s="997">
        <v>2174</v>
      </c>
      <c r="AQ31" s="997"/>
      <c r="AR31" s="997"/>
      <c r="AS31" s="997"/>
      <c r="AT31" s="997"/>
      <c r="AU31" s="997">
        <v>2172</v>
      </c>
      <c r="AV31" s="997"/>
      <c r="AW31" s="997"/>
      <c r="AX31" s="997"/>
      <c r="AY31" s="997"/>
      <c r="AZ31" s="1068" t="s">
        <v>530</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249</v>
      </c>
      <c r="AG63" s="985"/>
      <c r="AH63" s="985"/>
      <c r="AI63" s="985"/>
      <c r="AJ63" s="1056"/>
      <c r="AK63" s="1057"/>
      <c r="AL63" s="989"/>
      <c r="AM63" s="989"/>
      <c r="AN63" s="989"/>
      <c r="AO63" s="989"/>
      <c r="AP63" s="985">
        <f>SUM(AP28:AT31)</f>
        <v>2361</v>
      </c>
      <c r="AQ63" s="985"/>
      <c r="AR63" s="985"/>
      <c r="AS63" s="985"/>
      <c r="AT63" s="985"/>
      <c r="AU63" s="985">
        <f>SUM(AU28:AY31)</f>
        <v>2223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389</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551</v>
      </c>
      <c r="C68" s="1012"/>
      <c r="D68" s="1012"/>
      <c r="E68" s="1012"/>
      <c r="F68" s="1012"/>
      <c r="G68" s="1012"/>
      <c r="H68" s="1012"/>
      <c r="I68" s="1012"/>
      <c r="J68" s="1012"/>
      <c r="K68" s="1012"/>
      <c r="L68" s="1012"/>
      <c r="M68" s="1012"/>
      <c r="N68" s="1012"/>
      <c r="O68" s="1012"/>
      <c r="P68" s="1013"/>
      <c r="Q68" s="1014">
        <v>11700</v>
      </c>
      <c r="R68" s="1008"/>
      <c r="S68" s="1008"/>
      <c r="T68" s="1008"/>
      <c r="U68" s="1008"/>
      <c r="V68" s="1008">
        <v>11195</v>
      </c>
      <c r="W68" s="1008"/>
      <c r="X68" s="1008"/>
      <c r="Y68" s="1008"/>
      <c r="Z68" s="1008"/>
      <c r="AA68" s="1008">
        <v>505</v>
      </c>
      <c r="AB68" s="1008"/>
      <c r="AC68" s="1008"/>
      <c r="AD68" s="1008"/>
      <c r="AE68" s="1008"/>
      <c r="AF68" s="1008">
        <v>505</v>
      </c>
      <c r="AG68" s="1008"/>
      <c r="AH68" s="1008"/>
      <c r="AI68" s="1008"/>
      <c r="AJ68" s="1008"/>
      <c r="AK68" s="1008" t="s">
        <v>530</v>
      </c>
      <c r="AL68" s="1008"/>
      <c r="AM68" s="1008"/>
      <c r="AN68" s="1008"/>
      <c r="AO68" s="1008"/>
      <c r="AP68" s="1008" t="s">
        <v>530</v>
      </c>
      <c r="AQ68" s="1008"/>
      <c r="AR68" s="1008"/>
      <c r="AS68" s="1008"/>
      <c r="AT68" s="1008"/>
      <c r="AU68" s="1008" t="s">
        <v>530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20</v>
      </c>
      <c r="R69" s="997"/>
      <c r="S69" s="997"/>
      <c r="T69" s="997"/>
      <c r="U69" s="997"/>
      <c r="V69" s="997">
        <v>9</v>
      </c>
      <c r="W69" s="997"/>
      <c r="X69" s="997"/>
      <c r="Y69" s="997"/>
      <c r="Z69" s="997"/>
      <c r="AA69" s="997">
        <v>10</v>
      </c>
      <c r="AB69" s="997"/>
      <c r="AC69" s="997"/>
      <c r="AD69" s="997"/>
      <c r="AE69" s="997"/>
      <c r="AF69" s="997">
        <v>10</v>
      </c>
      <c r="AG69" s="997"/>
      <c r="AH69" s="997"/>
      <c r="AI69" s="997"/>
      <c r="AJ69" s="997"/>
      <c r="AK69" s="997" t="s">
        <v>530</v>
      </c>
      <c r="AL69" s="997"/>
      <c r="AM69" s="997"/>
      <c r="AN69" s="997"/>
      <c r="AO69" s="997"/>
      <c r="AP69" s="997" t="s">
        <v>530</v>
      </c>
      <c r="AQ69" s="997"/>
      <c r="AR69" s="997"/>
      <c r="AS69" s="997"/>
      <c r="AT69" s="997"/>
      <c r="AU69" s="997" t="s">
        <v>530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211</v>
      </c>
      <c r="R70" s="997"/>
      <c r="S70" s="997"/>
      <c r="T70" s="997"/>
      <c r="U70" s="997"/>
      <c r="V70" s="997">
        <v>207</v>
      </c>
      <c r="W70" s="997"/>
      <c r="X70" s="997"/>
      <c r="Y70" s="997"/>
      <c r="Z70" s="997"/>
      <c r="AA70" s="997">
        <v>4</v>
      </c>
      <c r="AB70" s="997"/>
      <c r="AC70" s="997"/>
      <c r="AD70" s="997"/>
      <c r="AE70" s="997"/>
      <c r="AF70" s="997">
        <v>4</v>
      </c>
      <c r="AG70" s="997"/>
      <c r="AH70" s="997"/>
      <c r="AI70" s="997"/>
      <c r="AJ70" s="997"/>
      <c r="AK70" s="997" t="s">
        <v>530</v>
      </c>
      <c r="AL70" s="997"/>
      <c r="AM70" s="997"/>
      <c r="AN70" s="997"/>
      <c r="AO70" s="997"/>
      <c r="AP70" s="997" t="s">
        <v>530</v>
      </c>
      <c r="AQ70" s="997"/>
      <c r="AR70" s="997"/>
      <c r="AS70" s="997"/>
      <c r="AT70" s="997"/>
      <c r="AU70" s="997" t="s">
        <v>530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4</v>
      </c>
      <c r="R71" s="997"/>
      <c r="S71" s="997"/>
      <c r="T71" s="997"/>
      <c r="U71" s="997"/>
      <c r="V71" s="997">
        <v>1</v>
      </c>
      <c r="W71" s="997"/>
      <c r="X71" s="997"/>
      <c r="Y71" s="997"/>
      <c r="Z71" s="997"/>
      <c r="AA71" s="997">
        <v>2</v>
      </c>
      <c r="AB71" s="997"/>
      <c r="AC71" s="997"/>
      <c r="AD71" s="997"/>
      <c r="AE71" s="997"/>
      <c r="AF71" s="997">
        <v>2</v>
      </c>
      <c r="AG71" s="997"/>
      <c r="AH71" s="997"/>
      <c r="AI71" s="997"/>
      <c r="AJ71" s="997"/>
      <c r="AK71" s="997" t="s">
        <v>530</v>
      </c>
      <c r="AL71" s="997"/>
      <c r="AM71" s="997"/>
      <c r="AN71" s="997"/>
      <c r="AO71" s="997"/>
      <c r="AP71" s="997" t="s">
        <v>530</v>
      </c>
      <c r="AQ71" s="997"/>
      <c r="AR71" s="997"/>
      <c r="AS71" s="997"/>
      <c r="AT71" s="997"/>
      <c r="AU71" s="997" t="s">
        <v>530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13</v>
      </c>
      <c r="R72" s="997"/>
      <c r="S72" s="997"/>
      <c r="T72" s="997"/>
      <c r="U72" s="997"/>
      <c r="V72" s="997">
        <v>11</v>
      </c>
      <c r="W72" s="997"/>
      <c r="X72" s="997"/>
      <c r="Y72" s="997"/>
      <c r="Z72" s="997"/>
      <c r="AA72" s="997">
        <v>2</v>
      </c>
      <c r="AB72" s="997"/>
      <c r="AC72" s="997"/>
      <c r="AD72" s="997"/>
      <c r="AE72" s="997"/>
      <c r="AF72" s="997">
        <v>2</v>
      </c>
      <c r="AG72" s="997"/>
      <c r="AH72" s="997"/>
      <c r="AI72" s="997"/>
      <c r="AJ72" s="997"/>
      <c r="AK72" s="997">
        <v>1</v>
      </c>
      <c r="AL72" s="997"/>
      <c r="AM72" s="997"/>
      <c r="AN72" s="997"/>
      <c r="AO72" s="997"/>
      <c r="AP72" s="997" t="s">
        <v>530</v>
      </c>
      <c r="AQ72" s="997"/>
      <c r="AR72" s="997"/>
      <c r="AS72" s="997"/>
      <c r="AT72" s="997"/>
      <c r="AU72" s="997" t="s">
        <v>530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3</v>
      </c>
      <c r="R73" s="997"/>
      <c r="S73" s="997"/>
      <c r="T73" s="997"/>
      <c r="U73" s="997"/>
      <c r="V73" s="997" t="s">
        <v>530</v>
      </c>
      <c r="W73" s="997"/>
      <c r="X73" s="997"/>
      <c r="Y73" s="997"/>
      <c r="Z73" s="997"/>
      <c r="AA73" s="997">
        <v>3</v>
      </c>
      <c r="AB73" s="997"/>
      <c r="AC73" s="997"/>
      <c r="AD73" s="997"/>
      <c r="AE73" s="997"/>
      <c r="AF73" s="997">
        <v>3</v>
      </c>
      <c r="AG73" s="997"/>
      <c r="AH73" s="997"/>
      <c r="AI73" s="997"/>
      <c r="AJ73" s="997"/>
      <c r="AK73" s="997" t="s">
        <v>530</v>
      </c>
      <c r="AL73" s="997"/>
      <c r="AM73" s="997"/>
      <c r="AN73" s="997"/>
      <c r="AO73" s="997"/>
      <c r="AP73" s="997" t="s">
        <v>530</v>
      </c>
      <c r="AQ73" s="997"/>
      <c r="AR73" s="997"/>
      <c r="AS73" s="997"/>
      <c r="AT73" s="997"/>
      <c r="AU73" s="997" t="s">
        <v>530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535</v>
      </c>
      <c r="C74" s="1001"/>
      <c r="D74" s="1001"/>
      <c r="E74" s="1001"/>
      <c r="F74" s="1001"/>
      <c r="G74" s="1001"/>
      <c r="H74" s="1001"/>
      <c r="I74" s="1001"/>
      <c r="J74" s="1001"/>
      <c r="K74" s="1001"/>
      <c r="L74" s="1001"/>
      <c r="M74" s="1001"/>
      <c r="N74" s="1001"/>
      <c r="O74" s="1001"/>
      <c r="P74" s="1002"/>
      <c r="Q74" s="1003">
        <v>1371</v>
      </c>
      <c r="R74" s="997"/>
      <c r="S74" s="997"/>
      <c r="T74" s="997"/>
      <c r="U74" s="997"/>
      <c r="V74" s="997">
        <v>1329</v>
      </c>
      <c r="W74" s="997"/>
      <c r="X74" s="997"/>
      <c r="Y74" s="997"/>
      <c r="Z74" s="997"/>
      <c r="AA74" s="997">
        <v>43</v>
      </c>
      <c r="AB74" s="997"/>
      <c r="AC74" s="997"/>
      <c r="AD74" s="997"/>
      <c r="AE74" s="997"/>
      <c r="AF74" s="997">
        <v>43</v>
      </c>
      <c r="AG74" s="997"/>
      <c r="AH74" s="997"/>
      <c r="AI74" s="997"/>
      <c r="AJ74" s="997"/>
      <c r="AK74" s="997">
        <v>3</v>
      </c>
      <c r="AL74" s="997"/>
      <c r="AM74" s="997"/>
      <c r="AN74" s="997"/>
      <c r="AO74" s="997"/>
      <c r="AP74" s="997">
        <v>652</v>
      </c>
      <c r="AQ74" s="997"/>
      <c r="AR74" s="997"/>
      <c r="AS74" s="997"/>
      <c r="AT74" s="997"/>
      <c r="AU74" s="997">
        <v>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536</v>
      </c>
      <c r="C75" s="1001"/>
      <c r="D75" s="1001"/>
      <c r="E75" s="1001"/>
      <c r="F75" s="1001"/>
      <c r="G75" s="1001"/>
      <c r="H75" s="1001"/>
      <c r="I75" s="1001"/>
      <c r="J75" s="1001"/>
      <c r="K75" s="1001"/>
      <c r="L75" s="1001"/>
      <c r="M75" s="1001"/>
      <c r="N75" s="1001"/>
      <c r="O75" s="1001"/>
      <c r="P75" s="1002"/>
      <c r="Q75" s="1004">
        <v>59</v>
      </c>
      <c r="R75" s="1005"/>
      <c r="S75" s="1005"/>
      <c r="T75" s="1005"/>
      <c r="U75" s="1006"/>
      <c r="V75" s="1007">
        <v>59</v>
      </c>
      <c r="W75" s="1005"/>
      <c r="X75" s="1005"/>
      <c r="Y75" s="1005"/>
      <c r="Z75" s="1006"/>
      <c r="AA75" s="1007" t="s">
        <v>530</v>
      </c>
      <c r="AB75" s="1005"/>
      <c r="AC75" s="1005"/>
      <c r="AD75" s="1005"/>
      <c r="AE75" s="1006"/>
      <c r="AF75" s="1007" t="s">
        <v>530</v>
      </c>
      <c r="AG75" s="1005"/>
      <c r="AH75" s="1005"/>
      <c r="AI75" s="1005"/>
      <c r="AJ75" s="1006"/>
      <c r="AK75" s="997">
        <v>26</v>
      </c>
      <c r="AL75" s="997"/>
      <c r="AM75" s="997"/>
      <c r="AN75" s="997"/>
      <c r="AO75" s="997"/>
      <c r="AP75" s="997" t="s">
        <v>530</v>
      </c>
      <c r="AQ75" s="997"/>
      <c r="AR75" s="997"/>
      <c r="AS75" s="997"/>
      <c r="AT75" s="997"/>
      <c r="AU75" s="997" t="s">
        <v>530</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537</v>
      </c>
      <c r="C76" s="1001"/>
      <c r="D76" s="1001"/>
      <c r="E76" s="1001"/>
      <c r="F76" s="1001"/>
      <c r="G76" s="1001"/>
      <c r="H76" s="1001"/>
      <c r="I76" s="1001"/>
      <c r="J76" s="1001"/>
      <c r="K76" s="1001"/>
      <c r="L76" s="1001"/>
      <c r="M76" s="1001"/>
      <c r="N76" s="1001"/>
      <c r="O76" s="1001"/>
      <c r="P76" s="1002"/>
      <c r="Q76" s="1004">
        <v>318</v>
      </c>
      <c r="R76" s="1005"/>
      <c r="S76" s="1005"/>
      <c r="T76" s="1005"/>
      <c r="U76" s="1006"/>
      <c r="V76" s="1007">
        <v>280</v>
      </c>
      <c r="W76" s="1005"/>
      <c r="X76" s="1005"/>
      <c r="Y76" s="1005"/>
      <c r="Z76" s="1006"/>
      <c r="AA76" s="1007">
        <v>38</v>
      </c>
      <c r="AB76" s="1005"/>
      <c r="AC76" s="1005"/>
      <c r="AD76" s="1005"/>
      <c r="AE76" s="1006"/>
      <c r="AF76" s="1007">
        <v>38</v>
      </c>
      <c r="AG76" s="1005"/>
      <c r="AH76" s="1005"/>
      <c r="AI76" s="1005"/>
      <c r="AJ76" s="1006"/>
      <c r="AK76" s="997">
        <v>19</v>
      </c>
      <c r="AL76" s="997"/>
      <c r="AM76" s="997"/>
      <c r="AN76" s="997"/>
      <c r="AO76" s="997"/>
      <c r="AP76" s="997" t="s">
        <v>530</v>
      </c>
      <c r="AQ76" s="997"/>
      <c r="AR76" s="997"/>
      <c r="AS76" s="997"/>
      <c r="AT76" s="997"/>
      <c r="AU76" s="997" t="s">
        <v>530</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538</v>
      </c>
      <c r="C77" s="1001"/>
      <c r="D77" s="1001"/>
      <c r="E77" s="1001"/>
      <c r="F77" s="1001"/>
      <c r="G77" s="1001"/>
      <c r="H77" s="1001"/>
      <c r="I77" s="1001"/>
      <c r="J77" s="1001"/>
      <c r="K77" s="1001"/>
      <c r="L77" s="1001"/>
      <c r="M77" s="1001"/>
      <c r="N77" s="1001"/>
      <c r="O77" s="1001"/>
      <c r="P77" s="1002"/>
      <c r="Q77" s="1004">
        <v>248</v>
      </c>
      <c r="R77" s="1005"/>
      <c r="S77" s="1005"/>
      <c r="T77" s="1005"/>
      <c r="U77" s="1006"/>
      <c r="V77" s="1007">
        <v>236</v>
      </c>
      <c r="W77" s="1005"/>
      <c r="X77" s="1005"/>
      <c r="Y77" s="1005"/>
      <c r="Z77" s="1006"/>
      <c r="AA77" s="1007">
        <v>12</v>
      </c>
      <c r="AB77" s="1005"/>
      <c r="AC77" s="1005"/>
      <c r="AD77" s="1005"/>
      <c r="AE77" s="1006"/>
      <c r="AF77" s="1007">
        <v>12</v>
      </c>
      <c r="AG77" s="1005"/>
      <c r="AH77" s="1005"/>
      <c r="AI77" s="1005"/>
      <c r="AJ77" s="1006"/>
      <c r="AK77" s="997" t="s">
        <v>530</v>
      </c>
      <c r="AL77" s="997"/>
      <c r="AM77" s="997"/>
      <c r="AN77" s="997"/>
      <c r="AO77" s="997"/>
      <c r="AP77" s="997" t="s">
        <v>530</v>
      </c>
      <c r="AQ77" s="997"/>
      <c r="AR77" s="997"/>
      <c r="AS77" s="997"/>
      <c r="AT77" s="997"/>
      <c r="AU77" s="997" t="s">
        <v>530</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539</v>
      </c>
      <c r="C78" s="1001"/>
      <c r="D78" s="1001"/>
      <c r="E78" s="1001"/>
      <c r="F78" s="1001"/>
      <c r="G78" s="1001"/>
      <c r="H78" s="1001"/>
      <c r="I78" s="1001"/>
      <c r="J78" s="1001"/>
      <c r="K78" s="1001"/>
      <c r="L78" s="1001"/>
      <c r="M78" s="1001"/>
      <c r="N78" s="1001"/>
      <c r="O78" s="1001"/>
      <c r="P78" s="1002"/>
      <c r="Q78" s="1003">
        <v>540</v>
      </c>
      <c r="R78" s="997"/>
      <c r="S78" s="997"/>
      <c r="T78" s="997"/>
      <c r="U78" s="997"/>
      <c r="V78" s="997">
        <v>435</v>
      </c>
      <c r="W78" s="997"/>
      <c r="X78" s="997"/>
      <c r="Y78" s="997"/>
      <c r="Z78" s="997"/>
      <c r="AA78" s="997">
        <v>105</v>
      </c>
      <c r="AB78" s="997"/>
      <c r="AC78" s="997"/>
      <c r="AD78" s="997"/>
      <c r="AE78" s="997"/>
      <c r="AF78" s="997">
        <v>105</v>
      </c>
      <c r="AG78" s="997"/>
      <c r="AH78" s="997"/>
      <c r="AI78" s="997"/>
      <c r="AJ78" s="997"/>
      <c r="AK78" s="997">
        <v>73</v>
      </c>
      <c r="AL78" s="997"/>
      <c r="AM78" s="997"/>
      <c r="AN78" s="997"/>
      <c r="AO78" s="997"/>
      <c r="AP78" s="997" t="s">
        <v>530</v>
      </c>
      <c r="AQ78" s="997"/>
      <c r="AR78" s="997"/>
      <c r="AS78" s="997"/>
      <c r="AT78" s="997"/>
      <c r="AU78" s="997" t="s">
        <v>530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540</v>
      </c>
      <c r="C79" s="1001"/>
      <c r="D79" s="1001"/>
      <c r="E79" s="1001"/>
      <c r="F79" s="1001"/>
      <c r="G79" s="1001"/>
      <c r="H79" s="1001"/>
      <c r="I79" s="1001"/>
      <c r="J79" s="1001"/>
      <c r="K79" s="1001"/>
      <c r="L79" s="1001"/>
      <c r="M79" s="1001"/>
      <c r="N79" s="1001"/>
      <c r="O79" s="1001"/>
      <c r="P79" s="1002"/>
      <c r="Q79" s="1003">
        <v>737974</v>
      </c>
      <c r="R79" s="997"/>
      <c r="S79" s="997"/>
      <c r="T79" s="997"/>
      <c r="U79" s="997"/>
      <c r="V79" s="997">
        <v>705624</v>
      </c>
      <c r="W79" s="997"/>
      <c r="X79" s="997"/>
      <c r="Y79" s="997"/>
      <c r="Z79" s="997"/>
      <c r="AA79" s="997">
        <v>32350</v>
      </c>
      <c r="AB79" s="997"/>
      <c r="AC79" s="997"/>
      <c r="AD79" s="997"/>
      <c r="AE79" s="997"/>
      <c r="AF79" s="997">
        <v>32350</v>
      </c>
      <c r="AG79" s="997"/>
      <c r="AH79" s="997"/>
      <c r="AI79" s="997"/>
      <c r="AJ79" s="997"/>
      <c r="AK79" s="997">
        <v>127</v>
      </c>
      <c r="AL79" s="997"/>
      <c r="AM79" s="997"/>
      <c r="AN79" s="997"/>
      <c r="AO79" s="997"/>
      <c r="AP79" s="997" t="s">
        <v>530</v>
      </c>
      <c r="AQ79" s="997"/>
      <c r="AR79" s="997"/>
      <c r="AS79" s="997"/>
      <c r="AT79" s="997"/>
      <c r="AU79" s="997" t="s">
        <v>530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541</v>
      </c>
      <c r="C80" s="1001"/>
      <c r="D80" s="1001"/>
      <c r="E80" s="1001"/>
      <c r="F80" s="1001"/>
      <c r="G80" s="1001"/>
      <c r="H80" s="1001"/>
      <c r="I80" s="1001"/>
      <c r="J80" s="1001"/>
      <c r="K80" s="1001"/>
      <c r="L80" s="1001"/>
      <c r="M80" s="1001"/>
      <c r="N80" s="1001"/>
      <c r="O80" s="1001"/>
      <c r="P80" s="1002"/>
      <c r="Q80" s="1003">
        <v>542</v>
      </c>
      <c r="R80" s="997"/>
      <c r="S80" s="997"/>
      <c r="T80" s="997"/>
      <c r="U80" s="997"/>
      <c r="V80" s="997">
        <v>511</v>
      </c>
      <c r="W80" s="997"/>
      <c r="X80" s="997"/>
      <c r="Y80" s="997"/>
      <c r="Z80" s="997"/>
      <c r="AA80" s="997">
        <v>31</v>
      </c>
      <c r="AB80" s="997"/>
      <c r="AC80" s="997"/>
      <c r="AD80" s="997"/>
      <c r="AE80" s="997"/>
      <c r="AF80" s="997">
        <v>27</v>
      </c>
      <c r="AG80" s="997"/>
      <c r="AH80" s="997"/>
      <c r="AI80" s="997"/>
      <c r="AJ80" s="997"/>
      <c r="AK80" s="997" t="s">
        <v>530</v>
      </c>
      <c r="AL80" s="997"/>
      <c r="AM80" s="997"/>
      <c r="AN80" s="997"/>
      <c r="AO80" s="997"/>
      <c r="AP80" s="997">
        <v>666</v>
      </c>
      <c r="AQ80" s="997"/>
      <c r="AR80" s="997"/>
      <c r="AS80" s="997"/>
      <c r="AT80" s="997"/>
      <c r="AU80" s="997">
        <v>131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542</v>
      </c>
      <c r="C81" s="1001"/>
      <c r="D81" s="1001"/>
      <c r="E81" s="1001"/>
      <c r="F81" s="1001"/>
      <c r="G81" s="1001"/>
      <c r="H81" s="1001"/>
      <c r="I81" s="1001"/>
      <c r="J81" s="1001"/>
      <c r="K81" s="1001"/>
      <c r="L81" s="1001"/>
      <c r="M81" s="1001"/>
      <c r="N81" s="1001"/>
      <c r="O81" s="1001"/>
      <c r="P81" s="1002"/>
      <c r="Q81" s="1003">
        <v>80</v>
      </c>
      <c r="R81" s="997"/>
      <c r="S81" s="997"/>
      <c r="T81" s="997"/>
      <c r="U81" s="997"/>
      <c r="V81" s="997">
        <v>75</v>
      </c>
      <c r="W81" s="997"/>
      <c r="X81" s="997"/>
      <c r="Y81" s="997"/>
      <c r="Z81" s="997"/>
      <c r="AA81" s="997">
        <v>5</v>
      </c>
      <c r="AB81" s="997"/>
      <c r="AC81" s="997"/>
      <c r="AD81" s="997"/>
      <c r="AE81" s="997"/>
      <c r="AF81" s="997">
        <v>5</v>
      </c>
      <c r="AG81" s="997"/>
      <c r="AH81" s="997"/>
      <c r="AI81" s="997"/>
      <c r="AJ81" s="997"/>
      <c r="AK81" s="997" t="s">
        <v>530</v>
      </c>
      <c r="AL81" s="997"/>
      <c r="AM81" s="997"/>
      <c r="AN81" s="997"/>
      <c r="AO81" s="997"/>
      <c r="AP81" s="997" t="s">
        <v>530</v>
      </c>
      <c r="AQ81" s="997"/>
      <c r="AR81" s="997"/>
      <c r="AS81" s="997"/>
      <c r="AT81" s="997"/>
      <c r="AU81" s="997" t="s">
        <v>530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543</v>
      </c>
      <c r="C82" s="1001"/>
      <c r="D82" s="1001"/>
      <c r="E82" s="1001"/>
      <c r="F82" s="1001"/>
      <c r="G82" s="1001"/>
      <c r="H82" s="1001"/>
      <c r="I82" s="1001"/>
      <c r="J82" s="1001"/>
      <c r="K82" s="1001"/>
      <c r="L82" s="1001"/>
      <c r="M82" s="1001"/>
      <c r="N82" s="1001"/>
      <c r="O82" s="1001"/>
      <c r="P82" s="1002"/>
      <c r="Q82" s="1003">
        <v>688</v>
      </c>
      <c r="R82" s="997"/>
      <c r="S82" s="997"/>
      <c r="T82" s="997"/>
      <c r="U82" s="997"/>
      <c r="V82" s="997">
        <v>527</v>
      </c>
      <c r="W82" s="997"/>
      <c r="X82" s="997"/>
      <c r="Y82" s="997"/>
      <c r="Z82" s="997"/>
      <c r="AA82" s="997">
        <v>161</v>
      </c>
      <c r="AB82" s="997"/>
      <c r="AC82" s="997"/>
      <c r="AD82" s="997"/>
      <c r="AE82" s="997"/>
      <c r="AF82" s="997">
        <v>900</v>
      </c>
      <c r="AG82" s="997"/>
      <c r="AH82" s="997"/>
      <c r="AI82" s="997"/>
      <c r="AJ82" s="997"/>
      <c r="AK82" s="997" t="s">
        <v>530</v>
      </c>
      <c r="AL82" s="997"/>
      <c r="AM82" s="997"/>
      <c r="AN82" s="997"/>
      <c r="AO82" s="997"/>
      <c r="AP82" s="997">
        <v>2992</v>
      </c>
      <c r="AQ82" s="997"/>
      <c r="AR82" s="997"/>
      <c r="AS82" s="997"/>
      <c r="AT82" s="997"/>
      <c r="AU82" s="997" t="s">
        <v>530</v>
      </c>
      <c r="AV82" s="997"/>
      <c r="AW82" s="997"/>
      <c r="AX82" s="997"/>
      <c r="AY82" s="997"/>
      <c r="AZ82" s="998" t="s">
        <v>549</v>
      </c>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544</v>
      </c>
      <c r="C83" s="1001"/>
      <c r="D83" s="1001"/>
      <c r="E83" s="1001"/>
      <c r="F83" s="1001"/>
      <c r="G83" s="1001"/>
      <c r="H83" s="1001"/>
      <c r="I83" s="1001"/>
      <c r="J83" s="1001"/>
      <c r="K83" s="1001"/>
      <c r="L83" s="1001"/>
      <c r="M83" s="1001"/>
      <c r="N83" s="1001"/>
      <c r="O83" s="1001"/>
      <c r="P83" s="1002"/>
      <c r="Q83" s="1003">
        <v>3</v>
      </c>
      <c r="R83" s="997"/>
      <c r="S83" s="997"/>
      <c r="T83" s="997"/>
      <c r="U83" s="997"/>
      <c r="V83" s="997">
        <v>2</v>
      </c>
      <c r="W83" s="997"/>
      <c r="X83" s="997"/>
      <c r="Y83" s="997"/>
      <c r="Z83" s="997"/>
      <c r="AA83" s="997">
        <v>1</v>
      </c>
      <c r="AB83" s="997"/>
      <c r="AC83" s="997"/>
      <c r="AD83" s="997"/>
      <c r="AE83" s="997"/>
      <c r="AF83" s="997">
        <v>1</v>
      </c>
      <c r="AG83" s="997"/>
      <c r="AH83" s="997"/>
      <c r="AI83" s="997"/>
      <c r="AJ83" s="997"/>
      <c r="AK83" s="997" t="s">
        <v>530</v>
      </c>
      <c r="AL83" s="997"/>
      <c r="AM83" s="997"/>
      <c r="AN83" s="997"/>
      <c r="AO83" s="997"/>
      <c r="AP83" s="997" t="s">
        <v>530</v>
      </c>
      <c r="AQ83" s="997"/>
      <c r="AR83" s="997"/>
      <c r="AS83" s="997"/>
      <c r="AT83" s="997"/>
      <c r="AU83" s="997" t="s">
        <v>530</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545</v>
      </c>
      <c r="C84" s="1001"/>
      <c r="D84" s="1001"/>
      <c r="E84" s="1001"/>
      <c r="F84" s="1001"/>
      <c r="G84" s="1001"/>
      <c r="H84" s="1001"/>
      <c r="I84" s="1001"/>
      <c r="J84" s="1001"/>
      <c r="K84" s="1001"/>
      <c r="L84" s="1001"/>
      <c r="M84" s="1001"/>
      <c r="N84" s="1001"/>
      <c r="O84" s="1001"/>
      <c r="P84" s="1002"/>
      <c r="Q84" s="1003">
        <v>100</v>
      </c>
      <c r="R84" s="997"/>
      <c r="S84" s="997"/>
      <c r="T84" s="997"/>
      <c r="U84" s="997"/>
      <c r="V84" s="997">
        <v>99</v>
      </c>
      <c r="W84" s="997"/>
      <c r="X84" s="997"/>
      <c r="Y84" s="997"/>
      <c r="Z84" s="997"/>
      <c r="AA84" s="997">
        <v>0</v>
      </c>
      <c r="AB84" s="997"/>
      <c r="AC84" s="997"/>
      <c r="AD84" s="997"/>
      <c r="AE84" s="997"/>
      <c r="AF84" s="997">
        <v>0</v>
      </c>
      <c r="AG84" s="997"/>
      <c r="AH84" s="997"/>
      <c r="AI84" s="997"/>
      <c r="AJ84" s="997"/>
      <c r="AK84" s="997">
        <v>2</v>
      </c>
      <c r="AL84" s="997"/>
      <c r="AM84" s="997"/>
      <c r="AN84" s="997"/>
      <c r="AO84" s="997"/>
      <c r="AP84" s="997" t="s">
        <v>530</v>
      </c>
      <c r="AQ84" s="997"/>
      <c r="AR84" s="997"/>
      <c r="AS84" s="997"/>
      <c r="AT84" s="997"/>
      <c r="AU84" s="997" t="s">
        <v>530</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546</v>
      </c>
      <c r="C85" s="1001"/>
      <c r="D85" s="1001"/>
      <c r="E85" s="1001"/>
      <c r="F85" s="1001"/>
      <c r="G85" s="1001"/>
      <c r="H85" s="1001"/>
      <c r="I85" s="1001"/>
      <c r="J85" s="1001"/>
      <c r="K85" s="1001"/>
      <c r="L85" s="1001"/>
      <c r="M85" s="1001"/>
      <c r="N85" s="1001"/>
      <c r="O85" s="1001"/>
      <c r="P85" s="1002"/>
      <c r="Q85" s="1003">
        <v>113</v>
      </c>
      <c r="R85" s="997"/>
      <c r="S85" s="997"/>
      <c r="T85" s="997"/>
      <c r="U85" s="997"/>
      <c r="V85" s="997">
        <v>106</v>
      </c>
      <c r="W85" s="997"/>
      <c r="X85" s="997"/>
      <c r="Y85" s="997"/>
      <c r="Z85" s="997"/>
      <c r="AA85" s="997">
        <v>7</v>
      </c>
      <c r="AB85" s="997"/>
      <c r="AC85" s="997"/>
      <c r="AD85" s="997"/>
      <c r="AE85" s="997"/>
      <c r="AF85" s="997">
        <v>7</v>
      </c>
      <c r="AG85" s="997"/>
      <c r="AH85" s="997"/>
      <c r="AI85" s="997"/>
      <c r="AJ85" s="997"/>
      <c r="AK85" s="997">
        <v>1</v>
      </c>
      <c r="AL85" s="997"/>
      <c r="AM85" s="997"/>
      <c r="AN85" s="997"/>
      <c r="AO85" s="997"/>
      <c r="AP85" s="997">
        <v>54</v>
      </c>
      <c r="AQ85" s="997"/>
      <c r="AR85" s="997"/>
      <c r="AS85" s="997"/>
      <c r="AT85" s="997"/>
      <c r="AU85" s="997">
        <v>35</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547</v>
      </c>
      <c r="C86" s="1001"/>
      <c r="D86" s="1001"/>
      <c r="E86" s="1001"/>
      <c r="F86" s="1001"/>
      <c r="G86" s="1001"/>
      <c r="H86" s="1001"/>
      <c r="I86" s="1001"/>
      <c r="J86" s="1001"/>
      <c r="K86" s="1001"/>
      <c r="L86" s="1001"/>
      <c r="M86" s="1001"/>
      <c r="N86" s="1001"/>
      <c r="O86" s="1001"/>
      <c r="P86" s="1002"/>
      <c r="Q86" s="1003">
        <v>65864</v>
      </c>
      <c r="R86" s="997"/>
      <c r="S86" s="997"/>
      <c r="T86" s="997"/>
      <c r="U86" s="997"/>
      <c r="V86" s="997">
        <v>63857</v>
      </c>
      <c r="W86" s="997"/>
      <c r="X86" s="997"/>
      <c r="Y86" s="997"/>
      <c r="Z86" s="997"/>
      <c r="AA86" s="997">
        <v>2007</v>
      </c>
      <c r="AB86" s="997"/>
      <c r="AC86" s="997"/>
      <c r="AD86" s="997"/>
      <c r="AE86" s="997"/>
      <c r="AF86" s="997">
        <v>1994</v>
      </c>
      <c r="AG86" s="997"/>
      <c r="AH86" s="997"/>
      <c r="AI86" s="997"/>
      <c r="AJ86" s="997"/>
      <c r="AK86" s="997">
        <v>160</v>
      </c>
      <c r="AL86" s="997"/>
      <c r="AM86" s="997"/>
      <c r="AN86" s="997"/>
      <c r="AO86" s="997"/>
      <c r="AP86" s="997" t="s">
        <v>530</v>
      </c>
      <c r="AQ86" s="997"/>
      <c r="AR86" s="997"/>
      <c r="AS86" s="997"/>
      <c r="AT86" s="997"/>
      <c r="AU86" s="997" t="s">
        <v>530</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SUM(AF68:AJ86)</f>
        <v>36008</v>
      </c>
      <c r="AG88" s="985"/>
      <c r="AH88" s="985"/>
      <c r="AI88" s="985"/>
      <c r="AJ88" s="985"/>
      <c r="AK88" s="989"/>
      <c r="AL88" s="989"/>
      <c r="AM88" s="989"/>
      <c r="AN88" s="989"/>
      <c r="AO88" s="989"/>
      <c r="AP88" s="985">
        <f>SUM(AP68:AT86)</f>
        <v>4364</v>
      </c>
      <c r="AQ88" s="985"/>
      <c r="AR88" s="985"/>
      <c r="AS88" s="985"/>
      <c r="AT88" s="985"/>
      <c r="AU88" s="985">
        <v>217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550</v>
      </c>
      <c r="CX102" s="977"/>
      <c r="CY102" s="977"/>
      <c r="CZ102" s="977"/>
      <c r="DA102" s="978"/>
      <c r="DB102" s="976" t="s">
        <v>550</v>
      </c>
      <c r="DC102" s="977"/>
      <c r="DD102" s="977"/>
      <c r="DE102" s="977"/>
      <c r="DF102" s="978"/>
      <c r="DG102" s="976" t="s">
        <v>550</v>
      </c>
      <c r="DH102" s="977"/>
      <c r="DI102" s="977"/>
      <c r="DJ102" s="977"/>
      <c r="DK102" s="978"/>
      <c r="DL102" s="976" t="s">
        <v>550</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195184</v>
      </c>
      <c r="AB110" s="903"/>
      <c r="AC110" s="903"/>
      <c r="AD110" s="903"/>
      <c r="AE110" s="904"/>
      <c r="AF110" s="905">
        <v>218201</v>
      </c>
      <c r="AG110" s="903"/>
      <c r="AH110" s="903"/>
      <c r="AI110" s="903"/>
      <c r="AJ110" s="904"/>
      <c r="AK110" s="905">
        <v>226941</v>
      </c>
      <c r="AL110" s="903"/>
      <c r="AM110" s="903"/>
      <c r="AN110" s="903"/>
      <c r="AO110" s="904"/>
      <c r="AP110" s="906">
        <v>12.4</v>
      </c>
      <c r="AQ110" s="907"/>
      <c r="AR110" s="907"/>
      <c r="AS110" s="907"/>
      <c r="AT110" s="908"/>
      <c r="AU110" s="950" t="s">
        <v>59</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2382082</v>
      </c>
      <c r="BR110" s="830"/>
      <c r="BS110" s="830"/>
      <c r="BT110" s="830"/>
      <c r="BU110" s="830"/>
      <c r="BV110" s="830">
        <v>2455871</v>
      </c>
      <c r="BW110" s="830"/>
      <c r="BX110" s="830"/>
      <c r="BY110" s="830"/>
      <c r="BZ110" s="830"/>
      <c r="CA110" s="830">
        <v>2540234</v>
      </c>
      <c r="CB110" s="830"/>
      <c r="CC110" s="830"/>
      <c r="CD110" s="830"/>
      <c r="CE110" s="830"/>
      <c r="CF110" s="891">
        <v>138.80000000000001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2162125</v>
      </c>
      <c r="BR112" s="801"/>
      <c r="BS112" s="801"/>
      <c r="BT112" s="801"/>
      <c r="BU112" s="801"/>
      <c r="BV112" s="801">
        <v>2157022</v>
      </c>
      <c r="BW112" s="801"/>
      <c r="BX112" s="801"/>
      <c r="BY112" s="801"/>
      <c r="BZ112" s="801"/>
      <c r="CA112" s="801">
        <v>2223543</v>
      </c>
      <c r="CB112" s="801"/>
      <c r="CC112" s="801"/>
      <c r="CD112" s="801"/>
      <c r="CE112" s="801"/>
      <c r="CF112" s="878">
        <v>121.5</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111041</v>
      </c>
      <c r="AB113" s="939"/>
      <c r="AC113" s="939"/>
      <c r="AD113" s="939"/>
      <c r="AE113" s="940"/>
      <c r="AF113" s="941">
        <v>115984</v>
      </c>
      <c r="AG113" s="939"/>
      <c r="AH113" s="939"/>
      <c r="AI113" s="939"/>
      <c r="AJ113" s="940"/>
      <c r="AK113" s="941">
        <v>121689</v>
      </c>
      <c r="AL113" s="939"/>
      <c r="AM113" s="939"/>
      <c r="AN113" s="939"/>
      <c r="AO113" s="940"/>
      <c r="AP113" s="942">
        <v>6.7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240390</v>
      </c>
      <c r="BR113" s="801"/>
      <c r="BS113" s="801"/>
      <c r="BT113" s="801"/>
      <c r="BU113" s="801"/>
      <c r="BV113" s="801">
        <v>239188</v>
      </c>
      <c r="BW113" s="801"/>
      <c r="BX113" s="801"/>
      <c r="BY113" s="801"/>
      <c r="BZ113" s="801"/>
      <c r="CA113" s="801">
        <v>217168</v>
      </c>
      <c r="CB113" s="801"/>
      <c r="CC113" s="801"/>
      <c r="CD113" s="801"/>
      <c r="CE113" s="801"/>
      <c r="CF113" s="878">
        <v>11.9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15865</v>
      </c>
      <c r="AB114" s="814"/>
      <c r="AC114" s="814"/>
      <c r="AD114" s="814"/>
      <c r="AE114" s="815"/>
      <c r="AF114" s="816">
        <v>10536</v>
      </c>
      <c r="AG114" s="814"/>
      <c r="AH114" s="814"/>
      <c r="AI114" s="814"/>
      <c r="AJ114" s="815"/>
      <c r="AK114" s="816">
        <v>11025</v>
      </c>
      <c r="AL114" s="814"/>
      <c r="AM114" s="814"/>
      <c r="AN114" s="814"/>
      <c r="AO114" s="815"/>
      <c r="AP114" s="784">
        <v>0.6</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513933</v>
      </c>
      <c r="BR114" s="801"/>
      <c r="BS114" s="801"/>
      <c r="BT114" s="801"/>
      <c r="BU114" s="801"/>
      <c r="BV114" s="801">
        <v>460233</v>
      </c>
      <c r="BW114" s="801"/>
      <c r="BX114" s="801"/>
      <c r="BY114" s="801"/>
      <c r="BZ114" s="801"/>
      <c r="CA114" s="801">
        <v>338157</v>
      </c>
      <c r="CB114" s="801"/>
      <c r="CC114" s="801"/>
      <c r="CD114" s="801"/>
      <c r="CE114" s="801"/>
      <c r="CF114" s="878">
        <v>18.5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22391</v>
      </c>
      <c r="AB115" s="939"/>
      <c r="AC115" s="939"/>
      <c r="AD115" s="939"/>
      <c r="AE115" s="940"/>
      <c r="AF115" s="941">
        <v>24541</v>
      </c>
      <c r="AG115" s="939"/>
      <c r="AH115" s="939"/>
      <c r="AI115" s="939"/>
      <c r="AJ115" s="940"/>
      <c r="AK115" s="941">
        <v>25125</v>
      </c>
      <c r="AL115" s="939"/>
      <c r="AM115" s="939"/>
      <c r="AN115" s="939"/>
      <c r="AO115" s="940"/>
      <c r="AP115" s="942">
        <v>1.4</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344481</v>
      </c>
      <c r="AB117" s="925"/>
      <c r="AC117" s="925"/>
      <c r="AD117" s="925"/>
      <c r="AE117" s="926"/>
      <c r="AF117" s="928">
        <v>369262</v>
      </c>
      <c r="AG117" s="925"/>
      <c r="AH117" s="925"/>
      <c r="AI117" s="925"/>
      <c r="AJ117" s="926"/>
      <c r="AK117" s="928">
        <v>384780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5298530</v>
      </c>
      <c r="BR118" s="888"/>
      <c r="BS118" s="888"/>
      <c r="BT118" s="888"/>
      <c r="BU118" s="888"/>
      <c r="BV118" s="888">
        <v>5312314</v>
      </c>
      <c r="BW118" s="888"/>
      <c r="BX118" s="888"/>
      <c r="BY118" s="888"/>
      <c r="BZ118" s="888"/>
      <c r="CA118" s="888">
        <v>5319102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2850763</v>
      </c>
      <c r="BR119" s="830"/>
      <c r="BS119" s="830"/>
      <c r="BT119" s="830"/>
      <c r="BU119" s="830"/>
      <c r="BV119" s="830">
        <v>2679919</v>
      </c>
      <c r="BW119" s="830"/>
      <c r="BX119" s="830"/>
      <c r="BY119" s="830"/>
      <c r="BZ119" s="830"/>
      <c r="CA119" s="830">
        <v>2549460</v>
      </c>
      <c r="CB119" s="830"/>
      <c r="CC119" s="830"/>
      <c r="CD119" s="830"/>
      <c r="CE119" s="830"/>
      <c r="CF119" s="891">
        <v>139.30000000000001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118548</v>
      </c>
      <c r="BR120" s="801"/>
      <c r="BS120" s="801"/>
      <c r="BT120" s="801"/>
      <c r="BU120" s="801"/>
      <c r="BV120" s="801">
        <v>124414</v>
      </c>
      <c r="BW120" s="801"/>
      <c r="BX120" s="801"/>
      <c r="BY120" s="801"/>
      <c r="BZ120" s="801"/>
      <c r="CA120" s="801">
        <v>163543</v>
      </c>
      <c r="CB120" s="801"/>
      <c r="CC120" s="801"/>
      <c r="CD120" s="801"/>
      <c r="CE120" s="801"/>
      <c r="CF120" s="878">
        <v>8.9</v>
      </c>
      <c r="CG120" s="879"/>
      <c r="CH120" s="879"/>
      <c r="CI120" s="879"/>
      <c r="CJ120" s="879"/>
      <c r="CK120" s="880" t="s">
        <v>434</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2088029</v>
      </c>
      <c r="DH120" s="830"/>
      <c r="DI120" s="830"/>
      <c r="DJ120" s="830"/>
      <c r="DK120" s="830"/>
      <c r="DL120" s="830">
        <v>2093668</v>
      </c>
      <c r="DM120" s="830"/>
      <c r="DN120" s="830"/>
      <c r="DO120" s="830"/>
      <c r="DP120" s="830"/>
      <c r="DQ120" s="830">
        <v>2172061</v>
      </c>
      <c r="DR120" s="830"/>
      <c r="DS120" s="830"/>
      <c r="DT120" s="830"/>
      <c r="DU120" s="830"/>
      <c r="DV120" s="831">
        <v>118.7</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3118067</v>
      </c>
      <c r="BR121" s="888"/>
      <c r="BS121" s="888"/>
      <c r="BT121" s="888"/>
      <c r="BU121" s="888"/>
      <c r="BV121" s="888">
        <v>3137289</v>
      </c>
      <c r="BW121" s="888"/>
      <c r="BX121" s="888"/>
      <c r="BY121" s="888"/>
      <c r="BZ121" s="888"/>
      <c r="CA121" s="888">
        <v>3137844</v>
      </c>
      <c r="CB121" s="888"/>
      <c r="CC121" s="888"/>
      <c r="CD121" s="888"/>
      <c r="CE121" s="888"/>
      <c r="CF121" s="889">
        <v>171.5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74096</v>
      </c>
      <c r="DH121" s="801"/>
      <c r="DI121" s="801"/>
      <c r="DJ121" s="801"/>
      <c r="DK121" s="801"/>
      <c r="DL121" s="801">
        <v>63354</v>
      </c>
      <c r="DM121" s="801"/>
      <c r="DN121" s="801"/>
      <c r="DO121" s="801"/>
      <c r="DP121" s="801"/>
      <c r="DQ121" s="801">
        <v>51482</v>
      </c>
      <c r="DR121" s="801"/>
      <c r="DS121" s="801"/>
      <c r="DT121" s="801"/>
      <c r="DU121" s="801"/>
      <c r="DV121" s="853">
        <v>2.8</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6087378</v>
      </c>
      <c r="BR122" s="870"/>
      <c r="BS122" s="870"/>
      <c r="BT122" s="870"/>
      <c r="BU122" s="870"/>
      <c r="BV122" s="870">
        <v>5941622</v>
      </c>
      <c r="BW122" s="870"/>
      <c r="BX122" s="870"/>
      <c r="BY122" s="870"/>
      <c r="BZ122" s="870"/>
      <c r="CA122" s="870">
        <v>5850847</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22391</v>
      </c>
      <c r="AB127" s="814"/>
      <c r="AC127" s="814"/>
      <c r="AD127" s="814"/>
      <c r="AE127" s="815"/>
      <c r="AF127" s="816">
        <v>24541</v>
      </c>
      <c r="AG127" s="814"/>
      <c r="AH127" s="814"/>
      <c r="AI127" s="814"/>
      <c r="AJ127" s="815"/>
      <c r="AK127" s="816">
        <v>25125</v>
      </c>
      <c r="AL127" s="814"/>
      <c r="AM127" s="814"/>
      <c r="AN127" s="814"/>
      <c r="AO127" s="815"/>
      <c r="AP127" s="784">
        <v>1.4</v>
      </c>
      <c r="AQ127" s="785"/>
      <c r="AR127" s="785"/>
      <c r="AS127" s="785"/>
      <c r="AT127" s="786"/>
      <c r="AU127" s="233"/>
      <c r="AV127" s="233"/>
      <c r="AW127" s="233"/>
      <c r="AX127" s="787" t="s">
        <v>448</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10305</v>
      </c>
      <c r="AB128" s="754"/>
      <c r="AC128" s="754"/>
      <c r="AD128" s="754"/>
      <c r="AE128" s="755"/>
      <c r="AF128" s="756">
        <v>19610</v>
      </c>
      <c r="AG128" s="754"/>
      <c r="AH128" s="754"/>
      <c r="AI128" s="754"/>
      <c r="AJ128" s="755"/>
      <c r="AK128" s="756">
        <v>21685</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1985827</v>
      </c>
      <c r="AB129" s="814"/>
      <c r="AC129" s="814"/>
      <c r="AD129" s="814"/>
      <c r="AE129" s="815"/>
      <c r="AF129" s="816">
        <v>1991524</v>
      </c>
      <c r="AG129" s="814"/>
      <c r="AH129" s="814"/>
      <c r="AI129" s="814"/>
      <c r="AJ129" s="815"/>
      <c r="AK129" s="816">
        <v>2072419</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211788</v>
      </c>
      <c r="AB130" s="814"/>
      <c r="AC130" s="814"/>
      <c r="AD130" s="814"/>
      <c r="AE130" s="815"/>
      <c r="AF130" s="816">
        <v>235196</v>
      </c>
      <c r="AG130" s="814"/>
      <c r="AH130" s="814"/>
      <c r="AI130" s="814"/>
      <c r="AJ130" s="815"/>
      <c r="AK130" s="816">
        <v>242518</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1774039</v>
      </c>
      <c r="AB131" s="747"/>
      <c r="AC131" s="747"/>
      <c r="AD131" s="747"/>
      <c r="AE131" s="748"/>
      <c r="AF131" s="749">
        <v>1756328</v>
      </c>
      <c r="AG131" s="747"/>
      <c r="AH131" s="747"/>
      <c r="AI131" s="747"/>
      <c r="AJ131" s="748"/>
      <c r="AK131" s="749">
        <v>1829901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6.8988336779999999</v>
      </c>
      <c r="AB132" s="770"/>
      <c r="AC132" s="770"/>
      <c r="AD132" s="770"/>
      <c r="AE132" s="771"/>
      <c r="AF132" s="772">
        <v>6.5167781869999999</v>
      </c>
      <c r="AG132" s="770"/>
      <c r="AH132" s="770"/>
      <c r="AI132" s="770"/>
      <c r="AJ132" s="771"/>
      <c r="AK132" s="772">
        <v>6.5892635720000001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6.9</v>
      </c>
      <c r="AB133" s="779"/>
      <c r="AC133" s="779"/>
      <c r="AD133" s="779"/>
      <c r="AE133" s="780"/>
      <c r="AF133" s="778">
        <v>6.7</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580238</v>
      </c>
      <c r="L9" s="264">
        <v>84423</v>
      </c>
      <c r="M9" s="265">
        <v>105093</v>
      </c>
      <c r="N9" s="266">
        <v>-19.7</v>
      </c>
    </row>
    <row r="10" spans="1:16">
      <c r="A10" s="248"/>
      <c r="B10" s="244"/>
      <c r="C10" s="244"/>
      <c r="D10" s="244"/>
      <c r="E10" s="244"/>
      <c r="F10" s="244"/>
      <c r="G10" s="1163" t="s">
        <v>470</v>
      </c>
      <c r="H10" s="1164"/>
      <c r="I10" s="1164"/>
      <c r="J10" s="1165"/>
      <c r="K10" s="267">
        <v>38591</v>
      </c>
      <c r="L10" s="268">
        <v>5615</v>
      </c>
      <c r="M10" s="269">
        <v>11546</v>
      </c>
      <c r="N10" s="270">
        <v>-51.4</v>
      </c>
    </row>
    <row r="11" spans="1:16" ht="13.5" customHeight="1">
      <c r="A11" s="248"/>
      <c r="B11" s="244"/>
      <c r="C11" s="244"/>
      <c r="D11" s="244"/>
      <c r="E11" s="244"/>
      <c r="F11" s="244"/>
      <c r="G11" s="1163" t="s">
        <v>471</v>
      </c>
      <c r="H11" s="1164"/>
      <c r="I11" s="1164"/>
      <c r="J11" s="1165"/>
      <c r="K11" s="267">
        <v>113932</v>
      </c>
      <c r="L11" s="268">
        <v>16577</v>
      </c>
      <c r="M11" s="269">
        <v>13382</v>
      </c>
      <c r="N11" s="270">
        <v>23.9</v>
      </c>
    </row>
    <row r="12" spans="1:16" ht="13.5" customHeight="1">
      <c r="A12" s="248"/>
      <c r="B12" s="244"/>
      <c r="C12" s="244"/>
      <c r="D12" s="244"/>
      <c r="E12" s="244"/>
      <c r="F12" s="244"/>
      <c r="G12" s="1163" t="s">
        <v>472</v>
      </c>
      <c r="H12" s="1164"/>
      <c r="I12" s="1164"/>
      <c r="J12" s="1165"/>
      <c r="K12" s="267">
        <v>33050</v>
      </c>
      <c r="L12" s="268">
        <v>4809</v>
      </c>
      <c r="M12" s="269">
        <v>1458</v>
      </c>
      <c r="N12" s="270">
        <v>229.8</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17888</v>
      </c>
      <c r="L14" s="268">
        <v>2603</v>
      </c>
      <c r="M14" s="269">
        <v>5712</v>
      </c>
      <c r="N14" s="270">
        <v>-54.4</v>
      </c>
    </row>
    <row r="15" spans="1:16" ht="13.5" customHeight="1">
      <c r="A15" s="248"/>
      <c r="B15" s="244"/>
      <c r="C15" s="244"/>
      <c r="D15" s="244"/>
      <c r="E15" s="244"/>
      <c r="F15" s="244"/>
      <c r="G15" s="1163" t="s">
        <v>476</v>
      </c>
      <c r="H15" s="1164"/>
      <c r="I15" s="1164"/>
      <c r="J15" s="1165"/>
      <c r="K15" s="267">
        <v>3569</v>
      </c>
      <c r="L15" s="268">
        <v>519</v>
      </c>
      <c r="M15" s="269">
        <v>2855</v>
      </c>
      <c r="N15" s="270">
        <v>-81.8</v>
      </c>
    </row>
    <row r="16" spans="1:16">
      <c r="A16" s="248"/>
      <c r="B16" s="244"/>
      <c r="C16" s="244"/>
      <c r="D16" s="244"/>
      <c r="E16" s="244"/>
      <c r="F16" s="244"/>
      <c r="G16" s="1166" t="s">
        <v>477</v>
      </c>
      <c r="H16" s="1167"/>
      <c r="I16" s="1167"/>
      <c r="J16" s="1168"/>
      <c r="K16" s="268">
        <v>-55541</v>
      </c>
      <c r="L16" s="268">
        <v>-8081</v>
      </c>
      <c r="M16" s="269">
        <v>-10245</v>
      </c>
      <c r="N16" s="270">
        <v>-21.1</v>
      </c>
    </row>
    <row r="17" spans="1:16">
      <c r="A17" s="248"/>
      <c r="B17" s="244"/>
      <c r="C17" s="244"/>
      <c r="D17" s="244"/>
      <c r="E17" s="244"/>
      <c r="F17" s="244"/>
      <c r="G17" s="1166" t="s">
        <v>168</v>
      </c>
      <c r="H17" s="1167"/>
      <c r="I17" s="1167"/>
      <c r="J17" s="1168"/>
      <c r="K17" s="268">
        <v>731727</v>
      </c>
      <c r="L17" s="268">
        <v>106464</v>
      </c>
      <c r="M17" s="269">
        <v>129801</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9.6</v>
      </c>
      <c r="L21" s="281">
        <v>12.01</v>
      </c>
      <c r="M21" s="282">
        <v>-2.41</v>
      </c>
      <c r="N21" s="249"/>
      <c r="O21" s="283"/>
      <c r="P21" s="279"/>
    </row>
    <row r="22" spans="1:16" s="284" customFormat="1">
      <c r="A22" s="279"/>
      <c r="B22" s="249"/>
      <c r="C22" s="249"/>
      <c r="D22" s="249"/>
      <c r="E22" s="249"/>
      <c r="F22" s="249"/>
      <c r="G22" s="1160" t="s">
        <v>483</v>
      </c>
      <c r="H22" s="1161"/>
      <c r="I22" s="1161"/>
      <c r="J22" s="1162"/>
      <c r="K22" s="285">
        <v>92.3</v>
      </c>
      <c r="L22" s="286">
        <v>95.9</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226941</v>
      </c>
      <c r="L32" s="294">
        <v>33019</v>
      </c>
      <c r="M32" s="295">
        <v>66201</v>
      </c>
      <c r="N32" s="296">
        <v>-50.1</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t="s">
        <v>474</v>
      </c>
      <c r="N34" s="296" t="s">
        <v>474</v>
      </c>
    </row>
    <row r="35" spans="1:16" ht="27" customHeight="1">
      <c r="A35" s="248"/>
      <c r="B35" s="244"/>
      <c r="C35" s="244"/>
      <c r="D35" s="244"/>
      <c r="E35" s="244"/>
      <c r="F35" s="244"/>
      <c r="G35" s="1151" t="s">
        <v>490</v>
      </c>
      <c r="H35" s="1152"/>
      <c r="I35" s="1152"/>
      <c r="J35" s="1153"/>
      <c r="K35" s="294">
        <v>121689</v>
      </c>
      <c r="L35" s="294">
        <v>17705</v>
      </c>
      <c r="M35" s="295">
        <v>21827</v>
      </c>
      <c r="N35" s="296">
        <v>-18.899999999999999</v>
      </c>
    </row>
    <row r="36" spans="1:16" ht="27" customHeight="1">
      <c r="A36" s="248"/>
      <c r="B36" s="244"/>
      <c r="C36" s="244"/>
      <c r="D36" s="244"/>
      <c r="E36" s="244"/>
      <c r="F36" s="244"/>
      <c r="G36" s="1151" t="s">
        <v>491</v>
      </c>
      <c r="H36" s="1152"/>
      <c r="I36" s="1152"/>
      <c r="J36" s="1153"/>
      <c r="K36" s="294">
        <v>11025</v>
      </c>
      <c r="L36" s="294">
        <v>1604</v>
      </c>
      <c r="M36" s="295">
        <v>5334</v>
      </c>
      <c r="N36" s="296">
        <v>-69.900000000000006</v>
      </c>
    </row>
    <row r="37" spans="1:16" ht="13.5" customHeight="1">
      <c r="A37" s="248"/>
      <c r="B37" s="244"/>
      <c r="C37" s="244"/>
      <c r="D37" s="244"/>
      <c r="E37" s="244"/>
      <c r="F37" s="244"/>
      <c r="G37" s="1151" t="s">
        <v>492</v>
      </c>
      <c r="H37" s="1152"/>
      <c r="I37" s="1152"/>
      <c r="J37" s="1153"/>
      <c r="K37" s="294">
        <v>25125</v>
      </c>
      <c r="L37" s="294">
        <v>3656</v>
      </c>
      <c r="M37" s="295">
        <v>1051</v>
      </c>
      <c r="N37" s="296">
        <v>247.9</v>
      </c>
    </row>
    <row r="38" spans="1:16" ht="27" customHeight="1">
      <c r="A38" s="248"/>
      <c r="B38" s="244"/>
      <c r="C38" s="244"/>
      <c r="D38" s="244"/>
      <c r="E38" s="244"/>
      <c r="F38" s="244"/>
      <c r="G38" s="1154" t="s">
        <v>493</v>
      </c>
      <c r="H38" s="1155"/>
      <c r="I38" s="1155"/>
      <c r="J38" s="1156"/>
      <c r="K38" s="297" t="s">
        <v>474</v>
      </c>
      <c r="L38" s="297" t="s">
        <v>474</v>
      </c>
      <c r="M38" s="298">
        <v>4</v>
      </c>
      <c r="N38" s="299" t="s">
        <v>474</v>
      </c>
      <c r="O38" s="293"/>
    </row>
    <row r="39" spans="1:16">
      <c r="A39" s="248"/>
      <c r="B39" s="244"/>
      <c r="C39" s="244"/>
      <c r="D39" s="244"/>
      <c r="E39" s="244"/>
      <c r="F39" s="244"/>
      <c r="G39" s="1154" t="s">
        <v>494</v>
      </c>
      <c r="H39" s="1155"/>
      <c r="I39" s="1155"/>
      <c r="J39" s="1156"/>
      <c r="K39" s="300">
        <v>-21685</v>
      </c>
      <c r="L39" s="300">
        <v>-3155</v>
      </c>
      <c r="M39" s="301">
        <v>-2306</v>
      </c>
      <c r="N39" s="302">
        <v>36.799999999999997</v>
      </c>
      <c r="O39" s="293"/>
    </row>
    <row r="40" spans="1:16" ht="27" customHeight="1">
      <c r="A40" s="248"/>
      <c r="B40" s="244"/>
      <c r="C40" s="244"/>
      <c r="D40" s="244"/>
      <c r="E40" s="244"/>
      <c r="F40" s="244"/>
      <c r="G40" s="1151" t="s">
        <v>495</v>
      </c>
      <c r="H40" s="1152"/>
      <c r="I40" s="1152"/>
      <c r="J40" s="1153"/>
      <c r="K40" s="300">
        <v>-242518</v>
      </c>
      <c r="L40" s="300">
        <v>-35286</v>
      </c>
      <c r="M40" s="301">
        <v>-67056</v>
      </c>
      <c r="N40" s="302">
        <v>-47.4</v>
      </c>
      <c r="O40" s="293"/>
    </row>
    <row r="41" spans="1:16">
      <c r="A41" s="248"/>
      <c r="B41" s="244"/>
      <c r="C41" s="244"/>
      <c r="D41" s="244"/>
      <c r="E41" s="244"/>
      <c r="F41" s="244"/>
      <c r="G41" s="1157" t="s">
        <v>279</v>
      </c>
      <c r="H41" s="1158"/>
      <c r="I41" s="1158"/>
      <c r="J41" s="1159"/>
      <c r="K41" s="294">
        <v>120577</v>
      </c>
      <c r="L41" s="300">
        <v>17544</v>
      </c>
      <c r="M41" s="301">
        <v>25054</v>
      </c>
      <c r="N41" s="302">
        <v>-30</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326163</v>
      </c>
      <c r="J51" s="320">
        <v>45784</v>
      </c>
      <c r="K51" s="321">
        <v>23.2</v>
      </c>
      <c r="L51" s="322">
        <v>92021</v>
      </c>
      <c r="M51" s="323">
        <v>-24.5</v>
      </c>
      <c r="N51" s="324">
        <v>47.7</v>
      </c>
    </row>
    <row r="52" spans="1:14">
      <c r="A52" s="248"/>
      <c r="B52" s="244"/>
      <c r="C52" s="244"/>
      <c r="D52" s="244"/>
      <c r="E52" s="244"/>
      <c r="F52" s="244"/>
      <c r="G52" s="325"/>
      <c r="H52" s="326" t="s">
        <v>506</v>
      </c>
      <c r="I52" s="327">
        <v>136911</v>
      </c>
      <c r="J52" s="328">
        <v>19218</v>
      </c>
      <c r="K52" s="329">
        <v>-15.8</v>
      </c>
      <c r="L52" s="330">
        <v>52579</v>
      </c>
      <c r="M52" s="331">
        <v>-23.2</v>
      </c>
      <c r="N52" s="332">
        <v>7.4</v>
      </c>
    </row>
    <row r="53" spans="1:14">
      <c r="A53" s="248"/>
      <c r="B53" s="244"/>
      <c r="C53" s="244"/>
      <c r="D53" s="244"/>
      <c r="E53" s="244"/>
      <c r="F53" s="244"/>
      <c r="G53" s="310" t="s">
        <v>507</v>
      </c>
      <c r="H53" s="311"/>
      <c r="I53" s="319">
        <v>284589</v>
      </c>
      <c r="J53" s="320">
        <v>40390</v>
      </c>
      <c r="K53" s="321">
        <v>-11.8</v>
      </c>
      <c r="L53" s="322">
        <v>94828</v>
      </c>
      <c r="M53" s="323">
        <v>3.1</v>
      </c>
      <c r="N53" s="324">
        <v>-14.9</v>
      </c>
    </row>
    <row r="54" spans="1:14">
      <c r="A54" s="248"/>
      <c r="B54" s="244"/>
      <c r="C54" s="244"/>
      <c r="D54" s="244"/>
      <c r="E54" s="244"/>
      <c r="F54" s="244"/>
      <c r="G54" s="325"/>
      <c r="H54" s="326" t="s">
        <v>506</v>
      </c>
      <c r="I54" s="327">
        <v>134513</v>
      </c>
      <c r="J54" s="328">
        <v>19091</v>
      </c>
      <c r="K54" s="329">
        <v>-0.7</v>
      </c>
      <c r="L54" s="330">
        <v>55133</v>
      </c>
      <c r="M54" s="331">
        <v>4.9000000000000004</v>
      </c>
      <c r="N54" s="332">
        <v>-5.6</v>
      </c>
    </row>
    <row r="55" spans="1:14">
      <c r="A55" s="248"/>
      <c r="B55" s="244"/>
      <c r="C55" s="244"/>
      <c r="D55" s="244"/>
      <c r="E55" s="244"/>
      <c r="F55" s="244"/>
      <c r="G55" s="310" t="s">
        <v>508</v>
      </c>
      <c r="H55" s="311"/>
      <c r="I55" s="319">
        <v>375043</v>
      </c>
      <c r="J55" s="320">
        <v>53440</v>
      </c>
      <c r="K55" s="321">
        <v>32.299999999999997</v>
      </c>
      <c r="L55" s="322">
        <v>119674</v>
      </c>
      <c r="M55" s="323">
        <v>26.2</v>
      </c>
      <c r="N55" s="324">
        <v>6.1</v>
      </c>
    </row>
    <row r="56" spans="1:14">
      <c r="A56" s="248"/>
      <c r="B56" s="244"/>
      <c r="C56" s="244"/>
      <c r="D56" s="244"/>
      <c r="E56" s="244"/>
      <c r="F56" s="244"/>
      <c r="G56" s="325"/>
      <c r="H56" s="326" t="s">
        <v>506</v>
      </c>
      <c r="I56" s="327">
        <v>159199</v>
      </c>
      <c r="J56" s="328">
        <v>22684</v>
      </c>
      <c r="K56" s="329">
        <v>18.8</v>
      </c>
      <c r="L56" s="330">
        <v>57803</v>
      </c>
      <c r="M56" s="331">
        <v>4.8</v>
      </c>
      <c r="N56" s="332">
        <v>14</v>
      </c>
    </row>
    <row r="57" spans="1:14">
      <c r="A57" s="248"/>
      <c r="B57" s="244"/>
      <c r="C57" s="244"/>
      <c r="D57" s="244"/>
      <c r="E57" s="244"/>
      <c r="F57" s="244"/>
      <c r="G57" s="310" t="s">
        <v>509</v>
      </c>
      <c r="H57" s="311"/>
      <c r="I57" s="319">
        <v>521917</v>
      </c>
      <c r="J57" s="320">
        <v>74891</v>
      </c>
      <c r="K57" s="321">
        <v>40.1</v>
      </c>
      <c r="L57" s="322">
        <v>119685</v>
      </c>
      <c r="M57" s="323">
        <v>0</v>
      </c>
      <c r="N57" s="324">
        <v>40.1</v>
      </c>
    </row>
    <row r="58" spans="1:14">
      <c r="A58" s="248"/>
      <c r="B58" s="244"/>
      <c r="C58" s="244"/>
      <c r="D58" s="244"/>
      <c r="E58" s="244"/>
      <c r="F58" s="244"/>
      <c r="G58" s="325"/>
      <c r="H58" s="326" t="s">
        <v>506</v>
      </c>
      <c r="I58" s="327">
        <v>353303</v>
      </c>
      <c r="J58" s="328">
        <v>50696</v>
      </c>
      <c r="K58" s="329">
        <v>123.5</v>
      </c>
      <c r="L58" s="330">
        <v>68464</v>
      </c>
      <c r="M58" s="331">
        <v>18.399999999999999</v>
      </c>
      <c r="N58" s="332">
        <v>105.1</v>
      </c>
    </row>
    <row r="59" spans="1:14">
      <c r="A59" s="248"/>
      <c r="B59" s="244"/>
      <c r="C59" s="244"/>
      <c r="D59" s="244"/>
      <c r="E59" s="244"/>
      <c r="F59" s="244"/>
      <c r="G59" s="310" t="s">
        <v>510</v>
      </c>
      <c r="H59" s="311"/>
      <c r="I59" s="319">
        <v>483772</v>
      </c>
      <c r="J59" s="320">
        <v>70387</v>
      </c>
      <c r="K59" s="321">
        <v>-6</v>
      </c>
      <c r="L59" s="322">
        <v>128611</v>
      </c>
      <c r="M59" s="323">
        <v>7.5</v>
      </c>
      <c r="N59" s="324">
        <v>-13.5</v>
      </c>
    </row>
    <row r="60" spans="1:14">
      <c r="A60" s="248"/>
      <c r="B60" s="244"/>
      <c r="C60" s="244"/>
      <c r="D60" s="244"/>
      <c r="E60" s="244"/>
      <c r="F60" s="244"/>
      <c r="G60" s="325"/>
      <c r="H60" s="326" t="s">
        <v>506</v>
      </c>
      <c r="I60" s="333">
        <v>118348</v>
      </c>
      <c r="J60" s="328">
        <v>17219</v>
      </c>
      <c r="K60" s="329">
        <v>-66</v>
      </c>
      <c r="L60" s="330">
        <v>61552</v>
      </c>
      <c r="M60" s="331">
        <v>-10.1</v>
      </c>
      <c r="N60" s="332">
        <v>-55.9</v>
      </c>
    </row>
    <row r="61" spans="1:14">
      <c r="A61" s="248"/>
      <c r="B61" s="244"/>
      <c r="C61" s="244"/>
      <c r="D61" s="244"/>
      <c r="E61" s="244"/>
      <c r="F61" s="244"/>
      <c r="G61" s="310" t="s">
        <v>511</v>
      </c>
      <c r="H61" s="334"/>
      <c r="I61" s="335">
        <v>398297</v>
      </c>
      <c r="J61" s="336">
        <v>56978</v>
      </c>
      <c r="K61" s="337">
        <v>15.6</v>
      </c>
      <c r="L61" s="338">
        <v>110964</v>
      </c>
      <c r="M61" s="339">
        <v>2.5</v>
      </c>
      <c r="N61" s="324">
        <v>13.1</v>
      </c>
    </row>
    <row r="62" spans="1:14">
      <c r="A62" s="248"/>
      <c r="B62" s="244"/>
      <c r="C62" s="244"/>
      <c r="D62" s="244"/>
      <c r="E62" s="244"/>
      <c r="F62" s="244"/>
      <c r="G62" s="325"/>
      <c r="H62" s="326" t="s">
        <v>506</v>
      </c>
      <c r="I62" s="327">
        <v>180455</v>
      </c>
      <c r="J62" s="328">
        <v>25782</v>
      </c>
      <c r="K62" s="329">
        <v>12</v>
      </c>
      <c r="L62" s="330">
        <v>59106</v>
      </c>
      <c r="M62" s="331">
        <v>-1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59.33</v>
      </c>
      <c r="G47" s="12">
        <v>65.11</v>
      </c>
      <c r="H47" s="12">
        <v>56.47</v>
      </c>
      <c r="I47" s="12">
        <v>56.87</v>
      </c>
      <c r="J47" s="13">
        <v>53.82</v>
      </c>
    </row>
    <row r="48" spans="2:10" ht="57.75" customHeight="1">
      <c r="B48" s="14"/>
      <c r="C48" s="1171" t="s">
        <v>4</v>
      </c>
      <c r="D48" s="1171"/>
      <c r="E48" s="1172"/>
      <c r="F48" s="15">
        <v>9.82</v>
      </c>
      <c r="G48" s="16">
        <v>3.31</v>
      </c>
      <c r="H48" s="16">
        <v>14.03</v>
      </c>
      <c r="I48" s="16">
        <v>8.6199999999999992</v>
      </c>
      <c r="J48" s="17">
        <v>12.24</v>
      </c>
    </row>
    <row r="49" spans="2:10" ht="57.75" customHeight="1" thickBot="1">
      <c r="B49" s="18"/>
      <c r="C49" s="1173" t="s">
        <v>5</v>
      </c>
      <c r="D49" s="1173"/>
      <c r="E49" s="1174"/>
      <c r="F49" s="19" t="s">
        <v>518</v>
      </c>
      <c r="G49" s="20" t="s">
        <v>519</v>
      </c>
      <c r="H49" s="20">
        <v>1.65</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2017-05-16T05:29:32Z</cp:lastPrinted>
  <dcterms:created xsi:type="dcterms:W3CDTF">2017-01-25T04:21:59Z</dcterms:created>
  <dcterms:modified xsi:type="dcterms:W3CDTF">2017-05-16T05:29:59Z</dcterms:modified>
  <cp:category/>
</cp:coreProperties>
</file>