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BE36"/>
  <c r="AM36"/>
  <c r="AM35"/>
  <c r="CO34"/>
  <c r="CO35" s="1"/>
  <c r="CO36" s="1"/>
  <c r="BW34"/>
  <c r="BW35" s="1"/>
  <c r="BW36" s="1"/>
  <c r="BW37" s="1"/>
  <c r="BW38" s="1"/>
  <c r="BW39" s="1"/>
  <c r="BW40" s="1"/>
  <c r="BW41" s="1"/>
  <c r="BW42" s="1"/>
  <c r="BW43" s="1"/>
  <c r="C34"/>
  <c r="C35" l="1"/>
  <c r="C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AM34" l="1"/>
  <c r="BE34" s="1"/>
  <c r="BE35" s="1"/>
</calcChain>
</file>

<file path=xl/sharedStrings.xml><?xml version="1.0" encoding="utf-8"?>
<sst xmlns="http://schemas.openxmlformats.org/spreadsheetml/2006/main" count="1087" uniqueCount="575">
  <si>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</si>
  <si>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</si>
  <si>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</si>
  <si>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</si>
  <si>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</si>
  <si>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</si>
  <si>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</si>
  <si>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</si>
  <si>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</si>
  <si>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</si>
  <si>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</si>
  <si>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</si>
  <si>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</si>
  <si>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</si>
  <si>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</si>
  <si>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</si>
  <si>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</si>
  <si>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</si>
  <si>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</si>
  <si>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</si>
  <si>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</si>
  <si>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</si>
  <si>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</si>
  <si>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</si>
  <si>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</si>
  <si>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</si>
  <si>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</si>
  <si>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</si>
  <si>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</si>
  <si>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</si>
  <si>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</si>
  <si>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</si>
  <si>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</si>
  <si>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</si>
  <si>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</si>
  <si>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</si>
  <si>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</si>
  <si>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</si>
  <si>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</si>
  <si>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</si>
  <si>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</si>
  <si>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</si>
  <si>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</si>
  <si>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</si>
  <si>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</si>
  <si>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</si>
  <si>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</si>
  <si>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</si>
  <si>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</si>
  <si>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</si>
  <si>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</si>
  <si>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</si>
  <si>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</si>
  <si>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</si>
  <si>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</si>
  <si>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</si>
  <si>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</si>
  <si>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</si>
  <si>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</si>
  <si>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</si>
  <si>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</si>
  <si>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</si>
  <si>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</si>
  <si>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</si>
  <si>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</si>
  <si>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</si>
  <si>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</si>
  <si>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</si>
  <si>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</si>
  <si>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</si>
  <si>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</si>
  <si>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</si>
  <si>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</si>
  <si>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</si>
  <si>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</si>
  <si>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</si>
  <si>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</si>
  <si>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</si>
  <si>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</si>
  <si>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</si>
  <si>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</si>
  <si>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</si>
  <si>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みやこ町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</si>
  <si>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</si>
  <si>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</si>
  <si>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</si>
  <si>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</si>
  <si>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</si>
  <si>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</si>
  <si>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</si>
  <si>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</si>
  <si>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</si>
  <si>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</si>
  <si>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</si>
  <si>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</si>
  <si>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</si>
  <si>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</si>
  <si>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</si>
  <si>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</si>
  <si>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</si>
  <si>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</si>
  <si>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</si>
  <si>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</si>
  <si>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</si>
  <si>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</si>
  <si>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</si>
  <si>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</si>
  <si>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</si>
  <si>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</si>
  <si>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</si>
  <si>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</si>
  <si>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</si>
  <si>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</si>
  <si>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</si>
  <si>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</si>
  <si>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</si>
  <si>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</si>
  <si>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</si>
  <si>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</si>
  <si>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</si>
  <si>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</si>
  <si>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</si>
  <si>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</si>
  <si>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</si>
  <si>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</si>
  <si>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</si>
  <si>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</si>
  <si>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</si>
  <si>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</si>
  <si>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</si>
  <si>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</si>
  <si>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</si>
  <si>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</si>
  <si>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</si>
  <si>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</si>
  <si>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</si>
  <si>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</si>
  <si>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</si>
  <si>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</si>
  <si>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</si>
  <si>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</si>
  <si>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</si>
  <si>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</si>
  <si>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</si>
  <si>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</si>
  <si>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</si>
  <si>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</si>
  <si>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</si>
  <si>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</si>
  <si>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</si>
  <si>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</si>
  <si>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</si>
  <si>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</si>
  <si>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</si>
  <si>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</si>
  <si>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</si>
  <si>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</si>
  <si>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</si>
  <si>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</si>
  <si>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</si>
  <si>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</si>
  <si>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</si>
  <si>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</si>
  <si>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</si>
  <si>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</si>
  <si>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</si>
  <si>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</si>
  <si>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</si>
  <si>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</si>
  <si>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</si>
  <si>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</si>
  <si>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</si>
  <si>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</si>
  <si>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</si>
  <si>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</si>
  <si>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</si>
  <si>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</si>
  <si>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</si>
  <si>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</si>
  <si>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</si>
  <si>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</si>
  <si>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</si>
  <si>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</si>
  <si>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</si>
  <si>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</si>
  <si>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</si>
  <si>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</si>
  <si>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</si>
  <si>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</si>
  <si>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</si>
  <si>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</si>
  <si>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</si>
  <si>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</si>
  <si>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福岡県みやこ町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</si>
  <si>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</si>
  <si>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</si>
  <si>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</si>
  <si>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</si>
  <si>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</si>
  <si>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</si>
  <si>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</si>
  <si>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</si>
  <si>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</si>
  <si>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</si>
  <si>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</si>
  <si>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</si>
  <si>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</si>
  <si>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</si>
  <si>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</si>
  <si>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</si>
  <si>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</si>
  <si>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</si>
  <si>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</si>
  <si>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</si>
  <si>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</si>
  <si>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</si>
  <si>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</si>
  <si>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</si>
  <si>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</si>
  <si>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</si>
  <si>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</si>
  <si>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</si>
  <si>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</si>
  <si>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</si>
  <si>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</si>
  <si>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</si>
  <si>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</si>
  <si>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</si>
  <si>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</si>
  <si>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</si>
  <si>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</si>
  <si>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</si>
  <si>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</si>
  <si>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</si>
  <si>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</si>
  <si>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</si>
  <si>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</si>
  <si>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</si>
  <si>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</si>
  <si>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</si>
  <si>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</si>
  <si>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</si>
  <si>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</si>
  <si>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</si>
  <si>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</si>
  <si>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</si>
  <si>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</si>
  <si>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</si>
  <si>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</si>
  <si>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</si>
  <si>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</si>
  <si>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</si>
  <si>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</si>
  <si>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</si>
  <si>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</si>
  <si>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</si>
  <si>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</si>
  <si>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</si>
  <si>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</si>
  <si>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</si>
  <si>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</si>
  <si>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</si>
  <si>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</si>
  <si>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</si>
  <si>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</si>
  <si>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</si>
  <si>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</si>
  <si>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</si>
  <si>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</si>
  <si>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</si>
  <si>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</si>
  <si>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</si>
  <si>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</si>
  <si>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</si>
  <si>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</si>
  <si>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</si>
  <si>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</si>
  <si>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</si>
  <si>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</si>
  <si>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</si>
  <si>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</si>
  <si>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</si>
  <si>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</si>
  <si>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</si>
  <si>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</si>
  <si>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</si>
  <si>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</si>
  <si>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</si>
  <si>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</si>
  <si>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</si>
  <si>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</si>
  <si>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</si>
  <si>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</si>
  <si>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</si>
  <si>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</si>
  <si>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</si>
  <si>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</si>
  <si>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</si>
  <si>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</si>
  <si>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</si>
  <si>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</si>
  <si>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</si>
  <si>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</si>
  <si>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</si>
  <si>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</si>
  <si>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</si>
  <si>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</si>
  <si>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</si>
  <si>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</si>
  <si>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</si>
  <si>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</si>
  <si>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</si>
  <si>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</si>
  <si>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</si>
  <si>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</si>
  <si>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</si>
  <si>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</si>
  <si>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</si>
  <si>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</si>
  <si>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</si>
  <si>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</si>
  <si>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</si>
  <si>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</si>
  <si>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</si>
  <si>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</si>
  <si>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</si>
  <si>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</si>
  <si>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</si>
  <si>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</si>
  <si>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</si>
  <si>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</si>
  <si>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</si>
  <si>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</si>
  <si>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</si>
  <si>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</si>
  <si>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</si>
  <si>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</si>
  <si>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</si>
  <si>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</si>
  <si>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</si>
  <si>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</si>
  <si>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福岡県みやこ町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</si>
  <si>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</si>
  <si>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</si>
  <si>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</si>
  <si>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</si>
  <si>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</si>
  <si>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</si>
  <si>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</si>
  <si>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</si>
  <si>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</si>
  <si>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</si>
  <si>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</si>
  <si>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</si>
  <si>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</si>
  <si>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</si>
  <si>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</si>
  <si>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</si>
  <si>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</si>
  <si>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</si>
  <si>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</si>
  <si>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</si>
  <si>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</si>
  <si>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</si>
  <si>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</si>
  <si>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</si>
  <si>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</si>
  <si>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</si>
  <si>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</si>
  <si>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</si>
  <si>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</si>
  <si>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</si>
  <si>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</si>
  <si>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</si>
  <si>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</si>
  <si>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</si>
  <si>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</si>
  <si>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</si>
  <si>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</si>
  <si>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</si>
  <si>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</si>
  <si>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水道事業特別会計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</si>
  <si>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</si>
  <si>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</si>
  <si>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</si>
  <si>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</si>
  <si>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</si>
  <si>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</si>
  <si>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</si>
  <si>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</si>
  <si>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</si>
  <si>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</si>
  <si>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</si>
  <si>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</si>
  <si>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</si>
  <si>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</si>
  <si>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</si>
  <si>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</si>
  <si>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</si>
  <si>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</si>
  <si>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</si>
  <si>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</si>
  <si>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</si>
  <si>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</si>
  <si>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</si>
  <si>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</si>
  <si>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</si>
  <si>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</si>
  <si>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</si>
  <si>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</si>
  <si>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</si>
  <si>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</si>
  <si>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</si>
  <si>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</si>
  <si>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</si>
  <si>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</si>
  <si>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</si>
  <si>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</si>
  <si>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</si>
  <si>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</si>
  <si>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</si>
  <si>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</si>
  <si>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</si>
  <si>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</si>
  <si>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</si>
  <si>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</si>
  <si>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</si>
  <si>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</si>
  <si>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</si>
  <si>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</si>
  <si>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</si>
  <si>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</si>
  <si>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</si>
  <si>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</si>
  <si>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</si>
  <si>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</si>
  <si>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</si>
  <si>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</si>
  <si>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</si>
  <si>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</si>
  <si>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</si>
  <si>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</si>
  <si>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</si>
  <si>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</si>
  <si>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</si>
  <si>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</si>
  <si>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</si>
  <si>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</si>
  <si>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</si>
  <si>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</si>
  <si>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</si>
  <si>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</si>
  <si>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</si>
  <si>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</si>
  <si>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</si>
  <si>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</si>
  <si>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</si>
  <si>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</si>
  <si>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</si>
  <si>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</si>
  <si>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</si>
  <si>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</si>
  <si>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</si>
  <si>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</si>
  <si>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</si>
  <si>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</si>
  <si>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</si>
  <si>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</si>
  <si>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</si>
  <si>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</si>
  <si>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</si>
  <si>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</si>
  <si>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</si>
  <si>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</si>
  <si>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</si>
  <si>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</si>
  <si>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</si>
  <si>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</si>
  <si>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</si>
  <si>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</si>
  <si>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</si>
  <si>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</si>
  <si>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</si>
  <si>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</si>
  <si>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</si>
  <si>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</si>
  <si>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</si>
  <si>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</si>
  <si>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</si>
  <si>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</si>
  <si>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</si>
  <si>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</si>
  <si>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</si>
  <si>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</si>
  <si>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</si>
  <si>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</si>
  <si>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</si>
  <si>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</si>
  <si>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</si>
  <si>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</si>
  <si>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</si>
  <si>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</si>
  <si>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</si>
  <si>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</si>
  <si>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</si>
  <si>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</si>
  <si>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</si>
  <si>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</si>
  <si>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</si>
  <si>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</si>
  <si>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</si>
  <si>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</si>
  <si>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</si>
  <si>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</si>
  <si>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</si>
  <si>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</si>
  <si>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</si>
  <si>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</si>
  <si>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</si>
  <si>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</si>
  <si>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</si>
  <si>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</si>
  <si>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</si>
  <si>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</si>
  <si>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</si>
  <si>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住宅新築資金等事業特別会計</t>
  </si>
  <si>
    <t>▲ 2.33</t>
  </si>
  <si>
    <t>▲ 2.29</t>
  </si>
  <si>
    <t>▲ 2.18</t>
  </si>
  <si>
    <t>▲ 2.12</t>
  </si>
  <si>
    <t>▲ 1.97</t>
  </si>
  <si>
    <t>一般会計</t>
  </si>
  <si>
    <t>水道事業特別会計</t>
  </si>
  <si>
    <t>介護保険事業特別会計（保険事業勘定）</t>
  </si>
  <si>
    <t>国民健康保険事業特別会計</t>
  </si>
  <si>
    <t>後期高齢者医療特別会計</t>
  </si>
  <si>
    <t>介護保険事業特別会計（サービス事業勘定）</t>
  </si>
  <si>
    <t>農業集落排水事業特別会計</t>
  </si>
  <si>
    <t>その他会計（赤字）</t>
  </si>
  <si>
    <t>その他会計（黒字）</t>
  </si>
  <si>
    <t>-</t>
    <phoneticPr fontId="2"/>
  </si>
  <si>
    <t>豊前広域環境施設組合（一般会計）</t>
    <rPh sb="0" eb="2">
      <t>ブゼン</t>
    </rPh>
    <rPh sb="2" eb="4">
      <t>コウイキ</t>
    </rPh>
    <rPh sb="4" eb="6">
      <t>カンキョウ</t>
    </rPh>
    <rPh sb="6" eb="8">
      <t>シセツ</t>
    </rPh>
    <rPh sb="8" eb="10">
      <t>クミアイ</t>
    </rPh>
    <rPh sb="11" eb="13">
      <t>イッパン</t>
    </rPh>
    <rPh sb="13" eb="15">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</si>
  <si>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</si>
  <si>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</si>
  <si>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t>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</si>
  <si>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</si>
  <si>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</si>
  <si>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</si>
  <si>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ミヤコ</t>
    </rPh>
    <rPh sb="18" eb="20">
      <t>ガッコウ</t>
    </rPh>
    <rPh sb="20" eb="22">
      <t>キュウショク</t>
    </rPh>
    <rPh sb="22" eb="24">
      <t>キョウドウ</t>
    </rPh>
    <rPh sb="24" eb="26">
      <t>チョウリ</t>
    </rPh>
    <rPh sb="26" eb="28">
      <t>シセツ</t>
    </rPh>
    <rPh sb="28" eb="30">
      <t>トクベツ</t>
    </rPh>
    <rPh sb="30" eb="32">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</si>
  <si>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</si>
  <si>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京築広域市町村圏事務組合（豊築休日急患センター特別会計）</t>
    <rPh sb="0" eb="2">
      <t>ケイチク</t>
    </rPh>
    <rPh sb="2" eb="4">
      <t>コウイキ</t>
    </rPh>
    <rPh sb="4" eb="7">
      <t>シチョウソン</t>
    </rPh>
    <rPh sb="7" eb="8">
      <t>ケン</t>
    </rPh>
    <rPh sb="8" eb="10">
      <t>ジム</t>
    </rPh>
    <rPh sb="10" eb="12">
      <t>クミアイ</t>
    </rPh>
    <rPh sb="13" eb="15">
      <t>ホウチク</t>
    </rPh>
    <rPh sb="15" eb="17">
      <t>キュウジツ</t>
    </rPh>
    <rPh sb="17" eb="19">
      <t>キュウカン</t>
    </rPh>
    <rPh sb="23" eb="25">
      <t>トクベツ</t>
    </rPh>
    <rPh sb="25" eb="27">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</si>
  <si>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ミヤコ</t>
    </rPh>
    <rPh sb="26" eb="28">
      <t>トクベツ</t>
    </rPh>
    <rPh sb="28" eb="30">
      <t>カイケイ</t>
    </rPh>
    <phoneticPr fontId="2"/>
  </si>
  <si>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</si>
  <si>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</si>
  <si>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</si>
  <si>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</si>
  <si>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</si>
  <si>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犀川四季犀館</t>
    <rPh sb="0" eb="2">
      <t>サイガワ</t>
    </rPh>
    <rPh sb="2" eb="4">
      <t>シキ</t>
    </rPh>
    <rPh sb="4" eb="5">
      <t>サイ</t>
    </rPh>
    <rPh sb="5" eb="6">
      <t>カン</t>
    </rPh>
    <phoneticPr fontId="2"/>
  </si>
  <si>
    <t>勝山町農業支援センター</t>
    <rPh sb="0" eb="2">
      <t>カツヤマ</t>
    </rPh>
    <rPh sb="2" eb="3">
      <t>マチ</t>
    </rPh>
    <rPh sb="3" eb="5">
      <t>ノウギョウ</t>
    </rPh>
    <rPh sb="5" eb="7">
      <t>シエン</t>
    </rPh>
    <phoneticPr fontId="2"/>
  </si>
  <si>
    <t>豊津まちづくり</t>
    <rPh sb="0" eb="2">
      <t>トヨツ</t>
    </rPh>
    <phoneticPr fontId="2"/>
  </si>
  <si>
    <t>-</t>
    <phoneticPr fontId="2"/>
  </si>
  <si>
    <t>京築地区水道企業団（京築地区水道企業団水道用水供給事業会計）</t>
    <rPh sb="0" eb="2">
      <t>ケイチク</t>
    </rPh>
    <rPh sb="2" eb="4">
      <t>チク</t>
    </rPh>
    <rPh sb="4" eb="6">
      <t>スイドウ</t>
    </rPh>
    <rPh sb="6" eb="8">
      <t>キギョウ</t>
    </rPh>
    <rPh sb="8" eb="9">
      <t>ダン</t>
    </rPh>
    <rPh sb="10" eb="12">
      <t>ケイチク</t>
    </rPh>
    <rPh sb="12" eb="14">
      <t>チク</t>
    </rPh>
    <rPh sb="14" eb="16">
      <t>スイドウ</t>
    </rPh>
    <rPh sb="16" eb="18">
      <t>キギョウ</t>
    </rPh>
    <rPh sb="18" eb="19">
      <t>ダン</t>
    </rPh>
    <rPh sb="19" eb="22">
      <t>スイドウヨウ</t>
    </rPh>
    <rPh sb="22" eb="23">
      <t>スイ</t>
    </rPh>
    <rPh sb="23" eb="25">
      <t>キョウキュウ</t>
    </rPh>
    <rPh sb="25" eb="27">
      <t>ジギョウ</t>
    </rPh>
    <rPh sb="27" eb="29">
      <t>カイケイ</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</si>
  <si>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</si>
  <si>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</si>
  <si>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</si>
  <si>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</si>
  <si>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</si>
  <si>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</si>
  <si>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</si>
  <si>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</si>
  <si>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</si>
  <si>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</si>
  <si>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</si>
  <si>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</si>
  <si>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基金の積立額等が将来負担額よりも上回ったことから、平成２４年度以降は将来負担比率が発生せずに推移している。また類似団体と比較しても、将来負担比率及び実質公債費比率ともに低い水準にある。
これは、今後計画する公共施設等の統廃合を見据え、既存施設の活用等により施設更新の効率化を図り、起債を抑制してきた結果である。
今後は、公共施設の統廃合による更新費用が見込まれるが、適切な財源の確保により、起債を抑制していく。</t>
    <rPh sb="0" eb="2">
      <t>キキン</t>
    </rPh>
    <rPh sb="3" eb="5">
      <t>ツミタ</t>
    </rPh>
    <rPh sb="5" eb="6">
      <t>ガク</t>
    </rPh>
    <rPh sb="6" eb="7">
      <t>トウ</t>
    </rPh>
    <rPh sb="8" eb="10">
      <t>ショウライ</t>
    </rPh>
    <rPh sb="10" eb="12">
      <t>フタン</t>
    </rPh>
    <rPh sb="12" eb="13">
      <t>ガク</t>
    </rPh>
    <rPh sb="16" eb="18">
      <t>ウワマワ</t>
    </rPh>
    <rPh sb="25" eb="27">
      <t>ヘイセイ</t>
    </rPh>
    <rPh sb="29" eb="30">
      <t>ネン</t>
    </rPh>
    <rPh sb="30" eb="31">
      <t>ド</t>
    </rPh>
    <rPh sb="31" eb="33">
      <t>イコウ</t>
    </rPh>
    <rPh sb="34" eb="36">
      <t>ショウライ</t>
    </rPh>
    <rPh sb="36" eb="38">
      <t>フタン</t>
    </rPh>
    <rPh sb="38" eb="40">
      <t>ヒリツ</t>
    </rPh>
    <rPh sb="41" eb="43">
      <t>ハッセイ</t>
    </rPh>
    <rPh sb="46" eb="48">
      <t>スイイ</t>
    </rPh>
    <rPh sb="55" eb="57">
      <t>ルイジ</t>
    </rPh>
    <rPh sb="57" eb="59">
      <t>ダンタイ</t>
    </rPh>
    <rPh sb="60" eb="62">
      <t>ヒカク</t>
    </rPh>
    <rPh sb="66" eb="68">
      <t>ショウライ</t>
    </rPh>
    <rPh sb="68" eb="70">
      <t>フタン</t>
    </rPh>
    <rPh sb="70" eb="72">
      <t>ヒリツ</t>
    </rPh>
    <rPh sb="72" eb="73">
      <t>オヨ</t>
    </rPh>
    <rPh sb="74" eb="76">
      <t>ジッシツ</t>
    </rPh>
    <rPh sb="76" eb="79">
      <t>コウサイヒ</t>
    </rPh>
    <rPh sb="79" eb="81">
      <t>ヒリツ</t>
    </rPh>
    <rPh sb="84" eb="85">
      <t>ヒク</t>
    </rPh>
    <rPh sb="86" eb="88">
      <t>スイジュン</t>
    </rPh>
    <rPh sb="97" eb="99">
      <t>コンゴ</t>
    </rPh>
    <rPh sb="99" eb="101">
      <t>ケイカク</t>
    </rPh>
    <rPh sb="103" eb="105">
      <t>コウキョウ</t>
    </rPh>
    <rPh sb="105" eb="107">
      <t>シセツ</t>
    </rPh>
    <rPh sb="107" eb="108">
      <t>トウ</t>
    </rPh>
    <rPh sb="109" eb="112">
      <t>トウハイゴウ</t>
    </rPh>
    <rPh sb="113" eb="115">
      <t>ミス</t>
    </rPh>
    <rPh sb="117" eb="119">
      <t>キゾン</t>
    </rPh>
    <rPh sb="119" eb="121">
      <t>シセツ</t>
    </rPh>
    <rPh sb="122" eb="124">
      <t>カツヨウ</t>
    </rPh>
    <rPh sb="124" eb="125">
      <t>トウ</t>
    </rPh>
    <rPh sb="128" eb="130">
      <t>シセツ</t>
    </rPh>
    <rPh sb="130" eb="132">
      <t>コウシン</t>
    </rPh>
    <rPh sb="133" eb="136">
      <t>コウリツカ</t>
    </rPh>
    <rPh sb="137" eb="138">
      <t>ハカ</t>
    </rPh>
    <rPh sb="140" eb="142">
      <t>キサイ</t>
    </rPh>
    <rPh sb="143" eb="145">
      <t>ヨクセイ</t>
    </rPh>
    <rPh sb="149" eb="151">
      <t>ケッカ</t>
    </rPh>
    <rPh sb="156" eb="158">
      <t>コンゴ</t>
    </rPh>
    <rPh sb="160" eb="162">
      <t>コウキョウ</t>
    </rPh>
    <rPh sb="162" eb="164">
      <t>シセツ</t>
    </rPh>
    <rPh sb="165" eb="168">
      <t>トウハイゴウ</t>
    </rPh>
    <rPh sb="171" eb="173">
      <t>コウシン</t>
    </rPh>
    <rPh sb="173" eb="175">
      <t>ヒヨウ</t>
    </rPh>
    <rPh sb="176" eb="178">
      <t>ミコ</t>
    </rPh>
    <rPh sb="183" eb="185">
      <t>テキセツ</t>
    </rPh>
    <rPh sb="186" eb="188">
      <t>ザイゲン</t>
    </rPh>
    <rPh sb="189" eb="191">
      <t>カクホ</t>
    </rPh>
    <rPh sb="195" eb="197">
      <t>キサイ</t>
    </rPh>
    <rPh sb="198" eb="200">
      <t>ヨクセイ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</si>
</sst>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44983</c:v>
                </c:pt>
                <c:pt idx="1">
                  <c:v>106844</c:v>
                </c:pt>
                <c:pt idx="2">
                  <c:v>90513</c:v>
                </c:pt>
                <c:pt idx="3">
                  <c:v>81744</c:v>
                </c:pt>
                <c:pt idx="4">
                  <c:v>150176</c:v>
                </c:pt>
              </c:numCache>
            </c:numRef>
          </c:val>
        </c:ser>
        <c:dLbls/>
        <c:marker val="1"/>
        <c:axId val="45881216"/>
        <c:axId val="45882752"/>
      </c:lineChart>
      <c:catAx>
        <c:axId val="4588121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82752"/>
        <c:crosses val="autoZero"/>
        <c:auto val="1"/>
        <c:lblAlgn val="ctr"/>
        <c:lblOffset val="100"/>
        <c:tickLblSkip val="1"/>
        <c:tickMarkSkip val="1"/>
      </c:catAx>
      <c:valAx>
        <c:axId val="45882752"/>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812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12.47</c:v>
                </c:pt>
                <c:pt idx="1">
                  <c:v>10.9</c:v>
                </c:pt>
                <c:pt idx="2">
                  <c:v>10.46</c:v>
                </c:pt>
                <c:pt idx="3">
                  <c:v>11.48</c:v>
                </c:pt>
                <c:pt idx="4">
                  <c:v>13.58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24.23</c:v>
                </c:pt>
                <c:pt idx="1">
                  <c:v>29.09</c:v>
                </c:pt>
                <c:pt idx="2">
                  <c:v>32.32</c:v>
                </c:pt>
                <c:pt idx="3">
                  <c:v>46.4</c:v>
                </c:pt>
                <c:pt idx="4">
                  <c:v>45.63</c:v>
                </c:pt>
              </c:numCache>
            </c:numRef>
          </c:val>
        </c:ser>
        <c:dLbls/>
        <c:gapWidth val="250"/>
        <c:overlap val="100"/>
        <c:axId val="108866560"/>
        <c:axId val="10899942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7.69</c:v>
                </c:pt>
                <c:pt idx="1">
                  <c:v>4.99</c:v>
                </c:pt>
                <c:pt idx="2">
                  <c:v>3.13</c:v>
                </c:pt>
                <c:pt idx="3">
                  <c:v>14.81</c:v>
                </c:pt>
                <c:pt idx="4">
                  <c:v>2.37</c:v>
                </c:pt>
              </c:numCache>
            </c:numRef>
          </c:val>
        </c:ser>
        <c:dLbls/>
        <c:marker val="1"/>
        <c:axId val="108866560"/>
        <c:axId val="108999424"/>
      </c:lineChart>
      <c:catAx>
        <c:axId val="1088665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99424"/>
        <c:crosses val="autoZero"/>
        <c:auto val="1"/>
        <c:lblAlgn val="ctr"/>
        <c:lblOffset val="100"/>
        <c:tickLblSkip val="1"/>
        <c:tickMarkSkip val="1"/>
      </c:catAx>
      <c:valAx>
        <c:axId val="1089994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66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0.06</c:v>
                </c:pt>
                <c:pt idx="4">
                  <c:v>#N/A</c:v>
                </c:pt>
                <c:pt idx="5">
                  <c:v>0.02</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7.0000000000000007E-2</c:v>
                </c:pt>
                <c:pt idx="4">
                  <c:v>#N/A</c:v>
                </c:pt>
                <c:pt idx="5">
                  <c:v>0.09</c:v>
                </c:pt>
                <c:pt idx="6">
                  <c:v>#N/A</c:v>
                </c:pt>
                <c:pt idx="7">
                  <c:v>0.06</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0.04</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0.98</c:v>
                </c:pt>
                <c:pt idx="2">
                  <c:v>#N/A</c:v>
                </c:pt>
                <c:pt idx="3">
                  <c:v>1.03</c:v>
                </c:pt>
                <c:pt idx="4">
                  <c:v>#N/A</c:v>
                </c:pt>
                <c:pt idx="5">
                  <c:v>1.04</c:v>
                </c:pt>
                <c:pt idx="6">
                  <c:v>#N/A</c:v>
                </c:pt>
                <c:pt idx="7">
                  <c:v>1.47</c:v>
                </c:pt>
                <c:pt idx="8">
                  <c:v>#N/A</c:v>
                </c:pt>
                <c:pt idx="9">
                  <c:v>0.4</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0.14000000000000001</c:v>
                </c:pt>
                <c:pt idx="4">
                  <c:v>#N/A</c:v>
                </c:pt>
                <c:pt idx="5">
                  <c:v>0.21</c:v>
                </c:pt>
                <c:pt idx="6">
                  <c:v>#N/A</c:v>
                </c:pt>
                <c:pt idx="7">
                  <c:v>0.48</c:v>
                </c:pt>
                <c:pt idx="8">
                  <c:v>#N/A</c:v>
                </c:pt>
                <c:pt idx="9">
                  <c:v>1.41</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6.79</c:v>
                </c:pt>
                <c:pt idx="2">
                  <c:v>#N/A</c:v>
                </c:pt>
                <c:pt idx="3">
                  <c:v>7.65</c:v>
                </c:pt>
                <c:pt idx="4">
                  <c:v>#N/A</c:v>
                </c:pt>
                <c:pt idx="5">
                  <c:v>8.36</c:v>
                </c:pt>
                <c:pt idx="6">
                  <c:v>#N/A</c:v>
                </c:pt>
                <c:pt idx="7">
                  <c:v>8.74</c:v>
                </c:pt>
                <c:pt idx="8">
                  <c:v>#N/A</c:v>
                </c:pt>
                <c:pt idx="9">
                  <c:v>7.84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14.78</c:v>
                </c:pt>
                <c:pt idx="2">
                  <c:v>#N/A</c:v>
                </c:pt>
                <c:pt idx="3">
                  <c:v>13.17</c:v>
                </c:pt>
                <c:pt idx="4">
                  <c:v>#N/A</c:v>
                </c:pt>
                <c:pt idx="5">
                  <c:v>12.63</c:v>
                </c:pt>
                <c:pt idx="6">
                  <c:v>#N/A</c:v>
                </c:pt>
                <c:pt idx="7">
                  <c:v>13.59</c:v>
                </c:pt>
                <c:pt idx="8">
                  <c:v>#N/A</c:v>
                </c:pt>
                <c:pt idx="9">
                  <c:v>15.53</c:v>
                </c:pt>
              </c:numCache>
            </c:numRef>
          </c:val>
        </c:ser>
        <c:ser>
          <c:idx val="9"/>
          <c:order val="9"/>
          <c:tx>
            <c:strRef>
              <c:f>データシート!$A$36</c:f>
              <c:strCache>
                <c:ptCount val="1"/>
                <c:pt idx="0">
                  <c:v>住宅新築資金等事業特別会計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2.33</c:v>
                </c:pt>
                <c:pt idx="1">
                  <c:v>#N/A</c:v>
                </c:pt>
                <c:pt idx="2">
                  <c:v>2.29</c:v>
                </c:pt>
                <c:pt idx="3">
                  <c:v>#N/A</c:v>
                </c:pt>
                <c:pt idx="4">
                  <c:v>2.1800000000000002</c:v>
                </c:pt>
                <c:pt idx="5">
                  <c:v>#N/A</c:v>
                </c:pt>
                <c:pt idx="6">
                  <c:v>2.12</c:v>
                </c:pt>
                <c:pt idx="7">
                  <c:v>#N/A</c:v>
                </c:pt>
                <c:pt idx="8">
                  <c:v>1.97</c:v>
                </c:pt>
                <c:pt idx="9">
                  <c:v>#N/A</c:v>
                </c:pt>
              </c:numCache>
            </c:numRef>
          </c:val>
        </c:ser>
        <c:dLbls/>
        <c:overlap val="100"/>
        <c:axId val="110279296"/>
        <c:axId val="110305664"/>
      </c:barChart>
      <c:catAx>
        <c:axId val="110279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5664"/>
        <c:crosses val="autoZero"/>
        <c:auto val="1"/>
        <c:lblAlgn val="ctr"/>
        <c:lblOffset val="100"/>
        <c:tickLblSkip val="1"/>
        <c:tickMarkSkip val="1"/>
      </c:catAx>
      <c:valAx>
        <c:axId val="110305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792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926</c:v>
                </c:pt>
                <c:pt idx="5">
                  <c:v>950</c:v>
                </c:pt>
                <c:pt idx="8">
                  <c:v>977</c:v>
                </c:pt>
                <c:pt idx="11">
                  <c:v>1004</c:v>
                </c:pt>
                <c:pt idx="14">
                  <c:v>1004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42</c:v>
                </c:pt>
                <c:pt idx="6">
                  <c:v>42</c:v>
                </c:pt>
                <c:pt idx="9">
                  <c:v>41</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3</c:v>
                </c:pt>
                <c:pt idx="6">
                  <c:v>4</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172</c:v>
                </c:pt>
                <c:pt idx="3">
                  <c:v>209</c:v>
                </c:pt>
                <c:pt idx="6">
                  <c:v>223</c:v>
                </c:pt>
                <c:pt idx="9">
                  <c:v>246</c:v>
                </c:pt>
                <c:pt idx="12">
                  <c:v>243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1152</c:v>
                </c:pt>
                <c:pt idx="3">
                  <c:v>1101</c:v>
                </c:pt>
                <c:pt idx="6">
                  <c:v>1014</c:v>
                </c:pt>
                <c:pt idx="9">
                  <c:v>902</c:v>
                </c:pt>
                <c:pt idx="12">
                  <c:v>902</c:v>
                </c:pt>
              </c:numCache>
            </c:numRef>
          </c:val>
        </c:ser>
        <c:dLbls/>
        <c:gapWidth val="100"/>
        <c:overlap val="100"/>
        <c:axId val="110992768"/>
        <c:axId val="1110068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446</c:v>
                </c:pt>
                <c:pt idx="2">
                  <c:v>#N/A</c:v>
                </c:pt>
                <c:pt idx="3">
                  <c:v>#N/A</c:v>
                </c:pt>
                <c:pt idx="4">
                  <c:v>405</c:v>
                </c:pt>
                <c:pt idx="5">
                  <c:v>#N/A</c:v>
                </c:pt>
                <c:pt idx="6">
                  <c:v>#N/A</c:v>
                </c:pt>
                <c:pt idx="7">
                  <c:v>306</c:v>
                </c:pt>
                <c:pt idx="8">
                  <c:v>#N/A</c:v>
                </c:pt>
                <c:pt idx="9">
                  <c:v>#N/A</c:v>
                </c:pt>
                <c:pt idx="10">
                  <c:v>191</c:v>
                </c:pt>
                <c:pt idx="11">
                  <c:v>#N/A</c:v>
                </c:pt>
                <c:pt idx="12">
                  <c:v>#N/A</c:v>
                </c:pt>
                <c:pt idx="13">
                  <c:v>200</c:v>
                </c:pt>
                <c:pt idx="14">
                  <c:v>#N/A</c:v>
                </c:pt>
              </c:numCache>
            </c:numRef>
          </c:val>
        </c:ser>
        <c:dLbls/>
        <c:marker val="1"/>
        <c:axId val="110992768"/>
        <c:axId val="111006848"/>
      </c:lineChart>
      <c:catAx>
        <c:axId val="1109927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06848"/>
        <c:crosses val="autoZero"/>
        <c:auto val="1"/>
        <c:lblAlgn val="ctr"/>
        <c:lblOffset val="100"/>
        <c:tickLblSkip val="1"/>
        <c:tickMarkSkip val="1"/>
      </c:catAx>
      <c:valAx>
        <c:axId val="1110068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927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8677</c:v>
                </c:pt>
                <c:pt idx="5">
                  <c:v>9096</c:v>
                </c:pt>
                <c:pt idx="8">
                  <c:v>9701</c:v>
                </c:pt>
                <c:pt idx="11">
                  <c:v>9690</c:v>
                </c:pt>
                <c:pt idx="14">
                  <c:v>9743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841</c:v>
                </c:pt>
                <c:pt idx="5">
                  <c:v>807</c:v>
                </c:pt>
                <c:pt idx="8">
                  <c:v>850</c:v>
                </c:pt>
                <c:pt idx="11">
                  <c:v>845</c:v>
                </c:pt>
                <c:pt idx="14">
                  <c:v>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6856</c:v>
                </c:pt>
                <c:pt idx="5">
                  <c:v>8358</c:v>
                </c:pt>
                <c:pt idx="8">
                  <c:v>9368</c:v>
                </c:pt>
                <c:pt idx="11">
                  <c:v>9532</c:v>
                </c:pt>
                <c:pt idx="14">
                  <c:v>10021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3179</c:v>
                </c:pt>
                <c:pt idx="3">
                  <c:v>3189</c:v>
                </c:pt>
                <c:pt idx="6">
                  <c:v>3117</c:v>
                </c:pt>
                <c:pt idx="9">
                  <c:v>3037</c:v>
                </c:pt>
                <c:pt idx="12">
                  <c:v>2922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314</c:v>
                </c:pt>
                <c:pt idx="3">
                  <c:v>290</c:v>
                </c:pt>
                <c:pt idx="6">
                  <c:v>257</c:v>
                </c:pt>
                <c:pt idx="9">
                  <c:v>812</c:v>
                </c:pt>
                <c:pt idx="12">
                  <c:v>758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3261</c:v>
                </c:pt>
                <c:pt idx="3">
                  <c:v>3400</c:v>
                </c:pt>
                <c:pt idx="6">
                  <c:v>3410</c:v>
                </c:pt>
                <c:pt idx="9">
                  <c:v>3489</c:v>
                </c:pt>
                <c:pt idx="12">
                  <c:v>3577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300</c:v>
                </c:pt>
                <c:pt idx="3">
                  <c:v>261</c:v>
                </c:pt>
                <c:pt idx="6">
                  <c:v>219</c:v>
                </c:pt>
                <c:pt idx="9">
                  <c:v>402</c:v>
                </c:pt>
                <c:pt idx="12">
                  <c:v>351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9826</c:v>
                </c:pt>
                <c:pt idx="3">
                  <c:v>10566</c:v>
                </c:pt>
                <c:pt idx="6">
                  <c:v>10503</c:v>
                </c:pt>
                <c:pt idx="9">
                  <c:v>10551</c:v>
                </c:pt>
                <c:pt idx="12">
                  <c:v>10946</c:v>
                </c:pt>
              </c:numCache>
            </c:numRef>
          </c:val>
        </c:ser>
        <c:dLbls/>
        <c:gapWidth val="100"/>
        <c:overlap val="100"/>
        <c:axId val="111293952"/>
        <c:axId val="1112954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11293952"/>
        <c:axId val="111295488"/>
      </c:lineChart>
      <c:catAx>
        <c:axId val="1112939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95488"/>
        <c:crosses val="autoZero"/>
        <c:auto val="1"/>
        <c:lblAlgn val="ctr"/>
        <c:lblOffset val="100"/>
        <c:tickLblSkip val="1"/>
        <c:tickMarkSkip val="1"/>
      </c:catAx>
      <c:valAx>
        <c:axId val="1112954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939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1247744"/>
        <c:axId val="111249664"/>
      </c:scatterChart>
      <c:valAx>
        <c:axId val="11124774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249664"/>
        <c:crosses val="autoZero"/>
        <c:crossBetween val="midCat"/>
      </c:valAx>
      <c:valAx>
        <c:axId val="11124966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24774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8.8000000000000007</c:v>
                </c:pt>
                <c:pt idx="1">
                  <c:v>7.6</c:v>
                </c:pt>
                <c:pt idx="2">
                  <c:v>6.3</c:v>
                </c:pt>
                <c:pt idx="3">
                  <c:v>5</c:v>
                </c:pt>
                <c:pt idx="4">
                  <c:v>3.9</c:v>
                </c:pt>
              </c:numCache>
            </c:numRef>
          </c:xVal>
          <c:yVal>
            <c:numRef>
              <c:f>公会計指標分析・財政指標組合せ分析表!$K$73:$O$73</c:f>
              <c:numCache>
                <c:formatCode>#,##0.0;"▲ "#,##0.0</c:formatCode>
                <c:ptCount val="5"/>
                <c:pt idx="0">
                  <c:v>8.3000000000000007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er>
        <c:dLbls/>
        <c:axId val="111512576"/>
        <c:axId val="111522944"/>
      </c:scatterChart>
      <c:valAx>
        <c:axId val="111512576"/>
        <c:scaling>
          <c:orientation val="minMax"/>
          <c:max val="10.4"/>
          <c:min val="6.9"/>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522944"/>
        <c:crosses val="autoZero"/>
        <c:crossBetween val="midCat"/>
      </c:valAx>
      <c:valAx>
        <c:axId val="111522944"/>
        <c:scaling>
          <c:orientation val="minMax"/>
          <c:max val="46"/>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15125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平成２６年度に一部繰上償還を実施したこと等から、平成２６年度以降は約９億円で推移している。今後は、償還期間終了により償還金が減少する一方、合併特例債や過疎対策事業債等に係る償還金が年々増加してくるため、全体的には微増すると見込まれる。新規借入の抑制に努めるとともに、繰上償還等を実施していくことで、元利償還金の削減を図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また、元利償還金が減少し、かつ算入公債費等が増加したことにより、相対的に実質公債費比率算出の際の分子の数値が下がり、結果的に実質公債費比率が減少傾向にある。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将来負担額については、昨年度と比較して、一般会計等に係る地方債の現在高（３．７％）及び公営企業債等繰入見込額（２．５％）が増加となった。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しかしながら、財政調整基金をはじめとした各基金への積立等により、充当可能財源等が増加したことから、将来負担比率に変更はなかった。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今後は、地方債の新規発行の抑制に努め、地方債現在高の減少を目指す。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２６年１０月１日現在３４．１％（全国平均２６．０％））に加え、財政基盤が弱いこと等から、２５～２７年度の３ヶ年平均の財政力指数は、０．４１であり、類似団体平均をかなり下回っている。</a:t>
          </a:r>
          <a:endParaRPr lang="ja-JP" altLang="ja-JP" sz="1300">
            <a:effectLst/>
          </a:endParaRPr>
        </a:p>
        <a:p>
          <a:r>
            <a:rPr kumimoji="1" lang="ja-JP" altLang="ja-JP" sz="1300">
              <a:solidFill>
                <a:schemeClr val="dk1"/>
              </a:solidFill>
              <a:effectLst/>
              <a:latin typeface="+mn-lt"/>
              <a:ea typeface="+mn-ea"/>
              <a:cs typeface="+mn-cs"/>
            </a:rPr>
            <a:t>今後は、第２次みやこ町総合計画（計画期間：平成２８年度～平成３２年度）に沿った公共施設の統廃合等を進め、行政の効率化に努めることにより、財政の健全化を図る。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70" name="直線コネクタ 69"/>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6" name="直線コネクタ 75"/>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9" name="円/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1" name="円/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3" name="円/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は、合併直後は１００％を超えた数値であったが、「集中改革プラン」や「職員定員適正化計画」等に沿った行財政改革により、年々その比率が改善されており、昨年度比では０．４％の減少となっている。</a:t>
          </a:r>
          <a:endParaRPr lang="ja-JP" altLang="ja-JP" sz="1300">
            <a:effectLst/>
          </a:endParaRPr>
        </a:p>
        <a:p>
          <a:r>
            <a:rPr kumimoji="1" lang="ja-JP" altLang="ja-JP" sz="1300">
              <a:solidFill>
                <a:schemeClr val="dk1"/>
              </a:solidFill>
              <a:effectLst/>
              <a:latin typeface="+mn-lt"/>
              <a:ea typeface="+mn-ea"/>
              <a:cs typeface="+mn-cs"/>
            </a:rPr>
            <a:t>今後は、合併により優遇措置をされていた地方交付税が平成２８年度から段階的に削減されることを踏まえ、経常経費をより一層削減するとともに、滞納対策を推進し、平成３２年度の経常収支比率７８．０％を目標と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1016</xdr:rowOff>
    </xdr:to>
    <xdr:cxnSp macro="">
      <xdr:nvCxnSpPr>
        <xdr:cNvPr id="131" name="直線コネクタ 130"/>
        <xdr:cNvCxnSpPr/>
      </xdr:nvCxnSpPr>
      <xdr:spPr>
        <a:xfrm flipV="1">
          <a:off x="4114800" y="1061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112014</xdr:rowOff>
    </xdr:to>
    <xdr:cxnSp macro="">
      <xdr:nvCxnSpPr>
        <xdr:cNvPr id="134" name="直線コネクタ 133"/>
        <xdr:cNvCxnSpPr/>
      </xdr:nvCxnSpPr>
      <xdr:spPr>
        <a:xfrm flipV="1">
          <a:off x="3225800" y="106309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129032</xdr:rowOff>
    </xdr:from>
    <xdr:to>
      <xdr:col>4</xdr:col>
      <xdr:colOff>482600</xdr:colOff>
      <xdr:row>62</xdr:row>
      <xdr:rowOff>112014</xdr:rowOff>
    </xdr:to>
    <xdr:cxnSp macro="">
      <xdr:nvCxnSpPr>
        <xdr:cNvPr id="137" name="直線コネクタ 136"/>
        <xdr:cNvCxnSpPr/>
      </xdr:nvCxnSpPr>
      <xdr:spPr>
        <a:xfrm>
          <a:off x="2336800" y="1058748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129032</xdr:rowOff>
    </xdr:to>
    <xdr:cxnSp macro="">
      <xdr:nvCxnSpPr>
        <xdr:cNvPr id="140" name="直線コネクタ 139"/>
        <xdr:cNvCxnSpPr/>
      </xdr:nvCxnSpPr>
      <xdr:spPr>
        <a:xfrm>
          <a:off x="1447800" y="105054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50" name="円/楕円 149"/>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1"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2" name="円/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4" name="円/楕円 153"/>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55" name="テキスト ボックス 154"/>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78232</xdr:rowOff>
    </xdr:from>
    <xdr:to>
      <xdr:col>3</xdr:col>
      <xdr:colOff>330200</xdr:colOff>
      <xdr:row>62</xdr:row>
      <xdr:rowOff>8382</xdr:rowOff>
    </xdr:to>
    <xdr:sp macro="" textlink="">
      <xdr:nvSpPr>
        <xdr:cNvPr id="156" name="円/楕円 155"/>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18559</xdr:rowOff>
    </xdr:from>
    <xdr:ext cx="762000" cy="259045"/>
    <xdr:sp macro="" textlink="">
      <xdr:nvSpPr>
        <xdr:cNvPr id="157" name="テキスト ボックス 156"/>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類似団体平均と比較すると２６，</a:t>
          </a:r>
          <a:r>
            <a:rPr kumimoji="1" lang="ja-JP" altLang="en-US" sz="1300">
              <a:solidFill>
                <a:schemeClr val="dk1"/>
              </a:solidFill>
              <a:effectLst/>
              <a:latin typeface="+mn-lt"/>
              <a:ea typeface="+mn-ea"/>
              <a:cs typeface="+mn-cs"/>
            </a:rPr>
            <a:t>２５２</a:t>
          </a:r>
          <a:r>
            <a:rPr kumimoji="1" lang="ja-JP" altLang="ja-JP" sz="1300">
              <a:solidFill>
                <a:schemeClr val="dk1"/>
              </a:solidFill>
              <a:effectLst/>
              <a:latin typeface="+mn-lt"/>
              <a:ea typeface="+mn-ea"/>
              <a:cs typeface="+mn-cs"/>
            </a:rPr>
            <a:t>円高くなっている。その要因としては、本町は合併の際、地理的要因（面積１５１．３４ｋ㎡／県内町村では第１位）を考慮して、本庁以外に２支所２出張所を有しており、合併団体以外の団体と比較すると物件費が高いことである。また、保有する公共施設が多く、その維持管理に費用がかかっているためである。</a:t>
          </a:r>
          <a:endParaRPr lang="ja-JP" altLang="ja-JP" sz="1300">
            <a:effectLst/>
          </a:endParaRPr>
        </a:p>
        <a:p>
          <a:r>
            <a:rPr kumimoji="1" lang="ja-JP" altLang="ja-JP" sz="1300">
              <a:solidFill>
                <a:schemeClr val="dk1"/>
              </a:solidFill>
              <a:effectLst/>
              <a:latin typeface="+mn-lt"/>
              <a:ea typeface="+mn-ea"/>
              <a:cs typeface="+mn-cs"/>
            </a:rPr>
            <a:t>今後は本庁と支所・出張所のあり方及び公共施設の統廃合を十分検討して経費を抑制していく必要がある。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44332</xdr:rowOff>
    </xdr:from>
    <xdr:to>
      <xdr:col>7</xdr:col>
      <xdr:colOff>152400</xdr:colOff>
      <xdr:row>82</xdr:row>
      <xdr:rowOff>61013</xdr:rowOff>
    </xdr:to>
    <xdr:cxnSp macro="">
      <xdr:nvCxnSpPr>
        <xdr:cNvPr id="193" name="直線コネクタ 192"/>
        <xdr:cNvCxnSpPr/>
      </xdr:nvCxnSpPr>
      <xdr:spPr>
        <a:xfrm>
          <a:off x="4114800" y="14103232"/>
          <a:ext cx="8382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33128</xdr:rowOff>
    </xdr:from>
    <xdr:to>
      <xdr:col>6</xdr:col>
      <xdr:colOff>0</xdr:colOff>
      <xdr:row>82</xdr:row>
      <xdr:rowOff>44332</xdr:rowOff>
    </xdr:to>
    <xdr:cxnSp macro="">
      <xdr:nvCxnSpPr>
        <xdr:cNvPr id="196" name="直線コネクタ 195"/>
        <xdr:cNvCxnSpPr/>
      </xdr:nvCxnSpPr>
      <xdr:spPr>
        <a:xfrm>
          <a:off x="3225800" y="14092028"/>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25033</xdr:rowOff>
    </xdr:from>
    <xdr:to>
      <xdr:col>4</xdr:col>
      <xdr:colOff>482600</xdr:colOff>
      <xdr:row>82</xdr:row>
      <xdr:rowOff>33128</xdr:rowOff>
    </xdr:to>
    <xdr:cxnSp macro="">
      <xdr:nvCxnSpPr>
        <xdr:cNvPr id="199" name="直線コネクタ 198"/>
        <xdr:cNvCxnSpPr/>
      </xdr:nvCxnSpPr>
      <xdr:spPr>
        <a:xfrm>
          <a:off x="2336800" y="14083933"/>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25033</xdr:rowOff>
    </xdr:from>
    <xdr:to>
      <xdr:col>3</xdr:col>
      <xdr:colOff>279400</xdr:colOff>
      <xdr:row>82</xdr:row>
      <xdr:rowOff>33237</xdr:rowOff>
    </xdr:to>
    <xdr:cxnSp macro="">
      <xdr:nvCxnSpPr>
        <xdr:cNvPr id="202" name="直線コネクタ 201"/>
        <xdr:cNvCxnSpPr/>
      </xdr:nvCxnSpPr>
      <xdr:spPr>
        <a:xfrm flipV="1">
          <a:off x="1447800" y="14083933"/>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10213</xdr:rowOff>
    </xdr:from>
    <xdr:to>
      <xdr:col>7</xdr:col>
      <xdr:colOff>203200</xdr:colOff>
      <xdr:row>82</xdr:row>
      <xdr:rowOff>111813</xdr:rowOff>
    </xdr:to>
    <xdr:sp macro="" textlink="">
      <xdr:nvSpPr>
        <xdr:cNvPr id="212" name="円/楕円 211"/>
        <xdr:cNvSpPr/>
      </xdr:nvSpPr>
      <xdr:spPr>
        <a:xfrm>
          <a:off x="4902200" y="140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153740</xdr:rowOff>
    </xdr:from>
    <xdr:ext cx="762000" cy="259045"/>
    <xdr:sp macro="" textlink="">
      <xdr:nvSpPr>
        <xdr:cNvPr id="213" name="人件費・物件費等の状況該当値テキスト"/>
        <xdr:cNvSpPr txBox="1"/>
      </xdr:nvSpPr>
      <xdr:spPr>
        <a:xfrm>
          <a:off x="5041900" y="140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158,763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164982</xdr:rowOff>
    </xdr:from>
    <xdr:to>
      <xdr:col>6</xdr:col>
      <xdr:colOff>50800</xdr:colOff>
      <xdr:row>82</xdr:row>
      <xdr:rowOff>95132</xdr:rowOff>
    </xdr:to>
    <xdr:sp macro="" textlink="">
      <xdr:nvSpPr>
        <xdr:cNvPr id="214" name="円/楕円 213"/>
        <xdr:cNvSpPr/>
      </xdr:nvSpPr>
      <xdr:spPr>
        <a:xfrm>
          <a:off x="4064000" y="140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79909</xdr:rowOff>
    </xdr:from>
    <xdr:ext cx="736600" cy="259045"/>
    <xdr:sp macro="" textlink="">
      <xdr:nvSpPr>
        <xdr:cNvPr id="215" name="テキスト ボックス 214"/>
        <xdr:cNvSpPr txBox="1"/>
      </xdr:nvSpPr>
      <xdr:spPr>
        <a:xfrm>
          <a:off x="3733800" y="1413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153778</xdr:rowOff>
    </xdr:from>
    <xdr:to>
      <xdr:col>4</xdr:col>
      <xdr:colOff>533400</xdr:colOff>
      <xdr:row>82</xdr:row>
      <xdr:rowOff>83928</xdr:rowOff>
    </xdr:to>
    <xdr:sp macro="" textlink="">
      <xdr:nvSpPr>
        <xdr:cNvPr id="216" name="円/楕円 215"/>
        <xdr:cNvSpPr/>
      </xdr:nvSpPr>
      <xdr:spPr>
        <a:xfrm>
          <a:off x="3175000" y="140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68705</xdr:rowOff>
    </xdr:from>
    <xdr:ext cx="762000" cy="259045"/>
    <xdr:sp macro="" textlink="">
      <xdr:nvSpPr>
        <xdr:cNvPr id="217" name="テキスト ボックス 216"/>
        <xdr:cNvSpPr txBox="1"/>
      </xdr:nvSpPr>
      <xdr:spPr>
        <a:xfrm>
          <a:off x="2844800" y="1412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145683</xdr:rowOff>
    </xdr:from>
    <xdr:to>
      <xdr:col>3</xdr:col>
      <xdr:colOff>330200</xdr:colOff>
      <xdr:row>82</xdr:row>
      <xdr:rowOff>75833</xdr:rowOff>
    </xdr:to>
    <xdr:sp macro="" textlink="">
      <xdr:nvSpPr>
        <xdr:cNvPr id="218" name="円/楕円 217"/>
        <xdr:cNvSpPr/>
      </xdr:nvSpPr>
      <xdr:spPr>
        <a:xfrm>
          <a:off x="2286000" y="140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60610</xdr:rowOff>
    </xdr:from>
    <xdr:ext cx="762000" cy="259045"/>
    <xdr:sp macro="" textlink="">
      <xdr:nvSpPr>
        <xdr:cNvPr id="219" name="テキスト ボックス 218"/>
        <xdr:cNvSpPr txBox="1"/>
      </xdr:nvSpPr>
      <xdr:spPr>
        <a:xfrm>
          <a:off x="1955800" y="1411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153887</xdr:rowOff>
    </xdr:from>
    <xdr:to>
      <xdr:col>2</xdr:col>
      <xdr:colOff>127000</xdr:colOff>
      <xdr:row>82</xdr:row>
      <xdr:rowOff>84037</xdr:rowOff>
    </xdr:to>
    <xdr:sp macro="" textlink="">
      <xdr:nvSpPr>
        <xdr:cNvPr id="220" name="円/楕円 219"/>
        <xdr:cNvSpPr/>
      </xdr:nvSpPr>
      <xdr:spPr>
        <a:xfrm>
          <a:off x="1397000" y="140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68814</xdr:rowOff>
    </xdr:from>
    <xdr:ext cx="762000" cy="259045"/>
    <xdr:sp macro="" textlink="">
      <xdr:nvSpPr>
        <xdr:cNvPr id="221" name="テキスト ボックス 220"/>
        <xdr:cNvSpPr txBox="1"/>
      </xdr:nvSpPr>
      <xdr:spPr>
        <a:xfrm>
          <a:off x="1066800" y="141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ラスパイレス指数は、類似団体と比較すると０．９％高くなって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は、人事評価制度の導入や職員配置の適正化及び効率的な組織再編を実施し、</a:t>
          </a:r>
          <a:r>
            <a:rPr kumimoji="1" lang="ja-JP" altLang="ja-JP" sz="1300">
              <a:solidFill>
                <a:schemeClr val="dk1"/>
              </a:solidFill>
              <a:effectLst/>
              <a:latin typeface="+mn-lt"/>
              <a:ea typeface="+mn-ea"/>
              <a:cs typeface="+mn-cs"/>
            </a:rPr>
            <a:t>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58420</xdr:rowOff>
    </xdr:to>
    <xdr:cxnSp macro="">
      <xdr:nvCxnSpPr>
        <xdr:cNvPr id="255" name="直線コネクタ 254"/>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82550</xdr:rowOff>
    </xdr:to>
    <xdr:cxnSp macro="">
      <xdr:nvCxnSpPr>
        <xdr:cNvPr id="258" name="直線コネクタ 257"/>
        <xdr:cNvCxnSpPr/>
      </xdr:nvCxnSpPr>
      <xdr:spPr>
        <a:xfrm flipV="1">
          <a:off x="15290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104563</xdr:rowOff>
    </xdr:to>
    <xdr:cxnSp macro="">
      <xdr:nvCxnSpPr>
        <xdr:cNvPr id="261" name="直線コネクタ 260"/>
        <xdr:cNvCxnSpPr/>
      </xdr:nvCxnSpPr>
      <xdr:spPr>
        <a:xfrm flipV="1">
          <a:off x="14401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104563</xdr:rowOff>
    </xdr:to>
    <xdr:cxnSp macro="">
      <xdr:nvCxnSpPr>
        <xdr:cNvPr id="264" name="直線コネクタ 263"/>
        <xdr:cNvCxnSpPr/>
      </xdr:nvCxnSpPr>
      <xdr:spPr>
        <a:xfrm>
          <a:off x="13512800" y="15143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4" name="円/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6" name="円/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7" name="テキスト ボックス 276"/>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8" name="円/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9" name="テキスト ボックス 278"/>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80" name="円/楕円 279"/>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1" name="テキスト ボックス 280"/>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2" name="円/楕円 281"/>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3" name="テキスト ボックス 282"/>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千人当たり職員数は、合併により本庁の他、支所２出張所２を有すること等から、類似団体平均より０．２１人多くなっている。しかし、年々類似団体平均との差は縮小しつつある（５年間で１．４６人から０．２１人）。</a:t>
          </a:r>
          <a:endParaRPr lang="ja-JP" altLang="ja-JP" sz="1300">
            <a:effectLst/>
          </a:endParaRPr>
        </a:p>
        <a:p>
          <a:r>
            <a:rPr kumimoji="1" lang="ja-JP" altLang="ja-JP" sz="1300">
              <a:solidFill>
                <a:schemeClr val="dk1"/>
              </a:solidFill>
              <a:effectLst/>
              <a:latin typeface="+mn-lt"/>
              <a:ea typeface="+mn-ea"/>
              <a:cs typeface="+mn-cs"/>
            </a:rPr>
            <a:t>今後は、引き続き適正な定員管理に努めていく。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112485</xdr:rowOff>
    </xdr:from>
    <xdr:to>
      <xdr:col>24</xdr:col>
      <xdr:colOff>558800</xdr:colOff>
      <xdr:row>61</xdr:row>
      <xdr:rowOff>122827</xdr:rowOff>
    </xdr:to>
    <xdr:cxnSp macro="">
      <xdr:nvCxnSpPr>
        <xdr:cNvPr id="320" name="直線コネクタ 319"/>
        <xdr:cNvCxnSpPr/>
      </xdr:nvCxnSpPr>
      <xdr:spPr>
        <a:xfrm flipV="1">
          <a:off x="16179800" y="1057093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141787</xdr:rowOff>
    </xdr:to>
    <xdr:cxnSp macro="">
      <xdr:nvCxnSpPr>
        <xdr:cNvPr id="323" name="直線コネクタ 322"/>
        <xdr:cNvCxnSpPr/>
      </xdr:nvCxnSpPr>
      <xdr:spPr>
        <a:xfrm flipV="1">
          <a:off x="15290800" y="105812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5" name="テキスト ボックス 324"/>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141787</xdr:rowOff>
    </xdr:from>
    <xdr:to>
      <xdr:col>22</xdr:col>
      <xdr:colOff>203200</xdr:colOff>
      <xdr:row>62</xdr:row>
      <xdr:rowOff>20320</xdr:rowOff>
    </xdr:to>
    <xdr:cxnSp macro="">
      <xdr:nvCxnSpPr>
        <xdr:cNvPr id="326" name="直線コネクタ 325"/>
        <xdr:cNvCxnSpPr/>
      </xdr:nvCxnSpPr>
      <xdr:spPr>
        <a:xfrm flipV="1">
          <a:off x="14401800" y="10600237"/>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8" name="テキスト ボックス 32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44450</xdr:rowOff>
    </xdr:to>
    <xdr:cxnSp macro="">
      <xdr:nvCxnSpPr>
        <xdr:cNvPr id="329" name="直線コネクタ 328"/>
        <xdr:cNvCxnSpPr/>
      </xdr:nvCxnSpPr>
      <xdr:spPr>
        <a:xfrm flipV="1">
          <a:off x="13512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3" name="テキスト ボックス 332"/>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39" name="円/楕円 338"/>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33762</xdr:rowOff>
    </xdr:from>
    <xdr:ext cx="762000" cy="259045"/>
    <xdr:sp macro="" textlink="">
      <xdr:nvSpPr>
        <xdr:cNvPr id="340" name="定員管理の状況該当値テキスト"/>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41" name="円/楕円 340"/>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158404</xdr:rowOff>
    </xdr:from>
    <xdr:ext cx="736600" cy="259045"/>
    <xdr:sp macro="" textlink="">
      <xdr:nvSpPr>
        <xdr:cNvPr id="342" name="テキスト ボックス 341"/>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90987</xdr:rowOff>
    </xdr:from>
    <xdr:to>
      <xdr:col>22</xdr:col>
      <xdr:colOff>254000</xdr:colOff>
      <xdr:row>62</xdr:row>
      <xdr:rowOff>21137</xdr:rowOff>
    </xdr:to>
    <xdr:sp macro="" textlink="">
      <xdr:nvSpPr>
        <xdr:cNvPr id="343" name="円/楕円 342"/>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5914</xdr:rowOff>
    </xdr:from>
    <xdr:ext cx="762000" cy="259045"/>
    <xdr:sp macro="" textlink="">
      <xdr:nvSpPr>
        <xdr:cNvPr id="344" name="テキスト ボックス 343"/>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5" name="円/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7" name="円/楕円 346"/>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8" name="テキスト ボックス 34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実質公債費比率は、起債の一部を繰上償還したこと等により、昨年度より１．１％（類似団体平均より３．２％）の減少となっている。</a:t>
          </a:r>
          <a:endParaRPr lang="ja-JP" altLang="ja-JP" sz="1300">
            <a:effectLst/>
          </a:endParaRPr>
        </a:p>
        <a:p>
          <a:r>
            <a:rPr kumimoji="1" lang="ja-JP" altLang="ja-JP" sz="1300">
              <a:solidFill>
                <a:schemeClr val="dk1"/>
              </a:solidFill>
              <a:effectLst/>
              <a:latin typeface="+mn-lt"/>
              <a:ea typeface="+mn-ea"/>
              <a:cs typeface="+mn-cs"/>
            </a:rPr>
            <a:t>今後とも、重要度・必要度など住民ニーズを的確に把握した事業の選択により、新規発行の抑制に努めていく。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127000</xdr:rowOff>
    </xdr:to>
    <xdr:cxnSp macro="">
      <xdr:nvCxnSpPr>
        <xdr:cNvPr id="381" name="直線コネクタ 380"/>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60113</xdr:rowOff>
    </xdr:to>
    <xdr:cxnSp macro="">
      <xdr:nvCxnSpPr>
        <xdr:cNvPr id="384" name="直線コネクタ 383"/>
        <xdr:cNvCxnSpPr/>
      </xdr:nvCxnSpPr>
      <xdr:spPr>
        <a:xfrm flipV="1">
          <a:off x="15290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6" name="テキスト ボックス 38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41</xdr:row>
      <xdr:rowOff>164677</xdr:rowOff>
    </xdr:to>
    <xdr:cxnSp macro="">
      <xdr:nvCxnSpPr>
        <xdr:cNvPr id="387" name="直線コネクタ 386"/>
        <xdr:cNvCxnSpPr/>
      </xdr:nvCxnSpPr>
      <xdr:spPr>
        <a:xfrm flipV="1">
          <a:off x="14401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89746</xdr:rowOff>
    </xdr:to>
    <xdr:cxnSp macro="">
      <xdr:nvCxnSpPr>
        <xdr:cNvPr id="390" name="直線コネクタ 389"/>
        <xdr:cNvCxnSpPr/>
      </xdr:nvCxnSpPr>
      <xdr:spPr>
        <a:xfrm flipV="1">
          <a:off x="13512800" y="719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2" name="テキスト ボックス 39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4" name="テキスト ボックス 39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0" name="円/楕円 399"/>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1"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2" name="円/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4" name="円/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405" name="テキスト ボックス 40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06" name="円/楕円 405"/>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07" name="テキスト ボックス 406"/>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08" name="円/楕円 407"/>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409" name="テキスト ボックス 408"/>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将来負担比率は大幅に減少し、実質０％となっている。その主な要因は、将来負担額である起債の繰上償還を実施したことや、充当可能財源として財政調整基金等の造成に努めたこと等による。</a:t>
          </a:r>
          <a:endParaRPr lang="ja-JP" altLang="ja-JP" sz="1300">
            <a:effectLst/>
          </a:endParaRPr>
        </a:p>
        <a:p>
          <a:r>
            <a:rPr kumimoji="1" lang="ja-JP" altLang="ja-JP" sz="1300">
              <a:solidFill>
                <a:schemeClr val="dk1"/>
              </a:solidFill>
              <a:effectLst/>
              <a:latin typeface="+mn-lt"/>
              <a:ea typeface="+mn-ea"/>
              <a:cs typeface="+mn-cs"/>
            </a:rPr>
            <a:t>今後も公債費等義務的経費の削減を進め、財政の健全化を図る。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1"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2" name="フローチャート : 判断 441"/>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5" name="フローチャート : 判断 444"/>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6" name="テキスト ボックス 445"/>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0" name="テキスト ボックス 449"/>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80112</xdr:rowOff>
    </xdr:from>
    <xdr:to>
      <xdr:col>19</xdr:col>
      <xdr:colOff>533400</xdr:colOff>
      <xdr:row>15</xdr:row>
      <xdr:rowOff>10262</xdr:rowOff>
    </xdr:to>
    <xdr:sp macro="" textlink="">
      <xdr:nvSpPr>
        <xdr:cNvPr id="456" name="円/楕円 455"/>
        <xdr:cNvSpPr/>
      </xdr:nvSpPr>
      <xdr:spPr>
        <a:xfrm>
          <a:off x="13462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20439</xdr:rowOff>
    </xdr:from>
    <xdr:ext cx="762000" cy="259045"/>
    <xdr:sp macro="" textlink="">
      <xdr:nvSpPr>
        <xdr:cNvPr id="457" name="テキスト ボックス 456"/>
        <xdr:cNvSpPr txBox="1"/>
      </xdr:nvSpPr>
      <xdr:spPr>
        <a:xfrm>
          <a:off x="13131800" y="224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人件費は、類似団体と比較すると１．７％低い２０．９％である。これは、「職員定員適正化計画」に沿って新規職員採用の抑制に努め、職員数を削減しているためである。</a:t>
          </a:r>
          <a:endParaRPr lang="ja-JP" altLang="ja-JP" sz="1300">
            <a:effectLst/>
          </a:endParaRPr>
        </a:p>
        <a:p>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職員定員の適正化を図るとともに、</a:t>
          </a:r>
          <a:r>
            <a:rPr kumimoji="1" lang="ja-JP" altLang="ja-JP" sz="1300">
              <a:solidFill>
                <a:schemeClr val="dk1"/>
              </a:solidFill>
              <a:effectLst/>
              <a:latin typeface="+mn-lt"/>
              <a:ea typeface="+mn-ea"/>
              <a:cs typeface="+mn-cs"/>
            </a:rPr>
            <a:t>行財政改革への取組を通じて人件費の削減に努める。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100330</xdr:rowOff>
    </xdr:to>
    <xdr:cxnSp macro="">
      <xdr:nvCxnSpPr>
        <xdr:cNvPr id="66" name="直線コネクタ 65"/>
        <xdr:cNvCxnSpPr/>
      </xdr:nvCxnSpPr>
      <xdr:spPr>
        <a:xfrm>
          <a:off x="3987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12700</xdr:rowOff>
    </xdr:to>
    <xdr:cxnSp macro="">
      <xdr:nvCxnSpPr>
        <xdr:cNvPr id="69" name="直線コネクタ 68"/>
        <xdr:cNvCxnSpPr/>
      </xdr:nvCxnSpPr>
      <xdr:spPr>
        <a:xfrm flipV="1">
          <a:off x="3098800" y="608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12700</xdr:rowOff>
    </xdr:to>
    <xdr:cxnSp macro="">
      <xdr:nvCxnSpPr>
        <xdr:cNvPr id="72" name="直線コネクタ 71"/>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35560</xdr:rowOff>
    </xdr:to>
    <xdr:cxnSp macro="">
      <xdr:nvCxnSpPr>
        <xdr:cNvPr id="75" name="直線コネクタ 74"/>
        <xdr:cNvCxnSpPr/>
      </xdr:nvCxnSpPr>
      <xdr:spPr>
        <a:xfrm flipV="1">
          <a:off x="1320800" y="610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物件費は、類似団体と比較すると１．６％上回っている。これは保有する公共施設が多く、そのための維持管理経費等によるものである。</a:t>
          </a:r>
          <a:endParaRPr kumimoji="1" lang="en-US" altLang="ja-JP" sz="1300">
            <a:latin typeface="ＭＳ Ｐゴシック"/>
          </a:endParaRPr>
        </a:p>
        <a:p>
          <a:r>
            <a:rPr kumimoji="1" lang="ja-JP" altLang="en-US" sz="1300">
              <a:latin typeface="ＭＳ Ｐゴシック"/>
            </a:rPr>
            <a:t>今後は、庁舎の統合事業や小中学校の再編、類似施設の統廃合等を進め、物件費の見直しを図っていく。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24130</xdr:rowOff>
    </xdr:to>
    <xdr:cxnSp macro="">
      <xdr:nvCxnSpPr>
        <xdr:cNvPr id="125" name="直線コネクタ 124"/>
        <xdr:cNvCxnSpPr/>
      </xdr:nvCxnSpPr>
      <xdr:spPr>
        <a:xfrm flipV="1">
          <a:off x="15671800" y="2911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24130</xdr:rowOff>
    </xdr:to>
    <xdr:cxnSp macro="">
      <xdr:nvCxnSpPr>
        <xdr:cNvPr id="128" name="直線コネクタ 127"/>
        <xdr:cNvCxnSpPr/>
      </xdr:nvCxnSpPr>
      <xdr:spPr>
        <a:xfrm>
          <a:off x="14782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16</xdr:row>
      <xdr:rowOff>159004</xdr:rowOff>
    </xdr:to>
    <xdr:cxnSp macro="">
      <xdr:nvCxnSpPr>
        <xdr:cNvPr id="131" name="直線コネクタ 130"/>
        <xdr:cNvCxnSpPr/>
      </xdr:nvCxnSpPr>
      <xdr:spPr>
        <a:xfrm>
          <a:off x="13893800" y="26461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15</xdr:row>
      <xdr:rowOff>74422</xdr:rowOff>
    </xdr:to>
    <xdr:cxnSp macro="">
      <xdr:nvCxnSpPr>
        <xdr:cNvPr id="134" name="直線コネクタ 133"/>
        <xdr:cNvCxnSpPr/>
      </xdr:nvCxnSpPr>
      <xdr:spPr>
        <a:xfrm>
          <a:off x="13004800" y="25181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4" name="円/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5"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8" name="円/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扶助費にかかる経常収支比率は昨年度比０．１％増加となっている。</a:t>
          </a:r>
          <a:r>
            <a:rPr kumimoji="1" lang="ja-JP" altLang="en-US" sz="1300">
              <a:solidFill>
                <a:schemeClr val="dk1"/>
              </a:solidFill>
              <a:effectLst/>
              <a:latin typeface="+mn-lt"/>
              <a:ea typeface="+mn-ea"/>
              <a:cs typeface="+mn-cs"/>
            </a:rPr>
            <a:t>これは、臨時福祉給付金及び自立支援事業等によるものである。</a:t>
          </a:r>
          <a:r>
            <a:rPr kumimoji="1" lang="ja-JP" altLang="ja-JP" sz="1300">
              <a:solidFill>
                <a:schemeClr val="dk1"/>
              </a:solidFill>
              <a:effectLst/>
              <a:latin typeface="+mn-lt"/>
              <a:ea typeface="+mn-ea"/>
              <a:cs typeface="+mn-cs"/>
            </a:rPr>
            <a:t>類似団体平均を下回っている（△１．２％）が、全国平均を上回る高齢化率により、今後医療費等の増加が懸念される。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86" name="直線コネクタ 185"/>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89" name="直線コネクタ 188"/>
        <xdr:cNvCxnSpPr/>
      </xdr:nvCxnSpPr>
      <xdr:spPr>
        <a:xfrm>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107950</xdr:rowOff>
    </xdr:to>
    <xdr:cxnSp macro="">
      <xdr:nvCxnSpPr>
        <xdr:cNvPr id="192" name="直線コネクタ 191"/>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127000</xdr:rowOff>
    </xdr:to>
    <xdr:cxnSp macro="">
      <xdr:nvCxnSpPr>
        <xdr:cNvPr id="195" name="直線コネクタ 194"/>
        <xdr:cNvCxnSpPr/>
      </xdr:nvCxnSpPr>
      <xdr:spPr>
        <a:xfrm flipV="1">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9" name="円/楕円 208"/>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0" name="テキスト ボックス 209"/>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その他については、類似団体平均と比べると１．９％下回っているが、昨年度比では０．２％増加している。これは繰出金の増加が主な要因である。</a:t>
          </a:r>
          <a:endParaRPr kumimoji="1" lang="en-US" altLang="ja-JP" sz="1300">
            <a:latin typeface="ＭＳ Ｐゴシック"/>
          </a:endParaRPr>
        </a:p>
        <a:p>
          <a:r>
            <a:rPr kumimoji="1" lang="ja-JP" altLang="en-US" sz="1300">
              <a:latin typeface="ＭＳ Ｐゴシック"/>
            </a:rPr>
            <a:t>今後は、高齢化率上昇による後期高齢者医療事業への繰出金、水道範囲拡大による上水道事業への繰出金等が増加する懸念がある。経費を抑制するため、健康増進事業の推進や独立採算の原則に立ち返った使用料の適正化等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168910</xdr:rowOff>
    </xdr:to>
    <xdr:cxnSp macro="">
      <xdr:nvCxnSpPr>
        <xdr:cNvPr id="247" name="直線コネクタ 246"/>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153670</xdr:rowOff>
    </xdr:to>
    <xdr:cxnSp macro="">
      <xdr:nvCxnSpPr>
        <xdr:cNvPr id="250" name="直線コネクタ 249"/>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130810</xdr:rowOff>
    </xdr:to>
    <xdr:cxnSp macro="">
      <xdr:nvCxnSpPr>
        <xdr:cNvPr id="253" name="直線コネクタ 252"/>
        <xdr:cNvCxnSpPr/>
      </xdr:nvCxnSpPr>
      <xdr:spPr>
        <a:xfrm>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92710</xdr:rowOff>
    </xdr:to>
    <xdr:cxnSp macro="">
      <xdr:nvCxnSpPr>
        <xdr:cNvPr id="256" name="直線コネクタ 255"/>
        <xdr:cNvCxnSpPr/>
      </xdr:nvCxnSpPr>
      <xdr:spPr>
        <a:xfrm>
          <a:off x="13004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0" name="円/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4" name="円/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補助費等については、類似団体平均を０．６％上回っているが、昨年度比では０．７％減となっている。これは一部事務組合への補助費の削減（△０．３％）等によるものである。</a:t>
          </a:r>
          <a:endParaRPr kumimoji="1" lang="en-US" altLang="ja-JP" sz="1300">
            <a:latin typeface="ＭＳ Ｐゴシック"/>
          </a:endParaRPr>
        </a:p>
        <a:p>
          <a:r>
            <a:rPr kumimoji="1" lang="ja-JP" altLang="en-US" sz="1300">
              <a:latin typeface="ＭＳ Ｐゴシック"/>
            </a:rPr>
            <a:t>今後も引き続き補助費等の見直しを進め、さらなる抑制に努めていく。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8890</xdr:rowOff>
    </xdr:to>
    <xdr:cxnSp macro="">
      <xdr:nvCxnSpPr>
        <xdr:cNvPr id="308" name="直線コネクタ 307"/>
        <xdr:cNvCxnSpPr/>
      </xdr:nvCxnSpPr>
      <xdr:spPr>
        <a:xfrm flipV="1">
          <a:off x="15671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24130</xdr:rowOff>
    </xdr:to>
    <xdr:cxnSp macro="">
      <xdr:nvCxnSpPr>
        <xdr:cNvPr id="311" name="直線コネクタ 310"/>
        <xdr:cNvCxnSpPr/>
      </xdr:nvCxnSpPr>
      <xdr:spPr>
        <a:xfrm flipV="1">
          <a:off x="14782800" y="635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46990</xdr:rowOff>
    </xdr:to>
    <xdr:cxnSp macro="">
      <xdr:nvCxnSpPr>
        <xdr:cNvPr id="314" name="直線コネクタ 313"/>
        <xdr:cNvCxnSpPr/>
      </xdr:nvCxnSpPr>
      <xdr:spPr>
        <a:xfrm flipV="1">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46990</xdr:rowOff>
    </xdr:to>
    <xdr:cxnSp macro="">
      <xdr:nvCxnSpPr>
        <xdr:cNvPr id="317" name="直線コネクタ 316"/>
        <xdr:cNvCxnSpPr/>
      </xdr:nvCxnSpPr>
      <xdr:spPr>
        <a:xfrm>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7" name="円/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8"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29" name="円/楕円 328"/>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30" name="テキスト ボックス 329"/>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1" name="円/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2" name="テキスト ボックス 33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3" name="円/楕円 332"/>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4" name="テキスト ボックス 333"/>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5" name="円/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6" name="テキスト ボックス 33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公債費にかかる経常収支比率は、２６年度に一部繰上償還を実施したことにより、２６年度以降１２％前半で推移している。類似団体平均と比較しても２７年度は０．９％下回っている。</a:t>
          </a:r>
          <a:endParaRPr lang="ja-JP" altLang="ja-JP" sz="1300">
            <a:effectLst/>
          </a:endParaRPr>
        </a:p>
        <a:p>
          <a:r>
            <a:rPr kumimoji="1" lang="ja-JP" altLang="ja-JP" sz="1300">
              <a:solidFill>
                <a:schemeClr val="dk1"/>
              </a:solidFill>
              <a:effectLst/>
              <a:latin typeface="+mn-lt"/>
              <a:ea typeface="+mn-ea"/>
              <a:cs typeface="+mn-cs"/>
            </a:rPr>
            <a:t>今後は公営住宅建設事業や合併特例事業等の起債償還が見込まれており、新規の起債借入</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抑制するなど、健全な財政運営に努める必要がある。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35561</xdr:rowOff>
    </xdr:to>
    <xdr:cxnSp macro="">
      <xdr:nvCxnSpPr>
        <xdr:cNvPr id="369" name="直線コネクタ 368"/>
        <xdr:cNvCxnSpPr/>
      </xdr:nvCxnSpPr>
      <xdr:spPr>
        <a:xfrm>
          <a:off x="3987800" y="13058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77</xdr:row>
      <xdr:rowOff>1270</xdr:rowOff>
    </xdr:to>
    <xdr:cxnSp macro="">
      <xdr:nvCxnSpPr>
        <xdr:cNvPr id="372" name="直線コネクタ 371"/>
        <xdr:cNvCxnSpPr/>
      </xdr:nvCxnSpPr>
      <xdr:spPr>
        <a:xfrm flipV="1">
          <a:off x="3098800" y="130581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62230</xdr:rowOff>
    </xdr:to>
    <xdr:cxnSp macro="">
      <xdr:nvCxnSpPr>
        <xdr:cNvPr id="375" name="直線コネクタ 374"/>
        <xdr:cNvCxnSpPr/>
      </xdr:nvCxnSpPr>
      <xdr:spPr>
        <a:xfrm flipV="1">
          <a:off x="2209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92711</xdr:rowOff>
    </xdr:to>
    <xdr:cxnSp macro="">
      <xdr:nvCxnSpPr>
        <xdr:cNvPr id="378" name="直線コネクタ 377"/>
        <xdr:cNvCxnSpPr/>
      </xdr:nvCxnSpPr>
      <xdr:spPr>
        <a:xfrm flipV="1">
          <a:off x="1320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90" name="円/楕円 38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91" name="テキスト ボックス 39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2" name="円/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3" name="テキスト ボックス 392"/>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4" name="円/楕円 393"/>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95" name="テキスト ボックス 394"/>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6" name="円/楕円 395"/>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7" name="テキスト ボックス 396"/>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公債費以外の経常収支比率は、類似団体比較で２．６％下回っており、昨年度比でも０．５％下回っている。しかしながら、扶助費や物件費、繰出金等は増加傾向にある。</a:t>
          </a:r>
          <a:endParaRPr kumimoji="1" lang="en-US" altLang="ja-JP" sz="1300">
            <a:latin typeface="ＭＳ Ｐゴシック"/>
          </a:endParaRPr>
        </a:p>
        <a:p>
          <a:r>
            <a:rPr kumimoji="1" lang="ja-JP" altLang="en-US" sz="1300">
              <a:latin typeface="ＭＳ Ｐゴシック"/>
            </a:rPr>
            <a:t>今後は、健康増進事業の促進や公共施設の統廃合等を実施し、経費の抑制に努める。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75</xdr:row>
      <xdr:rowOff>156718</xdr:rowOff>
    </xdr:to>
    <xdr:cxnSp macro="">
      <xdr:nvCxnSpPr>
        <xdr:cNvPr id="428" name="直線コネクタ 427"/>
        <xdr:cNvCxnSpPr/>
      </xdr:nvCxnSpPr>
      <xdr:spPr>
        <a:xfrm flipV="1">
          <a:off x="15671800" y="12992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3556</xdr:rowOff>
    </xdr:to>
    <xdr:cxnSp macro="">
      <xdr:nvCxnSpPr>
        <xdr:cNvPr id="431" name="直線コネクタ 430"/>
        <xdr:cNvCxnSpPr/>
      </xdr:nvCxnSpPr>
      <xdr:spPr>
        <a:xfrm flipV="1">
          <a:off x="14782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76</xdr:row>
      <xdr:rowOff>3556</xdr:rowOff>
    </xdr:to>
    <xdr:cxnSp macro="">
      <xdr:nvCxnSpPr>
        <xdr:cNvPr id="434" name="直線コネクタ 433"/>
        <xdr:cNvCxnSpPr/>
      </xdr:nvCxnSpPr>
      <xdr:spPr>
        <a:xfrm>
          <a:off x="13893800" y="128508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67564</xdr:rowOff>
    </xdr:from>
    <xdr:to>
      <xdr:col>20</xdr:col>
      <xdr:colOff>158750</xdr:colOff>
      <xdr:row>74</xdr:row>
      <xdr:rowOff>163576</xdr:rowOff>
    </xdr:to>
    <xdr:cxnSp macro="">
      <xdr:nvCxnSpPr>
        <xdr:cNvPr id="437" name="直線コネクタ 436"/>
        <xdr:cNvCxnSpPr/>
      </xdr:nvCxnSpPr>
      <xdr:spPr>
        <a:xfrm>
          <a:off x="13004800" y="127548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47" name="円/楕円 446"/>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48"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49" name="円/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1" name="円/楕円 450"/>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2" name="テキスト ボックス 45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3" name="円/楕円 452"/>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4" name="テキスト ボックス 453"/>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xdr:rowOff>
    </xdr:from>
    <xdr:to>
      <xdr:col>19</xdr:col>
      <xdr:colOff>6350</xdr:colOff>
      <xdr:row>74</xdr:row>
      <xdr:rowOff>118364</xdr:rowOff>
    </xdr:to>
    <xdr:sp macro="" textlink="">
      <xdr:nvSpPr>
        <xdr:cNvPr id="455" name="円/楕円 454"/>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128541</xdr:rowOff>
    </xdr:from>
    <xdr:ext cx="762000" cy="259045"/>
    <xdr:sp macro="" textlink="">
      <xdr:nvSpPr>
        <xdr:cNvPr id="456" name="テキスト ボックス 455"/>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福岡県みやこ町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86766</xdr:rowOff>
    </xdr:from>
    <xdr:to>
      <xdr:col>4</xdr:col>
      <xdr:colOff>1117600</xdr:colOff>
      <xdr:row>13</xdr:row>
      <xdr:rowOff>107893</xdr:rowOff>
    </xdr:to>
    <xdr:cxnSp macro="">
      <xdr:nvCxnSpPr>
        <xdr:cNvPr id="50" name="直線コネクタ 49"/>
        <xdr:cNvCxnSpPr/>
      </xdr:nvCxnSpPr>
      <xdr:spPr bwMode="auto">
        <a:xfrm flipV="1">
          <a:off x="5003800" y="2363241"/>
          <a:ext cx="647700" cy="2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68136</xdr:rowOff>
    </xdr:from>
    <xdr:to>
      <xdr:col>4</xdr:col>
      <xdr:colOff>469900</xdr:colOff>
      <xdr:row>13</xdr:row>
      <xdr:rowOff>107893</xdr:rowOff>
    </xdr:to>
    <xdr:cxnSp macro="">
      <xdr:nvCxnSpPr>
        <xdr:cNvPr id="53" name="直線コネクタ 52"/>
        <xdr:cNvCxnSpPr/>
      </xdr:nvCxnSpPr>
      <xdr:spPr bwMode="auto">
        <a:xfrm>
          <a:off x="4305300" y="2344611"/>
          <a:ext cx="698500" cy="3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68136</xdr:rowOff>
    </xdr:from>
    <xdr:to>
      <xdr:col>3</xdr:col>
      <xdr:colOff>904875</xdr:colOff>
      <xdr:row>13</xdr:row>
      <xdr:rowOff>71450</xdr:rowOff>
    </xdr:to>
    <xdr:cxnSp macro="">
      <xdr:nvCxnSpPr>
        <xdr:cNvPr id="56" name="直線コネクタ 55"/>
        <xdr:cNvCxnSpPr/>
      </xdr:nvCxnSpPr>
      <xdr:spPr bwMode="auto">
        <a:xfrm flipV="1">
          <a:off x="3606800" y="2344611"/>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18644</xdr:rowOff>
    </xdr:from>
    <xdr:to>
      <xdr:col>3</xdr:col>
      <xdr:colOff>206375</xdr:colOff>
      <xdr:row>13</xdr:row>
      <xdr:rowOff>71450</xdr:rowOff>
    </xdr:to>
    <xdr:cxnSp macro="">
      <xdr:nvCxnSpPr>
        <xdr:cNvPr id="59" name="直線コネクタ 58"/>
        <xdr:cNvCxnSpPr/>
      </xdr:nvCxnSpPr>
      <xdr:spPr bwMode="auto">
        <a:xfrm>
          <a:off x="2908300" y="2295119"/>
          <a:ext cx="698500" cy="5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35966</xdr:rowOff>
    </xdr:from>
    <xdr:to>
      <xdr:col>5</xdr:col>
      <xdr:colOff>34925</xdr:colOff>
      <xdr:row>13</xdr:row>
      <xdr:rowOff>137566</xdr:rowOff>
    </xdr:to>
    <xdr:sp macro="" textlink="">
      <xdr:nvSpPr>
        <xdr:cNvPr id="69" name="円/楕円 68"/>
        <xdr:cNvSpPr/>
      </xdr:nvSpPr>
      <xdr:spPr bwMode="auto">
        <a:xfrm>
          <a:off x="56007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52493</xdr:rowOff>
    </xdr:from>
    <xdr:ext cx="762000" cy="259045"/>
    <xdr:sp macro="" textlink="">
      <xdr:nvSpPr>
        <xdr:cNvPr id="70" name="人口1人当たり決算額の推移該当値テキスト130"/>
        <xdr:cNvSpPr txBox="1"/>
      </xdr:nvSpPr>
      <xdr:spPr>
        <a:xfrm>
          <a:off x="5740400" y="215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102,612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57093</xdr:rowOff>
    </xdr:from>
    <xdr:to>
      <xdr:col>4</xdr:col>
      <xdr:colOff>520700</xdr:colOff>
      <xdr:row>13</xdr:row>
      <xdr:rowOff>158693</xdr:rowOff>
    </xdr:to>
    <xdr:sp macro="" textlink="">
      <xdr:nvSpPr>
        <xdr:cNvPr id="71" name="円/楕円 70"/>
        <xdr:cNvSpPr/>
      </xdr:nvSpPr>
      <xdr:spPr bwMode="auto">
        <a:xfrm>
          <a:off x="4953000" y="233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168870</xdr:rowOff>
    </xdr:from>
    <xdr:ext cx="736600" cy="259045"/>
    <xdr:sp macro="" textlink="">
      <xdr:nvSpPr>
        <xdr:cNvPr id="72" name="テキスト ボックス 71"/>
        <xdr:cNvSpPr txBox="1"/>
      </xdr:nvSpPr>
      <xdr:spPr>
        <a:xfrm>
          <a:off x="4622800" y="21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17336</xdr:rowOff>
    </xdr:from>
    <xdr:to>
      <xdr:col>3</xdr:col>
      <xdr:colOff>955675</xdr:colOff>
      <xdr:row>13</xdr:row>
      <xdr:rowOff>118936</xdr:rowOff>
    </xdr:to>
    <xdr:sp macro="" textlink="">
      <xdr:nvSpPr>
        <xdr:cNvPr id="73" name="円/楕円 72"/>
        <xdr:cNvSpPr/>
      </xdr:nvSpPr>
      <xdr:spPr bwMode="auto">
        <a:xfrm>
          <a:off x="4254500" y="229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129113</xdr:rowOff>
    </xdr:from>
    <xdr:ext cx="762000" cy="259045"/>
    <xdr:sp macro="" textlink="">
      <xdr:nvSpPr>
        <xdr:cNvPr id="74" name="テキスト ボックス 73"/>
        <xdr:cNvSpPr txBox="1"/>
      </xdr:nvSpPr>
      <xdr:spPr>
        <a:xfrm>
          <a:off x="3924300" y="206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103,590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20650</xdr:rowOff>
    </xdr:from>
    <xdr:to>
      <xdr:col>3</xdr:col>
      <xdr:colOff>257175</xdr:colOff>
      <xdr:row>13</xdr:row>
      <xdr:rowOff>122250</xdr:rowOff>
    </xdr:to>
    <xdr:sp macro="" textlink="">
      <xdr:nvSpPr>
        <xdr:cNvPr id="75" name="円/楕円 74"/>
        <xdr:cNvSpPr/>
      </xdr:nvSpPr>
      <xdr:spPr bwMode="auto">
        <a:xfrm>
          <a:off x="3556000" y="22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132427</xdr:rowOff>
    </xdr:from>
    <xdr:ext cx="762000" cy="259045"/>
    <xdr:sp macro="" textlink="">
      <xdr:nvSpPr>
        <xdr:cNvPr id="76" name="テキスト ボックス 75"/>
        <xdr:cNvSpPr txBox="1"/>
      </xdr:nvSpPr>
      <xdr:spPr>
        <a:xfrm>
          <a:off x="3225800" y="20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103,416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139294</xdr:rowOff>
    </xdr:from>
    <xdr:to>
      <xdr:col>2</xdr:col>
      <xdr:colOff>692150</xdr:colOff>
      <xdr:row>13</xdr:row>
      <xdr:rowOff>69444</xdr:rowOff>
    </xdr:to>
    <xdr:sp macro="" textlink="">
      <xdr:nvSpPr>
        <xdr:cNvPr id="77" name="円/楕円 76"/>
        <xdr:cNvSpPr/>
      </xdr:nvSpPr>
      <xdr:spPr bwMode="auto">
        <a:xfrm>
          <a:off x="2857500" y="224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79621</xdr:rowOff>
    </xdr:from>
    <xdr:ext cx="762000" cy="259045"/>
    <xdr:sp macro="" textlink="">
      <xdr:nvSpPr>
        <xdr:cNvPr id="78" name="テキスト ボックス 77"/>
        <xdr:cNvSpPr txBox="1"/>
      </xdr:nvSpPr>
      <xdr:spPr>
        <a:xfrm>
          <a:off x="2527300" y="201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38760</xdr:rowOff>
    </xdr:from>
    <xdr:to>
      <xdr:col>4</xdr:col>
      <xdr:colOff>1117600</xdr:colOff>
      <xdr:row>36</xdr:row>
      <xdr:rowOff>48781</xdr:rowOff>
    </xdr:to>
    <xdr:cxnSp macro="">
      <xdr:nvCxnSpPr>
        <xdr:cNvPr id="111" name="直線コネクタ 110"/>
        <xdr:cNvCxnSpPr/>
      </xdr:nvCxnSpPr>
      <xdr:spPr bwMode="auto">
        <a:xfrm flipV="1">
          <a:off x="5003800" y="6992010"/>
          <a:ext cx="647700" cy="1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290392</xdr:rowOff>
    </xdr:from>
    <xdr:to>
      <xdr:col>4</xdr:col>
      <xdr:colOff>469900</xdr:colOff>
      <xdr:row>36</xdr:row>
      <xdr:rowOff>48781</xdr:rowOff>
    </xdr:to>
    <xdr:cxnSp macro="">
      <xdr:nvCxnSpPr>
        <xdr:cNvPr id="114" name="直線コネクタ 113"/>
        <xdr:cNvCxnSpPr/>
      </xdr:nvCxnSpPr>
      <xdr:spPr bwMode="auto">
        <a:xfrm>
          <a:off x="4305300" y="6900742"/>
          <a:ext cx="698500" cy="10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205486</xdr:rowOff>
    </xdr:from>
    <xdr:to>
      <xdr:col>3</xdr:col>
      <xdr:colOff>904875</xdr:colOff>
      <xdr:row>35</xdr:row>
      <xdr:rowOff>290392</xdr:rowOff>
    </xdr:to>
    <xdr:cxnSp macro="">
      <xdr:nvCxnSpPr>
        <xdr:cNvPr id="117" name="直線コネクタ 116"/>
        <xdr:cNvCxnSpPr/>
      </xdr:nvCxnSpPr>
      <xdr:spPr bwMode="auto">
        <a:xfrm>
          <a:off x="3606800" y="6815836"/>
          <a:ext cx="698500" cy="8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174016</xdr:rowOff>
    </xdr:from>
    <xdr:to>
      <xdr:col>3</xdr:col>
      <xdr:colOff>206375</xdr:colOff>
      <xdr:row>35</xdr:row>
      <xdr:rowOff>205486</xdr:rowOff>
    </xdr:to>
    <xdr:cxnSp macro="">
      <xdr:nvCxnSpPr>
        <xdr:cNvPr id="120" name="直線コネクタ 119"/>
        <xdr:cNvCxnSpPr/>
      </xdr:nvCxnSpPr>
      <xdr:spPr bwMode="auto">
        <a:xfrm>
          <a:off x="2908300" y="6784366"/>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330860</xdr:rowOff>
    </xdr:from>
    <xdr:to>
      <xdr:col>5</xdr:col>
      <xdr:colOff>34925</xdr:colOff>
      <xdr:row>36</xdr:row>
      <xdr:rowOff>89560</xdr:rowOff>
    </xdr:to>
    <xdr:sp macro="" textlink="">
      <xdr:nvSpPr>
        <xdr:cNvPr id="130" name="円/楕円 129"/>
        <xdr:cNvSpPr/>
      </xdr:nvSpPr>
      <xdr:spPr bwMode="auto">
        <a:xfrm>
          <a:off x="5600700" y="694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302937</xdr:rowOff>
    </xdr:from>
    <xdr:ext cx="762000" cy="259045"/>
    <xdr:sp macro="" textlink="">
      <xdr:nvSpPr>
        <xdr:cNvPr id="131" name="人口1人当たり決算額の推移該当値テキスト445"/>
        <xdr:cNvSpPr txBox="1"/>
      </xdr:nvSpPr>
      <xdr:spPr>
        <a:xfrm>
          <a:off x="5740400" y="69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340881</xdr:rowOff>
    </xdr:from>
    <xdr:to>
      <xdr:col>4</xdr:col>
      <xdr:colOff>520700</xdr:colOff>
      <xdr:row>36</xdr:row>
      <xdr:rowOff>99581</xdr:rowOff>
    </xdr:to>
    <xdr:sp macro="" textlink="">
      <xdr:nvSpPr>
        <xdr:cNvPr id="132" name="円/楕円 131"/>
        <xdr:cNvSpPr/>
      </xdr:nvSpPr>
      <xdr:spPr bwMode="auto">
        <a:xfrm>
          <a:off x="4953000" y="695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84358</xdr:rowOff>
    </xdr:from>
    <xdr:ext cx="736600" cy="259045"/>
    <xdr:sp macro="" textlink="">
      <xdr:nvSpPr>
        <xdr:cNvPr id="133" name="テキスト ボックス 132"/>
        <xdr:cNvSpPr txBox="1"/>
      </xdr:nvSpPr>
      <xdr:spPr>
        <a:xfrm>
          <a:off x="4622800" y="703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239592</xdr:rowOff>
    </xdr:from>
    <xdr:to>
      <xdr:col>3</xdr:col>
      <xdr:colOff>955675</xdr:colOff>
      <xdr:row>35</xdr:row>
      <xdr:rowOff>341192</xdr:rowOff>
    </xdr:to>
    <xdr:sp macro="" textlink="">
      <xdr:nvSpPr>
        <xdr:cNvPr id="134" name="円/楕円 133"/>
        <xdr:cNvSpPr/>
      </xdr:nvSpPr>
      <xdr:spPr bwMode="auto">
        <a:xfrm>
          <a:off x="4254500" y="684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325969</xdr:rowOff>
    </xdr:from>
    <xdr:ext cx="762000" cy="259045"/>
    <xdr:sp macro="" textlink="">
      <xdr:nvSpPr>
        <xdr:cNvPr id="135" name="テキスト ボックス 134"/>
        <xdr:cNvSpPr txBox="1"/>
      </xdr:nvSpPr>
      <xdr:spPr>
        <a:xfrm>
          <a:off x="3924300" y="693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154686</xdr:rowOff>
    </xdr:from>
    <xdr:to>
      <xdr:col>3</xdr:col>
      <xdr:colOff>257175</xdr:colOff>
      <xdr:row>35</xdr:row>
      <xdr:rowOff>256286</xdr:rowOff>
    </xdr:to>
    <xdr:sp macro="" textlink="">
      <xdr:nvSpPr>
        <xdr:cNvPr id="136" name="円/楕円 135"/>
        <xdr:cNvSpPr/>
      </xdr:nvSpPr>
      <xdr:spPr bwMode="auto">
        <a:xfrm>
          <a:off x="35560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266463</xdr:rowOff>
    </xdr:from>
    <xdr:ext cx="762000" cy="259045"/>
    <xdr:sp macro="" textlink="">
      <xdr:nvSpPr>
        <xdr:cNvPr id="137" name="テキスト ボックス 136"/>
        <xdr:cNvSpPr txBox="1"/>
      </xdr:nvSpPr>
      <xdr:spPr>
        <a:xfrm>
          <a:off x="3225800" y="65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123216</xdr:rowOff>
    </xdr:from>
    <xdr:to>
      <xdr:col>2</xdr:col>
      <xdr:colOff>692150</xdr:colOff>
      <xdr:row>35</xdr:row>
      <xdr:rowOff>224816</xdr:rowOff>
    </xdr:to>
    <xdr:sp macro="" textlink="">
      <xdr:nvSpPr>
        <xdr:cNvPr id="138" name="円/楕円 137"/>
        <xdr:cNvSpPr/>
      </xdr:nvSpPr>
      <xdr:spPr bwMode="auto">
        <a:xfrm>
          <a:off x="2857500" y="673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234993</xdr:rowOff>
    </xdr:from>
    <xdr:ext cx="762000" cy="259045"/>
    <xdr:sp macro="" textlink="">
      <xdr:nvSpPr>
        <xdr:cNvPr id="139" name="テキスト ボックス 138"/>
        <xdr:cNvSpPr txBox="1"/>
      </xdr:nvSpPr>
      <xdr:spPr>
        <a:xfrm>
          <a:off x="2527300" y="650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163977</xdr:rowOff>
    </xdr:from>
    <xdr:to>
      <xdr:col>6</xdr:col>
      <xdr:colOff>511175</xdr:colOff>
      <xdr:row>34</xdr:row>
      <xdr:rowOff>40122</xdr:rowOff>
    </xdr:to>
    <xdr:cxnSp macro="">
      <xdr:nvCxnSpPr>
        <xdr:cNvPr id="59" name="直線コネクタ 58"/>
        <xdr:cNvCxnSpPr/>
      </xdr:nvCxnSpPr>
      <xdr:spPr>
        <a:xfrm flipV="1">
          <a:off x="3797300" y="5821827"/>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1648</xdr:rowOff>
    </xdr:from>
    <xdr:to>
      <xdr:col>5</xdr:col>
      <xdr:colOff>358775</xdr:colOff>
      <xdr:row>34</xdr:row>
      <xdr:rowOff>40122</xdr:rowOff>
    </xdr:to>
    <xdr:cxnSp macro="">
      <xdr:nvCxnSpPr>
        <xdr:cNvPr id="62" name="直線コネクタ 61"/>
        <xdr:cNvCxnSpPr/>
      </xdr:nvCxnSpPr>
      <xdr:spPr>
        <a:xfrm>
          <a:off x="2908300" y="5830948"/>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1648</xdr:rowOff>
    </xdr:from>
    <xdr:to>
      <xdr:col>4</xdr:col>
      <xdr:colOff>155575</xdr:colOff>
      <xdr:row>34</xdr:row>
      <xdr:rowOff>55598</xdr:rowOff>
    </xdr:to>
    <xdr:cxnSp macro="">
      <xdr:nvCxnSpPr>
        <xdr:cNvPr id="65" name="直線コネクタ 64"/>
        <xdr:cNvCxnSpPr/>
      </xdr:nvCxnSpPr>
      <xdr:spPr>
        <a:xfrm flipV="1">
          <a:off x="2019300" y="583094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102164</xdr:rowOff>
    </xdr:from>
    <xdr:to>
      <xdr:col>2</xdr:col>
      <xdr:colOff>638175</xdr:colOff>
      <xdr:row>34</xdr:row>
      <xdr:rowOff>55598</xdr:rowOff>
    </xdr:to>
    <xdr:cxnSp macro="">
      <xdr:nvCxnSpPr>
        <xdr:cNvPr id="68" name="直線コネクタ 67"/>
        <xdr:cNvCxnSpPr/>
      </xdr:nvCxnSpPr>
      <xdr:spPr>
        <a:xfrm>
          <a:off x="1130300" y="5760014"/>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113177</xdr:rowOff>
    </xdr:from>
    <xdr:to>
      <xdr:col>6</xdr:col>
      <xdr:colOff>561975</xdr:colOff>
      <xdr:row>34</xdr:row>
      <xdr:rowOff>43327</xdr:rowOff>
    </xdr:to>
    <xdr:sp macro="" textlink="">
      <xdr:nvSpPr>
        <xdr:cNvPr id="78" name="円/楕円 77"/>
        <xdr:cNvSpPr/>
      </xdr:nvSpPr>
      <xdr:spPr>
        <a:xfrm>
          <a:off x="4584700" y="57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136054</xdr:rowOff>
    </xdr:from>
    <xdr:ext cx="534377" cy="259045"/>
    <xdr:sp macro="" textlink="">
      <xdr:nvSpPr>
        <xdr:cNvPr id="79" name="人件費該当値テキスト"/>
        <xdr:cNvSpPr txBox="1"/>
      </xdr:nvSpPr>
      <xdr:spPr>
        <a:xfrm>
          <a:off x="4686300" y="5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160772</xdr:rowOff>
    </xdr:from>
    <xdr:to>
      <xdr:col>5</xdr:col>
      <xdr:colOff>409575</xdr:colOff>
      <xdr:row>34</xdr:row>
      <xdr:rowOff>90922</xdr:rowOff>
    </xdr:to>
    <xdr:sp macro="" textlink="">
      <xdr:nvSpPr>
        <xdr:cNvPr id="80" name="円/楕円 79"/>
        <xdr:cNvSpPr/>
      </xdr:nvSpPr>
      <xdr:spPr>
        <a:xfrm>
          <a:off x="3746500" y="58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107449</xdr:rowOff>
    </xdr:from>
    <xdr:ext cx="534377" cy="259045"/>
    <xdr:sp macro="" textlink="">
      <xdr:nvSpPr>
        <xdr:cNvPr id="81" name="テキスト ボックス 80"/>
        <xdr:cNvSpPr txBox="1"/>
      </xdr:nvSpPr>
      <xdr:spPr>
        <a:xfrm>
          <a:off x="3530111" y="55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122298</xdr:rowOff>
    </xdr:from>
    <xdr:to>
      <xdr:col>4</xdr:col>
      <xdr:colOff>206375</xdr:colOff>
      <xdr:row>34</xdr:row>
      <xdr:rowOff>52448</xdr:rowOff>
    </xdr:to>
    <xdr:sp macro="" textlink="">
      <xdr:nvSpPr>
        <xdr:cNvPr id="82" name="円/楕円 81"/>
        <xdr:cNvSpPr/>
      </xdr:nvSpPr>
      <xdr:spPr>
        <a:xfrm>
          <a:off x="2857500" y="57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68975</xdr:rowOff>
    </xdr:from>
    <xdr:ext cx="534377" cy="259045"/>
    <xdr:sp macro="" textlink="">
      <xdr:nvSpPr>
        <xdr:cNvPr id="83" name="テキスト ボックス 82"/>
        <xdr:cNvSpPr txBox="1"/>
      </xdr:nvSpPr>
      <xdr:spPr>
        <a:xfrm>
          <a:off x="2641111" y="55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4798</xdr:rowOff>
    </xdr:from>
    <xdr:to>
      <xdr:col>3</xdr:col>
      <xdr:colOff>3175</xdr:colOff>
      <xdr:row>34</xdr:row>
      <xdr:rowOff>106398</xdr:rowOff>
    </xdr:to>
    <xdr:sp macro="" textlink="">
      <xdr:nvSpPr>
        <xdr:cNvPr id="84" name="円/楕円 83"/>
        <xdr:cNvSpPr/>
      </xdr:nvSpPr>
      <xdr:spPr>
        <a:xfrm>
          <a:off x="1968500" y="58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122925</xdr:rowOff>
    </xdr:from>
    <xdr:ext cx="534377" cy="259045"/>
    <xdr:sp macro="" textlink="">
      <xdr:nvSpPr>
        <xdr:cNvPr id="85" name="テキスト ボックス 84"/>
        <xdr:cNvSpPr txBox="1"/>
      </xdr:nvSpPr>
      <xdr:spPr>
        <a:xfrm>
          <a:off x="1752111" y="56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51364</xdr:rowOff>
    </xdr:from>
    <xdr:to>
      <xdr:col>1</xdr:col>
      <xdr:colOff>485775</xdr:colOff>
      <xdr:row>33</xdr:row>
      <xdr:rowOff>152964</xdr:rowOff>
    </xdr:to>
    <xdr:sp macro="" textlink="">
      <xdr:nvSpPr>
        <xdr:cNvPr id="86" name="円/楕円 85"/>
        <xdr:cNvSpPr/>
      </xdr:nvSpPr>
      <xdr:spPr>
        <a:xfrm>
          <a:off x="1079500" y="57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169491</xdr:rowOff>
    </xdr:from>
    <xdr:ext cx="534377" cy="259045"/>
    <xdr:sp macro="" textlink="">
      <xdr:nvSpPr>
        <xdr:cNvPr id="87" name="テキスト ボックス 86"/>
        <xdr:cNvSpPr txBox="1"/>
      </xdr:nvSpPr>
      <xdr:spPr>
        <a:xfrm>
          <a:off x="863111" y="54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53885</xdr:rowOff>
    </xdr:from>
    <xdr:to>
      <xdr:col>6</xdr:col>
      <xdr:colOff>511175</xdr:colOff>
      <xdr:row>58</xdr:row>
      <xdr:rowOff>62976</xdr:rowOff>
    </xdr:to>
    <xdr:cxnSp macro="">
      <xdr:nvCxnSpPr>
        <xdr:cNvPr id="116" name="直線コネクタ 115"/>
        <xdr:cNvCxnSpPr/>
      </xdr:nvCxnSpPr>
      <xdr:spPr>
        <a:xfrm flipV="1">
          <a:off x="3797300" y="9997985"/>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62976</xdr:rowOff>
    </xdr:from>
    <xdr:to>
      <xdr:col>5</xdr:col>
      <xdr:colOff>358775</xdr:colOff>
      <xdr:row>58</xdr:row>
      <xdr:rowOff>73604</xdr:rowOff>
    </xdr:to>
    <xdr:cxnSp macro="">
      <xdr:nvCxnSpPr>
        <xdr:cNvPr id="119" name="直線コネクタ 118"/>
        <xdr:cNvCxnSpPr/>
      </xdr:nvCxnSpPr>
      <xdr:spPr>
        <a:xfrm flipV="1">
          <a:off x="2908300" y="10007076"/>
          <a:ext cx="889000" cy="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73604</xdr:rowOff>
    </xdr:from>
    <xdr:to>
      <xdr:col>4</xdr:col>
      <xdr:colOff>155575</xdr:colOff>
      <xdr:row>58</xdr:row>
      <xdr:rowOff>83870</xdr:rowOff>
    </xdr:to>
    <xdr:cxnSp macro="">
      <xdr:nvCxnSpPr>
        <xdr:cNvPr id="122" name="直線コネクタ 121"/>
        <xdr:cNvCxnSpPr/>
      </xdr:nvCxnSpPr>
      <xdr:spPr>
        <a:xfrm flipV="1">
          <a:off x="2019300" y="10017704"/>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81618</xdr:rowOff>
    </xdr:from>
    <xdr:to>
      <xdr:col>2</xdr:col>
      <xdr:colOff>638175</xdr:colOff>
      <xdr:row>58</xdr:row>
      <xdr:rowOff>83870</xdr:rowOff>
    </xdr:to>
    <xdr:cxnSp macro="">
      <xdr:nvCxnSpPr>
        <xdr:cNvPr id="125" name="直線コネクタ 124"/>
        <xdr:cNvCxnSpPr/>
      </xdr:nvCxnSpPr>
      <xdr:spPr>
        <a:xfrm>
          <a:off x="1130300" y="10025718"/>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3085</xdr:rowOff>
    </xdr:from>
    <xdr:to>
      <xdr:col>6</xdr:col>
      <xdr:colOff>561975</xdr:colOff>
      <xdr:row>58</xdr:row>
      <xdr:rowOff>104685</xdr:rowOff>
    </xdr:to>
    <xdr:sp macro="" textlink="">
      <xdr:nvSpPr>
        <xdr:cNvPr id="135" name="円/楕円 134"/>
        <xdr:cNvSpPr/>
      </xdr:nvSpPr>
      <xdr:spPr>
        <a:xfrm>
          <a:off x="4584700" y="99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133912</xdr:rowOff>
    </xdr:from>
    <xdr:ext cx="534377" cy="259045"/>
    <xdr:sp macro="" textlink="">
      <xdr:nvSpPr>
        <xdr:cNvPr id="136" name="物件費該当値テキスト"/>
        <xdr:cNvSpPr txBox="1"/>
      </xdr:nvSpPr>
      <xdr:spPr>
        <a:xfrm>
          <a:off x="4686300" y="97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12176</xdr:rowOff>
    </xdr:from>
    <xdr:to>
      <xdr:col>5</xdr:col>
      <xdr:colOff>409575</xdr:colOff>
      <xdr:row>58</xdr:row>
      <xdr:rowOff>113776</xdr:rowOff>
    </xdr:to>
    <xdr:sp macro="" textlink="">
      <xdr:nvSpPr>
        <xdr:cNvPr id="137" name="円/楕円 136"/>
        <xdr:cNvSpPr/>
      </xdr:nvSpPr>
      <xdr:spPr>
        <a:xfrm>
          <a:off x="3746500" y="99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130303</xdr:rowOff>
    </xdr:from>
    <xdr:ext cx="534377" cy="259045"/>
    <xdr:sp macro="" textlink="">
      <xdr:nvSpPr>
        <xdr:cNvPr id="138" name="テキスト ボックス 137"/>
        <xdr:cNvSpPr txBox="1"/>
      </xdr:nvSpPr>
      <xdr:spPr>
        <a:xfrm>
          <a:off x="3530111" y="973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22804</xdr:rowOff>
    </xdr:from>
    <xdr:to>
      <xdr:col>4</xdr:col>
      <xdr:colOff>206375</xdr:colOff>
      <xdr:row>58</xdr:row>
      <xdr:rowOff>124404</xdr:rowOff>
    </xdr:to>
    <xdr:sp macro="" textlink="">
      <xdr:nvSpPr>
        <xdr:cNvPr id="139" name="円/楕円 138"/>
        <xdr:cNvSpPr/>
      </xdr:nvSpPr>
      <xdr:spPr>
        <a:xfrm>
          <a:off x="2857500" y="99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140931</xdr:rowOff>
    </xdr:from>
    <xdr:ext cx="534377" cy="259045"/>
    <xdr:sp macro="" textlink="">
      <xdr:nvSpPr>
        <xdr:cNvPr id="140" name="テキスト ボックス 139"/>
        <xdr:cNvSpPr txBox="1"/>
      </xdr:nvSpPr>
      <xdr:spPr>
        <a:xfrm>
          <a:off x="2641111" y="97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33070</xdr:rowOff>
    </xdr:from>
    <xdr:to>
      <xdr:col>3</xdr:col>
      <xdr:colOff>3175</xdr:colOff>
      <xdr:row>58</xdr:row>
      <xdr:rowOff>134670</xdr:rowOff>
    </xdr:to>
    <xdr:sp macro="" textlink="">
      <xdr:nvSpPr>
        <xdr:cNvPr id="141" name="円/楕円 140"/>
        <xdr:cNvSpPr/>
      </xdr:nvSpPr>
      <xdr:spPr>
        <a:xfrm>
          <a:off x="1968500" y="99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151197</xdr:rowOff>
    </xdr:from>
    <xdr:ext cx="534377" cy="259045"/>
    <xdr:sp macro="" textlink="">
      <xdr:nvSpPr>
        <xdr:cNvPr id="142" name="テキスト ボックス 141"/>
        <xdr:cNvSpPr txBox="1"/>
      </xdr:nvSpPr>
      <xdr:spPr>
        <a:xfrm>
          <a:off x="1752111" y="97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30818</xdr:rowOff>
    </xdr:from>
    <xdr:to>
      <xdr:col>1</xdr:col>
      <xdr:colOff>485775</xdr:colOff>
      <xdr:row>58</xdr:row>
      <xdr:rowOff>132418</xdr:rowOff>
    </xdr:to>
    <xdr:sp macro="" textlink="">
      <xdr:nvSpPr>
        <xdr:cNvPr id="143" name="円/楕円 142"/>
        <xdr:cNvSpPr/>
      </xdr:nvSpPr>
      <xdr:spPr>
        <a:xfrm>
          <a:off x="1079500" y="99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148945</xdr:rowOff>
    </xdr:from>
    <xdr:ext cx="534377" cy="259045"/>
    <xdr:sp macro="" textlink="">
      <xdr:nvSpPr>
        <xdr:cNvPr id="144" name="テキスト ボックス 143"/>
        <xdr:cNvSpPr txBox="1"/>
      </xdr:nvSpPr>
      <xdr:spPr>
        <a:xfrm>
          <a:off x="863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10161</xdr:rowOff>
    </xdr:from>
    <xdr:to>
      <xdr:col>6</xdr:col>
      <xdr:colOff>511175</xdr:colOff>
      <xdr:row>78</xdr:row>
      <xdr:rowOff>34544</xdr:rowOff>
    </xdr:to>
    <xdr:cxnSp macro="">
      <xdr:nvCxnSpPr>
        <xdr:cNvPr id="175" name="直線コネクタ 174"/>
        <xdr:cNvCxnSpPr/>
      </xdr:nvCxnSpPr>
      <xdr:spPr>
        <a:xfrm flipV="1">
          <a:off x="3797300" y="13383261"/>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34544</xdr:rowOff>
    </xdr:from>
    <xdr:to>
      <xdr:col>5</xdr:col>
      <xdr:colOff>358775</xdr:colOff>
      <xdr:row>78</xdr:row>
      <xdr:rowOff>63500</xdr:rowOff>
    </xdr:to>
    <xdr:cxnSp macro="">
      <xdr:nvCxnSpPr>
        <xdr:cNvPr id="178" name="直線コネクタ 177"/>
        <xdr:cNvCxnSpPr/>
      </xdr:nvCxnSpPr>
      <xdr:spPr>
        <a:xfrm flipV="1">
          <a:off x="2908300" y="13407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23876</xdr:rowOff>
    </xdr:from>
    <xdr:to>
      <xdr:col>4</xdr:col>
      <xdr:colOff>155575</xdr:colOff>
      <xdr:row>78</xdr:row>
      <xdr:rowOff>63500</xdr:rowOff>
    </xdr:to>
    <xdr:cxnSp macro="">
      <xdr:nvCxnSpPr>
        <xdr:cNvPr id="181" name="直線コネクタ 180"/>
        <xdr:cNvCxnSpPr/>
      </xdr:nvCxnSpPr>
      <xdr:spPr>
        <a:xfrm>
          <a:off x="2019300" y="133969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23876</xdr:rowOff>
    </xdr:from>
    <xdr:to>
      <xdr:col>2</xdr:col>
      <xdr:colOff>638175</xdr:colOff>
      <xdr:row>78</xdr:row>
      <xdr:rowOff>29536</xdr:rowOff>
    </xdr:to>
    <xdr:cxnSp macro="">
      <xdr:nvCxnSpPr>
        <xdr:cNvPr id="184" name="直線コネクタ 183"/>
        <xdr:cNvCxnSpPr/>
      </xdr:nvCxnSpPr>
      <xdr:spPr>
        <a:xfrm flipV="1">
          <a:off x="1130300" y="13396976"/>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130811</xdr:rowOff>
    </xdr:from>
    <xdr:to>
      <xdr:col>6</xdr:col>
      <xdr:colOff>561975</xdr:colOff>
      <xdr:row>78</xdr:row>
      <xdr:rowOff>60961</xdr:rowOff>
    </xdr:to>
    <xdr:sp macro="" textlink="">
      <xdr:nvSpPr>
        <xdr:cNvPr id="194" name="円/楕円 193"/>
        <xdr:cNvSpPr/>
      </xdr:nvSpPr>
      <xdr:spPr>
        <a:xfrm>
          <a:off x="45847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109238</xdr:rowOff>
    </xdr:from>
    <xdr:ext cx="469744" cy="259045"/>
    <xdr:sp macro="" textlink="">
      <xdr:nvSpPr>
        <xdr:cNvPr id="195" name="維持補修費該当値テキスト"/>
        <xdr:cNvSpPr txBox="1"/>
      </xdr:nvSpPr>
      <xdr:spPr>
        <a:xfrm>
          <a:off x="4686300"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155194</xdr:rowOff>
    </xdr:from>
    <xdr:to>
      <xdr:col>5</xdr:col>
      <xdr:colOff>409575</xdr:colOff>
      <xdr:row>78</xdr:row>
      <xdr:rowOff>85344</xdr:rowOff>
    </xdr:to>
    <xdr:sp macro="" textlink="">
      <xdr:nvSpPr>
        <xdr:cNvPr id="196" name="円/楕円 195"/>
        <xdr:cNvSpPr/>
      </xdr:nvSpPr>
      <xdr:spPr>
        <a:xfrm>
          <a:off x="3746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76471</xdr:rowOff>
    </xdr:from>
    <xdr:ext cx="469744" cy="259045"/>
    <xdr:sp macro="" textlink="">
      <xdr:nvSpPr>
        <xdr:cNvPr id="197" name="テキスト ボックス 196"/>
        <xdr:cNvSpPr txBox="1"/>
      </xdr:nvSpPr>
      <xdr:spPr>
        <a:xfrm>
          <a:off x="3562427"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12700</xdr:rowOff>
    </xdr:from>
    <xdr:to>
      <xdr:col>4</xdr:col>
      <xdr:colOff>206375</xdr:colOff>
      <xdr:row>78</xdr:row>
      <xdr:rowOff>114300</xdr:rowOff>
    </xdr:to>
    <xdr:sp macro="" textlink="">
      <xdr:nvSpPr>
        <xdr:cNvPr id="198" name="円/楕円 197"/>
        <xdr:cNvSpPr/>
      </xdr:nvSpPr>
      <xdr:spPr>
        <a:xfrm>
          <a:off x="2857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105427</xdr:rowOff>
    </xdr:from>
    <xdr:ext cx="469744" cy="259045"/>
    <xdr:sp macro="" textlink="">
      <xdr:nvSpPr>
        <xdr:cNvPr id="199" name="テキスト ボックス 198"/>
        <xdr:cNvSpPr txBox="1"/>
      </xdr:nvSpPr>
      <xdr:spPr>
        <a:xfrm>
          <a:off x="2673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144526</xdr:rowOff>
    </xdr:from>
    <xdr:to>
      <xdr:col>3</xdr:col>
      <xdr:colOff>3175</xdr:colOff>
      <xdr:row>78</xdr:row>
      <xdr:rowOff>74676</xdr:rowOff>
    </xdr:to>
    <xdr:sp macro="" textlink="">
      <xdr:nvSpPr>
        <xdr:cNvPr id="200" name="円/楕円 199"/>
        <xdr:cNvSpPr/>
      </xdr:nvSpPr>
      <xdr:spPr>
        <a:xfrm>
          <a:off x="1968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65803</xdr:rowOff>
    </xdr:from>
    <xdr:ext cx="469744" cy="259045"/>
    <xdr:sp macro="" textlink="">
      <xdr:nvSpPr>
        <xdr:cNvPr id="201" name="テキスト ボックス 200"/>
        <xdr:cNvSpPr txBox="1"/>
      </xdr:nvSpPr>
      <xdr:spPr>
        <a:xfrm>
          <a:off x="178442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150186</xdr:rowOff>
    </xdr:from>
    <xdr:to>
      <xdr:col>1</xdr:col>
      <xdr:colOff>485775</xdr:colOff>
      <xdr:row>78</xdr:row>
      <xdr:rowOff>80336</xdr:rowOff>
    </xdr:to>
    <xdr:sp macro="" textlink="">
      <xdr:nvSpPr>
        <xdr:cNvPr id="202" name="円/楕円 201"/>
        <xdr:cNvSpPr/>
      </xdr:nvSpPr>
      <xdr:spPr>
        <a:xfrm>
          <a:off x="1079500" y="133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71463</xdr:rowOff>
    </xdr:from>
    <xdr:ext cx="469744" cy="259045"/>
    <xdr:sp macro="" textlink="">
      <xdr:nvSpPr>
        <xdr:cNvPr id="203" name="テキスト ボックス 202"/>
        <xdr:cNvSpPr txBox="1"/>
      </xdr:nvSpPr>
      <xdr:spPr>
        <a:xfrm>
          <a:off x="895427" y="134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62694</xdr:rowOff>
    </xdr:from>
    <xdr:to>
      <xdr:col>6</xdr:col>
      <xdr:colOff>511175</xdr:colOff>
      <xdr:row>94</xdr:row>
      <xdr:rowOff>68703</xdr:rowOff>
    </xdr:to>
    <xdr:cxnSp macro="">
      <xdr:nvCxnSpPr>
        <xdr:cNvPr id="235" name="直線コネクタ 234"/>
        <xdr:cNvCxnSpPr/>
      </xdr:nvCxnSpPr>
      <xdr:spPr>
        <a:xfrm flipV="1">
          <a:off x="3797300" y="16007544"/>
          <a:ext cx="838200" cy="17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68703</xdr:rowOff>
    </xdr:from>
    <xdr:to>
      <xdr:col>5</xdr:col>
      <xdr:colOff>358775</xdr:colOff>
      <xdr:row>95</xdr:row>
      <xdr:rowOff>76084</xdr:rowOff>
    </xdr:to>
    <xdr:cxnSp macro="">
      <xdr:nvCxnSpPr>
        <xdr:cNvPr id="238" name="直線コネクタ 237"/>
        <xdr:cNvCxnSpPr/>
      </xdr:nvCxnSpPr>
      <xdr:spPr>
        <a:xfrm flipV="1">
          <a:off x="2908300" y="16185003"/>
          <a:ext cx="889000" cy="1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76084</xdr:rowOff>
    </xdr:from>
    <xdr:to>
      <xdr:col>4</xdr:col>
      <xdr:colOff>155575</xdr:colOff>
      <xdr:row>95</xdr:row>
      <xdr:rowOff>150183</xdr:rowOff>
    </xdr:to>
    <xdr:cxnSp macro="">
      <xdr:nvCxnSpPr>
        <xdr:cNvPr id="241" name="直線コネクタ 240"/>
        <xdr:cNvCxnSpPr/>
      </xdr:nvCxnSpPr>
      <xdr:spPr>
        <a:xfrm flipV="1">
          <a:off x="2019300" y="16363834"/>
          <a:ext cx="889000" cy="7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150183</xdr:rowOff>
    </xdr:from>
    <xdr:to>
      <xdr:col>2</xdr:col>
      <xdr:colOff>638175</xdr:colOff>
      <xdr:row>96</xdr:row>
      <xdr:rowOff>65960</xdr:rowOff>
    </xdr:to>
    <xdr:cxnSp macro="">
      <xdr:nvCxnSpPr>
        <xdr:cNvPr id="244" name="直線コネクタ 243"/>
        <xdr:cNvCxnSpPr/>
      </xdr:nvCxnSpPr>
      <xdr:spPr>
        <a:xfrm flipV="1">
          <a:off x="1130300" y="16437933"/>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11894</xdr:rowOff>
    </xdr:from>
    <xdr:to>
      <xdr:col>6</xdr:col>
      <xdr:colOff>561975</xdr:colOff>
      <xdr:row>93</xdr:row>
      <xdr:rowOff>113494</xdr:rowOff>
    </xdr:to>
    <xdr:sp macro="" textlink="">
      <xdr:nvSpPr>
        <xdr:cNvPr id="254" name="円/楕円 253"/>
        <xdr:cNvSpPr/>
      </xdr:nvSpPr>
      <xdr:spPr>
        <a:xfrm>
          <a:off x="4584700" y="159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34771</xdr:rowOff>
    </xdr:from>
    <xdr:ext cx="534377" cy="259045"/>
    <xdr:sp macro="" textlink="">
      <xdr:nvSpPr>
        <xdr:cNvPr id="255" name="扶助費該当値テキスト"/>
        <xdr:cNvSpPr txBox="1"/>
      </xdr:nvSpPr>
      <xdr:spPr>
        <a:xfrm>
          <a:off x="4686300" y="158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17903</xdr:rowOff>
    </xdr:from>
    <xdr:to>
      <xdr:col>5</xdr:col>
      <xdr:colOff>409575</xdr:colOff>
      <xdr:row>94</xdr:row>
      <xdr:rowOff>119503</xdr:rowOff>
    </xdr:to>
    <xdr:sp macro="" textlink="">
      <xdr:nvSpPr>
        <xdr:cNvPr id="256" name="円/楕円 255"/>
        <xdr:cNvSpPr/>
      </xdr:nvSpPr>
      <xdr:spPr>
        <a:xfrm>
          <a:off x="3746500" y="161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136030</xdr:rowOff>
    </xdr:from>
    <xdr:ext cx="534377" cy="259045"/>
    <xdr:sp macro="" textlink="">
      <xdr:nvSpPr>
        <xdr:cNvPr id="257" name="テキスト ボックス 256"/>
        <xdr:cNvSpPr txBox="1"/>
      </xdr:nvSpPr>
      <xdr:spPr>
        <a:xfrm>
          <a:off x="3530111" y="159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25284</xdr:rowOff>
    </xdr:from>
    <xdr:to>
      <xdr:col>4</xdr:col>
      <xdr:colOff>206375</xdr:colOff>
      <xdr:row>95</xdr:row>
      <xdr:rowOff>126884</xdr:rowOff>
    </xdr:to>
    <xdr:sp macro="" textlink="">
      <xdr:nvSpPr>
        <xdr:cNvPr id="258" name="円/楕円 257"/>
        <xdr:cNvSpPr/>
      </xdr:nvSpPr>
      <xdr:spPr>
        <a:xfrm>
          <a:off x="2857500" y="163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143411</xdr:rowOff>
    </xdr:from>
    <xdr:ext cx="534377" cy="259045"/>
    <xdr:sp macro="" textlink="">
      <xdr:nvSpPr>
        <xdr:cNvPr id="259" name="テキスト ボックス 258"/>
        <xdr:cNvSpPr txBox="1"/>
      </xdr:nvSpPr>
      <xdr:spPr>
        <a:xfrm>
          <a:off x="2641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99383</xdr:rowOff>
    </xdr:from>
    <xdr:to>
      <xdr:col>3</xdr:col>
      <xdr:colOff>3175</xdr:colOff>
      <xdr:row>96</xdr:row>
      <xdr:rowOff>29533</xdr:rowOff>
    </xdr:to>
    <xdr:sp macro="" textlink="">
      <xdr:nvSpPr>
        <xdr:cNvPr id="260" name="円/楕円 259"/>
        <xdr:cNvSpPr/>
      </xdr:nvSpPr>
      <xdr:spPr>
        <a:xfrm>
          <a:off x="1968500" y="16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46060</xdr:rowOff>
    </xdr:from>
    <xdr:ext cx="534377" cy="259045"/>
    <xdr:sp macro="" textlink="">
      <xdr:nvSpPr>
        <xdr:cNvPr id="261" name="テキスト ボックス 260"/>
        <xdr:cNvSpPr txBox="1"/>
      </xdr:nvSpPr>
      <xdr:spPr>
        <a:xfrm>
          <a:off x="1752111" y="161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15160</xdr:rowOff>
    </xdr:from>
    <xdr:to>
      <xdr:col>1</xdr:col>
      <xdr:colOff>485775</xdr:colOff>
      <xdr:row>96</xdr:row>
      <xdr:rowOff>116760</xdr:rowOff>
    </xdr:to>
    <xdr:sp macro="" textlink="">
      <xdr:nvSpPr>
        <xdr:cNvPr id="262" name="円/楕円 261"/>
        <xdr:cNvSpPr/>
      </xdr:nvSpPr>
      <xdr:spPr>
        <a:xfrm>
          <a:off x="1079500" y="164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133287</xdr:rowOff>
    </xdr:from>
    <xdr:ext cx="534377" cy="259045"/>
    <xdr:sp macro="" textlink="">
      <xdr:nvSpPr>
        <xdr:cNvPr id="263" name="テキスト ボックス 262"/>
        <xdr:cNvSpPr txBox="1"/>
      </xdr:nvSpPr>
      <xdr:spPr>
        <a:xfrm>
          <a:off x="863111" y="1624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128368</xdr:rowOff>
    </xdr:from>
    <xdr:to>
      <xdr:col>15</xdr:col>
      <xdr:colOff>180975</xdr:colOff>
      <xdr:row>35</xdr:row>
      <xdr:rowOff>135993</xdr:rowOff>
    </xdr:to>
    <xdr:cxnSp macro="">
      <xdr:nvCxnSpPr>
        <xdr:cNvPr id="295" name="直線コネクタ 294"/>
        <xdr:cNvCxnSpPr/>
      </xdr:nvCxnSpPr>
      <xdr:spPr>
        <a:xfrm>
          <a:off x="9639300" y="5957668"/>
          <a:ext cx="8382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128368</xdr:rowOff>
    </xdr:from>
    <xdr:to>
      <xdr:col>14</xdr:col>
      <xdr:colOff>28575</xdr:colOff>
      <xdr:row>35</xdr:row>
      <xdr:rowOff>159800</xdr:rowOff>
    </xdr:to>
    <xdr:cxnSp macro="">
      <xdr:nvCxnSpPr>
        <xdr:cNvPr id="298" name="直線コネクタ 297"/>
        <xdr:cNvCxnSpPr/>
      </xdr:nvCxnSpPr>
      <xdr:spPr>
        <a:xfrm flipV="1">
          <a:off x="8750300" y="5957668"/>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113101</xdr:rowOff>
    </xdr:from>
    <xdr:to>
      <xdr:col>12</xdr:col>
      <xdr:colOff>511175</xdr:colOff>
      <xdr:row>35</xdr:row>
      <xdr:rowOff>159800</xdr:rowOff>
    </xdr:to>
    <xdr:cxnSp macro="">
      <xdr:nvCxnSpPr>
        <xdr:cNvPr id="301" name="直線コネクタ 300"/>
        <xdr:cNvCxnSpPr/>
      </xdr:nvCxnSpPr>
      <xdr:spPr>
        <a:xfrm>
          <a:off x="7861300" y="6113851"/>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113101</xdr:rowOff>
    </xdr:from>
    <xdr:to>
      <xdr:col>11</xdr:col>
      <xdr:colOff>307975</xdr:colOff>
      <xdr:row>35</xdr:row>
      <xdr:rowOff>126082</xdr:rowOff>
    </xdr:to>
    <xdr:cxnSp macro="">
      <xdr:nvCxnSpPr>
        <xdr:cNvPr id="304" name="直線コネクタ 303"/>
        <xdr:cNvCxnSpPr/>
      </xdr:nvCxnSpPr>
      <xdr:spPr>
        <a:xfrm flipV="1">
          <a:off x="6972300" y="6113851"/>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85193</xdr:rowOff>
    </xdr:from>
    <xdr:to>
      <xdr:col>15</xdr:col>
      <xdr:colOff>231775</xdr:colOff>
      <xdr:row>36</xdr:row>
      <xdr:rowOff>15343</xdr:rowOff>
    </xdr:to>
    <xdr:sp macro="" textlink="">
      <xdr:nvSpPr>
        <xdr:cNvPr id="314" name="円/楕円 313"/>
        <xdr:cNvSpPr/>
      </xdr:nvSpPr>
      <xdr:spPr>
        <a:xfrm>
          <a:off x="10426700" y="60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108070</xdr:rowOff>
    </xdr:from>
    <xdr:ext cx="534377" cy="259045"/>
    <xdr:sp macro="" textlink="">
      <xdr:nvSpPr>
        <xdr:cNvPr id="315" name="補助費等該当値テキスト"/>
        <xdr:cNvSpPr txBox="1"/>
      </xdr:nvSpPr>
      <xdr:spPr>
        <a:xfrm>
          <a:off x="10528300" y="59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77568</xdr:rowOff>
    </xdr:from>
    <xdr:to>
      <xdr:col>14</xdr:col>
      <xdr:colOff>79375</xdr:colOff>
      <xdr:row>35</xdr:row>
      <xdr:rowOff>7718</xdr:rowOff>
    </xdr:to>
    <xdr:sp macro="" textlink="">
      <xdr:nvSpPr>
        <xdr:cNvPr id="316" name="円/楕円 315"/>
        <xdr:cNvSpPr/>
      </xdr:nvSpPr>
      <xdr:spPr>
        <a:xfrm>
          <a:off x="9588500" y="59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24245</xdr:rowOff>
    </xdr:from>
    <xdr:ext cx="534377" cy="259045"/>
    <xdr:sp macro="" textlink="">
      <xdr:nvSpPr>
        <xdr:cNvPr id="317" name="テキスト ボックス 316"/>
        <xdr:cNvSpPr txBox="1"/>
      </xdr:nvSpPr>
      <xdr:spPr>
        <a:xfrm>
          <a:off x="9372111" y="56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109000</xdr:rowOff>
    </xdr:from>
    <xdr:to>
      <xdr:col>12</xdr:col>
      <xdr:colOff>561975</xdr:colOff>
      <xdr:row>36</xdr:row>
      <xdr:rowOff>39150</xdr:rowOff>
    </xdr:to>
    <xdr:sp macro="" textlink="">
      <xdr:nvSpPr>
        <xdr:cNvPr id="318" name="円/楕円 317"/>
        <xdr:cNvSpPr/>
      </xdr:nvSpPr>
      <xdr:spPr>
        <a:xfrm>
          <a:off x="8699500" y="61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55677</xdr:rowOff>
    </xdr:from>
    <xdr:ext cx="534377" cy="259045"/>
    <xdr:sp macro="" textlink="">
      <xdr:nvSpPr>
        <xdr:cNvPr id="319" name="テキスト ボックス 318"/>
        <xdr:cNvSpPr txBox="1"/>
      </xdr:nvSpPr>
      <xdr:spPr>
        <a:xfrm>
          <a:off x="8483111" y="588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62301</xdr:rowOff>
    </xdr:from>
    <xdr:to>
      <xdr:col>11</xdr:col>
      <xdr:colOff>358775</xdr:colOff>
      <xdr:row>35</xdr:row>
      <xdr:rowOff>163901</xdr:rowOff>
    </xdr:to>
    <xdr:sp macro="" textlink="">
      <xdr:nvSpPr>
        <xdr:cNvPr id="320" name="円/楕円 319"/>
        <xdr:cNvSpPr/>
      </xdr:nvSpPr>
      <xdr:spPr>
        <a:xfrm>
          <a:off x="7810500" y="60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8978</xdr:rowOff>
    </xdr:from>
    <xdr:ext cx="534377" cy="259045"/>
    <xdr:sp macro="" textlink="">
      <xdr:nvSpPr>
        <xdr:cNvPr id="321" name="テキスト ボックス 320"/>
        <xdr:cNvSpPr txBox="1"/>
      </xdr:nvSpPr>
      <xdr:spPr>
        <a:xfrm>
          <a:off x="7594111" y="58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75282</xdr:rowOff>
    </xdr:from>
    <xdr:to>
      <xdr:col>10</xdr:col>
      <xdr:colOff>155575</xdr:colOff>
      <xdr:row>36</xdr:row>
      <xdr:rowOff>5432</xdr:rowOff>
    </xdr:to>
    <xdr:sp macro="" textlink="">
      <xdr:nvSpPr>
        <xdr:cNvPr id="322" name="円/楕円 321"/>
        <xdr:cNvSpPr/>
      </xdr:nvSpPr>
      <xdr:spPr>
        <a:xfrm>
          <a:off x="6921500" y="60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21959</xdr:rowOff>
    </xdr:from>
    <xdr:ext cx="534377" cy="259045"/>
    <xdr:sp macro="" textlink="">
      <xdr:nvSpPr>
        <xdr:cNvPr id="323" name="テキスト ボックス 322"/>
        <xdr:cNvSpPr txBox="1"/>
      </xdr:nvSpPr>
      <xdr:spPr>
        <a:xfrm>
          <a:off x="6705111" y="585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100259</xdr:rowOff>
    </xdr:from>
    <xdr:to>
      <xdr:col>15</xdr:col>
      <xdr:colOff>180975</xdr:colOff>
      <xdr:row>55</xdr:row>
      <xdr:rowOff>107361</xdr:rowOff>
    </xdr:to>
    <xdr:cxnSp macro="">
      <xdr:nvCxnSpPr>
        <xdr:cNvPr id="352" name="直線コネクタ 351"/>
        <xdr:cNvCxnSpPr/>
      </xdr:nvCxnSpPr>
      <xdr:spPr>
        <a:xfrm flipV="1">
          <a:off x="9639300" y="9015659"/>
          <a:ext cx="838200" cy="5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40541</xdr:rowOff>
    </xdr:from>
    <xdr:to>
      <xdr:col>14</xdr:col>
      <xdr:colOff>28575</xdr:colOff>
      <xdr:row>55</xdr:row>
      <xdr:rowOff>107361</xdr:rowOff>
    </xdr:to>
    <xdr:cxnSp macro="">
      <xdr:nvCxnSpPr>
        <xdr:cNvPr id="355" name="直線コネクタ 354"/>
        <xdr:cNvCxnSpPr/>
      </xdr:nvCxnSpPr>
      <xdr:spPr>
        <a:xfrm>
          <a:off x="8750300" y="9470291"/>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87549</xdr:rowOff>
    </xdr:from>
    <xdr:to>
      <xdr:col>12</xdr:col>
      <xdr:colOff>511175</xdr:colOff>
      <xdr:row>55</xdr:row>
      <xdr:rowOff>40541</xdr:rowOff>
    </xdr:to>
    <xdr:cxnSp macro="">
      <xdr:nvCxnSpPr>
        <xdr:cNvPr id="358" name="直線コネクタ 357"/>
        <xdr:cNvCxnSpPr/>
      </xdr:nvCxnSpPr>
      <xdr:spPr>
        <a:xfrm>
          <a:off x="7861300" y="9345849"/>
          <a:ext cx="889000" cy="1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87549</xdr:rowOff>
    </xdr:from>
    <xdr:to>
      <xdr:col>11</xdr:col>
      <xdr:colOff>307975</xdr:colOff>
      <xdr:row>57</xdr:row>
      <xdr:rowOff>44579</xdr:rowOff>
    </xdr:to>
    <xdr:cxnSp macro="">
      <xdr:nvCxnSpPr>
        <xdr:cNvPr id="361" name="直線コネクタ 360"/>
        <xdr:cNvCxnSpPr/>
      </xdr:nvCxnSpPr>
      <xdr:spPr>
        <a:xfrm flipV="1">
          <a:off x="6972300" y="9345849"/>
          <a:ext cx="889000" cy="4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49459</xdr:rowOff>
    </xdr:from>
    <xdr:to>
      <xdr:col>15</xdr:col>
      <xdr:colOff>231775</xdr:colOff>
      <xdr:row>52</xdr:row>
      <xdr:rowOff>151059</xdr:rowOff>
    </xdr:to>
    <xdr:sp macro="" textlink="">
      <xdr:nvSpPr>
        <xdr:cNvPr id="371" name="円/楕円 370"/>
        <xdr:cNvSpPr/>
      </xdr:nvSpPr>
      <xdr:spPr>
        <a:xfrm>
          <a:off x="10426700" y="89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72336</xdr:rowOff>
    </xdr:from>
    <xdr:ext cx="599010" cy="259045"/>
    <xdr:sp macro="" textlink="">
      <xdr:nvSpPr>
        <xdr:cNvPr id="372" name="普通建設事業費該当値テキスト"/>
        <xdr:cNvSpPr txBox="1"/>
      </xdr:nvSpPr>
      <xdr:spPr>
        <a:xfrm>
          <a:off x="10528300" y="881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56561</xdr:rowOff>
    </xdr:from>
    <xdr:to>
      <xdr:col>14</xdr:col>
      <xdr:colOff>79375</xdr:colOff>
      <xdr:row>55</xdr:row>
      <xdr:rowOff>158161</xdr:rowOff>
    </xdr:to>
    <xdr:sp macro="" textlink="">
      <xdr:nvSpPr>
        <xdr:cNvPr id="373" name="円/楕円 372"/>
        <xdr:cNvSpPr/>
      </xdr:nvSpPr>
      <xdr:spPr>
        <a:xfrm>
          <a:off x="9588500" y="94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3238</xdr:rowOff>
    </xdr:from>
    <xdr:ext cx="534377" cy="259045"/>
    <xdr:sp macro="" textlink="">
      <xdr:nvSpPr>
        <xdr:cNvPr id="374" name="テキスト ボックス 373"/>
        <xdr:cNvSpPr txBox="1"/>
      </xdr:nvSpPr>
      <xdr:spPr>
        <a:xfrm>
          <a:off x="9372111" y="92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161191</xdr:rowOff>
    </xdr:from>
    <xdr:to>
      <xdr:col>12</xdr:col>
      <xdr:colOff>561975</xdr:colOff>
      <xdr:row>55</xdr:row>
      <xdr:rowOff>91341</xdr:rowOff>
    </xdr:to>
    <xdr:sp macro="" textlink="">
      <xdr:nvSpPr>
        <xdr:cNvPr id="375" name="円/楕円 374"/>
        <xdr:cNvSpPr/>
      </xdr:nvSpPr>
      <xdr:spPr>
        <a:xfrm>
          <a:off x="8699500" y="94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107868</xdr:rowOff>
    </xdr:from>
    <xdr:ext cx="534377" cy="259045"/>
    <xdr:sp macro="" textlink="">
      <xdr:nvSpPr>
        <xdr:cNvPr id="376" name="テキスト ボックス 375"/>
        <xdr:cNvSpPr txBox="1"/>
      </xdr:nvSpPr>
      <xdr:spPr>
        <a:xfrm>
          <a:off x="8483111" y="91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36749</xdr:rowOff>
    </xdr:from>
    <xdr:to>
      <xdr:col>11</xdr:col>
      <xdr:colOff>358775</xdr:colOff>
      <xdr:row>54</xdr:row>
      <xdr:rowOff>138349</xdr:rowOff>
    </xdr:to>
    <xdr:sp macro="" textlink="">
      <xdr:nvSpPr>
        <xdr:cNvPr id="377" name="円/楕円 376"/>
        <xdr:cNvSpPr/>
      </xdr:nvSpPr>
      <xdr:spPr>
        <a:xfrm>
          <a:off x="7810500" y="92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154876</xdr:rowOff>
    </xdr:from>
    <xdr:ext cx="599010" cy="259045"/>
    <xdr:sp macro="" textlink="">
      <xdr:nvSpPr>
        <xdr:cNvPr id="378" name="テキスト ボックス 377"/>
        <xdr:cNvSpPr txBox="1"/>
      </xdr:nvSpPr>
      <xdr:spPr>
        <a:xfrm>
          <a:off x="7561794" y="907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165229</xdr:rowOff>
    </xdr:from>
    <xdr:to>
      <xdr:col>10</xdr:col>
      <xdr:colOff>155575</xdr:colOff>
      <xdr:row>57</xdr:row>
      <xdr:rowOff>95379</xdr:rowOff>
    </xdr:to>
    <xdr:sp macro="" textlink="">
      <xdr:nvSpPr>
        <xdr:cNvPr id="379" name="円/楕円 378"/>
        <xdr:cNvSpPr/>
      </xdr:nvSpPr>
      <xdr:spPr>
        <a:xfrm>
          <a:off x="6921500" y="97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111906</xdr:rowOff>
    </xdr:from>
    <xdr:ext cx="534377" cy="259045"/>
    <xdr:sp macro="" textlink="">
      <xdr:nvSpPr>
        <xdr:cNvPr id="380" name="テキスト ボックス 379"/>
        <xdr:cNvSpPr txBox="1"/>
      </xdr:nvSpPr>
      <xdr:spPr>
        <a:xfrm>
          <a:off x="6705111" y="95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123037</xdr:rowOff>
    </xdr:from>
    <xdr:to>
      <xdr:col>15</xdr:col>
      <xdr:colOff>180975</xdr:colOff>
      <xdr:row>75</xdr:row>
      <xdr:rowOff>166815</xdr:rowOff>
    </xdr:to>
    <xdr:cxnSp macro="">
      <xdr:nvCxnSpPr>
        <xdr:cNvPr id="409" name="直線コネクタ 408"/>
        <xdr:cNvCxnSpPr/>
      </xdr:nvCxnSpPr>
      <xdr:spPr>
        <a:xfrm flipV="1">
          <a:off x="9639300" y="12638887"/>
          <a:ext cx="838200" cy="3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72237</xdr:rowOff>
    </xdr:from>
    <xdr:to>
      <xdr:col>15</xdr:col>
      <xdr:colOff>231775</xdr:colOff>
      <xdr:row>74</xdr:row>
      <xdr:rowOff>2387</xdr:rowOff>
    </xdr:to>
    <xdr:sp macro="" textlink="">
      <xdr:nvSpPr>
        <xdr:cNvPr id="419" name="円/楕円 418"/>
        <xdr:cNvSpPr/>
      </xdr:nvSpPr>
      <xdr:spPr>
        <a:xfrm>
          <a:off x="10426700" y="125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95114</xdr:rowOff>
    </xdr:from>
    <xdr:ext cx="534377" cy="259045"/>
    <xdr:sp macro="" textlink="">
      <xdr:nvSpPr>
        <xdr:cNvPr id="420" name="普通建設事業費 （ うち新規整備　）該当値テキスト"/>
        <xdr:cNvSpPr txBox="1"/>
      </xdr:nvSpPr>
      <xdr:spPr>
        <a:xfrm>
          <a:off x="10528300" y="124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116015</xdr:rowOff>
    </xdr:from>
    <xdr:to>
      <xdr:col>14</xdr:col>
      <xdr:colOff>79375</xdr:colOff>
      <xdr:row>76</xdr:row>
      <xdr:rowOff>46165</xdr:rowOff>
    </xdr:to>
    <xdr:sp macro="" textlink="">
      <xdr:nvSpPr>
        <xdr:cNvPr id="421" name="円/楕円 420"/>
        <xdr:cNvSpPr/>
      </xdr:nvSpPr>
      <xdr:spPr>
        <a:xfrm>
          <a:off x="9588500" y="129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62692</xdr:rowOff>
    </xdr:from>
    <xdr:ext cx="534377" cy="259045"/>
    <xdr:sp macro="" textlink="">
      <xdr:nvSpPr>
        <xdr:cNvPr id="422" name="テキスト ボックス 421"/>
        <xdr:cNvSpPr txBox="1"/>
      </xdr:nvSpPr>
      <xdr:spPr>
        <a:xfrm>
          <a:off x="9372111" y="127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27631</xdr:rowOff>
    </xdr:from>
    <xdr:to>
      <xdr:col>15</xdr:col>
      <xdr:colOff>180975</xdr:colOff>
      <xdr:row>97</xdr:row>
      <xdr:rowOff>117069</xdr:rowOff>
    </xdr:to>
    <xdr:cxnSp macro="">
      <xdr:nvCxnSpPr>
        <xdr:cNvPr id="453" name="直線コネクタ 452"/>
        <xdr:cNvCxnSpPr/>
      </xdr:nvCxnSpPr>
      <xdr:spPr>
        <a:xfrm flipV="1">
          <a:off x="9639300" y="16486831"/>
          <a:ext cx="838200" cy="2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148281</xdr:rowOff>
    </xdr:from>
    <xdr:to>
      <xdr:col>15</xdr:col>
      <xdr:colOff>231775</xdr:colOff>
      <xdr:row>96</xdr:row>
      <xdr:rowOff>78431</xdr:rowOff>
    </xdr:to>
    <xdr:sp macro="" textlink="">
      <xdr:nvSpPr>
        <xdr:cNvPr id="463" name="円/楕円 462"/>
        <xdr:cNvSpPr/>
      </xdr:nvSpPr>
      <xdr:spPr>
        <a:xfrm>
          <a:off x="10426700" y="16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171158</xdr:rowOff>
    </xdr:from>
    <xdr:ext cx="534377" cy="259045"/>
    <xdr:sp macro="" textlink="">
      <xdr:nvSpPr>
        <xdr:cNvPr id="464" name="普通建設事業費 （ うち更新整備　）該当値テキスト"/>
        <xdr:cNvSpPr txBox="1"/>
      </xdr:nvSpPr>
      <xdr:spPr>
        <a:xfrm>
          <a:off x="10528300" y="162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66269</xdr:rowOff>
    </xdr:from>
    <xdr:to>
      <xdr:col>14</xdr:col>
      <xdr:colOff>79375</xdr:colOff>
      <xdr:row>97</xdr:row>
      <xdr:rowOff>167869</xdr:rowOff>
    </xdr:to>
    <xdr:sp macro="" textlink="">
      <xdr:nvSpPr>
        <xdr:cNvPr id="465" name="円/楕円 464"/>
        <xdr:cNvSpPr/>
      </xdr:nvSpPr>
      <xdr:spPr>
        <a:xfrm>
          <a:off x="9588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12946</xdr:rowOff>
    </xdr:from>
    <xdr:ext cx="534377" cy="259045"/>
    <xdr:sp macro="" textlink="">
      <xdr:nvSpPr>
        <xdr:cNvPr id="466" name="テキスト ボックス 465"/>
        <xdr:cNvSpPr txBox="1"/>
      </xdr:nvSpPr>
      <xdr:spPr>
        <a:xfrm>
          <a:off x="9372111" y="164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8" name="テキスト ボックス 47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0" name="テキスト ボックス 47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2" name="テキスト ボックス 48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4" name="テキスト ボックス 48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6" name="テキスト ボックス 48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8" name="テキスト ボックス 48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71338</xdr:rowOff>
    </xdr:from>
    <xdr:to>
      <xdr:col>23</xdr:col>
      <xdr:colOff>516889</xdr:colOff>
      <xdr:row>39</xdr:row>
      <xdr:rowOff>98878</xdr:rowOff>
    </xdr:to>
    <xdr:cxnSp macro="">
      <xdr:nvCxnSpPr>
        <xdr:cNvPr id="492" name="直線コネクタ 491"/>
        <xdr:cNvCxnSpPr/>
      </xdr:nvCxnSpPr>
      <xdr:spPr>
        <a:xfrm flipV="1">
          <a:off x="16317595" y="5900638"/>
          <a:ext cx="1269" cy="88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4" name="直線コネクタ 49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18015</xdr:rowOff>
    </xdr:from>
    <xdr:ext cx="469744" cy="259045"/>
    <xdr:sp macro="" textlink="">
      <xdr:nvSpPr>
        <xdr:cNvPr id="495" name="災害復旧事業費最大値テキスト"/>
        <xdr:cNvSpPr txBox="1"/>
      </xdr:nvSpPr>
      <xdr:spPr>
        <a:xfrm>
          <a:off x="16370300" y="56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34</xdr:row>
      <xdr:rowOff>71338</xdr:rowOff>
    </xdr:from>
    <xdr:to>
      <xdr:col>23</xdr:col>
      <xdr:colOff>606425</xdr:colOff>
      <xdr:row>34</xdr:row>
      <xdr:rowOff>71338</xdr:rowOff>
    </xdr:to>
    <xdr:cxnSp macro="">
      <xdr:nvCxnSpPr>
        <xdr:cNvPr id="496" name="直線コネクタ 495"/>
        <xdr:cNvCxnSpPr/>
      </xdr:nvCxnSpPr>
      <xdr:spPr>
        <a:xfrm>
          <a:off x="16230600" y="590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112377</xdr:rowOff>
    </xdr:from>
    <xdr:to>
      <xdr:col>23</xdr:col>
      <xdr:colOff>517525</xdr:colOff>
      <xdr:row>38</xdr:row>
      <xdr:rowOff>139918</xdr:rowOff>
    </xdr:to>
    <xdr:cxnSp macro="">
      <xdr:nvCxnSpPr>
        <xdr:cNvPr id="497" name="直線コネクタ 496"/>
        <xdr:cNvCxnSpPr/>
      </xdr:nvCxnSpPr>
      <xdr:spPr>
        <a:xfrm>
          <a:off x="15481300" y="6627477"/>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134600</xdr:rowOff>
    </xdr:from>
    <xdr:ext cx="378565" cy="259045"/>
    <xdr:sp macro="" textlink="">
      <xdr:nvSpPr>
        <xdr:cNvPr id="498" name="災害復旧事業費平均値テキスト"/>
        <xdr:cNvSpPr txBox="1"/>
      </xdr:nvSpPr>
      <xdr:spPr>
        <a:xfrm>
          <a:off x="16370300" y="66497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156173</xdr:rowOff>
    </xdr:from>
    <xdr:to>
      <xdr:col>23</xdr:col>
      <xdr:colOff>568325</xdr:colOff>
      <xdr:row>39</xdr:row>
      <xdr:rowOff>86323</xdr:rowOff>
    </xdr:to>
    <xdr:sp macro="" textlink="">
      <xdr:nvSpPr>
        <xdr:cNvPr id="499" name="フローチャート : 判断 498"/>
        <xdr:cNvSpPr/>
      </xdr:nvSpPr>
      <xdr:spPr>
        <a:xfrm>
          <a:off x="162687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49784</xdr:rowOff>
    </xdr:from>
    <xdr:to>
      <xdr:col>22</xdr:col>
      <xdr:colOff>365125</xdr:colOff>
      <xdr:row>38</xdr:row>
      <xdr:rowOff>112377</xdr:rowOff>
    </xdr:to>
    <xdr:cxnSp macro="">
      <xdr:nvCxnSpPr>
        <xdr:cNvPr id="500" name="直線コネクタ 499"/>
        <xdr:cNvCxnSpPr/>
      </xdr:nvCxnSpPr>
      <xdr:spPr>
        <a:xfrm>
          <a:off x="14592300" y="6393434"/>
          <a:ext cx="889000" cy="2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73660</xdr:rowOff>
    </xdr:from>
    <xdr:to>
      <xdr:col>22</xdr:col>
      <xdr:colOff>415925</xdr:colOff>
      <xdr:row>39</xdr:row>
      <xdr:rowOff>3810</xdr:rowOff>
    </xdr:to>
    <xdr:sp macro="" textlink="">
      <xdr:nvSpPr>
        <xdr:cNvPr id="501" name="フローチャート : 判断 500"/>
        <xdr:cNvSpPr/>
      </xdr:nvSpPr>
      <xdr:spPr>
        <a:xfrm>
          <a:off x="15430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166387</xdr:rowOff>
    </xdr:from>
    <xdr:ext cx="469744" cy="259045"/>
    <xdr:sp macro="" textlink="">
      <xdr:nvSpPr>
        <xdr:cNvPr id="502" name="テキスト ボックス 501"/>
        <xdr:cNvSpPr txBox="1"/>
      </xdr:nvSpPr>
      <xdr:spPr>
        <a:xfrm>
          <a:off x="15246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168329</xdr:rowOff>
    </xdr:from>
    <xdr:to>
      <xdr:col>21</xdr:col>
      <xdr:colOff>161925</xdr:colOff>
      <xdr:row>37</xdr:row>
      <xdr:rowOff>49784</xdr:rowOff>
    </xdr:to>
    <xdr:cxnSp macro="">
      <xdr:nvCxnSpPr>
        <xdr:cNvPr id="503" name="直線コネクタ 502"/>
        <xdr:cNvCxnSpPr/>
      </xdr:nvCxnSpPr>
      <xdr:spPr>
        <a:xfrm>
          <a:off x="13703300" y="5311829"/>
          <a:ext cx="889000" cy="108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169890</xdr:rowOff>
    </xdr:from>
    <xdr:to>
      <xdr:col>21</xdr:col>
      <xdr:colOff>212725</xdr:colOff>
      <xdr:row>38</xdr:row>
      <xdr:rowOff>100040</xdr:rowOff>
    </xdr:to>
    <xdr:sp macro="" textlink="">
      <xdr:nvSpPr>
        <xdr:cNvPr id="504" name="フローチャート : 判断 503"/>
        <xdr:cNvSpPr/>
      </xdr:nvSpPr>
      <xdr:spPr>
        <a:xfrm>
          <a:off x="14541500" y="651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91167</xdr:rowOff>
    </xdr:from>
    <xdr:ext cx="469744" cy="259045"/>
    <xdr:sp macro="" textlink="">
      <xdr:nvSpPr>
        <xdr:cNvPr id="505" name="テキスト ボックス 504"/>
        <xdr:cNvSpPr txBox="1"/>
      </xdr:nvSpPr>
      <xdr:spPr>
        <a:xfrm>
          <a:off x="14357427" y="660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168329</xdr:rowOff>
    </xdr:from>
    <xdr:to>
      <xdr:col>19</xdr:col>
      <xdr:colOff>644525</xdr:colOff>
      <xdr:row>39</xdr:row>
      <xdr:rowOff>94415</xdr:rowOff>
    </xdr:to>
    <xdr:cxnSp macro="">
      <xdr:nvCxnSpPr>
        <xdr:cNvPr id="506" name="直線コネクタ 505"/>
        <xdr:cNvCxnSpPr/>
      </xdr:nvCxnSpPr>
      <xdr:spPr>
        <a:xfrm flipV="1">
          <a:off x="12814300" y="5311829"/>
          <a:ext cx="889000" cy="14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46010</xdr:rowOff>
    </xdr:from>
    <xdr:to>
      <xdr:col>20</xdr:col>
      <xdr:colOff>9525</xdr:colOff>
      <xdr:row>37</xdr:row>
      <xdr:rowOff>147610</xdr:rowOff>
    </xdr:to>
    <xdr:sp macro="" textlink="">
      <xdr:nvSpPr>
        <xdr:cNvPr id="507" name="フローチャート : 判断 506"/>
        <xdr:cNvSpPr/>
      </xdr:nvSpPr>
      <xdr:spPr>
        <a:xfrm>
          <a:off x="13652500" y="638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138737</xdr:rowOff>
    </xdr:from>
    <xdr:ext cx="469744" cy="259045"/>
    <xdr:sp macro="" textlink="">
      <xdr:nvSpPr>
        <xdr:cNvPr id="508" name="テキスト ボックス 507"/>
        <xdr:cNvSpPr txBox="1"/>
      </xdr:nvSpPr>
      <xdr:spPr>
        <a:xfrm>
          <a:off x="13468427" y="64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5951</xdr:rowOff>
    </xdr:from>
    <xdr:to>
      <xdr:col>18</xdr:col>
      <xdr:colOff>492125</xdr:colOff>
      <xdr:row>37</xdr:row>
      <xdr:rowOff>107551</xdr:rowOff>
    </xdr:to>
    <xdr:sp macro="" textlink="">
      <xdr:nvSpPr>
        <xdr:cNvPr id="509" name="フローチャート : 判断 508"/>
        <xdr:cNvSpPr/>
      </xdr:nvSpPr>
      <xdr:spPr>
        <a:xfrm>
          <a:off x="12763500" y="634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124078</xdr:rowOff>
    </xdr:from>
    <xdr:ext cx="469744" cy="259045"/>
    <xdr:sp macro="" textlink="">
      <xdr:nvSpPr>
        <xdr:cNvPr id="510" name="テキスト ボックス 509"/>
        <xdr:cNvSpPr txBox="1"/>
      </xdr:nvSpPr>
      <xdr:spPr>
        <a:xfrm>
          <a:off x="12579427" y="612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89118</xdr:rowOff>
    </xdr:from>
    <xdr:to>
      <xdr:col>23</xdr:col>
      <xdr:colOff>568325</xdr:colOff>
      <xdr:row>39</xdr:row>
      <xdr:rowOff>19268</xdr:rowOff>
    </xdr:to>
    <xdr:sp macro="" textlink="">
      <xdr:nvSpPr>
        <xdr:cNvPr id="516" name="円/楕円 515"/>
        <xdr:cNvSpPr/>
      </xdr:nvSpPr>
      <xdr:spPr>
        <a:xfrm>
          <a:off x="16268700" y="66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111995</xdr:rowOff>
    </xdr:from>
    <xdr:ext cx="469744" cy="259045"/>
    <xdr:sp macro="" textlink="">
      <xdr:nvSpPr>
        <xdr:cNvPr id="517" name="災害復旧事業費該当値テキスト"/>
        <xdr:cNvSpPr txBox="1"/>
      </xdr:nvSpPr>
      <xdr:spPr>
        <a:xfrm>
          <a:off x="16370300" y="64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61577</xdr:rowOff>
    </xdr:from>
    <xdr:to>
      <xdr:col>22</xdr:col>
      <xdr:colOff>415925</xdr:colOff>
      <xdr:row>38</xdr:row>
      <xdr:rowOff>163177</xdr:rowOff>
    </xdr:to>
    <xdr:sp macro="" textlink="">
      <xdr:nvSpPr>
        <xdr:cNvPr id="518" name="円/楕円 517"/>
        <xdr:cNvSpPr/>
      </xdr:nvSpPr>
      <xdr:spPr>
        <a:xfrm>
          <a:off x="15430500" y="65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8254</xdr:rowOff>
    </xdr:from>
    <xdr:ext cx="469744" cy="259045"/>
    <xdr:sp macro="" textlink="">
      <xdr:nvSpPr>
        <xdr:cNvPr id="519" name="テキスト ボックス 518"/>
        <xdr:cNvSpPr txBox="1"/>
      </xdr:nvSpPr>
      <xdr:spPr>
        <a:xfrm>
          <a:off x="15246427" y="635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170434</xdr:rowOff>
    </xdr:from>
    <xdr:to>
      <xdr:col>21</xdr:col>
      <xdr:colOff>212725</xdr:colOff>
      <xdr:row>37</xdr:row>
      <xdr:rowOff>100584</xdr:rowOff>
    </xdr:to>
    <xdr:sp macro="" textlink="">
      <xdr:nvSpPr>
        <xdr:cNvPr id="520" name="円/楕円 519"/>
        <xdr:cNvSpPr/>
      </xdr:nvSpPr>
      <xdr:spPr>
        <a:xfrm>
          <a:off x="14541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117111</xdr:rowOff>
    </xdr:from>
    <xdr:ext cx="469744" cy="259045"/>
    <xdr:sp macro="" textlink="">
      <xdr:nvSpPr>
        <xdr:cNvPr id="521" name="テキスト ボックス 520"/>
        <xdr:cNvSpPr txBox="1"/>
      </xdr:nvSpPr>
      <xdr:spPr>
        <a:xfrm>
          <a:off x="14357427" y="61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117529</xdr:rowOff>
    </xdr:from>
    <xdr:to>
      <xdr:col>20</xdr:col>
      <xdr:colOff>9525</xdr:colOff>
      <xdr:row>31</xdr:row>
      <xdr:rowOff>47679</xdr:rowOff>
    </xdr:to>
    <xdr:sp macro="" textlink="">
      <xdr:nvSpPr>
        <xdr:cNvPr id="522" name="円/楕円 521"/>
        <xdr:cNvSpPr/>
      </xdr:nvSpPr>
      <xdr:spPr>
        <a:xfrm>
          <a:off x="13652500" y="52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64206</xdr:rowOff>
    </xdr:from>
    <xdr:ext cx="534377" cy="259045"/>
    <xdr:sp macro="" textlink="">
      <xdr:nvSpPr>
        <xdr:cNvPr id="523" name="テキスト ボックス 522"/>
        <xdr:cNvSpPr txBox="1"/>
      </xdr:nvSpPr>
      <xdr:spPr>
        <a:xfrm>
          <a:off x="13436111" y="5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43615</xdr:rowOff>
    </xdr:from>
    <xdr:to>
      <xdr:col>18</xdr:col>
      <xdr:colOff>492125</xdr:colOff>
      <xdr:row>39</xdr:row>
      <xdr:rowOff>145215</xdr:rowOff>
    </xdr:to>
    <xdr:sp macro="" textlink="">
      <xdr:nvSpPr>
        <xdr:cNvPr id="524" name="円/楕円 523"/>
        <xdr:cNvSpPr/>
      </xdr:nvSpPr>
      <xdr:spPr>
        <a:xfrm>
          <a:off x="12763500" y="67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136342</xdr:rowOff>
    </xdr:from>
    <xdr:ext cx="313932" cy="259045"/>
    <xdr:sp macro="" textlink="">
      <xdr:nvSpPr>
        <xdr:cNvPr id="525" name="テキスト ボックス 524"/>
        <xdr:cNvSpPr txBox="1"/>
      </xdr:nvSpPr>
      <xdr:spPr>
        <a:xfrm>
          <a:off x="12657333" y="68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600" name="直線コネクタ 599"/>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601"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2" name="直線コネクタ 601"/>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3"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4" name="直線コネクタ 603"/>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64327</xdr:rowOff>
    </xdr:from>
    <xdr:to>
      <xdr:col>23</xdr:col>
      <xdr:colOff>517525</xdr:colOff>
      <xdr:row>75</xdr:row>
      <xdr:rowOff>75790</xdr:rowOff>
    </xdr:to>
    <xdr:cxnSp macro="">
      <xdr:nvCxnSpPr>
        <xdr:cNvPr id="605" name="直線コネクタ 604"/>
        <xdr:cNvCxnSpPr/>
      </xdr:nvCxnSpPr>
      <xdr:spPr>
        <a:xfrm>
          <a:off x="15481300" y="12923077"/>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6"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7" name="フローチャート : 判断 606"/>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4990</xdr:rowOff>
    </xdr:from>
    <xdr:to>
      <xdr:col>22</xdr:col>
      <xdr:colOff>365125</xdr:colOff>
      <xdr:row>75</xdr:row>
      <xdr:rowOff>64327</xdr:rowOff>
    </xdr:to>
    <xdr:cxnSp macro="">
      <xdr:nvCxnSpPr>
        <xdr:cNvPr id="608" name="直線コネクタ 607"/>
        <xdr:cNvCxnSpPr/>
      </xdr:nvCxnSpPr>
      <xdr:spPr>
        <a:xfrm>
          <a:off x="14592300" y="12863740"/>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10" name="テキスト ボックス 609"/>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2491</xdr:rowOff>
    </xdr:from>
    <xdr:to>
      <xdr:col>21</xdr:col>
      <xdr:colOff>161925</xdr:colOff>
      <xdr:row>75</xdr:row>
      <xdr:rowOff>4990</xdr:rowOff>
    </xdr:to>
    <xdr:cxnSp macro="">
      <xdr:nvCxnSpPr>
        <xdr:cNvPr id="611" name="直線コネクタ 610"/>
        <xdr:cNvCxnSpPr/>
      </xdr:nvCxnSpPr>
      <xdr:spPr>
        <a:xfrm>
          <a:off x="13703300" y="12689791"/>
          <a:ext cx="889000" cy="1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3" name="テキスト ボックス 612"/>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2491</xdr:rowOff>
    </xdr:from>
    <xdr:to>
      <xdr:col>19</xdr:col>
      <xdr:colOff>644525</xdr:colOff>
      <xdr:row>74</xdr:row>
      <xdr:rowOff>32748</xdr:rowOff>
    </xdr:to>
    <xdr:cxnSp macro="">
      <xdr:nvCxnSpPr>
        <xdr:cNvPr id="614" name="直線コネクタ 613"/>
        <xdr:cNvCxnSpPr/>
      </xdr:nvCxnSpPr>
      <xdr:spPr>
        <a:xfrm flipV="1">
          <a:off x="12814300" y="12689791"/>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6" name="テキスト ボックス 615"/>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24990</xdr:rowOff>
    </xdr:from>
    <xdr:to>
      <xdr:col>23</xdr:col>
      <xdr:colOff>568325</xdr:colOff>
      <xdr:row>75</xdr:row>
      <xdr:rowOff>126590</xdr:rowOff>
    </xdr:to>
    <xdr:sp macro="" textlink="">
      <xdr:nvSpPr>
        <xdr:cNvPr id="624" name="円/楕円 623"/>
        <xdr:cNvSpPr/>
      </xdr:nvSpPr>
      <xdr:spPr>
        <a:xfrm>
          <a:off x="16268700" y="128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47867</xdr:rowOff>
    </xdr:from>
    <xdr:ext cx="534377" cy="259045"/>
    <xdr:sp macro="" textlink="">
      <xdr:nvSpPr>
        <xdr:cNvPr id="625" name="公債費該当値テキスト"/>
        <xdr:cNvSpPr txBox="1"/>
      </xdr:nvSpPr>
      <xdr:spPr>
        <a:xfrm>
          <a:off x="16370300" y="127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13527</xdr:rowOff>
    </xdr:from>
    <xdr:to>
      <xdr:col>22</xdr:col>
      <xdr:colOff>415925</xdr:colOff>
      <xdr:row>75</xdr:row>
      <xdr:rowOff>115127</xdr:rowOff>
    </xdr:to>
    <xdr:sp macro="" textlink="">
      <xdr:nvSpPr>
        <xdr:cNvPr id="626" name="円/楕円 625"/>
        <xdr:cNvSpPr/>
      </xdr:nvSpPr>
      <xdr:spPr>
        <a:xfrm>
          <a:off x="15430500" y="12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131654</xdr:rowOff>
    </xdr:from>
    <xdr:ext cx="534377" cy="259045"/>
    <xdr:sp macro="" textlink="">
      <xdr:nvSpPr>
        <xdr:cNvPr id="627" name="テキスト ボックス 626"/>
        <xdr:cNvSpPr txBox="1"/>
      </xdr:nvSpPr>
      <xdr:spPr>
        <a:xfrm>
          <a:off x="15214111" y="126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125640</xdr:rowOff>
    </xdr:from>
    <xdr:to>
      <xdr:col>21</xdr:col>
      <xdr:colOff>212725</xdr:colOff>
      <xdr:row>75</xdr:row>
      <xdr:rowOff>55790</xdr:rowOff>
    </xdr:to>
    <xdr:sp macro="" textlink="">
      <xdr:nvSpPr>
        <xdr:cNvPr id="628" name="円/楕円 627"/>
        <xdr:cNvSpPr/>
      </xdr:nvSpPr>
      <xdr:spPr>
        <a:xfrm>
          <a:off x="14541500" y="128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72317</xdr:rowOff>
    </xdr:from>
    <xdr:ext cx="534377" cy="259045"/>
    <xdr:sp macro="" textlink="">
      <xdr:nvSpPr>
        <xdr:cNvPr id="629" name="テキスト ボックス 628"/>
        <xdr:cNvSpPr txBox="1"/>
      </xdr:nvSpPr>
      <xdr:spPr>
        <a:xfrm>
          <a:off x="14325111" y="125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123141</xdr:rowOff>
    </xdr:from>
    <xdr:to>
      <xdr:col>20</xdr:col>
      <xdr:colOff>9525</xdr:colOff>
      <xdr:row>74</xdr:row>
      <xdr:rowOff>53291</xdr:rowOff>
    </xdr:to>
    <xdr:sp macro="" textlink="">
      <xdr:nvSpPr>
        <xdr:cNvPr id="630" name="円/楕円 629"/>
        <xdr:cNvSpPr/>
      </xdr:nvSpPr>
      <xdr:spPr>
        <a:xfrm>
          <a:off x="13652500" y="126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69818</xdr:rowOff>
    </xdr:from>
    <xdr:ext cx="534377" cy="259045"/>
    <xdr:sp macro="" textlink="">
      <xdr:nvSpPr>
        <xdr:cNvPr id="631" name="テキスト ボックス 630"/>
        <xdr:cNvSpPr txBox="1"/>
      </xdr:nvSpPr>
      <xdr:spPr>
        <a:xfrm>
          <a:off x="13436111" y="124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153398</xdr:rowOff>
    </xdr:from>
    <xdr:to>
      <xdr:col>18</xdr:col>
      <xdr:colOff>492125</xdr:colOff>
      <xdr:row>74</xdr:row>
      <xdr:rowOff>83548</xdr:rowOff>
    </xdr:to>
    <xdr:sp macro="" textlink="">
      <xdr:nvSpPr>
        <xdr:cNvPr id="632" name="円/楕円 631"/>
        <xdr:cNvSpPr/>
      </xdr:nvSpPr>
      <xdr:spPr>
        <a:xfrm>
          <a:off x="12763500" y="126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100075</xdr:rowOff>
    </xdr:from>
    <xdr:ext cx="534377" cy="259045"/>
    <xdr:sp macro="" textlink="">
      <xdr:nvSpPr>
        <xdr:cNvPr id="633" name="テキスト ボックス 632"/>
        <xdr:cNvSpPr txBox="1"/>
      </xdr:nvSpPr>
      <xdr:spPr>
        <a:xfrm>
          <a:off x="12547111" y="124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5" name="テキスト ボックス 64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5" name="テキスト ボックス 65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66042</xdr:rowOff>
    </xdr:from>
    <xdr:to>
      <xdr:col>23</xdr:col>
      <xdr:colOff>516889</xdr:colOff>
      <xdr:row>99</xdr:row>
      <xdr:rowOff>95613</xdr:rowOff>
    </xdr:to>
    <xdr:cxnSp macro="">
      <xdr:nvCxnSpPr>
        <xdr:cNvPr id="659" name="直線コネクタ 658"/>
        <xdr:cNvCxnSpPr/>
      </xdr:nvCxnSpPr>
      <xdr:spPr>
        <a:xfrm flipV="1">
          <a:off x="16317595" y="15839442"/>
          <a:ext cx="1269" cy="122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99440</xdr:rowOff>
    </xdr:from>
    <xdr:ext cx="378565" cy="259045"/>
    <xdr:sp macro="" textlink="">
      <xdr:nvSpPr>
        <xdr:cNvPr id="660" name="積立金最小値テキスト"/>
        <xdr:cNvSpPr txBox="1"/>
      </xdr:nvSpPr>
      <xdr:spPr>
        <a:xfrm>
          <a:off x="16370300" y="1707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95613</xdr:rowOff>
    </xdr:from>
    <xdr:to>
      <xdr:col>23</xdr:col>
      <xdr:colOff>606425</xdr:colOff>
      <xdr:row>99</xdr:row>
      <xdr:rowOff>95613</xdr:rowOff>
    </xdr:to>
    <xdr:cxnSp macro="">
      <xdr:nvCxnSpPr>
        <xdr:cNvPr id="661" name="直線コネクタ 660"/>
        <xdr:cNvCxnSpPr/>
      </xdr:nvCxnSpPr>
      <xdr:spPr>
        <a:xfrm>
          <a:off x="16230600" y="1706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12719</xdr:rowOff>
    </xdr:from>
    <xdr:ext cx="534377" cy="259045"/>
    <xdr:sp macro="" textlink="">
      <xdr:nvSpPr>
        <xdr:cNvPr id="662" name="積立金最大値テキスト"/>
        <xdr:cNvSpPr txBox="1"/>
      </xdr:nvSpPr>
      <xdr:spPr>
        <a:xfrm>
          <a:off x="16370300" y="156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92</xdr:row>
      <xdr:rowOff>66042</xdr:rowOff>
    </xdr:from>
    <xdr:to>
      <xdr:col>23</xdr:col>
      <xdr:colOff>606425</xdr:colOff>
      <xdr:row>92</xdr:row>
      <xdr:rowOff>66042</xdr:rowOff>
    </xdr:to>
    <xdr:cxnSp macro="">
      <xdr:nvCxnSpPr>
        <xdr:cNvPr id="663" name="直線コネクタ 662"/>
        <xdr:cNvCxnSpPr/>
      </xdr:nvCxnSpPr>
      <xdr:spPr>
        <a:xfrm>
          <a:off x="16230600" y="1583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49909</xdr:rowOff>
    </xdr:from>
    <xdr:to>
      <xdr:col>23</xdr:col>
      <xdr:colOff>517525</xdr:colOff>
      <xdr:row>94</xdr:row>
      <xdr:rowOff>109460</xdr:rowOff>
    </xdr:to>
    <xdr:cxnSp macro="">
      <xdr:nvCxnSpPr>
        <xdr:cNvPr id="664" name="直線コネクタ 663"/>
        <xdr:cNvCxnSpPr/>
      </xdr:nvCxnSpPr>
      <xdr:spPr>
        <a:xfrm>
          <a:off x="15481300" y="15994759"/>
          <a:ext cx="8382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146308</xdr:rowOff>
    </xdr:from>
    <xdr:ext cx="534377" cy="259045"/>
    <xdr:sp macro="" textlink="">
      <xdr:nvSpPr>
        <xdr:cNvPr id="665" name="積立金平均値テキスト"/>
        <xdr:cNvSpPr txBox="1"/>
      </xdr:nvSpPr>
      <xdr:spPr>
        <a:xfrm>
          <a:off x="16370300" y="16776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167881</xdr:rowOff>
    </xdr:from>
    <xdr:to>
      <xdr:col>23</xdr:col>
      <xdr:colOff>568325</xdr:colOff>
      <xdr:row>98</xdr:row>
      <xdr:rowOff>98031</xdr:rowOff>
    </xdr:to>
    <xdr:sp macro="" textlink="">
      <xdr:nvSpPr>
        <xdr:cNvPr id="666" name="フローチャート : 判断 665"/>
        <xdr:cNvSpPr/>
      </xdr:nvSpPr>
      <xdr:spPr>
        <a:xfrm>
          <a:off x="162687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120596</xdr:rowOff>
    </xdr:from>
    <xdr:to>
      <xdr:col>22</xdr:col>
      <xdr:colOff>365125</xdr:colOff>
      <xdr:row>93</xdr:row>
      <xdr:rowOff>49909</xdr:rowOff>
    </xdr:to>
    <xdr:cxnSp macro="">
      <xdr:nvCxnSpPr>
        <xdr:cNvPr id="667" name="直線コネクタ 666"/>
        <xdr:cNvCxnSpPr/>
      </xdr:nvCxnSpPr>
      <xdr:spPr>
        <a:xfrm>
          <a:off x="14592300" y="15893996"/>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11503</xdr:rowOff>
    </xdr:from>
    <xdr:to>
      <xdr:col>22</xdr:col>
      <xdr:colOff>415925</xdr:colOff>
      <xdr:row>98</xdr:row>
      <xdr:rowOff>113103</xdr:rowOff>
    </xdr:to>
    <xdr:sp macro="" textlink="">
      <xdr:nvSpPr>
        <xdr:cNvPr id="668" name="フローチャート : 判断 667"/>
        <xdr:cNvSpPr/>
      </xdr:nvSpPr>
      <xdr:spPr>
        <a:xfrm>
          <a:off x="15430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104230</xdr:rowOff>
    </xdr:from>
    <xdr:ext cx="534377" cy="259045"/>
    <xdr:sp macro="" textlink="">
      <xdr:nvSpPr>
        <xdr:cNvPr id="669" name="テキスト ボックス 668"/>
        <xdr:cNvSpPr txBox="1"/>
      </xdr:nvSpPr>
      <xdr:spPr>
        <a:xfrm>
          <a:off x="15214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21628</xdr:rowOff>
    </xdr:from>
    <xdr:to>
      <xdr:col>21</xdr:col>
      <xdr:colOff>161925</xdr:colOff>
      <xdr:row>92</xdr:row>
      <xdr:rowOff>120596</xdr:rowOff>
    </xdr:to>
    <xdr:cxnSp macro="">
      <xdr:nvCxnSpPr>
        <xdr:cNvPr id="670" name="直線コネクタ 669"/>
        <xdr:cNvCxnSpPr/>
      </xdr:nvCxnSpPr>
      <xdr:spPr>
        <a:xfrm>
          <a:off x="13703300" y="15623578"/>
          <a:ext cx="889000" cy="2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116708</xdr:rowOff>
    </xdr:from>
    <xdr:to>
      <xdr:col>21</xdr:col>
      <xdr:colOff>212725</xdr:colOff>
      <xdr:row>98</xdr:row>
      <xdr:rowOff>46858</xdr:rowOff>
    </xdr:to>
    <xdr:sp macro="" textlink="">
      <xdr:nvSpPr>
        <xdr:cNvPr id="671" name="フローチャート : 判断 670"/>
        <xdr:cNvSpPr/>
      </xdr:nvSpPr>
      <xdr:spPr>
        <a:xfrm>
          <a:off x="14541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37985</xdr:rowOff>
    </xdr:from>
    <xdr:ext cx="534377" cy="259045"/>
    <xdr:sp macro="" textlink="">
      <xdr:nvSpPr>
        <xdr:cNvPr id="672" name="テキスト ボックス 671"/>
        <xdr:cNvSpPr txBox="1"/>
      </xdr:nvSpPr>
      <xdr:spPr>
        <a:xfrm>
          <a:off x="14325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21628</xdr:rowOff>
    </xdr:from>
    <xdr:to>
      <xdr:col>19</xdr:col>
      <xdr:colOff>644525</xdr:colOff>
      <xdr:row>91</xdr:row>
      <xdr:rowOff>154870</xdr:rowOff>
    </xdr:to>
    <xdr:cxnSp macro="">
      <xdr:nvCxnSpPr>
        <xdr:cNvPr id="673" name="直線コネクタ 672"/>
        <xdr:cNvCxnSpPr/>
      </xdr:nvCxnSpPr>
      <xdr:spPr>
        <a:xfrm flipV="1">
          <a:off x="12814300" y="15623578"/>
          <a:ext cx="8890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28108</xdr:rowOff>
    </xdr:from>
    <xdr:to>
      <xdr:col>20</xdr:col>
      <xdr:colOff>9525</xdr:colOff>
      <xdr:row>97</xdr:row>
      <xdr:rowOff>129708</xdr:rowOff>
    </xdr:to>
    <xdr:sp macro="" textlink="">
      <xdr:nvSpPr>
        <xdr:cNvPr id="674" name="フローチャート : 判断 673"/>
        <xdr:cNvSpPr/>
      </xdr:nvSpPr>
      <xdr:spPr>
        <a:xfrm>
          <a:off x="13652500" y="166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120835</xdr:rowOff>
    </xdr:from>
    <xdr:ext cx="534377" cy="259045"/>
    <xdr:sp macro="" textlink="">
      <xdr:nvSpPr>
        <xdr:cNvPr id="675" name="テキスト ボックス 674"/>
        <xdr:cNvSpPr txBox="1"/>
      </xdr:nvSpPr>
      <xdr:spPr>
        <a:xfrm>
          <a:off x="13436111" y="16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100363</xdr:rowOff>
    </xdr:from>
    <xdr:to>
      <xdr:col>18</xdr:col>
      <xdr:colOff>492125</xdr:colOff>
      <xdr:row>98</xdr:row>
      <xdr:rowOff>30513</xdr:rowOff>
    </xdr:to>
    <xdr:sp macro="" textlink="">
      <xdr:nvSpPr>
        <xdr:cNvPr id="676" name="フローチャート : 判断 675"/>
        <xdr:cNvSpPr/>
      </xdr:nvSpPr>
      <xdr:spPr>
        <a:xfrm>
          <a:off x="12763500" y="167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21640</xdr:rowOff>
    </xdr:from>
    <xdr:ext cx="534377" cy="259045"/>
    <xdr:sp macro="" textlink="">
      <xdr:nvSpPr>
        <xdr:cNvPr id="677" name="テキスト ボックス 676"/>
        <xdr:cNvSpPr txBox="1"/>
      </xdr:nvSpPr>
      <xdr:spPr>
        <a:xfrm>
          <a:off x="12547111" y="168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58660</xdr:rowOff>
    </xdr:from>
    <xdr:to>
      <xdr:col>23</xdr:col>
      <xdr:colOff>568325</xdr:colOff>
      <xdr:row>94</xdr:row>
      <xdr:rowOff>160260</xdr:rowOff>
    </xdr:to>
    <xdr:sp macro="" textlink="">
      <xdr:nvSpPr>
        <xdr:cNvPr id="683" name="円/楕円 682"/>
        <xdr:cNvSpPr/>
      </xdr:nvSpPr>
      <xdr:spPr>
        <a:xfrm>
          <a:off x="16268700" y="161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81537</xdr:rowOff>
    </xdr:from>
    <xdr:ext cx="534377" cy="259045"/>
    <xdr:sp macro="" textlink="">
      <xdr:nvSpPr>
        <xdr:cNvPr id="684" name="積立金該当値テキスト"/>
        <xdr:cNvSpPr txBox="1"/>
      </xdr:nvSpPr>
      <xdr:spPr>
        <a:xfrm>
          <a:off x="16370300" y="160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51,852</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170559</xdr:rowOff>
    </xdr:from>
    <xdr:to>
      <xdr:col>22</xdr:col>
      <xdr:colOff>415925</xdr:colOff>
      <xdr:row>93</xdr:row>
      <xdr:rowOff>100709</xdr:rowOff>
    </xdr:to>
    <xdr:sp macro="" textlink="">
      <xdr:nvSpPr>
        <xdr:cNvPr id="685" name="円/楕円 684"/>
        <xdr:cNvSpPr/>
      </xdr:nvSpPr>
      <xdr:spPr>
        <a:xfrm>
          <a:off x="15430500" y="159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117236</xdr:rowOff>
    </xdr:from>
    <xdr:ext cx="534377" cy="259045"/>
    <xdr:sp macro="" textlink="">
      <xdr:nvSpPr>
        <xdr:cNvPr id="686" name="テキスト ボックス 685"/>
        <xdr:cNvSpPr txBox="1"/>
      </xdr:nvSpPr>
      <xdr:spPr>
        <a:xfrm>
          <a:off x="15214111" y="157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69796</xdr:rowOff>
    </xdr:from>
    <xdr:to>
      <xdr:col>21</xdr:col>
      <xdr:colOff>212725</xdr:colOff>
      <xdr:row>92</xdr:row>
      <xdr:rowOff>171396</xdr:rowOff>
    </xdr:to>
    <xdr:sp macro="" textlink="">
      <xdr:nvSpPr>
        <xdr:cNvPr id="687" name="円/楕円 686"/>
        <xdr:cNvSpPr/>
      </xdr:nvSpPr>
      <xdr:spPr>
        <a:xfrm>
          <a:off x="14541500" y="158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16473</xdr:rowOff>
    </xdr:from>
    <xdr:ext cx="534377" cy="259045"/>
    <xdr:sp macro="" textlink="">
      <xdr:nvSpPr>
        <xdr:cNvPr id="688" name="テキスト ボックス 687"/>
        <xdr:cNvSpPr txBox="1"/>
      </xdr:nvSpPr>
      <xdr:spPr>
        <a:xfrm>
          <a:off x="14325111" y="156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142278</xdr:rowOff>
    </xdr:from>
    <xdr:to>
      <xdr:col>20</xdr:col>
      <xdr:colOff>9525</xdr:colOff>
      <xdr:row>91</xdr:row>
      <xdr:rowOff>72428</xdr:rowOff>
    </xdr:to>
    <xdr:sp macro="" textlink="">
      <xdr:nvSpPr>
        <xdr:cNvPr id="689" name="円/楕円 688"/>
        <xdr:cNvSpPr/>
      </xdr:nvSpPr>
      <xdr:spPr>
        <a:xfrm>
          <a:off x="13652500" y="15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88955</xdr:rowOff>
    </xdr:from>
    <xdr:ext cx="534377" cy="259045"/>
    <xdr:sp macro="" textlink="">
      <xdr:nvSpPr>
        <xdr:cNvPr id="690" name="テキスト ボックス 689"/>
        <xdr:cNvSpPr txBox="1"/>
      </xdr:nvSpPr>
      <xdr:spPr>
        <a:xfrm>
          <a:off x="13436111" y="1534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88,731</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104070</xdr:rowOff>
    </xdr:from>
    <xdr:to>
      <xdr:col>18</xdr:col>
      <xdr:colOff>492125</xdr:colOff>
      <xdr:row>92</xdr:row>
      <xdr:rowOff>34220</xdr:rowOff>
    </xdr:to>
    <xdr:sp macro="" textlink="">
      <xdr:nvSpPr>
        <xdr:cNvPr id="691" name="円/楕円 690"/>
        <xdr:cNvSpPr/>
      </xdr:nvSpPr>
      <xdr:spPr>
        <a:xfrm>
          <a:off x="12763500" y="157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50747</xdr:rowOff>
    </xdr:from>
    <xdr:ext cx="534377" cy="259045"/>
    <xdr:sp macro="" textlink="">
      <xdr:nvSpPr>
        <xdr:cNvPr id="692" name="テキスト ボックス 691"/>
        <xdr:cNvSpPr txBox="1"/>
      </xdr:nvSpPr>
      <xdr:spPr>
        <a:xfrm>
          <a:off x="12547111" y="154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8" name="直線コネクタ 717"/>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21"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22" name="直線コネクタ 721"/>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20175</xdr:rowOff>
    </xdr:from>
    <xdr:to>
      <xdr:col>32</xdr:col>
      <xdr:colOff>187325</xdr:colOff>
      <xdr:row>36</xdr:row>
      <xdr:rowOff>87938</xdr:rowOff>
    </xdr:to>
    <xdr:cxnSp macro="">
      <xdr:nvCxnSpPr>
        <xdr:cNvPr id="723" name="直線コネクタ 722"/>
        <xdr:cNvCxnSpPr/>
      </xdr:nvCxnSpPr>
      <xdr:spPr>
        <a:xfrm flipV="1">
          <a:off x="21323300" y="5335125"/>
          <a:ext cx="838200" cy="9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4"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5" name="フローチャート : 判断 724"/>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110145</xdr:rowOff>
    </xdr:from>
    <xdr:to>
      <xdr:col>31</xdr:col>
      <xdr:colOff>34925</xdr:colOff>
      <xdr:row>36</xdr:row>
      <xdr:rowOff>87938</xdr:rowOff>
    </xdr:to>
    <xdr:cxnSp macro="">
      <xdr:nvCxnSpPr>
        <xdr:cNvPr id="726" name="直線コネクタ 725"/>
        <xdr:cNvCxnSpPr/>
      </xdr:nvCxnSpPr>
      <xdr:spPr>
        <a:xfrm>
          <a:off x="20434300" y="6110895"/>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7" name="フローチャート : 判断 726"/>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8" name="テキスト ボックス 727"/>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90388</xdr:rowOff>
    </xdr:from>
    <xdr:to>
      <xdr:col>29</xdr:col>
      <xdr:colOff>517525</xdr:colOff>
      <xdr:row>35</xdr:row>
      <xdr:rowOff>110145</xdr:rowOff>
    </xdr:to>
    <xdr:cxnSp macro="">
      <xdr:nvCxnSpPr>
        <xdr:cNvPr id="729" name="直線コネクタ 728"/>
        <xdr:cNvCxnSpPr/>
      </xdr:nvCxnSpPr>
      <xdr:spPr>
        <a:xfrm>
          <a:off x="19545300" y="5748238"/>
          <a:ext cx="889000" cy="36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30" name="フローチャート : 判断 729"/>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31" name="テキスト ボックス 730"/>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90388</xdr:rowOff>
    </xdr:from>
    <xdr:to>
      <xdr:col>28</xdr:col>
      <xdr:colOff>314325</xdr:colOff>
      <xdr:row>36</xdr:row>
      <xdr:rowOff>57567</xdr:rowOff>
    </xdr:to>
    <xdr:cxnSp macro="">
      <xdr:nvCxnSpPr>
        <xdr:cNvPr id="732" name="直線コネクタ 731"/>
        <xdr:cNvCxnSpPr/>
      </xdr:nvCxnSpPr>
      <xdr:spPr>
        <a:xfrm flipV="1">
          <a:off x="18656300" y="5748238"/>
          <a:ext cx="889000" cy="48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3" name="フローチャート : 判断 732"/>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4" name="テキスト ボックス 733"/>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5" name="フローチャート : 判断 734"/>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6" name="テキスト ボックス 735"/>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140825</xdr:rowOff>
    </xdr:from>
    <xdr:to>
      <xdr:col>32</xdr:col>
      <xdr:colOff>238125</xdr:colOff>
      <xdr:row>31</xdr:row>
      <xdr:rowOff>70975</xdr:rowOff>
    </xdr:to>
    <xdr:sp macro="" textlink="">
      <xdr:nvSpPr>
        <xdr:cNvPr id="742" name="円/楕円 741"/>
        <xdr:cNvSpPr/>
      </xdr:nvSpPr>
      <xdr:spPr>
        <a:xfrm>
          <a:off x="22110700" y="5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93852</xdr:rowOff>
    </xdr:from>
    <xdr:ext cx="469744" cy="259045"/>
    <xdr:sp macro="" textlink="">
      <xdr:nvSpPr>
        <xdr:cNvPr id="743" name="投資及び出資金該当値テキスト"/>
        <xdr:cNvSpPr txBox="1"/>
      </xdr:nvSpPr>
      <xdr:spPr>
        <a:xfrm>
          <a:off x="22212300" y="523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37138</xdr:rowOff>
    </xdr:from>
    <xdr:to>
      <xdr:col>31</xdr:col>
      <xdr:colOff>85725</xdr:colOff>
      <xdr:row>36</xdr:row>
      <xdr:rowOff>138738</xdr:rowOff>
    </xdr:to>
    <xdr:sp macro="" textlink="">
      <xdr:nvSpPr>
        <xdr:cNvPr id="744" name="円/楕円 743"/>
        <xdr:cNvSpPr/>
      </xdr:nvSpPr>
      <xdr:spPr>
        <a:xfrm>
          <a:off x="21272500" y="6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155265</xdr:rowOff>
    </xdr:from>
    <xdr:ext cx="469744" cy="259045"/>
    <xdr:sp macro="" textlink="">
      <xdr:nvSpPr>
        <xdr:cNvPr id="745" name="テキスト ボックス 744"/>
        <xdr:cNvSpPr txBox="1"/>
      </xdr:nvSpPr>
      <xdr:spPr>
        <a:xfrm>
          <a:off x="21088427" y="598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59345</xdr:rowOff>
    </xdr:from>
    <xdr:to>
      <xdr:col>29</xdr:col>
      <xdr:colOff>568325</xdr:colOff>
      <xdr:row>35</xdr:row>
      <xdr:rowOff>160945</xdr:rowOff>
    </xdr:to>
    <xdr:sp macro="" textlink="">
      <xdr:nvSpPr>
        <xdr:cNvPr id="746" name="円/楕円 745"/>
        <xdr:cNvSpPr/>
      </xdr:nvSpPr>
      <xdr:spPr>
        <a:xfrm>
          <a:off x="20383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6022</xdr:rowOff>
    </xdr:from>
    <xdr:ext cx="469744" cy="259045"/>
    <xdr:sp macro="" textlink="">
      <xdr:nvSpPr>
        <xdr:cNvPr id="747" name="テキスト ボックス 746"/>
        <xdr:cNvSpPr txBox="1"/>
      </xdr:nvSpPr>
      <xdr:spPr>
        <a:xfrm>
          <a:off x="20199427" y="58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39588</xdr:rowOff>
    </xdr:from>
    <xdr:to>
      <xdr:col>28</xdr:col>
      <xdr:colOff>365125</xdr:colOff>
      <xdr:row>33</xdr:row>
      <xdr:rowOff>141188</xdr:rowOff>
    </xdr:to>
    <xdr:sp macro="" textlink="">
      <xdr:nvSpPr>
        <xdr:cNvPr id="748" name="円/楕円 747"/>
        <xdr:cNvSpPr/>
      </xdr:nvSpPr>
      <xdr:spPr>
        <a:xfrm>
          <a:off x="19494500" y="56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157715</xdr:rowOff>
    </xdr:from>
    <xdr:ext cx="469744" cy="259045"/>
    <xdr:sp macro="" textlink="">
      <xdr:nvSpPr>
        <xdr:cNvPr id="749" name="テキスト ボックス 748"/>
        <xdr:cNvSpPr txBox="1"/>
      </xdr:nvSpPr>
      <xdr:spPr>
        <a:xfrm>
          <a:off x="19310427" y="547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6767</xdr:rowOff>
    </xdr:from>
    <xdr:to>
      <xdr:col>27</xdr:col>
      <xdr:colOff>161925</xdr:colOff>
      <xdr:row>36</xdr:row>
      <xdr:rowOff>108367</xdr:rowOff>
    </xdr:to>
    <xdr:sp macro="" textlink="">
      <xdr:nvSpPr>
        <xdr:cNvPr id="750" name="円/楕円 749"/>
        <xdr:cNvSpPr/>
      </xdr:nvSpPr>
      <xdr:spPr>
        <a:xfrm>
          <a:off x="18605500" y="61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124894</xdr:rowOff>
    </xdr:from>
    <xdr:ext cx="469744" cy="259045"/>
    <xdr:sp macro="" textlink="">
      <xdr:nvSpPr>
        <xdr:cNvPr id="751" name="テキスト ボックス 750"/>
        <xdr:cNvSpPr txBox="1"/>
      </xdr:nvSpPr>
      <xdr:spPr>
        <a:xfrm>
          <a:off x="18421427" y="59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73" name="直線コネクタ 772"/>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5" name="直線コネクタ 77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6"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7" name="直線コネクタ 776"/>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100792</xdr:rowOff>
    </xdr:from>
    <xdr:to>
      <xdr:col>32</xdr:col>
      <xdr:colOff>187325</xdr:colOff>
      <xdr:row>58</xdr:row>
      <xdr:rowOff>105135</xdr:rowOff>
    </xdr:to>
    <xdr:cxnSp macro="">
      <xdr:nvCxnSpPr>
        <xdr:cNvPr id="778" name="直線コネクタ 777"/>
        <xdr:cNvCxnSpPr/>
      </xdr:nvCxnSpPr>
      <xdr:spPr>
        <a:xfrm>
          <a:off x="21323300" y="1004489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9"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80" name="フローチャート : 判断 779"/>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100792</xdr:rowOff>
    </xdr:from>
    <xdr:to>
      <xdr:col>31</xdr:col>
      <xdr:colOff>34925</xdr:colOff>
      <xdr:row>58</xdr:row>
      <xdr:rowOff>110942</xdr:rowOff>
    </xdr:to>
    <xdr:cxnSp macro="">
      <xdr:nvCxnSpPr>
        <xdr:cNvPr id="781" name="直線コネクタ 780"/>
        <xdr:cNvCxnSpPr/>
      </xdr:nvCxnSpPr>
      <xdr:spPr>
        <a:xfrm flipV="1">
          <a:off x="20434300" y="1004489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82" name="フローチャート : 判断 781"/>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83" name="テキスト ボックス 782"/>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110942</xdr:rowOff>
    </xdr:from>
    <xdr:to>
      <xdr:col>29</xdr:col>
      <xdr:colOff>517525</xdr:colOff>
      <xdr:row>58</xdr:row>
      <xdr:rowOff>113182</xdr:rowOff>
    </xdr:to>
    <xdr:cxnSp macro="">
      <xdr:nvCxnSpPr>
        <xdr:cNvPr id="784" name="直線コネクタ 783"/>
        <xdr:cNvCxnSpPr/>
      </xdr:nvCxnSpPr>
      <xdr:spPr>
        <a:xfrm flipV="1">
          <a:off x="19545300" y="10055042"/>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5" name="フローチャート : 判断 784"/>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6" name="テキスト ボックス 785"/>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113182</xdr:rowOff>
    </xdr:from>
    <xdr:to>
      <xdr:col>28</xdr:col>
      <xdr:colOff>314325</xdr:colOff>
      <xdr:row>58</xdr:row>
      <xdr:rowOff>116154</xdr:rowOff>
    </xdr:to>
    <xdr:cxnSp macro="">
      <xdr:nvCxnSpPr>
        <xdr:cNvPr id="787" name="直線コネクタ 786"/>
        <xdr:cNvCxnSpPr/>
      </xdr:nvCxnSpPr>
      <xdr:spPr>
        <a:xfrm flipV="1">
          <a:off x="18656300" y="1005728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8" name="フローチャート : 判断 787"/>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9" name="テキスト ボックス 788"/>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90" name="フローチャート : 判断 789"/>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91" name="テキスト ボックス 790"/>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54335</xdr:rowOff>
    </xdr:from>
    <xdr:to>
      <xdr:col>32</xdr:col>
      <xdr:colOff>238125</xdr:colOff>
      <xdr:row>58</xdr:row>
      <xdr:rowOff>155935</xdr:rowOff>
    </xdr:to>
    <xdr:sp macro="" textlink="">
      <xdr:nvSpPr>
        <xdr:cNvPr id="797" name="円/楕円 796"/>
        <xdr:cNvSpPr/>
      </xdr:nvSpPr>
      <xdr:spPr>
        <a:xfrm>
          <a:off x="221107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140712</xdr:rowOff>
    </xdr:from>
    <xdr:ext cx="378565" cy="259045"/>
    <xdr:sp macro="" textlink="">
      <xdr:nvSpPr>
        <xdr:cNvPr id="798" name="貸付金該当値テキスト"/>
        <xdr:cNvSpPr txBox="1"/>
      </xdr:nvSpPr>
      <xdr:spPr>
        <a:xfrm>
          <a:off x="22212300" y="991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49992</xdr:rowOff>
    </xdr:from>
    <xdr:to>
      <xdr:col>31</xdr:col>
      <xdr:colOff>85725</xdr:colOff>
      <xdr:row>58</xdr:row>
      <xdr:rowOff>151592</xdr:rowOff>
    </xdr:to>
    <xdr:sp macro="" textlink="">
      <xdr:nvSpPr>
        <xdr:cNvPr id="799" name="円/楕円 798"/>
        <xdr:cNvSpPr/>
      </xdr:nvSpPr>
      <xdr:spPr>
        <a:xfrm>
          <a:off x="21272500" y="99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142719</xdr:rowOff>
    </xdr:from>
    <xdr:ext cx="378565" cy="259045"/>
    <xdr:sp macro="" textlink="">
      <xdr:nvSpPr>
        <xdr:cNvPr id="800" name="テキスト ボックス 799"/>
        <xdr:cNvSpPr txBox="1"/>
      </xdr:nvSpPr>
      <xdr:spPr>
        <a:xfrm>
          <a:off x="21134017" y="10086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60142</xdr:rowOff>
    </xdr:from>
    <xdr:to>
      <xdr:col>29</xdr:col>
      <xdr:colOff>568325</xdr:colOff>
      <xdr:row>58</xdr:row>
      <xdr:rowOff>161742</xdr:rowOff>
    </xdr:to>
    <xdr:sp macro="" textlink="">
      <xdr:nvSpPr>
        <xdr:cNvPr id="801" name="円/楕円 800"/>
        <xdr:cNvSpPr/>
      </xdr:nvSpPr>
      <xdr:spPr>
        <a:xfrm>
          <a:off x="20383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152869</xdr:rowOff>
    </xdr:from>
    <xdr:ext cx="378565" cy="259045"/>
    <xdr:sp macro="" textlink="">
      <xdr:nvSpPr>
        <xdr:cNvPr id="802" name="テキスト ボックス 801"/>
        <xdr:cNvSpPr txBox="1"/>
      </xdr:nvSpPr>
      <xdr:spPr>
        <a:xfrm>
          <a:off x="20245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62382</xdr:rowOff>
    </xdr:from>
    <xdr:to>
      <xdr:col>28</xdr:col>
      <xdr:colOff>365125</xdr:colOff>
      <xdr:row>58</xdr:row>
      <xdr:rowOff>163982</xdr:rowOff>
    </xdr:to>
    <xdr:sp macro="" textlink="">
      <xdr:nvSpPr>
        <xdr:cNvPr id="803" name="円/楕円 802"/>
        <xdr:cNvSpPr/>
      </xdr:nvSpPr>
      <xdr:spPr>
        <a:xfrm>
          <a:off x="19494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155109</xdr:rowOff>
    </xdr:from>
    <xdr:ext cx="378565" cy="259045"/>
    <xdr:sp macro="" textlink="">
      <xdr:nvSpPr>
        <xdr:cNvPr id="804" name="テキスト ボックス 803"/>
        <xdr:cNvSpPr txBox="1"/>
      </xdr:nvSpPr>
      <xdr:spPr>
        <a:xfrm>
          <a:off x="19356017" y="10099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65354</xdr:rowOff>
    </xdr:from>
    <xdr:to>
      <xdr:col>27</xdr:col>
      <xdr:colOff>161925</xdr:colOff>
      <xdr:row>58</xdr:row>
      <xdr:rowOff>166954</xdr:rowOff>
    </xdr:to>
    <xdr:sp macro="" textlink="">
      <xdr:nvSpPr>
        <xdr:cNvPr id="805" name="円/楕円 804"/>
        <xdr:cNvSpPr/>
      </xdr:nvSpPr>
      <xdr:spPr>
        <a:xfrm>
          <a:off x="18605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158081</xdr:rowOff>
    </xdr:from>
    <xdr:ext cx="378565" cy="259045"/>
    <xdr:sp macro="" textlink="">
      <xdr:nvSpPr>
        <xdr:cNvPr id="806" name="テキスト ボックス 805"/>
        <xdr:cNvSpPr txBox="1"/>
      </xdr:nvSpPr>
      <xdr:spPr>
        <a:xfrm>
          <a:off x="18467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7" name="テキスト ボックス 81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31" name="直線コネクタ 830"/>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32"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33" name="直線コネクタ 832"/>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4"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5" name="直線コネクタ 834"/>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43135</xdr:rowOff>
    </xdr:from>
    <xdr:to>
      <xdr:col>32</xdr:col>
      <xdr:colOff>187325</xdr:colOff>
      <xdr:row>75</xdr:row>
      <xdr:rowOff>108724</xdr:rowOff>
    </xdr:to>
    <xdr:cxnSp macro="">
      <xdr:nvCxnSpPr>
        <xdr:cNvPr id="836" name="直線コネクタ 835"/>
        <xdr:cNvCxnSpPr/>
      </xdr:nvCxnSpPr>
      <xdr:spPr>
        <a:xfrm flipV="1">
          <a:off x="21323300" y="12901885"/>
          <a:ext cx="8382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7"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8" name="フローチャート : 判断 837"/>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108724</xdr:rowOff>
    </xdr:from>
    <xdr:to>
      <xdr:col>31</xdr:col>
      <xdr:colOff>34925</xdr:colOff>
      <xdr:row>76</xdr:row>
      <xdr:rowOff>38888</xdr:rowOff>
    </xdr:to>
    <xdr:cxnSp macro="">
      <xdr:nvCxnSpPr>
        <xdr:cNvPr id="839" name="直線コネクタ 838"/>
        <xdr:cNvCxnSpPr/>
      </xdr:nvCxnSpPr>
      <xdr:spPr>
        <a:xfrm flipV="1">
          <a:off x="20434300" y="12967474"/>
          <a:ext cx="889000" cy="1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40" name="フローチャート : 判断 839"/>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41" name="テキスト ボックス 840"/>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128098</xdr:rowOff>
    </xdr:from>
    <xdr:to>
      <xdr:col>29</xdr:col>
      <xdr:colOff>517525</xdr:colOff>
      <xdr:row>76</xdr:row>
      <xdr:rowOff>38888</xdr:rowOff>
    </xdr:to>
    <xdr:cxnSp macro="">
      <xdr:nvCxnSpPr>
        <xdr:cNvPr id="842" name="直線コネクタ 841"/>
        <xdr:cNvCxnSpPr/>
      </xdr:nvCxnSpPr>
      <xdr:spPr>
        <a:xfrm>
          <a:off x="19545300" y="12986848"/>
          <a:ext cx="889000" cy="8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3" name="フローチャート : 判断 842"/>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4" name="テキスト ボックス 843"/>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128098</xdr:rowOff>
    </xdr:from>
    <xdr:to>
      <xdr:col>28</xdr:col>
      <xdr:colOff>314325</xdr:colOff>
      <xdr:row>76</xdr:row>
      <xdr:rowOff>18999</xdr:rowOff>
    </xdr:to>
    <xdr:cxnSp macro="">
      <xdr:nvCxnSpPr>
        <xdr:cNvPr id="845" name="直線コネクタ 844"/>
        <xdr:cNvCxnSpPr/>
      </xdr:nvCxnSpPr>
      <xdr:spPr>
        <a:xfrm flipV="1">
          <a:off x="18656300" y="12986848"/>
          <a:ext cx="8890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6" name="フローチャート : 判断 845"/>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7" name="テキスト ボックス 846"/>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8" name="フローチャート : 判断 847"/>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9" name="テキスト ボックス 848"/>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163785</xdr:rowOff>
    </xdr:from>
    <xdr:to>
      <xdr:col>32</xdr:col>
      <xdr:colOff>238125</xdr:colOff>
      <xdr:row>75</xdr:row>
      <xdr:rowOff>93935</xdr:rowOff>
    </xdr:to>
    <xdr:sp macro="" textlink="">
      <xdr:nvSpPr>
        <xdr:cNvPr id="855" name="円/楕円 854"/>
        <xdr:cNvSpPr/>
      </xdr:nvSpPr>
      <xdr:spPr>
        <a:xfrm>
          <a:off x="22110700" y="12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15212</xdr:rowOff>
    </xdr:from>
    <xdr:ext cx="534377" cy="259045"/>
    <xdr:sp macro="" textlink="">
      <xdr:nvSpPr>
        <xdr:cNvPr id="856" name="繰出金該当値テキスト"/>
        <xdr:cNvSpPr txBox="1"/>
      </xdr:nvSpPr>
      <xdr:spPr>
        <a:xfrm>
          <a:off x="22212300" y="127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57924</xdr:rowOff>
    </xdr:from>
    <xdr:to>
      <xdr:col>31</xdr:col>
      <xdr:colOff>85725</xdr:colOff>
      <xdr:row>75</xdr:row>
      <xdr:rowOff>159525</xdr:rowOff>
    </xdr:to>
    <xdr:sp macro="" textlink="">
      <xdr:nvSpPr>
        <xdr:cNvPr id="857" name="円/楕円 856"/>
        <xdr:cNvSpPr/>
      </xdr:nvSpPr>
      <xdr:spPr>
        <a:xfrm>
          <a:off x="21272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4601</xdr:rowOff>
    </xdr:from>
    <xdr:ext cx="534377" cy="259045"/>
    <xdr:sp macro="" textlink="">
      <xdr:nvSpPr>
        <xdr:cNvPr id="858" name="テキスト ボックス 857"/>
        <xdr:cNvSpPr txBox="1"/>
      </xdr:nvSpPr>
      <xdr:spPr>
        <a:xfrm>
          <a:off x="21056111" y="126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159538</xdr:rowOff>
    </xdr:from>
    <xdr:to>
      <xdr:col>29</xdr:col>
      <xdr:colOff>568325</xdr:colOff>
      <xdr:row>76</xdr:row>
      <xdr:rowOff>89688</xdr:rowOff>
    </xdr:to>
    <xdr:sp macro="" textlink="">
      <xdr:nvSpPr>
        <xdr:cNvPr id="859" name="円/楕円 858"/>
        <xdr:cNvSpPr/>
      </xdr:nvSpPr>
      <xdr:spPr>
        <a:xfrm>
          <a:off x="20383500" y="13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106215</xdr:rowOff>
    </xdr:from>
    <xdr:ext cx="534377" cy="259045"/>
    <xdr:sp macro="" textlink="">
      <xdr:nvSpPr>
        <xdr:cNvPr id="860" name="テキスト ボックス 859"/>
        <xdr:cNvSpPr txBox="1"/>
      </xdr:nvSpPr>
      <xdr:spPr>
        <a:xfrm>
          <a:off x="20167111" y="127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77298</xdr:rowOff>
    </xdr:from>
    <xdr:to>
      <xdr:col>28</xdr:col>
      <xdr:colOff>365125</xdr:colOff>
      <xdr:row>76</xdr:row>
      <xdr:rowOff>7448</xdr:rowOff>
    </xdr:to>
    <xdr:sp macro="" textlink="">
      <xdr:nvSpPr>
        <xdr:cNvPr id="861" name="円/楕円 860"/>
        <xdr:cNvSpPr/>
      </xdr:nvSpPr>
      <xdr:spPr>
        <a:xfrm>
          <a:off x="19494500" y="12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23975</xdr:rowOff>
    </xdr:from>
    <xdr:ext cx="534377" cy="259045"/>
    <xdr:sp macro="" textlink="">
      <xdr:nvSpPr>
        <xdr:cNvPr id="862" name="テキスト ボックス 861"/>
        <xdr:cNvSpPr txBox="1"/>
      </xdr:nvSpPr>
      <xdr:spPr>
        <a:xfrm>
          <a:off x="19278111" y="12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139649</xdr:rowOff>
    </xdr:from>
    <xdr:to>
      <xdr:col>27</xdr:col>
      <xdr:colOff>161925</xdr:colOff>
      <xdr:row>76</xdr:row>
      <xdr:rowOff>69799</xdr:rowOff>
    </xdr:to>
    <xdr:sp macro="" textlink="">
      <xdr:nvSpPr>
        <xdr:cNvPr id="863" name="円/楕円 862"/>
        <xdr:cNvSpPr/>
      </xdr:nvSpPr>
      <xdr:spPr>
        <a:xfrm>
          <a:off x="186055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86326</xdr:rowOff>
    </xdr:from>
    <xdr:ext cx="534377" cy="259045"/>
    <xdr:sp macro="" textlink="">
      <xdr:nvSpPr>
        <xdr:cNvPr id="864" name="テキスト ボックス 863"/>
        <xdr:cNvSpPr txBox="1"/>
      </xdr:nvSpPr>
      <xdr:spPr>
        <a:xfrm>
          <a:off x="18389111" y="12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６０８，５５７円となっている。主な構成項目である人件費は、住民一人当たり７６，４３８円となっている。５年間の平均値は７５，９３１円となっており、高止まりの傾向にある。類似団体の５年間の平均値は６０，５９８円となっており、類似団体平均と比べて高い水準にある。これは、合併の際、地理的要因（面積１５１．３４ｋ㎡／県内町村では第１位）を考慮して、本庁以外に２支所２出張所を有していることが主な要因である。普通建設事業費は、住民一人当たり１５０，１７６円となっており、昨年度から６８，４３２円増加している。この主な要因は、伊良原小中学校の整備事業、公営住宅建設事業及び歴史民俗博物館改修事業等によるものである。今後は、公共施設の統廃合や小中学校の再編等を検討しており、普通建設事業費の増加が見込まれるが、事業の取捨選択を徹底していくことで、事業費の抑制を目指すこととしている。また、類似団体内順位１位である投資及び出資金については、住民一人当たり８，８８２円となっている。類似団体平均と比較しても一人当たり８，０９６円上回っている。この主な要因は、京築地区水道企業団等への出資金である。当該団体への出資金は平成３０年度までであり、平成３１年度以降は投資及び出資金が減少に転じ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20,784
20,721
151.34
13,835,463
12,648,243
942,037
6,938,424
10,946,071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44015</xdr:rowOff>
    </xdr:from>
    <xdr:to>
      <xdr:col>6</xdr:col>
      <xdr:colOff>511175</xdr:colOff>
      <xdr:row>32</xdr:row>
      <xdr:rowOff>80264</xdr:rowOff>
    </xdr:to>
    <xdr:cxnSp macro="">
      <xdr:nvCxnSpPr>
        <xdr:cNvPr id="63" name="直線コネクタ 62"/>
        <xdr:cNvCxnSpPr/>
      </xdr:nvCxnSpPr>
      <xdr:spPr>
        <a:xfrm flipV="1">
          <a:off x="3797300" y="5530415"/>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80264</xdr:rowOff>
    </xdr:from>
    <xdr:to>
      <xdr:col>5</xdr:col>
      <xdr:colOff>358775</xdr:colOff>
      <xdr:row>32</xdr:row>
      <xdr:rowOff>101491</xdr:rowOff>
    </xdr:to>
    <xdr:cxnSp macro="">
      <xdr:nvCxnSpPr>
        <xdr:cNvPr id="66" name="直線コネクタ 65"/>
        <xdr:cNvCxnSpPr/>
      </xdr:nvCxnSpPr>
      <xdr:spPr>
        <a:xfrm flipV="1">
          <a:off x="2908300" y="556666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101491</xdr:rowOff>
    </xdr:from>
    <xdr:to>
      <xdr:col>4</xdr:col>
      <xdr:colOff>155575</xdr:colOff>
      <xdr:row>32</xdr:row>
      <xdr:rowOff>141986</xdr:rowOff>
    </xdr:to>
    <xdr:cxnSp macro="">
      <xdr:nvCxnSpPr>
        <xdr:cNvPr id="69" name="直線コネクタ 68"/>
        <xdr:cNvCxnSpPr/>
      </xdr:nvCxnSpPr>
      <xdr:spPr>
        <a:xfrm flipV="1">
          <a:off x="2019300" y="5587891"/>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59690</xdr:rowOff>
    </xdr:from>
    <xdr:to>
      <xdr:col>2</xdr:col>
      <xdr:colOff>638175</xdr:colOff>
      <xdr:row>32</xdr:row>
      <xdr:rowOff>141986</xdr:rowOff>
    </xdr:to>
    <xdr:cxnSp macro="">
      <xdr:nvCxnSpPr>
        <xdr:cNvPr id="72" name="直線コネクタ 71"/>
        <xdr:cNvCxnSpPr/>
      </xdr:nvCxnSpPr>
      <xdr:spPr>
        <a:xfrm>
          <a:off x="1130300" y="5374640"/>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164665</xdr:rowOff>
    </xdr:from>
    <xdr:to>
      <xdr:col>6</xdr:col>
      <xdr:colOff>561975</xdr:colOff>
      <xdr:row>32</xdr:row>
      <xdr:rowOff>94815</xdr:rowOff>
    </xdr:to>
    <xdr:sp macro="" textlink="">
      <xdr:nvSpPr>
        <xdr:cNvPr id="82" name="円/楕円 81"/>
        <xdr:cNvSpPr/>
      </xdr:nvSpPr>
      <xdr:spPr>
        <a:xfrm>
          <a:off x="4584700" y="54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16092</xdr:rowOff>
    </xdr:from>
    <xdr:ext cx="469744" cy="259045"/>
    <xdr:sp macro="" textlink="">
      <xdr:nvSpPr>
        <xdr:cNvPr id="83" name="議会費該当値テキスト"/>
        <xdr:cNvSpPr txBox="1"/>
      </xdr:nvSpPr>
      <xdr:spPr>
        <a:xfrm>
          <a:off x="4686300" y="533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29464</xdr:rowOff>
    </xdr:from>
    <xdr:to>
      <xdr:col>5</xdr:col>
      <xdr:colOff>409575</xdr:colOff>
      <xdr:row>32</xdr:row>
      <xdr:rowOff>131064</xdr:rowOff>
    </xdr:to>
    <xdr:sp macro="" textlink="">
      <xdr:nvSpPr>
        <xdr:cNvPr id="84" name="円/楕円 83"/>
        <xdr:cNvSpPr/>
      </xdr:nvSpPr>
      <xdr:spPr>
        <a:xfrm>
          <a:off x="3746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147591</xdr:rowOff>
    </xdr:from>
    <xdr:ext cx="469744" cy="259045"/>
    <xdr:sp macro="" textlink="">
      <xdr:nvSpPr>
        <xdr:cNvPr id="85" name="テキスト ボックス 84"/>
        <xdr:cNvSpPr txBox="1"/>
      </xdr:nvSpPr>
      <xdr:spPr>
        <a:xfrm>
          <a:off x="3562427"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50691</xdr:rowOff>
    </xdr:from>
    <xdr:to>
      <xdr:col>4</xdr:col>
      <xdr:colOff>206375</xdr:colOff>
      <xdr:row>32</xdr:row>
      <xdr:rowOff>152291</xdr:rowOff>
    </xdr:to>
    <xdr:sp macro="" textlink="">
      <xdr:nvSpPr>
        <xdr:cNvPr id="86" name="円/楕円 85"/>
        <xdr:cNvSpPr/>
      </xdr:nvSpPr>
      <xdr:spPr>
        <a:xfrm>
          <a:off x="2857500" y="5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168818</xdr:rowOff>
    </xdr:from>
    <xdr:ext cx="469744" cy="259045"/>
    <xdr:sp macro="" textlink="">
      <xdr:nvSpPr>
        <xdr:cNvPr id="87" name="テキスト ボックス 86"/>
        <xdr:cNvSpPr txBox="1"/>
      </xdr:nvSpPr>
      <xdr:spPr>
        <a:xfrm>
          <a:off x="2673427" y="53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91186</xdr:rowOff>
    </xdr:from>
    <xdr:to>
      <xdr:col>3</xdr:col>
      <xdr:colOff>3175</xdr:colOff>
      <xdr:row>33</xdr:row>
      <xdr:rowOff>21336</xdr:rowOff>
    </xdr:to>
    <xdr:sp macro="" textlink="">
      <xdr:nvSpPr>
        <xdr:cNvPr id="88" name="円/楕円 87"/>
        <xdr:cNvSpPr/>
      </xdr:nvSpPr>
      <xdr:spPr>
        <a:xfrm>
          <a:off x="1968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37863</xdr:rowOff>
    </xdr:from>
    <xdr:ext cx="469744" cy="259045"/>
    <xdr:sp macro="" textlink="">
      <xdr:nvSpPr>
        <xdr:cNvPr id="89" name="テキスト ボックス 88"/>
        <xdr:cNvSpPr txBox="1"/>
      </xdr:nvSpPr>
      <xdr:spPr>
        <a:xfrm>
          <a:off x="1784427"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8890</xdr:rowOff>
    </xdr:from>
    <xdr:to>
      <xdr:col>1</xdr:col>
      <xdr:colOff>485775</xdr:colOff>
      <xdr:row>31</xdr:row>
      <xdr:rowOff>110490</xdr:rowOff>
    </xdr:to>
    <xdr:sp macro="" textlink="">
      <xdr:nvSpPr>
        <xdr:cNvPr id="90" name="円/楕円 89"/>
        <xdr:cNvSpPr/>
      </xdr:nvSpPr>
      <xdr:spPr>
        <a:xfrm>
          <a:off x="1079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127017</xdr:rowOff>
    </xdr:from>
    <xdr:ext cx="469744" cy="259045"/>
    <xdr:sp macro="" textlink="">
      <xdr:nvSpPr>
        <xdr:cNvPr id="91" name="テキスト ボックス 90"/>
        <xdr:cNvSpPr txBox="1"/>
      </xdr:nvSpPr>
      <xdr:spPr>
        <a:xfrm>
          <a:off x="895427"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57992</xdr:rowOff>
    </xdr:from>
    <xdr:to>
      <xdr:col>6</xdr:col>
      <xdr:colOff>511175</xdr:colOff>
      <xdr:row>54</xdr:row>
      <xdr:rowOff>123687</xdr:rowOff>
    </xdr:to>
    <xdr:cxnSp macro="">
      <xdr:nvCxnSpPr>
        <xdr:cNvPr id="123" name="直線コネクタ 122"/>
        <xdr:cNvCxnSpPr/>
      </xdr:nvCxnSpPr>
      <xdr:spPr>
        <a:xfrm>
          <a:off x="3797300" y="9144842"/>
          <a:ext cx="838200" cy="23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19010</xdr:rowOff>
    </xdr:from>
    <xdr:to>
      <xdr:col>5</xdr:col>
      <xdr:colOff>358775</xdr:colOff>
      <xdr:row>53</xdr:row>
      <xdr:rowOff>57992</xdr:rowOff>
    </xdr:to>
    <xdr:cxnSp macro="">
      <xdr:nvCxnSpPr>
        <xdr:cNvPr id="126" name="直線コネクタ 125"/>
        <xdr:cNvCxnSpPr/>
      </xdr:nvCxnSpPr>
      <xdr:spPr>
        <a:xfrm>
          <a:off x="2908300" y="9105860"/>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13045</xdr:rowOff>
    </xdr:from>
    <xdr:to>
      <xdr:col>4</xdr:col>
      <xdr:colOff>155575</xdr:colOff>
      <xdr:row>53</xdr:row>
      <xdr:rowOff>19010</xdr:rowOff>
    </xdr:to>
    <xdr:cxnSp macro="">
      <xdr:nvCxnSpPr>
        <xdr:cNvPr id="129" name="直線コネクタ 128"/>
        <xdr:cNvCxnSpPr/>
      </xdr:nvCxnSpPr>
      <xdr:spPr>
        <a:xfrm>
          <a:off x="2019300" y="8928445"/>
          <a:ext cx="889000" cy="17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13045</xdr:rowOff>
    </xdr:from>
    <xdr:to>
      <xdr:col>2</xdr:col>
      <xdr:colOff>638175</xdr:colOff>
      <xdr:row>53</xdr:row>
      <xdr:rowOff>58558</xdr:rowOff>
    </xdr:to>
    <xdr:cxnSp macro="">
      <xdr:nvCxnSpPr>
        <xdr:cNvPr id="132" name="直線コネクタ 131"/>
        <xdr:cNvCxnSpPr/>
      </xdr:nvCxnSpPr>
      <xdr:spPr>
        <a:xfrm flipV="1">
          <a:off x="1130300" y="8928445"/>
          <a:ext cx="889000" cy="2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72887</xdr:rowOff>
    </xdr:from>
    <xdr:to>
      <xdr:col>6</xdr:col>
      <xdr:colOff>561975</xdr:colOff>
      <xdr:row>55</xdr:row>
      <xdr:rowOff>3037</xdr:rowOff>
    </xdr:to>
    <xdr:sp macro="" textlink="">
      <xdr:nvSpPr>
        <xdr:cNvPr id="142" name="円/楕円 141"/>
        <xdr:cNvSpPr/>
      </xdr:nvSpPr>
      <xdr:spPr>
        <a:xfrm>
          <a:off x="4584700" y="9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95764</xdr:rowOff>
    </xdr:from>
    <xdr:ext cx="599010" cy="259045"/>
    <xdr:sp macro="" textlink="">
      <xdr:nvSpPr>
        <xdr:cNvPr id="143" name="総務費該当値テキスト"/>
        <xdr:cNvSpPr txBox="1"/>
      </xdr:nvSpPr>
      <xdr:spPr>
        <a:xfrm>
          <a:off x="4686300" y="918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106,471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7192</xdr:rowOff>
    </xdr:from>
    <xdr:to>
      <xdr:col>5</xdr:col>
      <xdr:colOff>409575</xdr:colOff>
      <xdr:row>53</xdr:row>
      <xdr:rowOff>108792</xdr:rowOff>
    </xdr:to>
    <xdr:sp macro="" textlink="">
      <xdr:nvSpPr>
        <xdr:cNvPr id="144" name="円/楕円 143"/>
        <xdr:cNvSpPr/>
      </xdr:nvSpPr>
      <xdr:spPr>
        <a:xfrm>
          <a:off x="3746500" y="90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125319</xdr:rowOff>
    </xdr:from>
    <xdr:ext cx="599010" cy="259045"/>
    <xdr:sp macro="" textlink="">
      <xdr:nvSpPr>
        <xdr:cNvPr id="145" name="テキスト ボックス 144"/>
        <xdr:cNvSpPr txBox="1"/>
      </xdr:nvSpPr>
      <xdr:spPr>
        <a:xfrm>
          <a:off x="3497794" y="886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139660</xdr:rowOff>
    </xdr:from>
    <xdr:to>
      <xdr:col>4</xdr:col>
      <xdr:colOff>206375</xdr:colOff>
      <xdr:row>53</xdr:row>
      <xdr:rowOff>69810</xdr:rowOff>
    </xdr:to>
    <xdr:sp macro="" textlink="">
      <xdr:nvSpPr>
        <xdr:cNvPr id="146" name="円/楕円 145"/>
        <xdr:cNvSpPr/>
      </xdr:nvSpPr>
      <xdr:spPr>
        <a:xfrm>
          <a:off x="2857500" y="90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86337</xdr:rowOff>
    </xdr:from>
    <xdr:ext cx="599010" cy="259045"/>
    <xdr:sp macro="" textlink="">
      <xdr:nvSpPr>
        <xdr:cNvPr id="147" name="テキスト ボックス 146"/>
        <xdr:cNvSpPr txBox="1"/>
      </xdr:nvSpPr>
      <xdr:spPr>
        <a:xfrm>
          <a:off x="2608794" y="883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131,837</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133695</xdr:rowOff>
    </xdr:from>
    <xdr:to>
      <xdr:col>3</xdr:col>
      <xdr:colOff>3175</xdr:colOff>
      <xdr:row>52</xdr:row>
      <xdr:rowOff>63845</xdr:rowOff>
    </xdr:to>
    <xdr:sp macro="" textlink="">
      <xdr:nvSpPr>
        <xdr:cNvPr id="148" name="円/楕円 147"/>
        <xdr:cNvSpPr/>
      </xdr:nvSpPr>
      <xdr:spPr>
        <a:xfrm>
          <a:off x="1968500" y="88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80372</xdr:rowOff>
    </xdr:from>
    <xdr:ext cx="599010" cy="259045"/>
    <xdr:sp macro="" textlink="">
      <xdr:nvSpPr>
        <xdr:cNvPr id="149" name="テキスト ボックス 148"/>
        <xdr:cNvSpPr txBox="1"/>
      </xdr:nvSpPr>
      <xdr:spPr>
        <a:xfrm>
          <a:off x="1719794" y="865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7758</xdr:rowOff>
    </xdr:from>
    <xdr:to>
      <xdr:col>1</xdr:col>
      <xdr:colOff>485775</xdr:colOff>
      <xdr:row>53</xdr:row>
      <xdr:rowOff>109358</xdr:rowOff>
    </xdr:to>
    <xdr:sp macro="" textlink="">
      <xdr:nvSpPr>
        <xdr:cNvPr id="150" name="円/楕円 149"/>
        <xdr:cNvSpPr/>
      </xdr:nvSpPr>
      <xdr:spPr>
        <a:xfrm>
          <a:off x="1079500" y="9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125885</xdr:rowOff>
    </xdr:from>
    <xdr:ext cx="599010" cy="259045"/>
    <xdr:sp macro="" textlink="">
      <xdr:nvSpPr>
        <xdr:cNvPr id="151" name="テキスト ボックス 150"/>
        <xdr:cNvSpPr txBox="1"/>
      </xdr:nvSpPr>
      <xdr:spPr>
        <a:xfrm>
          <a:off x="830794" y="886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112319</xdr:rowOff>
    </xdr:from>
    <xdr:to>
      <xdr:col>6</xdr:col>
      <xdr:colOff>511175</xdr:colOff>
      <xdr:row>77</xdr:row>
      <xdr:rowOff>123332</xdr:rowOff>
    </xdr:to>
    <xdr:cxnSp macro="">
      <xdr:nvCxnSpPr>
        <xdr:cNvPr id="180" name="直線コネクタ 179"/>
        <xdr:cNvCxnSpPr/>
      </xdr:nvCxnSpPr>
      <xdr:spPr>
        <a:xfrm flipV="1">
          <a:off x="3797300" y="13313969"/>
          <a:ext cx="8382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112914</xdr:rowOff>
    </xdr:from>
    <xdr:to>
      <xdr:col>5</xdr:col>
      <xdr:colOff>358775</xdr:colOff>
      <xdr:row>77</xdr:row>
      <xdr:rowOff>123332</xdr:rowOff>
    </xdr:to>
    <xdr:cxnSp macro="">
      <xdr:nvCxnSpPr>
        <xdr:cNvPr id="183" name="直線コネクタ 182"/>
        <xdr:cNvCxnSpPr/>
      </xdr:nvCxnSpPr>
      <xdr:spPr>
        <a:xfrm>
          <a:off x="2908300" y="13314564"/>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112914</xdr:rowOff>
    </xdr:from>
    <xdr:to>
      <xdr:col>4</xdr:col>
      <xdr:colOff>155575</xdr:colOff>
      <xdr:row>77</xdr:row>
      <xdr:rowOff>147076</xdr:rowOff>
    </xdr:to>
    <xdr:cxnSp macro="">
      <xdr:nvCxnSpPr>
        <xdr:cNvPr id="186" name="直線コネクタ 185"/>
        <xdr:cNvCxnSpPr/>
      </xdr:nvCxnSpPr>
      <xdr:spPr>
        <a:xfrm flipV="1">
          <a:off x="2019300" y="13314564"/>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147076</xdr:rowOff>
    </xdr:from>
    <xdr:to>
      <xdr:col>2</xdr:col>
      <xdr:colOff>638175</xdr:colOff>
      <xdr:row>77</xdr:row>
      <xdr:rowOff>151380</xdr:rowOff>
    </xdr:to>
    <xdr:cxnSp macro="">
      <xdr:nvCxnSpPr>
        <xdr:cNvPr id="189" name="直線コネクタ 188"/>
        <xdr:cNvCxnSpPr/>
      </xdr:nvCxnSpPr>
      <xdr:spPr>
        <a:xfrm flipV="1">
          <a:off x="1130300" y="13348726"/>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61519</xdr:rowOff>
    </xdr:from>
    <xdr:to>
      <xdr:col>6</xdr:col>
      <xdr:colOff>561975</xdr:colOff>
      <xdr:row>77</xdr:row>
      <xdr:rowOff>163119</xdr:rowOff>
    </xdr:to>
    <xdr:sp macro="" textlink="">
      <xdr:nvSpPr>
        <xdr:cNvPr id="199" name="円/楕円 198"/>
        <xdr:cNvSpPr/>
      </xdr:nvSpPr>
      <xdr:spPr>
        <a:xfrm>
          <a:off x="4584700" y="132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20896</xdr:rowOff>
    </xdr:from>
    <xdr:ext cx="599010" cy="259045"/>
    <xdr:sp macro="" textlink="">
      <xdr:nvSpPr>
        <xdr:cNvPr id="200" name="民生費該当値テキスト"/>
        <xdr:cNvSpPr txBox="1"/>
      </xdr:nvSpPr>
      <xdr:spPr>
        <a:xfrm>
          <a:off x="4686300" y="1305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72532</xdr:rowOff>
    </xdr:from>
    <xdr:to>
      <xdr:col>5</xdr:col>
      <xdr:colOff>409575</xdr:colOff>
      <xdr:row>78</xdr:row>
      <xdr:rowOff>2682</xdr:rowOff>
    </xdr:to>
    <xdr:sp macro="" textlink="">
      <xdr:nvSpPr>
        <xdr:cNvPr id="201" name="円/楕円 200"/>
        <xdr:cNvSpPr/>
      </xdr:nvSpPr>
      <xdr:spPr>
        <a:xfrm>
          <a:off x="3746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19209</xdr:rowOff>
    </xdr:from>
    <xdr:ext cx="599010" cy="259045"/>
    <xdr:sp macro="" textlink="">
      <xdr:nvSpPr>
        <xdr:cNvPr id="202" name="テキスト ボックス 201"/>
        <xdr:cNvSpPr txBox="1"/>
      </xdr:nvSpPr>
      <xdr:spPr>
        <a:xfrm>
          <a:off x="3497794" y="1304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62114</xdr:rowOff>
    </xdr:from>
    <xdr:to>
      <xdr:col>4</xdr:col>
      <xdr:colOff>206375</xdr:colOff>
      <xdr:row>77</xdr:row>
      <xdr:rowOff>163714</xdr:rowOff>
    </xdr:to>
    <xdr:sp macro="" textlink="">
      <xdr:nvSpPr>
        <xdr:cNvPr id="203" name="円/楕円 202"/>
        <xdr:cNvSpPr/>
      </xdr:nvSpPr>
      <xdr:spPr>
        <a:xfrm>
          <a:off x="2857500" y="132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8791</xdr:rowOff>
    </xdr:from>
    <xdr:ext cx="599010" cy="259045"/>
    <xdr:sp macro="" textlink="">
      <xdr:nvSpPr>
        <xdr:cNvPr id="204" name="テキスト ボックス 203"/>
        <xdr:cNvSpPr txBox="1"/>
      </xdr:nvSpPr>
      <xdr:spPr>
        <a:xfrm>
          <a:off x="2608794" y="130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96276</xdr:rowOff>
    </xdr:from>
    <xdr:to>
      <xdr:col>3</xdr:col>
      <xdr:colOff>3175</xdr:colOff>
      <xdr:row>78</xdr:row>
      <xdr:rowOff>26426</xdr:rowOff>
    </xdr:to>
    <xdr:sp macro="" textlink="">
      <xdr:nvSpPr>
        <xdr:cNvPr id="205" name="円/楕円 204"/>
        <xdr:cNvSpPr/>
      </xdr:nvSpPr>
      <xdr:spPr>
        <a:xfrm>
          <a:off x="1968500" y="132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42953</xdr:rowOff>
    </xdr:from>
    <xdr:ext cx="599010" cy="259045"/>
    <xdr:sp macro="" textlink="">
      <xdr:nvSpPr>
        <xdr:cNvPr id="206" name="テキスト ボックス 205"/>
        <xdr:cNvSpPr txBox="1"/>
      </xdr:nvSpPr>
      <xdr:spPr>
        <a:xfrm>
          <a:off x="1719794" y="1307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100580</xdr:rowOff>
    </xdr:from>
    <xdr:to>
      <xdr:col>1</xdr:col>
      <xdr:colOff>485775</xdr:colOff>
      <xdr:row>78</xdr:row>
      <xdr:rowOff>30730</xdr:rowOff>
    </xdr:to>
    <xdr:sp macro="" textlink="">
      <xdr:nvSpPr>
        <xdr:cNvPr id="207" name="円/楕円 206"/>
        <xdr:cNvSpPr/>
      </xdr:nvSpPr>
      <xdr:spPr>
        <a:xfrm>
          <a:off x="1079500" y="13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47257</xdr:rowOff>
    </xdr:from>
    <xdr:ext cx="599010" cy="259045"/>
    <xdr:sp macro="" textlink="">
      <xdr:nvSpPr>
        <xdr:cNvPr id="208" name="テキスト ボックス 207"/>
        <xdr:cNvSpPr txBox="1"/>
      </xdr:nvSpPr>
      <xdr:spPr>
        <a:xfrm>
          <a:off x="830794" y="130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10182</xdr:rowOff>
    </xdr:from>
    <xdr:to>
      <xdr:col>6</xdr:col>
      <xdr:colOff>511175</xdr:colOff>
      <xdr:row>96</xdr:row>
      <xdr:rowOff>25890</xdr:rowOff>
    </xdr:to>
    <xdr:cxnSp macro="">
      <xdr:nvCxnSpPr>
        <xdr:cNvPr id="240" name="直線コネクタ 239"/>
        <xdr:cNvCxnSpPr/>
      </xdr:nvCxnSpPr>
      <xdr:spPr>
        <a:xfrm>
          <a:off x="3797300" y="16297932"/>
          <a:ext cx="838200" cy="1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10182</xdr:rowOff>
    </xdr:from>
    <xdr:to>
      <xdr:col>5</xdr:col>
      <xdr:colOff>358775</xdr:colOff>
      <xdr:row>96</xdr:row>
      <xdr:rowOff>88477</xdr:rowOff>
    </xdr:to>
    <xdr:cxnSp macro="">
      <xdr:nvCxnSpPr>
        <xdr:cNvPr id="243" name="直線コネクタ 242"/>
        <xdr:cNvCxnSpPr/>
      </xdr:nvCxnSpPr>
      <xdr:spPr>
        <a:xfrm flipV="1">
          <a:off x="2908300" y="16297932"/>
          <a:ext cx="889000" cy="24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47868</xdr:rowOff>
    </xdr:from>
    <xdr:to>
      <xdr:col>4</xdr:col>
      <xdr:colOff>155575</xdr:colOff>
      <xdr:row>96</xdr:row>
      <xdr:rowOff>88477</xdr:rowOff>
    </xdr:to>
    <xdr:cxnSp macro="">
      <xdr:nvCxnSpPr>
        <xdr:cNvPr id="246" name="直線コネクタ 245"/>
        <xdr:cNvCxnSpPr/>
      </xdr:nvCxnSpPr>
      <xdr:spPr>
        <a:xfrm>
          <a:off x="2019300" y="16507068"/>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47868</xdr:rowOff>
    </xdr:from>
    <xdr:to>
      <xdr:col>2</xdr:col>
      <xdr:colOff>638175</xdr:colOff>
      <xdr:row>96</xdr:row>
      <xdr:rowOff>120563</xdr:rowOff>
    </xdr:to>
    <xdr:cxnSp macro="">
      <xdr:nvCxnSpPr>
        <xdr:cNvPr id="249" name="直線コネクタ 248"/>
        <xdr:cNvCxnSpPr/>
      </xdr:nvCxnSpPr>
      <xdr:spPr>
        <a:xfrm flipV="1">
          <a:off x="1130300" y="1650706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146540</xdr:rowOff>
    </xdr:from>
    <xdr:to>
      <xdr:col>6</xdr:col>
      <xdr:colOff>561975</xdr:colOff>
      <xdr:row>96</xdr:row>
      <xdr:rowOff>76690</xdr:rowOff>
    </xdr:to>
    <xdr:sp macro="" textlink="">
      <xdr:nvSpPr>
        <xdr:cNvPr id="259" name="円/楕円 258"/>
        <xdr:cNvSpPr/>
      </xdr:nvSpPr>
      <xdr:spPr>
        <a:xfrm>
          <a:off x="4584700" y="164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169417</xdr:rowOff>
    </xdr:from>
    <xdr:ext cx="534377" cy="259045"/>
    <xdr:sp macro="" textlink="">
      <xdr:nvSpPr>
        <xdr:cNvPr id="260" name="衛生費該当値テキスト"/>
        <xdr:cNvSpPr txBox="1"/>
      </xdr:nvSpPr>
      <xdr:spPr>
        <a:xfrm>
          <a:off x="4686300" y="162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130832</xdr:rowOff>
    </xdr:from>
    <xdr:to>
      <xdr:col>5</xdr:col>
      <xdr:colOff>409575</xdr:colOff>
      <xdr:row>95</xdr:row>
      <xdr:rowOff>60982</xdr:rowOff>
    </xdr:to>
    <xdr:sp macro="" textlink="">
      <xdr:nvSpPr>
        <xdr:cNvPr id="261" name="円/楕円 260"/>
        <xdr:cNvSpPr/>
      </xdr:nvSpPr>
      <xdr:spPr>
        <a:xfrm>
          <a:off x="37465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77509</xdr:rowOff>
    </xdr:from>
    <xdr:ext cx="534377" cy="259045"/>
    <xdr:sp macro="" textlink="">
      <xdr:nvSpPr>
        <xdr:cNvPr id="262" name="テキスト ボックス 261"/>
        <xdr:cNvSpPr txBox="1"/>
      </xdr:nvSpPr>
      <xdr:spPr>
        <a:xfrm>
          <a:off x="3530111" y="160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37677</xdr:rowOff>
    </xdr:from>
    <xdr:to>
      <xdr:col>4</xdr:col>
      <xdr:colOff>206375</xdr:colOff>
      <xdr:row>96</xdr:row>
      <xdr:rowOff>139277</xdr:rowOff>
    </xdr:to>
    <xdr:sp macro="" textlink="">
      <xdr:nvSpPr>
        <xdr:cNvPr id="263" name="円/楕円 262"/>
        <xdr:cNvSpPr/>
      </xdr:nvSpPr>
      <xdr:spPr>
        <a:xfrm>
          <a:off x="2857500" y="164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155804</xdr:rowOff>
    </xdr:from>
    <xdr:ext cx="534377" cy="259045"/>
    <xdr:sp macro="" textlink="">
      <xdr:nvSpPr>
        <xdr:cNvPr id="264" name="テキスト ボックス 263"/>
        <xdr:cNvSpPr txBox="1"/>
      </xdr:nvSpPr>
      <xdr:spPr>
        <a:xfrm>
          <a:off x="2641111" y="162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168518</xdr:rowOff>
    </xdr:from>
    <xdr:to>
      <xdr:col>3</xdr:col>
      <xdr:colOff>3175</xdr:colOff>
      <xdr:row>96</xdr:row>
      <xdr:rowOff>98668</xdr:rowOff>
    </xdr:to>
    <xdr:sp macro="" textlink="">
      <xdr:nvSpPr>
        <xdr:cNvPr id="265" name="円/楕円 264"/>
        <xdr:cNvSpPr/>
      </xdr:nvSpPr>
      <xdr:spPr>
        <a:xfrm>
          <a:off x="1968500" y="164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115195</xdr:rowOff>
    </xdr:from>
    <xdr:ext cx="534377" cy="259045"/>
    <xdr:sp macro="" textlink="">
      <xdr:nvSpPr>
        <xdr:cNvPr id="266" name="テキスト ボックス 265"/>
        <xdr:cNvSpPr txBox="1"/>
      </xdr:nvSpPr>
      <xdr:spPr>
        <a:xfrm>
          <a:off x="1752111" y="162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69763</xdr:rowOff>
    </xdr:from>
    <xdr:to>
      <xdr:col>1</xdr:col>
      <xdr:colOff>485775</xdr:colOff>
      <xdr:row>96</xdr:row>
      <xdr:rowOff>171363</xdr:rowOff>
    </xdr:to>
    <xdr:sp macro="" textlink="">
      <xdr:nvSpPr>
        <xdr:cNvPr id="267" name="円/楕円 266"/>
        <xdr:cNvSpPr/>
      </xdr:nvSpPr>
      <xdr:spPr>
        <a:xfrm>
          <a:off x="1079500" y="165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16440</xdr:rowOff>
    </xdr:from>
    <xdr:ext cx="534377" cy="259045"/>
    <xdr:sp macro="" textlink="">
      <xdr:nvSpPr>
        <xdr:cNvPr id="268" name="テキスト ボックス 267"/>
        <xdr:cNvSpPr txBox="1"/>
      </xdr:nvSpPr>
      <xdr:spPr>
        <a:xfrm>
          <a:off x="863111" y="163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71120</xdr:rowOff>
    </xdr:from>
    <xdr:to>
      <xdr:col>15</xdr:col>
      <xdr:colOff>180975</xdr:colOff>
      <xdr:row>38</xdr:row>
      <xdr:rowOff>82321</xdr:rowOff>
    </xdr:to>
    <xdr:cxnSp macro="">
      <xdr:nvCxnSpPr>
        <xdr:cNvPr id="295" name="直線コネクタ 294"/>
        <xdr:cNvCxnSpPr/>
      </xdr:nvCxnSpPr>
      <xdr:spPr>
        <a:xfrm flipV="1">
          <a:off x="9639300" y="6586220"/>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59919</xdr:rowOff>
    </xdr:from>
    <xdr:to>
      <xdr:col>14</xdr:col>
      <xdr:colOff>28575</xdr:colOff>
      <xdr:row>38</xdr:row>
      <xdr:rowOff>82321</xdr:rowOff>
    </xdr:to>
    <xdr:cxnSp macro="">
      <xdr:nvCxnSpPr>
        <xdr:cNvPr id="298" name="直線コネクタ 297"/>
        <xdr:cNvCxnSpPr/>
      </xdr:nvCxnSpPr>
      <xdr:spPr>
        <a:xfrm>
          <a:off x="8750300" y="657501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33172</xdr:rowOff>
    </xdr:from>
    <xdr:to>
      <xdr:col>12</xdr:col>
      <xdr:colOff>511175</xdr:colOff>
      <xdr:row>38</xdr:row>
      <xdr:rowOff>59919</xdr:rowOff>
    </xdr:to>
    <xdr:cxnSp macro="">
      <xdr:nvCxnSpPr>
        <xdr:cNvPr id="301" name="直線コネクタ 300"/>
        <xdr:cNvCxnSpPr/>
      </xdr:nvCxnSpPr>
      <xdr:spPr>
        <a:xfrm>
          <a:off x="7861300" y="6548272"/>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73177</xdr:rowOff>
    </xdr:from>
    <xdr:to>
      <xdr:col>11</xdr:col>
      <xdr:colOff>307975</xdr:colOff>
      <xdr:row>38</xdr:row>
      <xdr:rowOff>33172</xdr:rowOff>
    </xdr:to>
    <xdr:cxnSp macro="">
      <xdr:nvCxnSpPr>
        <xdr:cNvPr id="304" name="直線コネクタ 303"/>
        <xdr:cNvCxnSpPr/>
      </xdr:nvCxnSpPr>
      <xdr:spPr>
        <a:xfrm>
          <a:off x="6972300" y="6245377"/>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20320</xdr:rowOff>
    </xdr:from>
    <xdr:to>
      <xdr:col>15</xdr:col>
      <xdr:colOff>231775</xdr:colOff>
      <xdr:row>38</xdr:row>
      <xdr:rowOff>121920</xdr:rowOff>
    </xdr:to>
    <xdr:sp macro="" textlink="">
      <xdr:nvSpPr>
        <xdr:cNvPr id="314" name="円/楕円 313"/>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106697</xdr:rowOff>
    </xdr:from>
    <xdr:ext cx="378565" cy="259045"/>
    <xdr:sp macro="" textlink="">
      <xdr:nvSpPr>
        <xdr:cNvPr id="315" name="労働費該当値テキスト"/>
        <xdr:cNvSpPr txBox="1"/>
      </xdr:nvSpPr>
      <xdr:spPr>
        <a:xfrm>
          <a:off x="10528300" y="64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31521</xdr:rowOff>
    </xdr:from>
    <xdr:to>
      <xdr:col>14</xdr:col>
      <xdr:colOff>79375</xdr:colOff>
      <xdr:row>38</xdr:row>
      <xdr:rowOff>133121</xdr:rowOff>
    </xdr:to>
    <xdr:sp macro="" textlink="">
      <xdr:nvSpPr>
        <xdr:cNvPr id="316" name="円/楕円 315"/>
        <xdr:cNvSpPr/>
      </xdr:nvSpPr>
      <xdr:spPr>
        <a:xfrm>
          <a:off x="9588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124248</xdr:rowOff>
    </xdr:from>
    <xdr:ext cx="378565" cy="259045"/>
    <xdr:sp macro="" textlink="">
      <xdr:nvSpPr>
        <xdr:cNvPr id="317" name="テキスト ボックス 316"/>
        <xdr:cNvSpPr txBox="1"/>
      </xdr:nvSpPr>
      <xdr:spPr>
        <a:xfrm>
          <a:off x="9450017" y="663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9119</xdr:rowOff>
    </xdr:from>
    <xdr:to>
      <xdr:col>12</xdr:col>
      <xdr:colOff>561975</xdr:colOff>
      <xdr:row>38</xdr:row>
      <xdr:rowOff>110719</xdr:rowOff>
    </xdr:to>
    <xdr:sp macro="" textlink="">
      <xdr:nvSpPr>
        <xdr:cNvPr id="318" name="円/楕円 317"/>
        <xdr:cNvSpPr/>
      </xdr:nvSpPr>
      <xdr:spPr>
        <a:xfrm>
          <a:off x="8699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101846</xdr:rowOff>
    </xdr:from>
    <xdr:ext cx="378565" cy="259045"/>
    <xdr:sp macro="" textlink="">
      <xdr:nvSpPr>
        <xdr:cNvPr id="319" name="テキスト ボックス 318"/>
        <xdr:cNvSpPr txBox="1"/>
      </xdr:nvSpPr>
      <xdr:spPr>
        <a:xfrm>
          <a:off x="8561017" y="66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153822</xdr:rowOff>
    </xdr:from>
    <xdr:to>
      <xdr:col>11</xdr:col>
      <xdr:colOff>358775</xdr:colOff>
      <xdr:row>38</xdr:row>
      <xdr:rowOff>83972</xdr:rowOff>
    </xdr:to>
    <xdr:sp macro="" textlink="">
      <xdr:nvSpPr>
        <xdr:cNvPr id="320" name="円/楕円 319"/>
        <xdr:cNvSpPr/>
      </xdr:nvSpPr>
      <xdr:spPr>
        <a:xfrm>
          <a:off x="7810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75099</xdr:rowOff>
    </xdr:from>
    <xdr:ext cx="378565" cy="259045"/>
    <xdr:sp macro="" textlink="">
      <xdr:nvSpPr>
        <xdr:cNvPr id="321" name="テキスト ボックス 320"/>
        <xdr:cNvSpPr txBox="1"/>
      </xdr:nvSpPr>
      <xdr:spPr>
        <a:xfrm>
          <a:off x="7672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22377</xdr:rowOff>
    </xdr:from>
    <xdr:to>
      <xdr:col>10</xdr:col>
      <xdr:colOff>155575</xdr:colOff>
      <xdr:row>36</xdr:row>
      <xdr:rowOff>123977</xdr:rowOff>
    </xdr:to>
    <xdr:sp macro="" textlink="">
      <xdr:nvSpPr>
        <xdr:cNvPr id="322" name="円/楕円 321"/>
        <xdr:cNvSpPr/>
      </xdr:nvSpPr>
      <xdr:spPr>
        <a:xfrm>
          <a:off x="6921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115104</xdr:rowOff>
    </xdr:from>
    <xdr:ext cx="469744" cy="259045"/>
    <xdr:sp macro="" textlink="">
      <xdr:nvSpPr>
        <xdr:cNvPr id="323" name="テキスト ボックス 322"/>
        <xdr:cNvSpPr txBox="1"/>
      </xdr:nvSpPr>
      <xdr:spPr>
        <a:xfrm>
          <a:off x="6737427" y="628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2883</xdr:rowOff>
    </xdr:from>
    <xdr:to>
      <xdr:col>15</xdr:col>
      <xdr:colOff>180975</xdr:colOff>
      <xdr:row>55</xdr:row>
      <xdr:rowOff>59301</xdr:rowOff>
    </xdr:to>
    <xdr:cxnSp macro="">
      <xdr:nvCxnSpPr>
        <xdr:cNvPr id="350" name="直線コネクタ 349"/>
        <xdr:cNvCxnSpPr/>
      </xdr:nvCxnSpPr>
      <xdr:spPr>
        <a:xfrm flipV="1">
          <a:off x="9639300" y="9432633"/>
          <a:ext cx="8382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59301</xdr:rowOff>
    </xdr:from>
    <xdr:to>
      <xdr:col>14</xdr:col>
      <xdr:colOff>28575</xdr:colOff>
      <xdr:row>55</xdr:row>
      <xdr:rowOff>117915</xdr:rowOff>
    </xdr:to>
    <xdr:cxnSp macro="">
      <xdr:nvCxnSpPr>
        <xdr:cNvPr id="353" name="直線コネクタ 352"/>
        <xdr:cNvCxnSpPr/>
      </xdr:nvCxnSpPr>
      <xdr:spPr>
        <a:xfrm flipV="1">
          <a:off x="8750300" y="9489051"/>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117915</xdr:rowOff>
    </xdr:from>
    <xdr:to>
      <xdr:col>12</xdr:col>
      <xdr:colOff>511175</xdr:colOff>
      <xdr:row>56</xdr:row>
      <xdr:rowOff>7272</xdr:rowOff>
    </xdr:to>
    <xdr:cxnSp macro="">
      <xdr:nvCxnSpPr>
        <xdr:cNvPr id="356" name="直線コネクタ 355"/>
        <xdr:cNvCxnSpPr/>
      </xdr:nvCxnSpPr>
      <xdr:spPr>
        <a:xfrm flipV="1">
          <a:off x="7861300" y="954766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7272</xdr:rowOff>
    </xdr:from>
    <xdr:to>
      <xdr:col>11</xdr:col>
      <xdr:colOff>307975</xdr:colOff>
      <xdr:row>56</xdr:row>
      <xdr:rowOff>20782</xdr:rowOff>
    </xdr:to>
    <xdr:cxnSp macro="">
      <xdr:nvCxnSpPr>
        <xdr:cNvPr id="359" name="直線コネクタ 358"/>
        <xdr:cNvCxnSpPr/>
      </xdr:nvCxnSpPr>
      <xdr:spPr>
        <a:xfrm flipV="1">
          <a:off x="6972300" y="9608472"/>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123533</xdr:rowOff>
    </xdr:from>
    <xdr:to>
      <xdr:col>15</xdr:col>
      <xdr:colOff>231775</xdr:colOff>
      <xdr:row>55</xdr:row>
      <xdr:rowOff>53683</xdr:rowOff>
    </xdr:to>
    <xdr:sp macro="" textlink="">
      <xdr:nvSpPr>
        <xdr:cNvPr id="369" name="円/楕円 368"/>
        <xdr:cNvSpPr/>
      </xdr:nvSpPr>
      <xdr:spPr>
        <a:xfrm>
          <a:off x="10426700" y="93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146410</xdr:rowOff>
    </xdr:from>
    <xdr:ext cx="534377" cy="259045"/>
    <xdr:sp macro="" textlink="">
      <xdr:nvSpPr>
        <xdr:cNvPr id="370" name="農林水産業費該当値テキスト"/>
        <xdr:cNvSpPr txBox="1"/>
      </xdr:nvSpPr>
      <xdr:spPr>
        <a:xfrm>
          <a:off x="10528300" y="92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8501</xdr:rowOff>
    </xdr:from>
    <xdr:to>
      <xdr:col>14</xdr:col>
      <xdr:colOff>79375</xdr:colOff>
      <xdr:row>55</xdr:row>
      <xdr:rowOff>110101</xdr:rowOff>
    </xdr:to>
    <xdr:sp macro="" textlink="">
      <xdr:nvSpPr>
        <xdr:cNvPr id="371" name="円/楕円 370"/>
        <xdr:cNvSpPr/>
      </xdr:nvSpPr>
      <xdr:spPr>
        <a:xfrm>
          <a:off x="9588500" y="94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126628</xdr:rowOff>
    </xdr:from>
    <xdr:ext cx="534377" cy="259045"/>
    <xdr:sp macro="" textlink="">
      <xdr:nvSpPr>
        <xdr:cNvPr id="372" name="テキスト ボックス 371"/>
        <xdr:cNvSpPr txBox="1"/>
      </xdr:nvSpPr>
      <xdr:spPr>
        <a:xfrm>
          <a:off x="9372111" y="92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67115</xdr:rowOff>
    </xdr:from>
    <xdr:to>
      <xdr:col>12</xdr:col>
      <xdr:colOff>561975</xdr:colOff>
      <xdr:row>55</xdr:row>
      <xdr:rowOff>168715</xdr:rowOff>
    </xdr:to>
    <xdr:sp macro="" textlink="">
      <xdr:nvSpPr>
        <xdr:cNvPr id="373" name="円/楕円 372"/>
        <xdr:cNvSpPr/>
      </xdr:nvSpPr>
      <xdr:spPr>
        <a:xfrm>
          <a:off x="8699500" y="94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13792</xdr:rowOff>
    </xdr:from>
    <xdr:ext cx="534377" cy="259045"/>
    <xdr:sp macro="" textlink="">
      <xdr:nvSpPr>
        <xdr:cNvPr id="374" name="テキスト ボックス 373"/>
        <xdr:cNvSpPr txBox="1"/>
      </xdr:nvSpPr>
      <xdr:spPr>
        <a:xfrm>
          <a:off x="8483111" y="927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127922</xdr:rowOff>
    </xdr:from>
    <xdr:to>
      <xdr:col>11</xdr:col>
      <xdr:colOff>358775</xdr:colOff>
      <xdr:row>56</xdr:row>
      <xdr:rowOff>58072</xdr:rowOff>
    </xdr:to>
    <xdr:sp macro="" textlink="">
      <xdr:nvSpPr>
        <xdr:cNvPr id="375" name="円/楕円 374"/>
        <xdr:cNvSpPr/>
      </xdr:nvSpPr>
      <xdr:spPr>
        <a:xfrm>
          <a:off x="7810500" y="9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74599</xdr:rowOff>
    </xdr:from>
    <xdr:ext cx="534377" cy="259045"/>
    <xdr:sp macro="" textlink="">
      <xdr:nvSpPr>
        <xdr:cNvPr id="376" name="テキスト ボックス 375"/>
        <xdr:cNvSpPr txBox="1"/>
      </xdr:nvSpPr>
      <xdr:spPr>
        <a:xfrm>
          <a:off x="7594111" y="93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141432</xdr:rowOff>
    </xdr:from>
    <xdr:to>
      <xdr:col>10</xdr:col>
      <xdr:colOff>155575</xdr:colOff>
      <xdr:row>56</xdr:row>
      <xdr:rowOff>71582</xdr:rowOff>
    </xdr:to>
    <xdr:sp macro="" textlink="">
      <xdr:nvSpPr>
        <xdr:cNvPr id="377" name="円/楕円 376"/>
        <xdr:cNvSpPr/>
      </xdr:nvSpPr>
      <xdr:spPr>
        <a:xfrm>
          <a:off x="6921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88109</xdr:rowOff>
    </xdr:from>
    <xdr:ext cx="534377" cy="259045"/>
    <xdr:sp macro="" textlink="">
      <xdr:nvSpPr>
        <xdr:cNvPr id="378" name="テキスト ボックス 377"/>
        <xdr:cNvSpPr txBox="1"/>
      </xdr:nvSpPr>
      <xdr:spPr>
        <a:xfrm>
          <a:off x="6705111" y="93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167067</xdr:rowOff>
    </xdr:from>
    <xdr:to>
      <xdr:col>15</xdr:col>
      <xdr:colOff>180975</xdr:colOff>
      <xdr:row>79</xdr:row>
      <xdr:rowOff>10117</xdr:rowOff>
    </xdr:to>
    <xdr:cxnSp macro="">
      <xdr:nvCxnSpPr>
        <xdr:cNvPr id="409" name="直線コネクタ 408"/>
        <xdr:cNvCxnSpPr/>
      </xdr:nvCxnSpPr>
      <xdr:spPr>
        <a:xfrm flipV="1">
          <a:off x="9639300" y="13540167"/>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10117</xdr:rowOff>
    </xdr:from>
    <xdr:to>
      <xdr:col>14</xdr:col>
      <xdr:colOff>28575</xdr:colOff>
      <xdr:row>79</xdr:row>
      <xdr:rowOff>22396</xdr:rowOff>
    </xdr:to>
    <xdr:cxnSp macro="">
      <xdr:nvCxnSpPr>
        <xdr:cNvPr id="412" name="直線コネクタ 411"/>
        <xdr:cNvCxnSpPr/>
      </xdr:nvCxnSpPr>
      <xdr:spPr>
        <a:xfrm flipV="1">
          <a:off x="8750300" y="1355466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22396</xdr:rowOff>
    </xdr:from>
    <xdr:to>
      <xdr:col>12</xdr:col>
      <xdr:colOff>511175</xdr:colOff>
      <xdr:row>79</xdr:row>
      <xdr:rowOff>31671</xdr:rowOff>
    </xdr:to>
    <xdr:cxnSp macro="">
      <xdr:nvCxnSpPr>
        <xdr:cNvPr id="415" name="直線コネクタ 414"/>
        <xdr:cNvCxnSpPr/>
      </xdr:nvCxnSpPr>
      <xdr:spPr>
        <a:xfrm flipV="1">
          <a:off x="7861300" y="13566946"/>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19914</xdr:rowOff>
    </xdr:from>
    <xdr:to>
      <xdr:col>11</xdr:col>
      <xdr:colOff>307975</xdr:colOff>
      <xdr:row>79</xdr:row>
      <xdr:rowOff>31671</xdr:rowOff>
    </xdr:to>
    <xdr:cxnSp macro="">
      <xdr:nvCxnSpPr>
        <xdr:cNvPr id="418" name="直線コネクタ 417"/>
        <xdr:cNvCxnSpPr/>
      </xdr:nvCxnSpPr>
      <xdr:spPr>
        <a:xfrm>
          <a:off x="6972300" y="1356446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116267</xdr:rowOff>
    </xdr:from>
    <xdr:to>
      <xdr:col>15</xdr:col>
      <xdr:colOff>231775</xdr:colOff>
      <xdr:row>79</xdr:row>
      <xdr:rowOff>46417</xdr:rowOff>
    </xdr:to>
    <xdr:sp macro="" textlink="">
      <xdr:nvSpPr>
        <xdr:cNvPr id="428" name="円/楕円 427"/>
        <xdr:cNvSpPr/>
      </xdr:nvSpPr>
      <xdr:spPr>
        <a:xfrm>
          <a:off x="10426700" y="13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31194</xdr:rowOff>
    </xdr:from>
    <xdr:ext cx="469744" cy="259045"/>
    <xdr:sp macro="" textlink="">
      <xdr:nvSpPr>
        <xdr:cNvPr id="429" name="商工費該当値テキスト"/>
        <xdr:cNvSpPr txBox="1"/>
      </xdr:nvSpPr>
      <xdr:spPr>
        <a:xfrm>
          <a:off x="10528300" y="13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130767</xdr:rowOff>
    </xdr:from>
    <xdr:to>
      <xdr:col>14</xdr:col>
      <xdr:colOff>79375</xdr:colOff>
      <xdr:row>79</xdr:row>
      <xdr:rowOff>60917</xdr:rowOff>
    </xdr:to>
    <xdr:sp macro="" textlink="">
      <xdr:nvSpPr>
        <xdr:cNvPr id="430" name="円/楕円 429"/>
        <xdr:cNvSpPr/>
      </xdr:nvSpPr>
      <xdr:spPr>
        <a:xfrm>
          <a:off x="9588500" y="135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52044</xdr:rowOff>
    </xdr:from>
    <xdr:ext cx="469744" cy="259045"/>
    <xdr:sp macro="" textlink="">
      <xdr:nvSpPr>
        <xdr:cNvPr id="431" name="テキスト ボックス 430"/>
        <xdr:cNvSpPr txBox="1"/>
      </xdr:nvSpPr>
      <xdr:spPr>
        <a:xfrm>
          <a:off x="9404427" y="135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143046</xdr:rowOff>
    </xdr:from>
    <xdr:to>
      <xdr:col>12</xdr:col>
      <xdr:colOff>561975</xdr:colOff>
      <xdr:row>79</xdr:row>
      <xdr:rowOff>73196</xdr:rowOff>
    </xdr:to>
    <xdr:sp macro="" textlink="">
      <xdr:nvSpPr>
        <xdr:cNvPr id="432" name="円/楕円 431"/>
        <xdr:cNvSpPr/>
      </xdr:nvSpPr>
      <xdr:spPr>
        <a:xfrm>
          <a:off x="8699500" y="135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64323</xdr:rowOff>
    </xdr:from>
    <xdr:ext cx="469744" cy="259045"/>
    <xdr:sp macro="" textlink="">
      <xdr:nvSpPr>
        <xdr:cNvPr id="433" name="テキスト ボックス 432"/>
        <xdr:cNvSpPr txBox="1"/>
      </xdr:nvSpPr>
      <xdr:spPr>
        <a:xfrm>
          <a:off x="8515427" y="136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152321</xdr:rowOff>
    </xdr:from>
    <xdr:to>
      <xdr:col>11</xdr:col>
      <xdr:colOff>358775</xdr:colOff>
      <xdr:row>79</xdr:row>
      <xdr:rowOff>82471</xdr:rowOff>
    </xdr:to>
    <xdr:sp macro="" textlink="">
      <xdr:nvSpPr>
        <xdr:cNvPr id="434" name="円/楕円 433"/>
        <xdr:cNvSpPr/>
      </xdr:nvSpPr>
      <xdr:spPr>
        <a:xfrm>
          <a:off x="7810500" y="13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73598</xdr:rowOff>
    </xdr:from>
    <xdr:ext cx="469744" cy="259045"/>
    <xdr:sp macro="" textlink="">
      <xdr:nvSpPr>
        <xdr:cNvPr id="435" name="テキスト ボックス 434"/>
        <xdr:cNvSpPr txBox="1"/>
      </xdr:nvSpPr>
      <xdr:spPr>
        <a:xfrm>
          <a:off x="7626427" y="136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140564</xdr:rowOff>
    </xdr:from>
    <xdr:to>
      <xdr:col>10</xdr:col>
      <xdr:colOff>155575</xdr:colOff>
      <xdr:row>79</xdr:row>
      <xdr:rowOff>70714</xdr:rowOff>
    </xdr:to>
    <xdr:sp macro="" textlink="">
      <xdr:nvSpPr>
        <xdr:cNvPr id="436" name="円/楕円 435"/>
        <xdr:cNvSpPr/>
      </xdr:nvSpPr>
      <xdr:spPr>
        <a:xfrm>
          <a:off x="6921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61841</xdr:rowOff>
    </xdr:from>
    <xdr:ext cx="469744" cy="259045"/>
    <xdr:sp macro="" textlink="">
      <xdr:nvSpPr>
        <xdr:cNvPr id="437" name="テキスト ボックス 436"/>
        <xdr:cNvSpPr txBox="1"/>
      </xdr:nvSpPr>
      <xdr:spPr>
        <a:xfrm>
          <a:off x="6737427"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141132</xdr:rowOff>
    </xdr:from>
    <xdr:to>
      <xdr:col>15</xdr:col>
      <xdr:colOff>180975</xdr:colOff>
      <xdr:row>96</xdr:row>
      <xdr:rowOff>136720</xdr:rowOff>
    </xdr:to>
    <xdr:cxnSp macro="">
      <xdr:nvCxnSpPr>
        <xdr:cNvPr id="466" name="直線コネクタ 465"/>
        <xdr:cNvCxnSpPr/>
      </xdr:nvCxnSpPr>
      <xdr:spPr>
        <a:xfrm flipV="1">
          <a:off x="9639300" y="16428882"/>
          <a:ext cx="838200" cy="1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95999</xdr:rowOff>
    </xdr:from>
    <xdr:to>
      <xdr:col>14</xdr:col>
      <xdr:colOff>28575</xdr:colOff>
      <xdr:row>96</xdr:row>
      <xdr:rowOff>136720</xdr:rowOff>
    </xdr:to>
    <xdr:cxnSp macro="">
      <xdr:nvCxnSpPr>
        <xdr:cNvPr id="469" name="直線コネクタ 468"/>
        <xdr:cNvCxnSpPr/>
      </xdr:nvCxnSpPr>
      <xdr:spPr>
        <a:xfrm>
          <a:off x="8750300" y="1655519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95999</xdr:rowOff>
    </xdr:from>
    <xdr:to>
      <xdr:col>12</xdr:col>
      <xdr:colOff>511175</xdr:colOff>
      <xdr:row>97</xdr:row>
      <xdr:rowOff>124650</xdr:rowOff>
    </xdr:to>
    <xdr:cxnSp macro="">
      <xdr:nvCxnSpPr>
        <xdr:cNvPr id="472" name="直線コネクタ 471"/>
        <xdr:cNvCxnSpPr/>
      </xdr:nvCxnSpPr>
      <xdr:spPr>
        <a:xfrm flipV="1">
          <a:off x="7861300" y="16555199"/>
          <a:ext cx="889000" cy="2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11052</xdr:rowOff>
    </xdr:from>
    <xdr:to>
      <xdr:col>11</xdr:col>
      <xdr:colOff>307975</xdr:colOff>
      <xdr:row>97</xdr:row>
      <xdr:rowOff>124650</xdr:rowOff>
    </xdr:to>
    <xdr:cxnSp macro="">
      <xdr:nvCxnSpPr>
        <xdr:cNvPr id="475" name="直線コネクタ 474"/>
        <xdr:cNvCxnSpPr/>
      </xdr:nvCxnSpPr>
      <xdr:spPr>
        <a:xfrm>
          <a:off x="6972300" y="16641702"/>
          <a:ext cx="889000" cy="1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90332</xdr:rowOff>
    </xdr:from>
    <xdr:to>
      <xdr:col>15</xdr:col>
      <xdr:colOff>231775</xdr:colOff>
      <xdr:row>96</xdr:row>
      <xdr:rowOff>20482</xdr:rowOff>
    </xdr:to>
    <xdr:sp macro="" textlink="">
      <xdr:nvSpPr>
        <xdr:cNvPr id="485" name="円/楕円 484"/>
        <xdr:cNvSpPr/>
      </xdr:nvSpPr>
      <xdr:spPr>
        <a:xfrm>
          <a:off x="10426700" y="163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113209</xdr:rowOff>
    </xdr:from>
    <xdr:ext cx="534377" cy="259045"/>
    <xdr:sp macro="" textlink="">
      <xdr:nvSpPr>
        <xdr:cNvPr id="486" name="土木費該当値テキスト"/>
        <xdr:cNvSpPr txBox="1"/>
      </xdr:nvSpPr>
      <xdr:spPr>
        <a:xfrm>
          <a:off x="10528300" y="162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85920</xdr:rowOff>
    </xdr:from>
    <xdr:to>
      <xdr:col>14</xdr:col>
      <xdr:colOff>79375</xdr:colOff>
      <xdr:row>97</xdr:row>
      <xdr:rowOff>16070</xdr:rowOff>
    </xdr:to>
    <xdr:sp macro="" textlink="">
      <xdr:nvSpPr>
        <xdr:cNvPr id="487" name="円/楕円 486"/>
        <xdr:cNvSpPr/>
      </xdr:nvSpPr>
      <xdr:spPr>
        <a:xfrm>
          <a:off x="9588500" y="16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32597</xdr:rowOff>
    </xdr:from>
    <xdr:ext cx="534377" cy="259045"/>
    <xdr:sp macro="" textlink="">
      <xdr:nvSpPr>
        <xdr:cNvPr id="488" name="テキスト ボックス 487"/>
        <xdr:cNvSpPr txBox="1"/>
      </xdr:nvSpPr>
      <xdr:spPr>
        <a:xfrm>
          <a:off x="9372111" y="163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45199</xdr:rowOff>
    </xdr:from>
    <xdr:to>
      <xdr:col>12</xdr:col>
      <xdr:colOff>561975</xdr:colOff>
      <xdr:row>96</xdr:row>
      <xdr:rowOff>146799</xdr:rowOff>
    </xdr:to>
    <xdr:sp macro="" textlink="">
      <xdr:nvSpPr>
        <xdr:cNvPr id="489" name="円/楕円 488"/>
        <xdr:cNvSpPr/>
      </xdr:nvSpPr>
      <xdr:spPr>
        <a:xfrm>
          <a:off x="8699500" y="165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163326</xdr:rowOff>
    </xdr:from>
    <xdr:ext cx="534377" cy="259045"/>
    <xdr:sp macro="" textlink="">
      <xdr:nvSpPr>
        <xdr:cNvPr id="490" name="テキスト ボックス 489"/>
        <xdr:cNvSpPr txBox="1"/>
      </xdr:nvSpPr>
      <xdr:spPr>
        <a:xfrm>
          <a:off x="8483111" y="162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73850</xdr:rowOff>
    </xdr:from>
    <xdr:to>
      <xdr:col>11</xdr:col>
      <xdr:colOff>358775</xdr:colOff>
      <xdr:row>98</xdr:row>
      <xdr:rowOff>4000</xdr:rowOff>
    </xdr:to>
    <xdr:sp macro="" textlink="">
      <xdr:nvSpPr>
        <xdr:cNvPr id="491" name="円/楕円 490"/>
        <xdr:cNvSpPr/>
      </xdr:nvSpPr>
      <xdr:spPr>
        <a:xfrm>
          <a:off x="78105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166577</xdr:rowOff>
    </xdr:from>
    <xdr:ext cx="534377" cy="259045"/>
    <xdr:sp macro="" textlink="">
      <xdr:nvSpPr>
        <xdr:cNvPr id="492" name="テキスト ボックス 491"/>
        <xdr:cNvSpPr txBox="1"/>
      </xdr:nvSpPr>
      <xdr:spPr>
        <a:xfrm>
          <a:off x="7594111"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131702</xdr:rowOff>
    </xdr:from>
    <xdr:to>
      <xdr:col>10</xdr:col>
      <xdr:colOff>155575</xdr:colOff>
      <xdr:row>97</xdr:row>
      <xdr:rowOff>61852</xdr:rowOff>
    </xdr:to>
    <xdr:sp macro="" textlink="">
      <xdr:nvSpPr>
        <xdr:cNvPr id="493" name="円/楕円 492"/>
        <xdr:cNvSpPr/>
      </xdr:nvSpPr>
      <xdr:spPr>
        <a:xfrm>
          <a:off x="6921500" y="165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78379</xdr:rowOff>
    </xdr:from>
    <xdr:ext cx="534377" cy="259045"/>
    <xdr:sp macro="" textlink="">
      <xdr:nvSpPr>
        <xdr:cNvPr id="494" name="テキスト ボックス 493"/>
        <xdr:cNvSpPr txBox="1"/>
      </xdr:nvSpPr>
      <xdr:spPr>
        <a:xfrm>
          <a:off x="6705111" y="1636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50241</xdr:rowOff>
    </xdr:from>
    <xdr:to>
      <xdr:col>23</xdr:col>
      <xdr:colOff>517525</xdr:colOff>
      <xdr:row>37</xdr:row>
      <xdr:rowOff>56032</xdr:rowOff>
    </xdr:to>
    <xdr:cxnSp macro="">
      <xdr:nvCxnSpPr>
        <xdr:cNvPr id="524" name="直線コネクタ 523"/>
        <xdr:cNvCxnSpPr/>
      </xdr:nvCxnSpPr>
      <xdr:spPr>
        <a:xfrm flipV="1">
          <a:off x="15481300" y="6393891"/>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50241</xdr:rowOff>
    </xdr:from>
    <xdr:to>
      <xdr:col>22</xdr:col>
      <xdr:colOff>365125</xdr:colOff>
      <xdr:row>37</xdr:row>
      <xdr:rowOff>56032</xdr:rowOff>
    </xdr:to>
    <xdr:cxnSp macro="">
      <xdr:nvCxnSpPr>
        <xdr:cNvPr id="527" name="直線コネクタ 526"/>
        <xdr:cNvCxnSpPr/>
      </xdr:nvCxnSpPr>
      <xdr:spPr>
        <a:xfrm>
          <a:off x="14592300" y="639389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70929</xdr:rowOff>
    </xdr:from>
    <xdr:to>
      <xdr:col>21</xdr:col>
      <xdr:colOff>161925</xdr:colOff>
      <xdr:row>37</xdr:row>
      <xdr:rowOff>50241</xdr:rowOff>
    </xdr:to>
    <xdr:cxnSp macro="">
      <xdr:nvCxnSpPr>
        <xdr:cNvPr id="530" name="直線コネクタ 529"/>
        <xdr:cNvCxnSpPr/>
      </xdr:nvCxnSpPr>
      <xdr:spPr>
        <a:xfrm>
          <a:off x="13703300" y="6071679"/>
          <a:ext cx="889000" cy="3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70929</xdr:rowOff>
    </xdr:from>
    <xdr:to>
      <xdr:col>19</xdr:col>
      <xdr:colOff>644525</xdr:colOff>
      <xdr:row>37</xdr:row>
      <xdr:rowOff>34658</xdr:rowOff>
    </xdr:to>
    <xdr:cxnSp macro="">
      <xdr:nvCxnSpPr>
        <xdr:cNvPr id="533" name="直線コネクタ 532"/>
        <xdr:cNvCxnSpPr/>
      </xdr:nvCxnSpPr>
      <xdr:spPr>
        <a:xfrm flipV="1">
          <a:off x="12814300" y="6071679"/>
          <a:ext cx="889000" cy="30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170891</xdr:rowOff>
    </xdr:from>
    <xdr:to>
      <xdr:col>23</xdr:col>
      <xdr:colOff>568325</xdr:colOff>
      <xdr:row>37</xdr:row>
      <xdr:rowOff>101041</xdr:rowOff>
    </xdr:to>
    <xdr:sp macro="" textlink="">
      <xdr:nvSpPr>
        <xdr:cNvPr id="543" name="円/楕円 542"/>
        <xdr:cNvSpPr/>
      </xdr:nvSpPr>
      <xdr:spPr>
        <a:xfrm>
          <a:off x="16268700" y="6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149318</xdr:rowOff>
    </xdr:from>
    <xdr:ext cx="534377" cy="259045"/>
    <xdr:sp macro="" textlink="">
      <xdr:nvSpPr>
        <xdr:cNvPr id="544" name="消防費該当値テキスト"/>
        <xdr:cNvSpPr txBox="1"/>
      </xdr:nvSpPr>
      <xdr:spPr>
        <a:xfrm>
          <a:off x="16370300" y="63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5232</xdr:rowOff>
    </xdr:from>
    <xdr:to>
      <xdr:col>22</xdr:col>
      <xdr:colOff>415925</xdr:colOff>
      <xdr:row>37</xdr:row>
      <xdr:rowOff>106832</xdr:rowOff>
    </xdr:to>
    <xdr:sp macro="" textlink="">
      <xdr:nvSpPr>
        <xdr:cNvPr id="545" name="円/楕円 544"/>
        <xdr:cNvSpPr/>
      </xdr:nvSpPr>
      <xdr:spPr>
        <a:xfrm>
          <a:off x="15430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123359</xdr:rowOff>
    </xdr:from>
    <xdr:ext cx="534377" cy="259045"/>
    <xdr:sp macro="" textlink="">
      <xdr:nvSpPr>
        <xdr:cNvPr id="546" name="テキスト ボックス 545"/>
        <xdr:cNvSpPr txBox="1"/>
      </xdr:nvSpPr>
      <xdr:spPr>
        <a:xfrm>
          <a:off x="15214111" y="61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170891</xdr:rowOff>
    </xdr:from>
    <xdr:to>
      <xdr:col>21</xdr:col>
      <xdr:colOff>212725</xdr:colOff>
      <xdr:row>37</xdr:row>
      <xdr:rowOff>101041</xdr:rowOff>
    </xdr:to>
    <xdr:sp macro="" textlink="">
      <xdr:nvSpPr>
        <xdr:cNvPr id="547" name="円/楕円 546"/>
        <xdr:cNvSpPr/>
      </xdr:nvSpPr>
      <xdr:spPr>
        <a:xfrm>
          <a:off x="14541500" y="6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117568</xdr:rowOff>
    </xdr:from>
    <xdr:ext cx="534377" cy="259045"/>
    <xdr:sp macro="" textlink="">
      <xdr:nvSpPr>
        <xdr:cNvPr id="548" name="テキスト ボックス 547"/>
        <xdr:cNvSpPr txBox="1"/>
      </xdr:nvSpPr>
      <xdr:spPr>
        <a:xfrm>
          <a:off x="14325111" y="61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20129</xdr:rowOff>
    </xdr:from>
    <xdr:to>
      <xdr:col>20</xdr:col>
      <xdr:colOff>9525</xdr:colOff>
      <xdr:row>35</xdr:row>
      <xdr:rowOff>121729</xdr:rowOff>
    </xdr:to>
    <xdr:sp macro="" textlink="">
      <xdr:nvSpPr>
        <xdr:cNvPr id="549" name="円/楕円 548"/>
        <xdr:cNvSpPr/>
      </xdr:nvSpPr>
      <xdr:spPr>
        <a:xfrm>
          <a:off x="13652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138256</xdr:rowOff>
    </xdr:from>
    <xdr:ext cx="534377" cy="259045"/>
    <xdr:sp macro="" textlink="">
      <xdr:nvSpPr>
        <xdr:cNvPr id="550" name="テキスト ボックス 549"/>
        <xdr:cNvSpPr txBox="1"/>
      </xdr:nvSpPr>
      <xdr:spPr>
        <a:xfrm>
          <a:off x="13436111" y="57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155308</xdr:rowOff>
    </xdr:from>
    <xdr:to>
      <xdr:col>18</xdr:col>
      <xdr:colOff>492125</xdr:colOff>
      <xdr:row>37</xdr:row>
      <xdr:rowOff>85458</xdr:rowOff>
    </xdr:to>
    <xdr:sp macro="" textlink="">
      <xdr:nvSpPr>
        <xdr:cNvPr id="551" name="円/楕円 550"/>
        <xdr:cNvSpPr/>
      </xdr:nvSpPr>
      <xdr:spPr>
        <a:xfrm>
          <a:off x="12763500" y="63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101985</xdr:rowOff>
    </xdr:from>
    <xdr:ext cx="534377" cy="259045"/>
    <xdr:sp macro="" textlink="">
      <xdr:nvSpPr>
        <xdr:cNvPr id="552" name="テキスト ボックス 551"/>
        <xdr:cNvSpPr txBox="1"/>
      </xdr:nvSpPr>
      <xdr:spPr>
        <a:xfrm>
          <a:off x="12547111" y="61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61214</xdr:rowOff>
    </xdr:from>
    <xdr:to>
      <xdr:col>23</xdr:col>
      <xdr:colOff>517525</xdr:colOff>
      <xdr:row>57</xdr:row>
      <xdr:rowOff>56959</xdr:rowOff>
    </xdr:to>
    <xdr:cxnSp macro="">
      <xdr:nvCxnSpPr>
        <xdr:cNvPr id="582" name="直線コネクタ 581"/>
        <xdr:cNvCxnSpPr/>
      </xdr:nvCxnSpPr>
      <xdr:spPr>
        <a:xfrm flipV="1">
          <a:off x="15481300" y="8976614"/>
          <a:ext cx="838200" cy="85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56959</xdr:rowOff>
    </xdr:from>
    <xdr:to>
      <xdr:col>22</xdr:col>
      <xdr:colOff>365125</xdr:colOff>
      <xdr:row>57</xdr:row>
      <xdr:rowOff>159880</xdr:rowOff>
    </xdr:to>
    <xdr:cxnSp macro="">
      <xdr:nvCxnSpPr>
        <xdr:cNvPr id="585" name="直線コネクタ 584"/>
        <xdr:cNvCxnSpPr/>
      </xdr:nvCxnSpPr>
      <xdr:spPr>
        <a:xfrm flipV="1">
          <a:off x="14592300" y="9829609"/>
          <a:ext cx="889000" cy="1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7633</xdr:rowOff>
    </xdr:from>
    <xdr:to>
      <xdr:col>21</xdr:col>
      <xdr:colOff>161925</xdr:colOff>
      <xdr:row>57</xdr:row>
      <xdr:rowOff>159880</xdr:rowOff>
    </xdr:to>
    <xdr:cxnSp macro="">
      <xdr:nvCxnSpPr>
        <xdr:cNvPr id="588" name="直線コネクタ 587"/>
        <xdr:cNvCxnSpPr/>
      </xdr:nvCxnSpPr>
      <xdr:spPr>
        <a:xfrm>
          <a:off x="13703300" y="9265933"/>
          <a:ext cx="889000" cy="6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7633</xdr:rowOff>
    </xdr:from>
    <xdr:to>
      <xdr:col>19</xdr:col>
      <xdr:colOff>644525</xdr:colOff>
      <xdr:row>58</xdr:row>
      <xdr:rowOff>23800</xdr:rowOff>
    </xdr:to>
    <xdr:cxnSp macro="">
      <xdr:nvCxnSpPr>
        <xdr:cNvPr id="591" name="直線コネクタ 590"/>
        <xdr:cNvCxnSpPr/>
      </xdr:nvCxnSpPr>
      <xdr:spPr>
        <a:xfrm flipV="1">
          <a:off x="12814300" y="9265933"/>
          <a:ext cx="889000" cy="70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10414</xdr:rowOff>
    </xdr:from>
    <xdr:to>
      <xdr:col>23</xdr:col>
      <xdr:colOff>568325</xdr:colOff>
      <xdr:row>52</xdr:row>
      <xdr:rowOff>112014</xdr:rowOff>
    </xdr:to>
    <xdr:sp macro="" textlink="">
      <xdr:nvSpPr>
        <xdr:cNvPr id="601" name="円/楕円 600"/>
        <xdr:cNvSpPr/>
      </xdr:nvSpPr>
      <xdr:spPr>
        <a:xfrm>
          <a:off x="16268700" y="89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33291</xdr:rowOff>
    </xdr:from>
    <xdr:ext cx="599010" cy="259045"/>
    <xdr:sp macro="" textlink="">
      <xdr:nvSpPr>
        <xdr:cNvPr id="602" name="教育費該当値テキスト"/>
        <xdr:cNvSpPr txBox="1"/>
      </xdr:nvSpPr>
      <xdr:spPr>
        <a:xfrm>
          <a:off x="16370300" y="877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6159</xdr:rowOff>
    </xdr:from>
    <xdr:to>
      <xdr:col>22</xdr:col>
      <xdr:colOff>415925</xdr:colOff>
      <xdr:row>57</xdr:row>
      <xdr:rowOff>107759</xdr:rowOff>
    </xdr:to>
    <xdr:sp macro="" textlink="">
      <xdr:nvSpPr>
        <xdr:cNvPr id="603" name="円/楕円 602"/>
        <xdr:cNvSpPr/>
      </xdr:nvSpPr>
      <xdr:spPr>
        <a:xfrm>
          <a:off x="15430500" y="97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124286</xdr:rowOff>
    </xdr:from>
    <xdr:ext cx="534377" cy="259045"/>
    <xdr:sp macro="" textlink="">
      <xdr:nvSpPr>
        <xdr:cNvPr id="604" name="テキスト ボックス 603"/>
        <xdr:cNvSpPr txBox="1"/>
      </xdr:nvSpPr>
      <xdr:spPr>
        <a:xfrm>
          <a:off x="15214111" y="95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109080</xdr:rowOff>
    </xdr:from>
    <xdr:to>
      <xdr:col>21</xdr:col>
      <xdr:colOff>212725</xdr:colOff>
      <xdr:row>58</xdr:row>
      <xdr:rowOff>39230</xdr:rowOff>
    </xdr:to>
    <xdr:sp macro="" textlink="">
      <xdr:nvSpPr>
        <xdr:cNvPr id="605" name="円/楕円 604"/>
        <xdr:cNvSpPr/>
      </xdr:nvSpPr>
      <xdr:spPr>
        <a:xfrm>
          <a:off x="14541500" y="98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55757</xdr:rowOff>
    </xdr:from>
    <xdr:ext cx="534377" cy="259045"/>
    <xdr:sp macro="" textlink="">
      <xdr:nvSpPr>
        <xdr:cNvPr id="606" name="テキスト ボックス 605"/>
        <xdr:cNvSpPr txBox="1"/>
      </xdr:nvSpPr>
      <xdr:spPr>
        <a:xfrm>
          <a:off x="14325111" y="96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128283</xdr:rowOff>
    </xdr:from>
    <xdr:to>
      <xdr:col>20</xdr:col>
      <xdr:colOff>9525</xdr:colOff>
      <xdr:row>54</xdr:row>
      <xdr:rowOff>58433</xdr:rowOff>
    </xdr:to>
    <xdr:sp macro="" textlink="">
      <xdr:nvSpPr>
        <xdr:cNvPr id="607" name="円/楕円 606"/>
        <xdr:cNvSpPr/>
      </xdr:nvSpPr>
      <xdr:spPr>
        <a:xfrm>
          <a:off x="13652500" y="92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74960</xdr:rowOff>
    </xdr:from>
    <xdr:ext cx="599010" cy="259045"/>
    <xdr:sp macro="" textlink="">
      <xdr:nvSpPr>
        <xdr:cNvPr id="608" name="テキスト ボックス 607"/>
        <xdr:cNvSpPr txBox="1"/>
      </xdr:nvSpPr>
      <xdr:spPr>
        <a:xfrm>
          <a:off x="13403794" y="899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144450</xdr:rowOff>
    </xdr:from>
    <xdr:to>
      <xdr:col>18</xdr:col>
      <xdr:colOff>492125</xdr:colOff>
      <xdr:row>58</xdr:row>
      <xdr:rowOff>74600</xdr:rowOff>
    </xdr:to>
    <xdr:sp macro="" textlink="">
      <xdr:nvSpPr>
        <xdr:cNvPr id="609" name="円/楕円 608"/>
        <xdr:cNvSpPr/>
      </xdr:nvSpPr>
      <xdr:spPr>
        <a:xfrm>
          <a:off x="12763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91127</xdr:rowOff>
    </xdr:from>
    <xdr:ext cx="534377" cy="259045"/>
    <xdr:sp macro="" textlink="">
      <xdr:nvSpPr>
        <xdr:cNvPr id="610" name="テキスト ボックス 609"/>
        <xdr:cNvSpPr txBox="1"/>
      </xdr:nvSpPr>
      <xdr:spPr>
        <a:xfrm>
          <a:off x="12547111" y="96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4" name="テキスト ボックス 62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6" name="テキスト ボックス 62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8" name="テキスト ボックス 62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71338</xdr:rowOff>
    </xdr:from>
    <xdr:to>
      <xdr:col>23</xdr:col>
      <xdr:colOff>516889</xdr:colOff>
      <xdr:row>79</xdr:row>
      <xdr:rowOff>98879</xdr:rowOff>
    </xdr:to>
    <xdr:cxnSp macro="">
      <xdr:nvCxnSpPr>
        <xdr:cNvPr id="636" name="直線コネクタ 635"/>
        <xdr:cNvCxnSpPr/>
      </xdr:nvCxnSpPr>
      <xdr:spPr>
        <a:xfrm flipV="1">
          <a:off x="16317595" y="12758638"/>
          <a:ext cx="1269" cy="88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18015</xdr:rowOff>
    </xdr:from>
    <xdr:ext cx="469744" cy="259045"/>
    <xdr:sp macro="" textlink="">
      <xdr:nvSpPr>
        <xdr:cNvPr id="639" name="災害復旧費最大値テキスト"/>
        <xdr:cNvSpPr txBox="1"/>
      </xdr:nvSpPr>
      <xdr:spPr>
        <a:xfrm>
          <a:off x="16370300" y="1253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74</xdr:row>
      <xdr:rowOff>71338</xdr:rowOff>
    </xdr:from>
    <xdr:to>
      <xdr:col>23</xdr:col>
      <xdr:colOff>606425</xdr:colOff>
      <xdr:row>74</xdr:row>
      <xdr:rowOff>71338</xdr:rowOff>
    </xdr:to>
    <xdr:cxnSp macro="">
      <xdr:nvCxnSpPr>
        <xdr:cNvPr id="640" name="直線コネクタ 639"/>
        <xdr:cNvCxnSpPr/>
      </xdr:nvCxnSpPr>
      <xdr:spPr>
        <a:xfrm>
          <a:off x="16230600" y="1275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112376</xdr:rowOff>
    </xdr:from>
    <xdr:to>
      <xdr:col>23</xdr:col>
      <xdr:colOff>517525</xdr:colOff>
      <xdr:row>78</xdr:row>
      <xdr:rowOff>139917</xdr:rowOff>
    </xdr:to>
    <xdr:cxnSp macro="">
      <xdr:nvCxnSpPr>
        <xdr:cNvPr id="641" name="直線コネクタ 640"/>
        <xdr:cNvCxnSpPr/>
      </xdr:nvCxnSpPr>
      <xdr:spPr>
        <a:xfrm>
          <a:off x="15481300" y="13485476"/>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134600</xdr:rowOff>
    </xdr:from>
    <xdr:ext cx="378565" cy="259045"/>
    <xdr:sp macro="" textlink="">
      <xdr:nvSpPr>
        <xdr:cNvPr id="642" name="災害復旧費平均値テキスト"/>
        <xdr:cNvSpPr txBox="1"/>
      </xdr:nvSpPr>
      <xdr:spPr>
        <a:xfrm>
          <a:off x="16370300" y="135077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156173</xdr:rowOff>
    </xdr:from>
    <xdr:to>
      <xdr:col>23</xdr:col>
      <xdr:colOff>568325</xdr:colOff>
      <xdr:row>79</xdr:row>
      <xdr:rowOff>86323</xdr:rowOff>
    </xdr:to>
    <xdr:sp macro="" textlink="">
      <xdr:nvSpPr>
        <xdr:cNvPr id="643" name="フローチャート : 判断 642"/>
        <xdr:cNvSpPr/>
      </xdr:nvSpPr>
      <xdr:spPr>
        <a:xfrm>
          <a:off x="16268700" y="135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49785</xdr:rowOff>
    </xdr:from>
    <xdr:to>
      <xdr:col>22</xdr:col>
      <xdr:colOff>365125</xdr:colOff>
      <xdr:row>78</xdr:row>
      <xdr:rowOff>112376</xdr:rowOff>
    </xdr:to>
    <xdr:cxnSp macro="">
      <xdr:nvCxnSpPr>
        <xdr:cNvPr id="644" name="直線コネクタ 643"/>
        <xdr:cNvCxnSpPr/>
      </xdr:nvCxnSpPr>
      <xdr:spPr>
        <a:xfrm>
          <a:off x="14592300" y="13251435"/>
          <a:ext cx="889000" cy="23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73661</xdr:rowOff>
    </xdr:from>
    <xdr:to>
      <xdr:col>22</xdr:col>
      <xdr:colOff>415925</xdr:colOff>
      <xdr:row>79</xdr:row>
      <xdr:rowOff>3811</xdr:rowOff>
    </xdr:to>
    <xdr:sp macro="" textlink="">
      <xdr:nvSpPr>
        <xdr:cNvPr id="645" name="フローチャート : 判断 644"/>
        <xdr:cNvSpPr/>
      </xdr:nvSpPr>
      <xdr:spPr>
        <a:xfrm>
          <a:off x="15430500" y="1344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166388</xdr:rowOff>
    </xdr:from>
    <xdr:ext cx="469744" cy="259045"/>
    <xdr:sp macro="" textlink="">
      <xdr:nvSpPr>
        <xdr:cNvPr id="646" name="テキスト ボックス 645"/>
        <xdr:cNvSpPr txBox="1"/>
      </xdr:nvSpPr>
      <xdr:spPr>
        <a:xfrm>
          <a:off x="15246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168329</xdr:rowOff>
    </xdr:from>
    <xdr:to>
      <xdr:col>21</xdr:col>
      <xdr:colOff>161925</xdr:colOff>
      <xdr:row>77</xdr:row>
      <xdr:rowOff>49785</xdr:rowOff>
    </xdr:to>
    <xdr:cxnSp macro="">
      <xdr:nvCxnSpPr>
        <xdr:cNvPr id="647" name="直線コネクタ 646"/>
        <xdr:cNvCxnSpPr/>
      </xdr:nvCxnSpPr>
      <xdr:spPr>
        <a:xfrm>
          <a:off x="13703300" y="12169829"/>
          <a:ext cx="889000" cy="10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169780</xdr:rowOff>
    </xdr:from>
    <xdr:to>
      <xdr:col>21</xdr:col>
      <xdr:colOff>212725</xdr:colOff>
      <xdr:row>78</xdr:row>
      <xdr:rowOff>99930</xdr:rowOff>
    </xdr:to>
    <xdr:sp macro="" textlink="">
      <xdr:nvSpPr>
        <xdr:cNvPr id="648" name="フローチャート : 判断 647"/>
        <xdr:cNvSpPr/>
      </xdr:nvSpPr>
      <xdr:spPr>
        <a:xfrm>
          <a:off x="14541500" y="133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91057</xdr:rowOff>
    </xdr:from>
    <xdr:ext cx="469744" cy="259045"/>
    <xdr:sp macro="" textlink="">
      <xdr:nvSpPr>
        <xdr:cNvPr id="649" name="テキスト ボックス 648"/>
        <xdr:cNvSpPr txBox="1"/>
      </xdr:nvSpPr>
      <xdr:spPr>
        <a:xfrm>
          <a:off x="14357427" y="134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168329</xdr:rowOff>
    </xdr:from>
    <xdr:to>
      <xdr:col>19</xdr:col>
      <xdr:colOff>644525</xdr:colOff>
      <xdr:row>79</xdr:row>
      <xdr:rowOff>94416</xdr:rowOff>
    </xdr:to>
    <xdr:cxnSp macro="">
      <xdr:nvCxnSpPr>
        <xdr:cNvPr id="650" name="直線コネクタ 649"/>
        <xdr:cNvCxnSpPr/>
      </xdr:nvCxnSpPr>
      <xdr:spPr>
        <a:xfrm flipV="1">
          <a:off x="12814300" y="12169829"/>
          <a:ext cx="889000" cy="14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46010</xdr:rowOff>
    </xdr:from>
    <xdr:to>
      <xdr:col>20</xdr:col>
      <xdr:colOff>9525</xdr:colOff>
      <xdr:row>77</xdr:row>
      <xdr:rowOff>147610</xdr:rowOff>
    </xdr:to>
    <xdr:sp macro="" textlink="">
      <xdr:nvSpPr>
        <xdr:cNvPr id="651" name="フローチャート : 判断 650"/>
        <xdr:cNvSpPr/>
      </xdr:nvSpPr>
      <xdr:spPr>
        <a:xfrm>
          <a:off x="13652500" y="1324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138737</xdr:rowOff>
    </xdr:from>
    <xdr:ext cx="469744" cy="259045"/>
    <xdr:sp macro="" textlink="">
      <xdr:nvSpPr>
        <xdr:cNvPr id="652" name="テキスト ボックス 651"/>
        <xdr:cNvSpPr txBox="1"/>
      </xdr:nvSpPr>
      <xdr:spPr>
        <a:xfrm>
          <a:off x="13468427" y="1334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5952</xdr:rowOff>
    </xdr:from>
    <xdr:to>
      <xdr:col>18</xdr:col>
      <xdr:colOff>492125</xdr:colOff>
      <xdr:row>77</xdr:row>
      <xdr:rowOff>107552</xdr:rowOff>
    </xdr:to>
    <xdr:sp macro="" textlink="">
      <xdr:nvSpPr>
        <xdr:cNvPr id="653" name="フローチャート : 判断 652"/>
        <xdr:cNvSpPr/>
      </xdr:nvSpPr>
      <xdr:spPr>
        <a:xfrm>
          <a:off x="12763500" y="1320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124079</xdr:rowOff>
    </xdr:from>
    <xdr:ext cx="469744" cy="259045"/>
    <xdr:sp macro="" textlink="">
      <xdr:nvSpPr>
        <xdr:cNvPr id="654" name="テキスト ボックス 653"/>
        <xdr:cNvSpPr txBox="1"/>
      </xdr:nvSpPr>
      <xdr:spPr>
        <a:xfrm>
          <a:off x="12579427" y="129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89117</xdr:rowOff>
    </xdr:from>
    <xdr:to>
      <xdr:col>23</xdr:col>
      <xdr:colOff>568325</xdr:colOff>
      <xdr:row>79</xdr:row>
      <xdr:rowOff>19267</xdr:rowOff>
    </xdr:to>
    <xdr:sp macro="" textlink="">
      <xdr:nvSpPr>
        <xdr:cNvPr id="660" name="円/楕円 659"/>
        <xdr:cNvSpPr/>
      </xdr:nvSpPr>
      <xdr:spPr>
        <a:xfrm>
          <a:off x="16268700" y="134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111994</xdr:rowOff>
    </xdr:from>
    <xdr:ext cx="469744" cy="259045"/>
    <xdr:sp macro="" textlink="">
      <xdr:nvSpPr>
        <xdr:cNvPr id="661" name="災害復旧費該当値テキスト"/>
        <xdr:cNvSpPr txBox="1"/>
      </xdr:nvSpPr>
      <xdr:spPr>
        <a:xfrm>
          <a:off x="16370300" y="133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61576</xdr:rowOff>
    </xdr:from>
    <xdr:to>
      <xdr:col>22</xdr:col>
      <xdr:colOff>415925</xdr:colOff>
      <xdr:row>78</xdr:row>
      <xdr:rowOff>163176</xdr:rowOff>
    </xdr:to>
    <xdr:sp macro="" textlink="">
      <xdr:nvSpPr>
        <xdr:cNvPr id="662" name="円/楕円 661"/>
        <xdr:cNvSpPr/>
      </xdr:nvSpPr>
      <xdr:spPr>
        <a:xfrm>
          <a:off x="15430500" y="134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8253</xdr:rowOff>
    </xdr:from>
    <xdr:ext cx="469744" cy="259045"/>
    <xdr:sp macro="" textlink="">
      <xdr:nvSpPr>
        <xdr:cNvPr id="663" name="テキスト ボックス 662"/>
        <xdr:cNvSpPr txBox="1"/>
      </xdr:nvSpPr>
      <xdr:spPr>
        <a:xfrm>
          <a:off x="15246427" y="132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170435</xdr:rowOff>
    </xdr:from>
    <xdr:to>
      <xdr:col>21</xdr:col>
      <xdr:colOff>212725</xdr:colOff>
      <xdr:row>77</xdr:row>
      <xdr:rowOff>100585</xdr:rowOff>
    </xdr:to>
    <xdr:sp macro="" textlink="">
      <xdr:nvSpPr>
        <xdr:cNvPr id="664" name="円/楕円 663"/>
        <xdr:cNvSpPr/>
      </xdr:nvSpPr>
      <xdr:spPr>
        <a:xfrm>
          <a:off x="14541500" y="13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117112</xdr:rowOff>
    </xdr:from>
    <xdr:ext cx="469744" cy="259045"/>
    <xdr:sp macro="" textlink="">
      <xdr:nvSpPr>
        <xdr:cNvPr id="665" name="テキスト ボックス 664"/>
        <xdr:cNvSpPr txBox="1"/>
      </xdr:nvSpPr>
      <xdr:spPr>
        <a:xfrm>
          <a:off x="14357427" y="1297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117529</xdr:rowOff>
    </xdr:from>
    <xdr:to>
      <xdr:col>20</xdr:col>
      <xdr:colOff>9525</xdr:colOff>
      <xdr:row>71</xdr:row>
      <xdr:rowOff>47679</xdr:rowOff>
    </xdr:to>
    <xdr:sp macro="" textlink="">
      <xdr:nvSpPr>
        <xdr:cNvPr id="666" name="円/楕円 665"/>
        <xdr:cNvSpPr/>
      </xdr:nvSpPr>
      <xdr:spPr>
        <a:xfrm>
          <a:off x="13652500" y="121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64206</xdr:rowOff>
    </xdr:from>
    <xdr:ext cx="534377" cy="259045"/>
    <xdr:sp macro="" textlink="">
      <xdr:nvSpPr>
        <xdr:cNvPr id="667" name="テキスト ボックス 666"/>
        <xdr:cNvSpPr txBox="1"/>
      </xdr:nvSpPr>
      <xdr:spPr>
        <a:xfrm>
          <a:off x="13436111" y="118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43616</xdr:rowOff>
    </xdr:from>
    <xdr:to>
      <xdr:col>18</xdr:col>
      <xdr:colOff>492125</xdr:colOff>
      <xdr:row>79</xdr:row>
      <xdr:rowOff>145216</xdr:rowOff>
    </xdr:to>
    <xdr:sp macro="" textlink="">
      <xdr:nvSpPr>
        <xdr:cNvPr id="668" name="円/楕円 667"/>
        <xdr:cNvSpPr/>
      </xdr:nvSpPr>
      <xdr:spPr>
        <a:xfrm>
          <a:off x="12763500" y="135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136343</xdr:rowOff>
    </xdr:from>
    <xdr:ext cx="313932" cy="259045"/>
    <xdr:sp macro="" textlink="">
      <xdr:nvSpPr>
        <xdr:cNvPr id="669" name="テキスト ボックス 668"/>
        <xdr:cNvSpPr txBox="1"/>
      </xdr:nvSpPr>
      <xdr:spPr>
        <a:xfrm>
          <a:off x="12657333" y="13680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64328</xdr:rowOff>
    </xdr:from>
    <xdr:to>
      <xdr:col>23</xdr:col>
      <xdr:colOff>517525</xdr:colOff>
      <xdr:row>95</xdr:row>
      <xdr:rowOff>75791</xdr:rowOff>
    </xdr:to>
    <xdr:cxnSp macro="">
      <xdr:nvCxnSpPr>
        <xdr:cNvPr id="700" name="直線コネクタ 699"/>
        <xdr:cNvCxnSpPr/>
      </xdr:nvCxnSpPr>
      <xdr:spPr>
        <a:xfrm>
          <a:off x="15481300" y="16352078"/>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4989</xdr:rowOff>
    </xdr:from>
    <xdr:to>
      <xdr:col>22</xdr:col>
      <xdr:colOff>365125</xdr:colOff>
      <xdr:row>95</xdr:row>
      <xdr:rowOff>64328</xdr:rowOff>
    </xdr:to>
    <xdr:cxnSp macro="">
      <xdr:nvCxnSpPr>
        <xdr:cNvPr id="703" name="直線コネクタ 702"/>
        <xdr:cNvCxnSpPr/>
      </xdr:nvCxnSpPr>
      <xdr:spPr>
        <a:xfrm>
          <a:off x="14592300" y="1629273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4" name="フローチャート : 判断 70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5" name="テキスト ボックス 704"/>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2491</xdr:rowOff>
    </xdr:from>
    <xdr:to>
      <xdr:col>21</xdr:col>
      <xdr:colOff>161925</xdr:colOff>
      <xdr:row>95</xdr:row>
      <xdr:rowOff>4989</xdr:rowOff>
    </xdr:to>
    <xdr:cxnSp macro="">
      <xdr:nvCxnSpPr>
        <xdr:cNvPr id="706" name="直線コネクタ 705"/>
        <xdr:cNvCxnSpPr/>
      </xdr:nvCxnSpPr>
      <xdr:spPr>
        <a:xfrm>
          <a:off x="13703300" y="16118791"/>
          <a:ext cx="889000" cy="1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7" name="フローチャート : 判断 70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8" name="テキスト ボックス 707"/>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2491</xdr:rowOff>
    </xdr:from>
    <xdr:to>
      <xdr:col>19</xdr:col>
      <xdr:colOff>644525</xdr:colOff>
      <xdr:row>94</xdr:row>
      <xdr:rowOff>32748</xdr:rowOff>
    </xdr:to>
    <xdr:cxnSp macro="">
      <xdr:nvCxnSpPr>
        <xdr:cNvPr id="709" name="直線コネクタ 708"/>
        <xdr:cNvCxnSpPr/>
      </xdr:nvCxnSpPr>
      <xdr:spPr>
        <a:xfrm flipV="1">
          <a:off x="12814300" y="16118791"/>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0" name="フローチャート : 判断 70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11" name="テキスト ボックス 710"/>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2" name="フローチャート : 判断 71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3" name="テキスト ボックス 71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24991</xdr:rowOff>
    </xdr:from>
    <xdr:to>
      <xdr:col>23</xdr:col>
      <xdr:colOff>568325</xdr:colOff>
      <xdr:row>95</xdr:row>
      <xdr:rowOff>126591</xdr:rowOff>
    </xdr:to>
    <xdr:sp macro="" textlink="">
      <xdr:nvSpPr>
        <xdr:cNvPr id="719" name="円/楕円 718"/>
        <xdr:cNvSpPr/>
      </xdr:nvSpPr>
      <xdr:spPr>
        <a:xfrm>
          <a:off x="16268700" y="163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47868</xdr:rowOff>
    </xdr:from>
    <xdr:ext cx="534377" cy="259045"/>
    <xdr:sp macro="" textlink="">
      <xdr:nvSpPr>
        <xdr:cNvPr id="720" name="公債費該当値テキスト"/>
        <xdr:cNvSpPr txBox="1"/>
      </xdr:nvSpPr>
      <xdr:spPr>
        <a:xfrm>
          <a:off x="16370300" y="161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13528</xdr:rowOff>
    </xdr:from>
    <xdr:to>
      <xdr:col>22</xdr:col>
      <xdr:colOff>415925</xdr:colOff>
      <xdr:row>95</xdr:row>
      <xdr:rowOff>115128</xdr:rowOff>
    </xdr:to>
    <xdr:sp macro="" textlink="">
      <xdr:nvSpPr>
        <xdr:cNvPr id="721" name="円/楕円 720"/>
        <xdr:cNvSpPr/>
      </xdr:nvSpPr>
      <xdr:spPr>
        <a:xfrm>
          <a:off x="15430500" y="163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131655</xdr:rowOff>
    </xdr:from>
    <xdr:ext cx="534377" cy="259045"/>
    <xdr:sp macro="" textlink="">
      <xdr:nvSpPr>
        <xdr:cNvPr id="722" name="テキスト ボックス 721"/>
        <xdr:cNvSpPr txBox="1"/>
      </xdr:nvSpPr>
      <xdr:spPr>
        <a:xfrm>
          <a:off x="15214111" y="160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125639</xdr:rowOff>
    </xdr:from>
    <xdr:to>
      <xdr:col>21</xdr:col>
      <xdr:colOff>212725</xdr:colOff>
      <xdr:row>95</xdr:row>
      <xdr:rowOff>55789</xdr:rowOff>
    </xdr:to>
    <xdr:sp macro="" textlink="">
      <xdr:nvSpPr>
        <xdr:cNvPr id="723" name="円/楕円 722"/>
        <xdr:cNvSpPr/>
      </xdr:nvSpPr>
      <xdr:spPr>
        <a:xfrm>
          <a:off x="14541500" y="162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72316</xdr:rowOff>
    </xdr:from>
    <xdr:ext cx="534377" cy="259045"/>
    <xdr:sp macro="" textlink="">
      <xdr:nvSpPr>
        <xdr:cNvPr id="724" name="テキスト ボックス 723"/>
        <xdr:cNvSpPr txBox="1"/>
      </xdr:nvSpPr>
      <xdr:spPr>
        <a:xfrm>
          <a:off x="14325111" y="160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123141</xdr:rowOff>
    </xdr:from>
    <xdr:to>
      <xdr:col>20</xdr:col>
      <xdr:colOff>9525</xdr:colOff>
      <xdr:row>94</xdr:row>
      <xdr:rowOff>53291</xdr:rowOff>
    </xdr:to>
    <xdr:sp macro="" textlink="">
      <xdr:nvSpPr>
        <xdr:cNvPr id="725" name="円/楕円 724"/>
        <xdr:cNvSpPr/>
      </xdr:nvSpPr>
      <xdr:spPr>
        <a:xfrm>
          <a:off x="13652500" y="160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69818</xdr:rowOff>
    </xdr:from>
    <xdr:ext cx="534377" cy="259045"/>
    <xdr:sp macro="" textlink="">
      <xdr:nvSpPr>
        <xdr:cNvPr id="726" name="テキスト ボックス 725"/>
        <xdr:cNvSpPr txBox="1"/>
      </xdr:nvSpPr>
      <xdr:spPr>
        <a:xfrm>
          <a:off x="13436111" y="158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153398</xdr:rowOff>
    </xdr:from>
    <xdr:to>
      <xdr:col>18</xdr:col>
      <xdr:colOff>492125</xdr:colOff>
      <xdr:row>94</xdr:row>
      <xdr:rowOff>83548</xdr:rowOff>
    </xdr:to>
    <xdr:sp macro="" textlink="">
      <xdr:nvSpPr>
        <xdr:cNvPr id="727" name="円/楕円 726"/>
        <xdr:cNvSpPr/>
      </xdr:nvSpPr>
      <xdr:spPr>
        <a:xfrm>
          <a:off x="12763500" y="160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100075</xdr:rowOff>
    </xdr:from>
    <xdr:ext cx="534377" cy="259045"/>
    <xdr:sp macro="" textlink="">
      <xdr:nvSpPr>
        <xdr:cNvPr id="728" name="テキスト ボックス 727"/>
        <xdr:cNvSpPr txBox="1"/>
      </xdr:nvSpPr>
      <xdr:spPr>
        <a:xfrm>
          <a:off x="12547111" y="158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3" name="直線コネクタ 75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4"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6" name="直線コネクタ 75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7" name="フローチャート : 判断 756"/>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8" name="テキスト ボックス 757"/>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9" name="直線コネクタ 75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0" name="フローチャート : 判断 759"/>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1" name="テキスト ボックス 760"/>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3" name="フローチャート : 判断 762"/>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4" name="テキスト ボックス 763"/>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5" name="フローチャート : 判断 764"/>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6" name="テキスト ボックス 765"/>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2" name="円/楕円 77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3"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4" name="円/楕円 77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5" name="テキスト ボックス 77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6" name="円/楕円 77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7" name="テキスト ボックス 77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1" name="テキスト ボックス 78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１０６，４７１円となっており、昨年度と比較して２１，７８５円削減している。この主な要因は、本庁舎別館改修事業や情報通信基盤整備事業等で経費が増加した一方、基金積立金が減少したことで、全体的に削減となっている。しかしながら、類似団体平均と比較すると高止まりの傾向にあるため、事業の見直しによる経費削減が重要課題である。衛生費は、住民一人当たり５５，９７０円であり、昨年度と比較すると１１，４６２円削減している。この主な要因は、水道事業等への繰出金が減少したためである。土木費では、住民一人当たり７７，３１２円であり、昨年度から２１，９２１円増加している。これは、伊良原ダム建設に伴う周辺整備事業の一環として森林公園整備事業等を実施したこと、町営住宅建設事業及び町営住宅整備基金への積立を実施したこと等によるのが要因である。今後、伊良原ダム完成後（平成２９年度予定）は関連経費の削減が見込まれるが、町営住宅建設を検討していることもあり、土木費は高止まりで推移することが見込まれる。教育費では、住民一人当たり１２３，１８０円であり、昨年度から６７，１６５円増加している。この要因は、伊良原小中学校建設事業及び歴史民俗博物館改修事業等による増加である。今後は小中学校の再編等が見込まれるため、事業の効率化による経費の抑制を図ることが重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財政調整基金残高は、適切な財源の確保と歳出の精査により、取崩しを回避している。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については、行財政改革を着実に進めていることから、継続的に黒字を確保しており、標準財政規模に占める割合は昨年度比２．１％増加している。実質単年度収支については、標準財政規模に占める割合が昨年度比△１２．４４％となっているが、職員数の削減をはじめとした経費の見直し等により、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合併以後、住宅新築資金等事業特別会計については赤字、その他の会計についてはすべて黒字となっている。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黒字の特別会計においても、一般会計からの繰入金があることによって黒字となっている状況を踏まえ、今後、一般会計の負担を軽減するためにも事業会計ごとに独立採算の原則に立ち返った健全な事業運営が求め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13835463</v>
      </c>
      <c r="BO4" s="379"/>
      <c r="BP4" s="379"/>
      <c r="BQ4" s="379"/>
      <c r="BR4" s="379"/>
      <c r="BS4" s="379"/>
      <c r="BT4" s="379"/>
      <c r="BU4" s="380"/>
      <c r="BV4" s="378">
        <v>12747169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13.6</v>
      </c>
      <c r="CU4" s="385"/>
      <c r="CV4" s="385"/>
      <c r="CW4" s="385"/>
      <c r="CX4" s="385"/>
      <c r="CY4" s="385"/>
      <c r="CZ4" s="385"/>
      <c r="DA4" s="386"/>
      <c r="DB4" s="384">
        <v>11.5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12648243</v>
      </c>
      <c r="BO5" s="416"/>
      <c r="BP5" s="416"/>
      <c r="BQ5" s="416"/>
      <c r="BR5" s="416"/>
      <c r="BS5" s="416"/>
      <c r="BT5" s="416"/>
      <c r="BU5" s="417"/>
      <c r="BV5" s="415">
        <v>11444547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81.2</v>
      </c>
      <c r="CU5" s="413"/>
      <c r="CV5" s="413"/>
      <c r="CW5" s="413"/>
      <c r="CX5" s="413"/>
      <c r="CY5" s="413"/>
      <c r="CZ5" s="413"/>
      <c r="DA5" s="414"/>
      <c r="DB5" s="412">
        <v>81.599999999999994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1187220</v>
      </c>
      <c r="BO6" s="416"/>
      <c r="BP6" s="416"/>
      <c r="BQ6" s="416"/>
      <c r="BR6" s="416"/>
      <c r="BS6" s="416"/>
      <c r="BT6" s="416"/>
      <c r="BU6" s="417"/>
      <c r="BV6" s="415">
        <v>1302622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86.2</v>
      </c>
      <c r="CU6" s="453"/>
      <c r="CV6" s="453"/>
      <c r="CW6" s="453"/>
      <c r="CX6" s="453"/>
      <c r="CY6" s="453"/>
      <c r="CZ6" s="453"/>
      <c r="DA6" s="454"/>
      <c r="DB6" s="452">
        <v>86.9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245183</v>
      </c>
      <c r="BO7" s="416"/>
      <c r="BP7" s="416"/>
      <c r="BQ7" s="416"/>
      <c r="BR7" s="416"/>
      <c r="BS7" s="416"/>
      <c r="BT7" s="416"/>
      <c r="BU7" s="417"/>
      <c r="BV7" s="415">
        <v>520321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6938424</v>
      </c>
      <c r="CU7" s="416"/>
      <c r="CV7" s="416"/>
      <c r="CW7" s="416"/>
      <c r="CX7" s="416"/>
      <c r="CY7" s="416"/>
      <c r="CZ7" s="416"/>
      <c r="DA7" s="417"/>
      <c r="DB7" s="415">
        <v>6813990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942037</v>
      </c>
      <c r="BO8" s="416"/>
      <c r="BP8" s="416"/>
      <c r="BQ8" s="416"/>
      <c r="BR8" s="416"/>
      <c r="BS8" s="416"/>
      <c r="BT8" s="416"/>
      <c r="BU8" s="417"/>
      <c r="BV8" s="415">
        <v>782301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20243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159736</v>
      </c>
      <c r="BO9" s="416"/>
      <c r="BP9" s="416"/>
      <c r="BQ9" s="416"/>
      <c r="BR9" s="416"/>
      <c r="BS9" s="416"/>
      <c r="BT9" s="416"/>
      <c r="BU9" s="417"/>
      <c r="BV9" s="415">
        <v>58526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9.1999999999999993</v>
      </c>
      <c r="CU9" s="413"/>
      <c r="CV9" s="413"/>
      <c r="CW9" s="413"/>
      <c r="CX9" s="413"/>
      <c r="CY9" s="413"/>
      <c r="CZ9" s="413"/>
      <c r="DA9" s="414"/>
      <c r="DB9" s="412">
        <v>9.4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21572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4523</v>
      </c>
      <c r="BO10" s="416"/>
      <c r="BP10" s="416"/>
      <c r="BQ10" s="416"/>
      <c r="BR10" s="416"/>
      <c r="BS10" s="416"/>
      <c r="BT10" s="416"/>
      <c r="BU10" s="417"/>
      <c r="BV10" s="415">
        <v>925460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25000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20784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20721</v>
      </c>
      <c r="S13" s="497"/>
      <c r="T13" s="497"/>
      <c r="U13" s="497"/>
      <c r="V13" s="498"/>
      <c r="W13" s="431" t="s">
        <v>121</v>
      </c>
      <c r="X13" s="432"/>
      <c r="Y13" s="432"/>
      <c r="Z13" s="432"/>
      <c r="AA13" s="432"/>
      <c r="AB13" s="422"/>
      <c r="AC13" s="466">
        <v>814</v>
      </c>
      <c r="AD13" s="467"/>
      <c r="AE13" s="467"/>
      <c r="AF13" s="467"/>
      <c r="AG13" s="506"/>
      <c r="AH13" s="466">
        <v>1131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164259</v>
      </c>
      <c r="BO13" s="416"/>
      <c r="BP13" s="416"/>
      <c r="BQ13" s="416"/>
      <c r="BR13" s="416"/>
      <c r="BS13" s="416"/>
      <c r="BT13" s="416"/>
      <c r="BU13" s="417"/>
      <c r="BV13" s="415">
        <v>1008986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3.9</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21012</v>
      </c>
      <c r="S14" s="497"/>
      <c r="T14" s="497"/>
      <c r="U14" s="497"/>
      <c r="V14" s="498"/>
      <c r="W14" s="405"/>
      <c r="X14" s="406"/>
      <c r="Y14" s="406"/>
      <c r="Z14" s="406"/>
      <c r="AA14" s="406"/>
      <c r="AB14" s="395"/>
      <c r="AC14" s="499">
        <v>8.9</v>
      </c>
      <c r="AD14" s="500"/>
      <c r="AE14" s="500"/>
      <c r="AF14" s="500"/>
      <c r="AG14" s="501"/>
      <c r="AH14" s="499">
        <v>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20961</v>
      </c>
      <c r="S15" s="497"/>
      <c r="T15" s="497"/>
      <c r="U15" s="497"/>
      <c r="V15" s="498"/>
      <c r="W15" s="431" t="s">
        <v>128</v>
      </c>
      <c r="X15" s="432"/>
      <c r="Y15" s="432"/>
      <c r="Z15" s="432"/>
      <c r="AA15" s="432"/>
      <c r="AB15" s="422"/>
      <c r="AC15" s="466">
        <v>3003</v>
      </c>
      <c r="AD15" s="467"/>
      <c r="AE15" s="467"/>
      <c r="AF15" s="467"/>
      <c r="AG15" s="506"/>
      <c r="AH15" s="466">
        <v>3448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2077515</v>
      </c>
      <c r="BO15" s="379"/>
      <c r="BP15" s="379"/>
      <c r="BQ15" s="379"/>
      <c r="BR15" s="379"/>
      <c r="BS15" s="379"/>
      <c r="BT15" s="379"/>
      <c r="BU15" s="380"/>
      <c r="BV15" s="378">
        <v>1961879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32.799999999999997</v>
      </c>
      <c r="AD16" s="500"/>
      <c r="AE16" s="500"/>
      <c r="AF16" s="500"/>
      <c r="AG16" s="501"/>
      <c r="AH16" s="499">
        <v>33.5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5217525</v>
      </c>
      <c r="BO16" s="416"/>
      <c r="BP16" s="416"/>
      <c r="BQ16" s="416"/>
      <c r="BR16" s="416"/>
      <c r="BS16" s="416"/>
      <c r="BT16" s="416"/>
      <c r="BU16" s="417"/>
      <c r="BV16" s="415">
        <v>4872351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5332</v>
      </c>
      <c r="AD17" s="467"/>
      <c r="AE17" s="467"/>
      <c r="AF17" s="467"/>
      <c r="AG17" s="506"/>
      <c r="AH17" s="466">
        <v>5659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2601807</v>
      </c>
      <c r="BO17" s="416"/>
      <c r="BP17" s="416"/>
      <c r="BQ17" s="416"/>
      <c r="BR17" s="416"/>
      <c r="BS17" s="416"/>
      <c r="BT17" s="416"/>
      <c r="BU17" s="417"/>
      <c r="BV17" s="415">
        <v>2484987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151.34</v>
      </c>
      <c r="M18" s="528"/>
      <c r="N18" s="528"/>
      <c r="O18" s="528"/>
      <c r="P18" s="528"/>
      <c r="Q18" s="528"/>
      <c r="R18" s="529"/>
      <c r="S18" s="529"/>
      <c r="T18" s="529"/>
      <c r="U18" s="529"/>
      <c r="V18" s="530"/>
      <c r="W18" s="433"/>
      <c r="X18" s="434"/>
      <c r="Y18" s="434"/>
      <c r="Z18" s="434"/>
      <c r="AA18" s="434"/>
      <c r="AB18" s="425"/>
      <c r="AC18" s="531">
        <v>58.3</v>
      </c>
      <c r="AD18" s="532"/>
      <c r="AE18" s="532"/>
      <c r="AF18" s="532"/>
      <c r="AG18" s="533"/>
      <c r="AH18" s="531">
        <v>55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5660182</v>
      </c>
      <c r="BO18" s="416"/>
      <c r="BP18" s="416"/>
      <c r="BQ18" s="416"/>
      <c r="BR18" s="416"/>
      <c r="BS18" s="416"/>
      <c r="BT18" s="416"/>
      <c r="BU18" s="417"/>
      <c r="BV18" s="415">
        <v>5665216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9313249</v>
      </c>
      <c r="BO19" s="416"/>
      <c r="BP19" s="416"/>
      <c r="BQ19" s="416"/>
      <c r="BR19" s="416"/>
      <c r="BS19" s="416"/>
      <c r="BT19" s="416"/>
      <c r="BU19" s="417"/>
      <c r="BV19" s="415">
        <v>9224843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7527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10946071</v>
      </c>
      <c r="BO23" s="416"/>
      <c r="BP23" s="416"/>
      <c r="BQ23" s="416"/>
      <c r="BR23" s="416"/>
      <c r="BS23" s="416"/>
      <c r="BT23" s="416"/>
      <c r="BU23" s="417"/>
      <c r="BV23" s="415">
        <v>10550833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7860</v>
      </c>
      <c r="R24" s="467"/>
      <c r="S24" s="467"/>
      <c r="T24" s="467"/>
      <c r="U24" s="467"/>
      <c r="V24" s="506"/>
      <c r="W24" s="561"/>
      <c r="X24" s="549"/>
      <c r="Y24" s="550"/>
      <c r="Z24" s="465" t="s">
        <v>151</v>
      </c>
      <c r="AA24" s="445"/>
      <c r="AB24" s="445"/>
      <c r="AC24" s="445"/>
      <c r="AD24" s="445"/>
      <c r="AE24" s="445"/>
      <c r="AF24" s="445"/>
      <c r="AG24" s="446"/>
      <c r="AH24" s="466">
        <v>160</v>
      </c>
      <c r="AI24" s="467"/>
      <c r="AJ24" s="467"/>
      <c r="AK24" s="467"/>
      <c r="AL24" s="506"/>
      <c r="AM24" s="466">
        <v>524800</v>
      </c>
      <c r="AN24" s="467"/>
      <c r="AO24" s="467"/>
      <c r="AP24" s="467"/>
      <c r="AQ24" s="467"/>
      <c r="AR24" s="506"/>
      <c r="AS24" s="466">
        <v>3280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10745605</v>
      </c>
      <c r="BO24" s="416"/>
      <c r="BP24" s="416"/>
      <c r="BQ24" s="416"/>
      <c r="BR24" s="416"/>
      <c r="BS24" s="416"/>
      <c r="BT24" s="416"/>
      <c r="BU24" s="417"/>
      <c r="BV24" s="415">
        <v>10247217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351128</v>
      </c>
      <c r="BO25" s="379"/>
      <c r="BP25" s="379"/>
      <c r="BQ25" s="379"/>
      <c r="BR25" s="379"/>
      <c r="BS25" s="379"/>
      <c r="BT25" s="379"/>
      <c r="BU25" s="380"/>
      <c r="BV25" s="378">
        <v>401928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5720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3280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306023</v>
      </c>
      <c r="BO27" s="585"/>
      <c r="BP27" s="585"/>
      <c r="BQ27" s="585"/>
      <c r="BR27" s="585"/>
      <c r="BS27" s="585"/>
      <c r="BT27" s="585"/>
      <c r="BU27" s="586"/>
      <c r="BV27" s="584">
        <v>305833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2730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3165926</v>
      </c>
      <c r="BO28" s="379"/>
      <c r="BP28" s="379"/>
      <c r="BQ28" s="379"/>
      <c r="BR28" s="379"/>
      <c r="BS28" s="379"/>
      <c r="BT28" s="379"/>
      <c r="BU28" s="380"/>
      <c r="BV28" s="378">
        <v>3161403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2460</v>
      </c>
      <c r="R29" s="467"/>
      <c r="S29" s="467"/>
      <c r="T29" s="467"/>
      <c r="U29" s="467"/>
      <c r="V29" s="506"/>
      <c r="W29" s="562"/>
      <c r="X29" s="563"/>
      <c r="Y29" s="564"/>
      <c r="Z29" s="465" t="s">
        <v>167</v>
      </c>
      <c r="AA29" s="445"/>
      <c r="AB29" s="445"/>
      <c r="AC29" s="445"/>
      <c r="AD29" s="445"/>
      <c r="AE29" s="445"/>
      <c r="AF29" s="445"/>
      <c r="AG29" s="446"/>
      <c r="AH29" s="466">
        <v>160</v>
      </c>
      <c r="AI29" s="467"/>
      <c r="AJ29" s="467"/>
      <c r="AK29" s="467"/>
      <c r="AL29" s="506"/>
      <c r="AM29" s="466">
        <v>524800</v>
      </c>
      <c r="AN29" s="467"/>
      <c r="AO29" s="467"/>
      <c r="AP29" s="467"/>
      <c r="AQ29" s="467"/>
      <c r="AR29" s="506"/>
      <c r="AS29" s="466">
        <v>3280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398479</v>
      </c>
      <c r="BO29" s="416"/>
      <c r="BP29" s="416"/>
      <c r="BQ29" s="416"/>
      <c r="BR29" s="416"/>
      <c r="BS29" s="416"/>
      <c r="BT29" s="416"/>
      <c r="BU29" s="417"/>
      <c r="BV29" s="415">
        <v>397958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9340076</v>
      </c>
      <c r="BO30" s="585"/>
      <c r="BP30" s="585"/>
      <c r="BQ30" s="585"/>
      <c r="BR30" s="585"/>
      <c r="BS30" s="585"/>
      <c r="BT30" s="585"/>
      <c r="BU30" s="586"/>
      <c r="BV30" s="584">
        <v>9164045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豊前広域環境施設組合（一般会計）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犀川四季犀館</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福岡県市町村消防団員等公務災害補償組合（一般会計）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勝山町農業支援センター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介護保険事業特別会計（保険事業勘定）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福岡県市町村職員退職手当組合（一般会計）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豊津まちづくり</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介護保険事業特別会計（サービス事業勘定）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福岡県市町村職員退職手当組合（基金特別会計）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福岡県自治会館管理組合（一般会計）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京築広域市町村圏事務組合（一般会計）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京築広域市町村圏事務組合（行橋・京都学校給食共同調理施設特別会計）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京築広域市町村圏事務組合（広域圏消防特別会計）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京築広域市町村圏事務組合（豊築休日急患センター特別会計）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京築広域市町村圏事務組合（行橋京都メディカルセンター特別会計）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c r="A35" s="22"/>
      <c r="B35" s="35"/>
      <c r="C35" s="1175" t="s">
        <v>531</v>
      </c>
      <c r="D35" s="1176"/>
      <c r="E35" s="1177"/>
      <c r="F35" s="36">
        <v>14.78</v>
      </c>
      <c r="G35" s="37">
        <v>13.17</v>
      </c>
      <c r="H35" s="37">
        <v>12.63</v>
      </c>
      <c r="I35" s="37">
        <v>13.59</v>
      </c>
      <c r="J35" s="38">
        <v>15.53</v>
      </c>
      <c r="K35" s="22"/>
      <c r="L35" s="22"/>
      <c r="M35" s="22"/>
      <c r="N35" s="22"/>
      <c r="O35" s="22"/>
      <c r="P35" s="22"/>
    </row>
    <row r="36" spans="1:16" ht="39" customHeight="1">
      <c r="A36" s="22"/>
      <c r="B36" s="35"/>
      <c r="C36" s="1175" t="s">
        <v>532</v>
      </c>
      <c r="D36" s="1176"/>
      <c r="E36" s="1177"/>
      <c r="F36" s="36">
        <v>6.79</v>
      </c>
      <c r="G36" s="37">
        <v>7.65</v>
      </c>
      <c r="H36" s="37">
        <v>8.36</v>
      </c>
      <c r="I36" s="37">
        <v>8.74</v>
      </c>
      <c r="J36" s="38">
        <v>7.84</v>
      </c>
      <c r="K36" s="22"/>
      <c r="L36" s="22"/>
      <c r="M36" s="22"/>
      <c r="N36" s="22"/>
      <c r="O36" s="22"/>
      <c r="P36" s="22"/>
    </row>
    <row r="37" spans="1:16" ht="39" customHeight="1">
      <c r="A37" s="22"/>
      <c r="B37" s="35"/>
      <c r="C37" s="1175" t="s">
        <v>533</v>
      </c>
      <c r="D37" s="1176"/>
      <c r="E37" s="1177"/>
      <c r="F37" s="36">
        <v>0</v>
      </c>
      <c r="G37" s="37">
        <v>0.14000000000000001</v>
      </c>
      <c r="H37" s="37">
        <v>0.21</v>
      </c>
      <c r="I37" s="37">
        <v>0.48</v>
      </c>
      <c r="J37" s="38">
        <v>1.41</v>
      </c>
      <c r="K37" s="22"/>
      <c r="L37" s="22"/>
      <c r="M37" s="22"/>
      <c r="N37" s="22"/>
      <c r="O37" s="22"/>
      <c r="P37" s="22"/>
    </row>
    <row r="38" spans="1:16" ht="39" customHeight="1">
      <c r="A38" s="22"/>
      <c r="B38" s="35"/>
      <c r="C38" s="1175" t="s">
        <v>534</v>
      </c>
      <c r="D38" s="1176"/>
      <c r="E38" s="1177"/>
      <c r="F38" s="36">
        <v>0.98</v>
      </c>
      <c r="G38" s="37">
        <v>1.03</v>
      </c>
      <c r="H38" s="37">
        <v>1.04</v>
      </c>
      <c r="I38" s="37">
        <v>1.47</v>
      </c>
      <c r="J38" s="38">
        <v>0.4</v>
      </c>
      <c r="K38" s="22"/>
      <c r="L38" s="22"/>
      <c r="M38" s="22"/>
      <c r="N38" s="22"/>
      <c r="O38" s="22"/>
      <c r="P38" s="22"/>
    </row>
    <row r="39" spans="1:16" ht="39" customHeight="1">
      <c r="A39" s="22"/>
      <c r="B39" s="35"/>
      <c r="C39" s="1175" t="s">
        <v>535</v>
      </c>
      <c r="D39" s="1176"/>
      <c r="E39" s="1177"/>
      <c r="F39" s="36">
        <v>0.04</v>
      </c>
      <c r="G39" s="37">
        <v>0.05</v>
      </c>
      <c r="H39" s="37">
        <v>0.04</v>
      </c>
      <c r="I39" s="37">
        <v>0.04</v>
      </c>
      <c r="J39" s="38">
        <v>0.06</v>
      </c>
      <c r="K39" s="22"/>
      <c r="L39" s="22"/>
      <c r="M39" s="22"/>
      <c r="N39" s="22"/>
      <c r="O39" s="22"/>
      <c r="P39" s="22"/>
    </row>
    <row r="40" spans="1:16" ht="39" customHeight="1">
      <c r="A40" s="22"/>
      <c r="B40" s="35"/>
      <c r="C40" s="1175" t="s">
        <v>536</v>
      </c>
      <c r="D40" s="1176"/>
      <c r="E40" s="1177"/>
      <c r="F40" s="36">
        <v>0.04</v>
      </c>
      <c r="G40" s="37">
        <v>7.0000000000000007E-2</v>
      </c>
      <c r="H40" s="37">
        <v>0.09</v>
      </c>
      <c r="I40" s="37">
        <v>0.06</v>
      </c>
      <c r="J40" s="38">
        <v>0.03</v>
      </c>
      <c r="K40" s="22"/>
      <c r="L40" s="22"/>
      <c r="M40" s="22"/>
      <c r="N40" s="22"/>
      <c r="O40" s="22"/>
      <c r="P40" s="22"/>
    </row>
    <row r="41" spans="1:16" ht="39" customHeight="1">
      <c r="A41" s="22"/>
      <c r="B41" s="35"/>
      <c r="C41" s="1175" t="s">
        <v>537</v>
      </c>
      <c r="D41" s="1176"/>
      <c r="E41" s="1177"/>
      <c r="F41" s="36">
        <v>0.01</v>
      </c>
      <c r="G41" s="37">
        <v>0</v>
      </c>
      <c r="H41" s="37">
        <v>0</v>
      </c>
      <c r="I41" s="37">
        <v>0</v>
      </c>
      <c r="J41" s="38">
        <v>0.02</v>
      </c>
      <c r="K41" s="22"/>
      <c r="L41" s="22"/>
      <c r="M41" s="22"/>
      <c r="N41" s="22"/>
      <c r="O41" s="22"/>
      <c r="P41" s="22"/>
    </row>
    <row r="42" spans="1:16" ht="39" customHeight="1">
      <c r="A42" s="22"/>
      <c r="B42" s="39"/>
      <c r="C42" s="1175" t="s">
        <v>538</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539</v>
      </c>
      <c r="D43" s="1179"/>
      <c r="E43" s="1180"/>
      <c r="F43" s="41">
        <v>0.02</v>
      </c>
      <c r="G43" s="42">
        <v>0.06</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1152</v>
      </c>
      <c r="L45" s="60">
        <v>1101</v>
      </c>
      <c r="M45" s="60">
        <v>1014</v>
      </c>
      <c r="N45" s="60">
        <v>902</v>
      </c>
      <c r="O45" s="61">
        <v>902</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172</v>
      </c>
      <c r="L48" s="64">
        <v>209</v>
      </c>
      <c r="M48" s="64">
        <v>223</v>
      </c>
      <c r="N48" s="64">
        <v>246</v>
      </c>
      <c r="O48" s="65">
        <v>243</v>
      </c>
      <c r="P48" s="48"/>
      <c r="Q48" s="48"/>
      <c r="R48" s="48"/>
      <c r="S48" s="48"/>
      <c r="T48" s="48"/>
      <c r="U48" s="48"/>
    </row>
    <row r="49" spans="1:21" ht="30.75" customHeight="1">
      <c r="A49" s="48"/>
      <c r="B49" s="1193"/>
      <c r="C49" s="1194"/>
      <c r="D49" s="62"/>
      <c r="E49" s="1185" t="s">
        <v>16</v>
      </c>
      <c r="F49" s="1185"/>
      <c r="G49" s="1185"/>
      <c r="H49" s="1185"/>
      <c r="I49" s="1185"/>
      <c r="J49" s="1186"/>
      <c r="K49" s="63">
        <v>5</v>
      </c>
      <c r="L49" s="64">
        <v>3</v>
      </c>
      <c r="M49" s="64">
        <v>4</v>
      </c>
      <c r="N49" s="64">
        <v>6</v>
      </c>
      <c r="O49" s="65">
        <v>7</v>
      </c>
      <c r="P49" s="48"/>
      <c r="Q49" s="48"/>
      <c r="R49" s="48"/>
      <c r="S49" s="48"/>
      <c r="T49" s="48"/>
      <c r="U49" s="48"/>
    </row>
    <row r="50" spans="1:21" ht="30.75" customHeight="1">
      <c r="A50" s="48"/>
      <c r="B50" s="1193"/>
      <c r="C50" s="1194"/>
      <c r="D50" s="62"/>
      <c r="E50" s="1185" t="s">
        <v>17</v>
      </c>
      <c r="F50" s="1185"/>
      <c r="G50" s="1185"/>
      <c r="H50" s="1185"/>
      <c r="I50" s="1185"/>
      <c r="J50" s="1186"/>
      <c r="K50" s="63">
        <v>43</v>
      </c>
      <c r="L50" s="64">
        <v>42</v>
      </c>
      <c r="M50" s="64">
        <v>42</v>
      </c>
      <c r="N50" s="64">
        <v>41</v>
      </c>
      <c r="O50" s="65">
        <v>52</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926</v>
      </c>
      <c r="L52" s="64">
        <v>950</v>
      </c>
      <c r="M52" s="64">
        <v>977</v>
      </c>
      <c r="N52" s="64">
        <v>1004</v>
      </c>
      <c r="O52" s="65">
        <v>1004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446</v>
      </c>
      <c r="L53" s="69">
        <v>405</v>
      </c>
      <c r="M53" s="69">
        <v>306</v>
      </c>
      <c r="N53" s="69">
        <v>191</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9826</v>
      </c>
      <c r="J41" s="83">
        <v>10566</v>
      </c>
      <c r="K41" s="83">
        <v>10503</v>
      </c>
      <c r="L41" s="83">
        <v>10551</v>
      </c>
      <c r="M41" s="84">
        <v>10946</v>
      </c>
    </row>
    <row r="42" spans="2:13" ht="27.75" customHeight="1">
      <c r="B42" s="1201"/>
      <c r="C42" s="1202"/>
      <c r="D42" s="85"/>
      <c r="E42" s="1207" t="s">
        <v>26</v>
      </c>
      <c r="F42" s="1207"/>
      <c r="G42" s="1207"/>
      <c r="H42" s="1208"/>
      <c r="I42" s="86">
        <v>300</v>
      </c>
      <c r="J42" s="87">
        <v>261</v>
      </c>
      <c r="K42" s="87">
        <v>219</v>
      </c>
      <c r="L42" s="87">
        <v>402</v>
      </c>
      <c r="M42" s="88">
        <v>351</v>
      </c>
    </row>
    <row r="43" spans="2:13" ht="27.75" customHeight="1">
      <c r="B43" s="1201"/>
      <c r="C43" s="1202"/>
      <c r="D43" s="85"/>
      <c r="E43" s="1207" t="s">
        <v>27</v>
      </c>
      <c r="F43" s="1207"/>
      <c r="G43" s="1207"/>
      <c r="H43" s="1208"/>
      <c r="I43" s="86">
        <v>3261</v>
      </c>
      <c r="J43" s="87">
        <v>3400</v>
      </c>
      <c r="K43" s="87">
        <v>3410</v>
      </c>
      <c r="L43" s="87">
        <v>3489</v>
      </c>
      <c r="M43" s="88">
        <v>3577</v>
      </c>
    </row>
    <row r="44" spans="2:13" ht="27.75" customHeight="1">
      <c r="B44" s="1201"/>
      <c r="C44" s="1202"/>
      <c r="D44" s="85"/>
      <c r="E44" s="1207" t="s">
        <v>28</v>
      </c>
      <c r="F44" s="1207"/>
      <c r="G44" s="1207"/>
      <c r="H44" s="1208"/>
      <c r="I44" s="86">
        <v>314</v>
      </c>
      <c r="J44" s="87">
        <v>290</v>
      </c>
      <c r="K44" s="87">
        <v>257</v>
      </c>
      <c r="L44" s="87">
        <v>812</v>
      </c>
      <c r="M44" s="88">
        <v>758</v>
      </c>
    </row>
    <row r="45" spans="2:13" ht="27.75" customHeight="1">
      <c r="B45" s="1201"/>
      <c r="C45" s="1202"/>
      <c r="D45" s="85"/>
      <c r="E45" s="1207" t="s">
        <v>29</v>
      </c>
      <c r="F45" s="1207"/>
      <c r="G45" s="1207"/>
      <c r="H45" s="1208"/>
      <c r="I45" s="86">
        <v>3179</v>
      </c>
      <c r="J45" s="87">
        <v>3189</v>
      </c>
      <c r="K45" s="87">
        <v>3117</v>
      </c>
      <c r="L45" s="87">
        <v>3037</v>
      </c>
      <c r="M45" s="88">
        <v>2922</v>
      </c>
    </row>
    <row r="46" spans="2:13" ht="27.75" customHeight="1">
      <c r="B46" s="1201"/>
      <c r="C46" s="1202"/>
      <c r="D46" s="85"/>
      <c r="E46" s="1207" t="s">
        <v>30</v>
      </c>
      <c r="F46" s="1207"/>
      <c r="G46" s="1207"/>
      <c r="H46" s="1208"/>
      <c r="I46" s="86" t="s">
        <v>481</v>
      </c>
      <c r="J46" s="87" t="s">
        <v>481</v>
      </c>
      <c r="K46" s="87" t="s">
        <v>481</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6856</v>
      </c>
      <c r="J49" s="87">
        <v>8358</v>
      </c>
      <c r="K49" s="87">
        <v>9368</v>
      </c>
      <c r="L49" s="87">
        <v>9532</v>
      </c>
      <c r="M49" s="88">
        <v>10021</v>
      </c>
    </row>
    <row r="50" spans="2:13" ht="27.75" customHeight="1">
      <c r="B50" s="1201"/>
      <c r="C50" s="1202"/>
      <c r="D50" s="85"/>
      <c r="E50" s="1207" t="s">
        <v>35</v>
      </c>
      <c r="F50" s="1207"/>
      <c r="G50" s="1207"/>
      <c r="H50" s="1208"/>
      <c r="I50" s="86">
        <v>841</v>
      </c>
      <c r="J50" s="87">
        <v>807</v>
      </c>
      <c r="K50" s="87">
        <v>850</v>
      </c>
      <c r="L50" s="87">
        <v>845</v>
      </c>
      <c r="M50" s="88">
        <v>749</v>
      </c>
    </row>
    <row r="51" spans="2:13" ht="27.75" customHeight="1">
      <c r="B51" s="1203"/>
      <c r="C51" s="1204"/>
      <c r="D51" s="85"/>
      <c r="E51" s="1207" t="s">
        <v>36</v>
      </c>
      <c r="F51" s="1207"/>
      <c r="G51" s="1207"/>
      <c r="H51" s="1208"/>
      <c r="I51" s="86">
        <v>8677</v>
      </c>
      <c r="J51" s="87">
        <v>9096</v>
      </c>
      <c r="K51" s="87">
        <v>9701</v>
      </c>
      <c r="L51" s="87">
        <v>9690</v>
      </c>
      <c r="M51" s="88">
        <v>9743</v>
      </c>
    </row>
    <row r="52" spans="2:13" ht="27.75" customHeight="1" thickBot="1">
      <c r="B52" s="1211" t="s">
        <v>37</v>
      </c>
      <c r="C52" s="1212"/>
      <c r="D52" s="90"/>
      <c r="E52" s="1213" t="s">
        <v>38</v>
      </c>
      <c r="F52" s="1213"/>
      <c r="G52" s="1213"/>
      <c r="H52" s="1214"/>
      <c r="I52" s="91">
        <v>506</v>
      </c>
      <c r="J52" s="92">
        <v>-555</v>
      </c>
      <c r="K52" s="92">
        <v>-2414</v>
      </c>
      <c r="L52" s="92">
        <v>-1777</v>
      </c>
      <c r="M52" s="93">
        <v>-1959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567</v>
      </c>
      <c r="H51" s="1240"/>
      <c r="I51" s="1245" t="s">
        <v>568</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569</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570</v>
      </c>
      <c r="H55" s="1220"/>
      <c r="I55" s="1225" t="s">
        <v>568</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7" t="s">
        <v>574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567</v>
      </c>
      <c r="H73" s="1240"/>
      <c r="I73" s="1245" t="s">
        <v>568</v>
      </c>
      <c r="J73" s="1245"/>
      <c r="K73" s="1226">
        <v>8.3000000000000007</v>
      </c>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573</v>
      </c>
      <c r="J75" s="1225"/>
      <c r="K75" s="1247">
        <v>8.8000000000000007</v>
      </c>
      <c r="L75" s="1247">
        <v>7.6</v>
      </c>
      <c r="M75" s="1247">
        <v>6.3</v>
      </c>
      <c r="N75" s="1247">
        <v>5</v>
      </c>
      <c r="O75" s="1247">
        <v>3.9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570</v>
      </c>
      <c r="H77" s="1220"/>
      <c r="I77" s="1225" t="s">
        <v>568</v>
      </c>
      <c r="J77" s="1225"/>
      <c r="K77" s="1226">
        <v>40.200000000000003</v>
      </c>
      <c r="L77" s="1226">
        <v>30.7</v>
      </c>
      <c r="M77" s="1215">
        <v>22.3</v>
      </c>
      <c r="N77" s="1215">
        <v>20.3</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573</v>
      </c>
      <c r="J79" s="1217"/>
      <c r="K79" s="1218">
        <v>10.1</v>
      </c>
      <c r="L79" s="1218">
        <v>9.1999999999999993</v>
      </c>
      <c r="M79" s="1218">
        <v>8.5</v>
      </c>
      <c r="N79" s="1218">
        <v>7.7</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44983</v>
      </c>
      <c r="E3" s="116"/>
      <c r="F3" s="117">
        <v>42839</v>
      </c>
      <c r="G3" s="118"/>
      <c r="H3" s="119"/>
    </row>
    <row r="4" spans="1:8">
      <c r="A4" s="120"/>
      <c r="B4" s="121"/>
      <c r="C4" s="122"/>
      <c r="D4" s="123">
        <v>36803</v>
      </c>
      <c r="E4" s="124"/>
      <c r="F4" s="125">
        <v>22027</v>
      </c>
      <c r="G4" s="126"/>
      <c r="H4" s="127"/>
    </row>
    <row r="5" spans="1:8">
      <c r="A5" s="108" t="s">
        <v>514</v>
      </c>
      <c r="B5" s="113"/>
      <c r="C5" s="114"/>
      <c r="D5" s="115">
        <v>106844</v>
      </c>
      <c r="E5" s="116"/>
      <c r="F5" s="117">
        <v>46819</v>
      </c>
      <c r="G5" s="118"/>
      <c r="H5" s="119"/>
    </row>
    <row r="6" spans="1:8">
      <c r="A6" s="120"/>
      <c r="B6" s="121"/>
      <c r="C6" s="122"/>
      <c r="D6" s="123">
        <v>46262</v>
      </c>
      <c r="E6" s="124"/>
      <c r="F6" s="125">
        <v>24121</v>
      </c>
      <c r="G6" s="126"/>
      <c r="H6" s="127"/>
    </row>
    <row r="7" spans="1:8">
      <c r="A7" s="108" t="s">
        <v>515</v>
      </c>
      <c r="B7" s="113"/>
      <c r="C7" s="114"/>
      <c r="D7" s="115">
        <v>90513</v>
      </c>
      <c r="E7" s="116"/>
      <c r="F7" s="117">
        <v>53270</v>
      </c>
      <c r="G7" s="118"/>
      <c r="H7" s="119"/>
    </row>
    <row r="8" spans="1:8">
      <c r="A8" s="120"/>
      <c r="B8" s="121"/>
      <c r="C8" s="122"/>
      <c r="D8" s="123">
        <v>45891</v>
      </c>
      <c r="E8" s="124"/>
      <c r="F8" s="125">
        <v>24316</v>
      </c>
      <c r="G8" s="126"/>
      <c r="H8" s="127"/>
    </row>
    <row r="9" spans="1:8">
      <c r="A9" s="108" t="s">
        <v>516</v>
      </c>
      <c r="B9" s="113"/>
      <c r="C9" s="114"/>
      <c r="D9" s="115">
        <v>81744</v>
      </c>
      <c r="E9" s="116"/>
      <c r="F9" s="117">
        <v>53292</v>
      </c>
      <c r="G9" s="118"/>
      <c r="H9" s="119"/>
    </row>
    <row r="10" spans="1:8">
      <c r="A10" s="120"/>
      <c r="B10" s="121"/>
      <c r="C10" s="122"/>
      <c r="D10" s="123">
        <v>71943</v>
      </c>
      <c r="E10" s="124"/>
      <c r="F10" s="125">
        <v>28900</v>
      </c>
      <c r="G10" s="126"/>
      <c r="H10" s="127"/>
    </row>
    <row r="11" spans="1:8">
      <c r="A11" s="108" t="s">
        <v>517</v>
      </c>
      <c r="B11" s="113"/>
      <c r="C11" s="114"/>
      <c r="D11" s="115">
        <v>150176</v>
      </c>
      <c r="E11" s="116"/>
      <c r="F11" s="117">
        <v>56894</v>
      </c>
      <c r="G11" s="118"/>
      <c r="H11" s="119"/>
    </row>
    <row r="12" spans="1:8">
      <c r="A12" s="120"/>
      <c r="B12" s="121"/>
      <c r="C12" s="128"/>
      <c r="D12" s="123">
        <v>125242</v>
      </c>
      <c r="E12" s="124"/>
      <c r="F12" s="125">
        <v>32548</v>
      </c>
      <c r="G12" s="126"/>
      <c r="H12" s="127"/>
    </row>
    <row r="13" spans="1:8">
      <c r="A13" s="108"/>
      <c r="B13" s="113"/>
      <c r="C13" s="129"/>
      <c r="D13" s="130">
        <v>94852</v>
      </c>
      <c r="E13" s="131"/>
      <c r="F13" s="132">
        <v>50623</v>
      </c>
      <c r="G13" s="133"/>
      <c r="H13" s="119"/>
    </row>
    <row r="14" spans="1:8">
      <c r="A14" s="120"/>
      <c r="B14" s="121"/>
      <c r="C14" s="122"/>
      <c r="D14" s="123">
        <v>65228</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12.47</v>
      </c>
      <c r="C19" s="134">
        <f>ROUND(VALUE(SUBSTITUTE(実質収支比率等に係る経年分析!G$48,"▲","-")),2)</f>
        <v>10.9</v>
      </c>
      <c r="D19" s="134">
        <f>ROUND(VALUE(SUBSTITUTE(実質収支比率等に係る経年分析!H$48,"▲","-")),2)</f>
        <v>10.46</v>
      </c>
      <c r="E19" s="134">
        <f>ROUND(VALUE(SUBSTITUTE(実質収支比率等に係る経年分析!I$48,"▲","-")),2)</f>
        <v>11.48</v>
      </c>
      <c r="F19" s="134">
        <f>ROUND(VALUE(SUBSTITUTE(実質収支比率等に係る経年分析!J$48,"▲","-")),2)</f>
        <v>13.58</v>
      </c>
    </row>
    <row r="20" spans="1:11">
      <c r="A20" s="134" t="s">
        <v>43</v>
      </c>
      <c r="B20" s="134">
        <f>ROUND(VALUE(SUBSTITUTE(実質収支比率等に係る経年分析!F$47,"▲","-")),2)</f>
        <v>24.23</v>
      </c>
      <c r="C20" s="134">
        <f>ROUND(VALUE(SUBSTITUTE(実質収支比率等に係る経年分析!G$47,"▲","-")),2)</f>
        <v>29.09</v>
      </c>
      <c r="D20" s="134">
        <f>ROUND(VALUE(SUBSTITUTE(実質収支比率等に係る経年分析!H$47,"▲","-")),2)</f>
        <v>32.32</v>
      </c>
      <c r="E20" s="134">
        <f>ROUND(VALUE(SUBSTITUTE(実質収支比率等に係る経年分析!I$47,"▲","-")),2)</f>
        <v>46.4</v>
      </c>
      <c r="F20" s="134">
        <f>ROUND(VALUE(SUBSTITUTE(実質収支比率等に係る経年分析!J$47,"▲","-")),2)</f>
        <v>45.63</v>
      </c>
    </row>
    <row r="21" spans="1:11">
      <c r="A21" s="134" t="s">
        <v>44</v>
      </c>
      <c r="B21" s="134">
        <f>IF(ISNUMBER(VALUE(SUBSTITUTE(実質収支比率等に係る経年分析!F$49,"▲","-"))),ROUND(VALUE(SUBSTITUTE(実質収支比率等に係る経年分析!F$49,"▲","-")),2),NA())</f>
        <v>7.69</v>
      </c>
      <c r="C21" s="134">
        <f>IF(ISNUMBER(VALUE(SUBSTITUTE(実質収支比率等に係る経年分析!G$49,"▲","-"))),ROUND(VALUE(SUBSTITUTE(実質収支比率等に係る経年分析!G$49,"▲","-")),2),NA())</f>
        <v>4.99</v>
      </c>
      <c r="D21" s="134">
        <f>IF(ISNUMBER(VALUE(SUBSTITUTE(実質収支比率等に係る経年分析!H$49,"▲","-"))),ROUND(VALUE(SUBSTITUTE(実質収支比率等に係る経年分析!H$49,"▲","-")),2),NA())</f>
        <v>3.13</v>
      </c>
      <c r="E21" s="134">
        <f>IF(ISNUMBER(VALUE(SUBSTITUTE(実質収支比率等に係る経年分析!I$49,"▲","-"))),ROUND(VALUE(SUBSTITUTE(実質収支比率等に係る経年分析!I$49,"▲","-")),2),NA())</f>
        <v>14.81</v>
      </c>
      <c r="F21" s="134">
        <f>IF(ISNUMBER(VALUE(SUBSTITUTE(実質収支比率等に係る経年分析!J$49,"▲","-"))),ROUND(VALUE(SUBSTITUTE(実質収支比率等に係る経年分析!J$49,"▲","-")),2),NA())</f>
        <v>2.37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介護保険事業特別会計（サービス事業勘定）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15.53</v>
      </c>
    </row>
    <row r="36" spans="1:16">
      <c r="A36" s="135" t="str">
        <f>IF(連結実質赤字比率に係る赤字・黒字の構成分析!C$34="",NA(),連結実質赤字比率に係る赤字・黒字の構成分析!C$34)</f>
        <v>住宅新築資金等事業特別会計</v>
      </c>
      <c r="B36" s="135">
        <f>IF(ROUND(VALUE(SUBSTITUTE(連結実質赤字比率に係る赤字・黒字の構成分析!F$34,"▲", "-")), 2) &lt; 0, ABS(ROUND(VALUE(SUBSTITUTE(連結実質赤字比率に係る赤字・黒字の構成分析!F$34,"▲", "-")), 2)), NA())</f>
        <v>2.33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2.29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2.1800000000000002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926</v>
      </c>
      <c r="E42" s="136"/>
      <c r="F42" s="136"/>
      <c r="G42" s="136">
        <f>'実質公債費比率（分子）の構造'!L$52</f>
        <v>950</v>
      </c>
      <c r="H42" s="136"/>
      <c r="I42" s="136"/>
      <c r="J42" s="136">
        <f>'実質公債費比率（分子）の構造'!M$52</f>
        <v>977</v>
      </c>
      <c r="K42" s="136"/>
      <c r="L42" s="136"/>
      <c r="M42" s="136">
        <f>'実質公債費比率（分子）の構造'!N$52</f>
        <v>1004</v>
      </c>
      <c r="N42" s="136"/>
      <c r="O42" s="136"/>
      <c r="P42" s="136">
        <f>'実質公債費比率（分子）の構造'!O$52</f>
        <v>1004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43</v>
      </c>
      <c r="C44" s="136"/>
      <c r="D44" s="136"/>
      <c r="E44" s="136">
        <f>'実質公債費比率（分子）の構造'!L$50</f>
        <v>42</v>
      </c>
      <c r="F44" s="136"/>
      <c r="G44" s="136"/>
      <c r="H44" s="136">
        <f>'実質公債費比率（分子）の構造'!M$50</f>
        <v>42</v>
      </c>
      <c r="I44" s="136"/>
      <c r="J44" s="136"/>
      <c r="K44" s="136">
        <f>'実質公債費比率（分子）の構造'!N$50</f>
        <v>41</v>
      </c>
      <c r="L44" s="136"/>
      <c r="M44" s="136"/>
      <c r="N44" s="136">
        <f>'実質公債費比率（分子）の構造'!O$50</f>
        <v>52</v>
      </c>
      <c r="O44" s="136"/>
      <c r="P44" s="136"/>
    </row>
    <row r="45" spans="1:16">
      <c r="A45" s="136" t="s">
        <v>54</v>
      </c>
      <c r="B45" s="136">
        <f>'実質公債費比率（分子）の構造'!K$49</f>
        <v>5</v>
      </c>
      <c r="C45" s="136"/>
      <c r="D45" s="136"/>
      <c r="E45" s="136">
        <f>'実質公債費比率（分子）の構造'!L$49</f>
        <v>3</v>
      </c>
      <c r="F45" s="136"/>
      <c r="G45" s="136"/>
      <c r="H45" s="136">
        <f>'実質公債費比率（分子）の構造'!M$49</f>
        <v>4</v>
      </c>
      <c r="I45" s="136"/>
      <c r="J45" s="136"/>
      <c r="K45" s="136">
        <f>'実質公債費比率（分子）の構造'!N$49</f>
        <v>6</v>
      </c>
      <c r="L45" s="136"/>
      <c r="M45" s="136"/>
      <c r="N45" s="136">
        <f>'実質公債費比率（分子）の構造'!O$49</f>
        <v>7</v>
      </c>
      <c r="O45" s="136"/>
      <c r="P45" s="136"/>
    </row>
    <row r="46" spans="1:16">
      <c r="A46" s="136" t="s">
        <v>55</v>
      </c>
      <c r="B46" s="136">
        <f>'実質公債費比率（分子）の構造'!K$48</f>
        <v>172</v>
      </c>
      <c r="C46" s="136"/>
      <c r="D46" s="136"/>
      <c r="E46" s="136">
        <f>'実質公債費比率（分子）の構造'!L$48</f>
        <v>209</v>
      </c>
      <c r="F46" s="136"/>
      <c r="G46" s="136"/>
      <c r="H46" s="136">
        <f>'実質公債費比率（分子）の構造'!M$48</f>
        <v>223</v>
      </c>
      <c r="I46" s="136"/>
      <c r="J46" s="136"/>
      <c r="K46" s="136">
        <f>'実質公債費比率（分子）の構造'!N$48</f>
        <v>246</v>
      </c>
      <c r="L46" s="136"/>
      <c r="M46" s="136"/>
      <c r="N46" s="136">
        <f>'実質公債費比率（分子）の構造'!O$48</f>
        <v>243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1152</v>
      </c>
      <c r="C49" s="136"/>
      <c r="D49" s="136"/>
      <c r="E49" s="136">
        <f>'実質公債費比率（分子）の構造'!L$45</f>
        <v>1101</v>
      </c>
      <c r="F49" s="136"/>
      <c r="G49" s="136"/>
      <c r="H49" s="136">
        <f>'実質公債費比率（分子）の構造'!M$45</f>
        <v>1014</v>
      </c>
      <c r="I49" s="136"/>
      <c r="J49" s="136"/>
      <c r="K49" s="136">
        <f>'実質公債費比率（分子）の構造'!N$45</f>
        <v>902</v>
      </c>
      <c r="L49" s="136"/>
      <c r="M49" s="136"/>
      <c r="N49" s="136">
        <f>'実質公債費比率（分子）の構造'!O$45</f>
        <v>902</v>
      </c>
      <c r="O49" s="136"/>
      <c r="P49" s="136"/>
    </row>
    <row r="50" spans="1:16">
      <c r="A50" s="136" t="s">
        <v>59</v>
      </c>
      <c r="B50" s="136" t="e">
        <f>NA()</f>
        <v>#N/A</v>
      </c>
      <c r="C50" s="136">
        <f>IF(ISNUMBER('実質公債費比率（分子）の構造'!K$53),'実質公債費比率（分子）の構造'!K$53,NA())</f>
        <v>446</v>
      </c>
      <c r="D50" s="136" t="e">
        <f>NA()</f>
        <v>#N/A</v>
      </c>
      <c r="E50" s="136" t="e">
        <f>NA()</f>
        <v>#N/A</v>
      </c>
      <c r="F50" s="136">
        <f>IF(ISNUMBER('実質公債費比率（分子）の構造'!L$53),'実質公債費比率（分子）の構造'!L$53,NA())</f>
        <v>405</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200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8677</v>
      </c>
      <c r="E56" s="135"/>
      <c r="F56" s="135"/>
      <c r="G56" s="135">
        <f>'将来負担比率（分子）の構造'!J$51</f>
        <v>9096</v>
      </c>
      <c r="H56" s="135"/>
      <c r="I56" s="135"/>
      <c r="J56" s="135">
        <f>'将来負担比率（分子）の構造'!K$51</f>
        <v>9701</v>
      </c>
      <c r="K56" s="135"/>
      <c r="L56" s="135"/>
      <c r="M56" s="135">
        <f>'将来負担比率（分子）の構造'!L$51</f>
        <v>9690</v>
      </c>
      <c r="N56" s="135"/>
      <c r="O56" s="135"/>
      <c r="P56" s="135">
        <f>'将来負担比率（分子）の構造'!M$51</f>
        <v>9743</v>
      </c>
    </row>
    <row r="57" spans="1:16">
      <c r="A57" s="135" t="s">
        <v>35</v>
      </c>
      <c r="B57" s="135"/>
      <c r="C57" s="135"/>
      <c r="D57" s="135">
        <f>'将来負担比率（分子）の構造'!I$50</f>
        <v>841</v>
      </c>
      <c r="E57" s="135"/>
      <c r="F57" s="135"/>
      <c r="G57" s="135">
        <f>'将来負担比率（分子）の構造'!J$50</f>
        <v>807</v>
      </c>
      <c r="H57" s="135"/>
      <c r="I57" s="135"/>
      <c r="J57" s="135">
        <f>'将来負担比率（分子）の構造'!K$50</f>
        <v>850</v>
      </c>
      <c r="K57" s="135"/>
      <c r="L57" s="135"/>
      <c r="M57" s="135">
        <f>'将来負担比率（分子）の構造'!L$50</f>
        <v>845</v>
      </c>
      <c r="N57" s="135"/>
      <c r="O57" s="135"/>
      <c r="P57" s="135">
        <f>'将来負担比率（分子）の構造'!M$50</f>
        <v>749</v>
      </c>
    </row>
    <row r="58" spans="1:16">
      <c r="A58" s="135" t="s">
        <v>34</v>
      </c>
      <c r="B58" s="135"/>
      <c r="C58" s="135"/>
      <c r="D58" s="135">
        <f>'将来負担比率（分子）の構造'!I$49</f>
        <v>6856</v>
      </c>
      <c r="E58" s="135"/>
      <c r="F58" s="135"/>
      <c r="G58" s="135">
        <f>'将来負担比率（分子）の構造'!J$49</f>
        <v>8358</v>
      </c>
      <c r="H58" s="135"/>
      <c r="I58" s="135"/>
      <c r="J58" s="135">
        <f>'将来負担比率（分子）の構造'!K$49</f>
        <v>9368</v>
      </c>
      <c r="K58" s="135"/>
      <c r="L58" s="135"/>
      <c r="M58" s="135">
        <f>'将来負担比率（分子）の構造'!L$49</f>
        <v>9532</v>
      </c>
      <c r="N58" s="135"/>
      <c r="O58" s="135"/>
      <c r="P58" s="135">
        <f>'将来負担比率（分子）の構造'!M$49</f>
        <v>10021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3179</v>
      </c>
      <c r="C62" s="135"/>
      <c r="D62" s="135"/>
      <c r="E62" s="135">
        <f>'将来負担比率（分子）の構造'!J$45</f>
        <v>3189</v>
      </c>
      <c r="F62" s="135"/>
      <c r="G62" s="135"/>
      <c r="H62" s="135">
        <f>'将来負担比率（分子）の構造'!K$45</f>
        <v>3117</v>
      </c>
      <c r="I62" s="135"/>
      <c r="J62" s="135"/>
      <c r="K62" s="135">
        <f>'将来負担比率（分子）の構造'!L$45</f>
        <v>3037</v>
      </c>
      <c r="L62" s="135"/>
      <c r="M62" s="135"/>
      <c r="N62" s="135">
        <f>'将来負担比率（分子）の構造'!M$45</f>
        <v>2922</v>
      </c>
      <c r="O62" s="135"/>
      <c r="P62" s="135"/>
    </row>
    <row r="63" spans="1:16">
      <c r="A63" s="135" t="s">
        <v>28</v>
      </c>
      <c r="B63" s="135">
        <f>'将来負担比率（分子）の構造'!I$44</f>
        <v>314</v>
      </c>
      <c r="C63" s="135"/>
      <c r="D63" s="135"/>
      <c r="E63" s="135">
        <f>'将来負担比率（分子）の構造'!J$44</f>
        <v>290</v>
      </c>
      <c r="F63" s="135"/>
      <c r="G63" s="135"/>
      <c r="H63" s="135">
        <f>'将来負担比率（分子）の構造'!K$44</f>
        <v>257</v>
      </c>
      <c r="I63" s="135"/>
      <c r="J63" s="135"/>
      <c r="K63" s="135">
        <f>'将来負担比率（分子）の構造'!L$44</f>
        <v>812</v>
      </c>
      <c r="L63" s="135"/>
      <c r="M63" s="135"/>
      <c r="N63" s="135">
        <f>'将来負担比率（分子）の構造'!M$44</f>
        <v>758</v>
      </c>
      <c r="O63" s="135"/>
      <c r="P63" s="135"/>
    </row>
    <row r="64" spans="1:16">
      <c r="A64" s="135" t="s">
        <v>27</v>
      </c>
      <c r="B64" s="135">
        <f>'将来負担比率（分子）の構造'!I$43</f>
        <v>3261</v>
      </c>
      <c r="C64" s="135"/>
      <c r="D64" s="135"/>
      <c r="E64" s="135">
        <f>'将来負担比率（分子）の構造'!J$43</f>
        <v>3400</v>
      </c>
      <c r="F64" s="135"/>
      <c r="G64" s="135"/>
      <c r="H64" s="135">
        <f>'将来負担比率（分子）の構造'!K$43</f>
        <v>3410</v>
      </c>
      <c r="I64" s="135"/>
      <c r="J64" s="135"/>
      <c r="K64" s="135">
        <f>'将来負担比率（分子）の構造'!L$43</f>
        <v>3489</v>
      </c>
      <c r="L64" s="135"/>
      <c r="M64" s="135"/>
      <c r="N64" s="135">
        <f>'将来負担比率（分子）の構造'!M$43</f>
        <v>3577</v>
      </c>
      <c r="O64" s="135"/>
      <c r="P64" s="135"/>
    </row>
    <row r="65" spans="1:16">
      <c r="A65" s="135" t="s">
        <v>26</v>
      </c>
      <c r="B65" s="135">
        <f>'将来負担比率（分子）の構造'!I$42</f>
        <v>300</v>
      </c>
      <c r="C65" s="135"/>
      <c r="D65" s="135"/>
      <c r="E65" s="135">
        <f>'将来負担比率（分子）の構造'!J$42</f>
        <v>261</v>
      </c>
      <c r="F65" s="135"/>
      <c r="G65" s="135"/>
      <c r="H65" s="135">
        <f>'将来負担比率（分子）の構造'!K$42</f>
        <v>219</v>
      </c>
      <c r="I65" s="135"/>
      <c r="J65" s="135"/>
      <c r="K65" s="135">
        <f>'将来負担比率（分子）の構造'!L$42</f>
        <v>402</v>
      </c>
      <c r="L65" s="135"/>
      <c r="M65" s="135"/>
      <c r="N65" s="135">
        <f>'将来負担比率（分子）の構造'!M$42</f>
        <v>351</v>
      </c>
      <c r="O65" s="135"/>
      <c r="P65" s="135"/>
    </row>
    <row r="66" spans="1:16">
      <c r="A66" s="135" t="s">
        <v>25</v>
      </c>
      <c r="B66" s="135">
        <f>'将来負担比率（分子）の構造'!I$41</f>
        <v>9826</v>
      </c>
      <c r="C66" s="135"/>
      <c r="D66" s="135"/>
      <c r="E66" s="135">
        <f>'将来負担比率（分子）の構造'!J$41</f>
        <v>10566</v>
      </c>
      <c r="F66" s="135"/>
      <c r="G66" s="135"/>
      <c r="H66" s="135">
        <f>'将来負担比率（分子）の構造'!K$41</f>
        <v>10503</v>
      </c>
      <c r="I66" s="135"/>
      <c r="J66" s="135"/>
      <c r="K66" s="135">
        <f>'将来負担比率（分子）の構造'!L$41</f>
        <v>10551</v>
      </c>
      <c r="L66" s="135"/>
      <c r="M66" s="135"/>
      <c r="N66" s="135">
        <f>'将来負担比率（分子）の構造'!M$41</f>
        <v>10946</v>
      </c>
      <c r="O66" s="135"/>
      <c r="P66" s="135"/>
    </row>
    <row r="67" spans="1:16">
      <c r="A67" s="135" t="s">
        <v>63</v>
      </c>
      <c r="B67" s="135" t="e">
        <f>NA()</f>
        <v>#N/A</v>
      </c>
      <c r="C67" s="135">
        <f>IF(ISNUMBER('将来負担比率（分子）の構造'!I$52), IF('将来負担比率（分子）の構造'!I$52 &lt; 0, 0, '将来負担比率（分子）の構造'!I$52), NA())</f>
        <v>506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1992498</v>
      </c>
      <c r="S5" s="613"/>
      <c r="T5" s="613"/>
      <c r="U5" s="613"/>
      <c r="V5" s="613"/>
      <c r="W5" s="613"/>
      <c r="X5" s="613"/>
      <c r="Y5" s="614"/>
      <c r="Z5" s="615">
        <v>14.4</v>
      </c>
      <c r="AA5" s="615"/>
      <c r="AB5" s="615"/>
      <c r="AC5" s="615"/>
      <c r="AD5" s="616">
        <v>1992498</v>
      </c>
      <c r="AE5" s="616"/>
      <c r="AF5" s="616"/>
      <c r="AG5" s="616"/>
      <c r="AH5" s="616"/>
      <c r="AI5" s="616"/>
      <c r="AJ5" s="616"/>
      <c r="AK5" s="616"/>
      <c r="AL5" s="617">
        <v>30.3</v>
      </c>
      <c r="AM5" s="618"/>
      <c r="AN5" s="618"/>
      <c r="AO5" s="619"/>
      <c r="AP5" s="609" t="s">
        <v>206</v>
      </c>
      <c r="AQ5" s="610"/>
      <c r="AR5" s="610"/>
      <c r="AS5" s="610"/>
      <c r="AT5" s="610"/>
      <c r="AU5" s="610"/>
      <c r="AV5" s="610"/>
      <c r="AW5" s="610"/>
      <c r="AX5" s="610"/>
      <c r="AY5" s="610"/>
      <c r="AZ5" s="610"/>
      <c r="BA5" s="610"/>
      <c r="BB5" s="610"/>
      <c r="BC5" s="610"/>
      <c r="BD5" s="610"/>
      <c r="BE5" s="610"/>
      <c r="BF5" s="611"/>
      <c r="BG5" s="623">
        <v>1992498</v>
      </c>
      <c r="BH5" s="624"/>
      <c r="BI5" s="624"/>
      <c r="BJ5" s="624"/>
      <c r="BK5" s="624"/>
      <c r="BL5" s="624"/>
      <c r="BM5" s="624"/>
      <c r="BN5" s="625"/>
      <c r="BO5" s="626">
        <v>100</v>
      </c>
      <c r="BP5" s="626"/>
      <c r="BQ5" s="626"/>
      <c r="BR5" s="626"/>
      <c r="BS5" s="627">
        <v>6504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127921</v>
      </c>
      <c r="S6" s="624"/>
      <c r="T6" s="624"/>
      <c r="U6" s="624"/>
      <c r="V6" s="624"/>
      <c r="W6" s="624"/>
      <c r="X6" s="624"/>
      <c r="Y6" s="625"/>
      <c r="Z6" s="626">
        <v>0.9</v>
      </c>
      <c r="AA6" s="626"/>
      <c r="AB6" s="626"/>
      <c r="AC6" s="626"/>
      <c r="AD6" s="627">
        <v>127921</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1992498</v>
      </c>
      <c r="BH6" s="624"/>
      <c r="BI6" s="624"/>
      <c r="BJ6" s="624"/>
      <c r="BK6" s="624"/>
      <c r="BL6" s="624"/>
      <c r="BM6" s="624"/>
      <c r="BN6" s="625"/>
      <c r="BO6" s="626">
        <v>100</v>
      </c>
      <c r="BP6" s="626"/>
      <c r="BQ6" s="626"/>
      <c r="BR6" s="626"/>
      <c r="BS6" s="627">
        <v>6504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121439</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121439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3647</v>
      </c>
      <c r="S7" s="624"/>
      <c r="T7" s="624"/>
      <c r="U7" s="624"/>
      <c r="V7" s="624"/>
      <c r="W7" s="624"/>
      <c r="X7" s="624"/>
      <c r="Y7" s="625"/>
      <c r="Z7" s="626">
        <v>0</v>
      </c>
      <c r="AA7" s="626"/>
      <c r="AB7" s="626"/>
      <c r="AC7" s="626"/>
      <c r="AD7" s="627">
        <v>3647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845365</v>
      </c>
      <c r="BH7" s="624"/>
      <c r="BI7" s="624"/>
      <c r="BJ7" s="624"/>
      <c r="BK7" s="624"/>
      <c r="BL7" s="624"/>
      <c r="BM7" s="624"/>
      <c r="BN7" s="625"/>
      <c r="BO7" s="626">
        <v>42.4</v>
      </c>
      <c r="BP7" s="626"/>
      <c r="BQ7" s="626"/>
      <c r="BR7" s="626"/>
      <c r="BS7" s="627">
        <v>6504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2212894</v>
      </c>
      <c r="CS7" s="624"/>
      <c r="CT7" s="624"/>
      <c r="CU7" s="624"/>
      <c r="CV7" s="624"/>
      <c r="CW7" s="624"/>
      <c r="CX7" s="624"/>
      <c r="CY7" s="625"/>
      <c r="CZ7" s="626">
        <v>17.5</v>
      </c>
      <c r="DA7" s="626"/>
      <c r="DB7" s="626"/>
      <c r="DC7" s="626"/>
      <c r="DD7" s="632">
        <v>372364</v>
      </c>
      <c r="DE7" s="624"/>
      <c r="DF7" s="624"/>
      <c r="DG7" s="624"/>
      <c r="DH7" s="624"/>
      <c r="DI7" s="624"/>
      <c r="DJ7" s="624"/>
      <c r="DK7" s="624"/>
      <c r="DL7" s="624"/>
      <c r="DM7" s="624"/>
      <c r="DN7" s="624"/>
      <c r="DO7" s="624"/>
      <c r="DP7" s="625"/>
      <c r="DQ7" s="632">
        <v>1395131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10290</v>
      </c>
      <c r="S8" s="624"/>
      <c r="T8" s="624"/>
      <c r="U8" s="624"/>
      <c r="V8" s="624"/>
      <c r="W8" s="624"/>
      <c r="X8" s="624"/>
      <c r="Y8" s="625"/>
      <c r="Z8" s="626">
        <v>0.1</v>
      </c>
      <c r="AA8" s="626"/>
      <c r="AB8" s="626"/>
      <c r="AC8" s="626"/>
      <c r="AD8" s="627">
        <v>10290</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31962</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3000649</v>
      </c>
      <c r="CS8" s="624"/>
      <c r="CT8" s="624"/>
      <c r="CU8" s="624"/>
      <c r="CV8" s="624"/>
      <c r="CW8" s="624"/>
      <c r="CX8" s="624"/>
      <c r="CY8" s="625"/>
      <c r="CZ8" s="626">
        <v>23.7</v>
      </c>
      <c r="DA8" s="626"/>
      <c r="DB8" s="626"/>
      <c r="DC8" s="626"/>
      <c r="DD8" s="632">
        <v>12321</v>
      </c>
      <c r="DE8" s="624"/>
      <c r="DF8" s="624"/>
      <c r="DG8" s="624"/>
      <c r="DH8" s="624"/>
      <c r="DI8" s="624"/>
      <c r="DJ8" s="624"/>
      <c r="DK8" s="624"/>
      <c r="DL8" s="624"/>
      <c r="DM8" s="624"/>
      <c r="DN8" s="624"/>
      <c r="DO8" s="624"/>
      <c r="DP8" s="625"/>
      <c r="DQ8" s="632">
        <v>1708147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9563</v>
      </c>
      <c r="S9" s="624"/>
      <c r="T9" s="624"/>
      <c r="U9" s="624"/>
      <c r="V9" s="624"/>
      <c r="W9" s="624"/>
      <c r="X9" s="624"/>
      <c r="Y9" s="625"/>
      <c r="Z9" s="626">
        <v>0.1</v>
      </c>
      <c r="AA9" s="626"/>
      <c r="AB9" s="626"/>
      <c r="AC9" s="626"/>
      <c r="AD9" s="627">
        <v>9563</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668973</v>
      </c>
      <c r="BH9" s="624"/>
      <c r="BI9" s="624"/>
      <c r="BJ9" s="624"/>
      <c r="BK9" s="624"/>
      <c r="BL9" s="624"/>
      <c r="BM9" s="624"/>
      <c r="BN9" s="625"/>
      <c r="BO9" s="626">
        <v>33.6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1163275</v>
      </c>
      <c r="CS9" s="624"/>
      <c r="CT9" s="624"/>
      <c r="CU9" s="624"/>
      <c r="CV9" s="624"/>
      <c r="CW9" s="624"/>
      <c r="CX9" s="624"/>
      <c r="CY9" s="625"/>
      <c r="CZ9" s="626">
        <v>9.1999999999999993</v>
      </c>
      <c r="DA9" s="626"/>
      <c r="DB9" s="626"/>
      <c r="DC9" s="626"/>
      <c r="DD9" s="632">
        <v>31355</v>
      </c>
      <c r="DE9" s="624"/>
      <c r="DF9" s="624"/>
      <c r="DG9" s="624"/>
      <c r="DH9" s="624"/>
      <c r="DI9" s="624"/>
      <c r="DJ9" s="624"/>
      <c r="DK9" s="624"/>
      <c r="DL9" s="624"/>
      <c r="DM9" s="624"/>
      <c r="DN9" s="624"/>
      <c r="DO9" s="624"/>
      <c r="DP9" s="625"/>
      <c r="DQ9" s="632">
        <v>874371</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388467</v>
      </c>
      <c r="S10" s="624"/>
      <c r="T10" s="624"/>
      <c r="U10" s="624"/>
      <c r="V10" s="624"/>
      <c r="W10" s="624"/>
      <c r="X10" s="624"/>
      <c r="Y10" s="625"/>
      <c r="Z10" s="626">
        <v>2.8</v>
      </c>
      <c r="AA10" s="626"/>
      <c r="AB10" s="626"/>
      <c r="AC10" s="626"/>
      <c r="AD10" s="627">
        <v>388467</v>
      </c>
      <c r="AE10" s="627"/>
      <c r="AF10" s="627"/>
      <c r="AG10" s="627"/>
      <c r="AH10" s="627"/>
      <c r="AI10" s="627"/>
      <c r="AJ10" s="627"/>
      <c r="AK10" s="627"/>
      <c r="AL10" s="628">
        <v>5.9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36180</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6238</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6237</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28779</v>
      </c>
      <c r="S11" s="624"/>
      <c r="T11" s="624"/>
      <c r="U11" s="624"/>
      <c r="V11" s="624"/>
      <c r="W11" s="624"/>
      <c r="X11" s="624"/>
      <c r="Y11" s="625"/>
      <c r="Z11" s="626">
        <v>0.2</v>
      </c>
      <c r="AA11" s="626"/>
      <c r="AB11" s="626"/>
      <c r="AC11" s="626"/>
      <c r="AD11" s="627">
        <v>28779</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108250</v>
      </c>
      <c r="BH11" s="624"/>
      <c r="BI11" s="624"/>
      <c r="BJ11" s="624"/>
      <c r="BK11" s="624"/>
      <c r="BL11" s="624"/>
      <c r="BM11" s="624"/>
      <c r="BN11" s="625"/>
      <c r="BO11" s="626">
        <v>5.4</v>
      </c>
      <c r="BP11" s="626"/>
      <c r="BQ11" s="626"/>
      <c r="BR11" s="626"/>
      <c r="BS11" s="632">
        <v>6504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592039</v>
      </c>
      <c r="CS11" s="624"/>
      <c r="CT11" s="624"/>
      <c r="CU11" s="624"/>
      <c r="CV11" s="624"/>
      <c r="CW11" s="624"/>
      <c r="CX11" s="624"/>
      <c r="CY11" s="625"/>
      <c r="CZ11" s="626">
        <v>4.7</v>
      </c>
      <c r="DA11" s="626"/>
      <c r="DB11" s="626"/>
      <c r="DC11" s="626"/>
      <c r="DD11" s="632">
        <v>200388</v>
      </c>
      <c r="DE11" s="624"/>
      <c r="DF11" s="624"/>
      <c r="DG11" s="624"/>
      <c r="DH11" s="624"/>
      <c r="DI11" s="624"/>
      <c r="DJ11" s="624"/>
      <c r="DK11" s="624"/>
      <c r="DL11" s="624"/>
      <c r="DM11" s="624"/>
      <c r="DN11" s="624"/>
      <c r="DO11" s="624"/>
      <c r="DP11" s="625"/>
      <c r="DQ11" s="632">
        <v>360889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937398</v>
      </c>
      <c r="BH12" s="624"/>
      <c r="BI12" s="624"/>
      <c r="BJ12" s="624"/>
      <c r="BK12" s="624"/>
      <c r="BL12" s="624"/>
      <c r="BM12" s="624"/>
      <c r="BN12" s="625"/>
      <c r="BO12" s="626">
        <v>47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65719</v>
      </c>
      <c r="CS12" s="624"/>
      <c r="CT12" s="624"/>
      <c r="CU12" s="624"/>
      <c r="CV12" s="624"/>
      <c r="CW12" s="624"/>
      <c r="CX12" s="624"/>
      <c r="CY12" s="625"/>
      <c r="CZ12" s="626">
        <v>0.5</v>
      </c>
      <c r="DA12" s="626"/>
      <c r="DB12" s="626"/>
      <c r="DC12" s="626"/>
      <c r="DD12" s="632">
        <v>2893</v>
      </c>
      <c r="DE12" s="624"/>
      <c r="DF12" s="624"/>
      <c r="DG12" s="624"/>
      <c r="DH12" s="624"/>
      <c r="DI12" s="624"/>
      <c r="DJ12" s="624"/>
      <c r="DK12" s="624"/>
      <c r="DL12" s="624"/>
      <c r="DM12" s="624"/>
      <c r="DN12" s="624"/>
      <c r="DO12" s="624"/>
      <c r="DP12" s="625"/>
      <c r="DQ12" s="632">
        <v>63626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29289</v>
      </c>
      <c r="S13" s="624"/>
      <c r="T13" s="624"/>
      <c r="U13" s="624"/>
      <c r="V13" s="624"/>
      <c r="W13" s="624"/>
      <c r="X13" s="624"/>
      <c r="Y13" s="625"/>
      <c r="Z13" s="626">
        <v>0.2</v>
      </c>
      <c r="AA13" s="626"/>
      <c r="AB13" s="626"/>
      <c r="AC13" s="626"/>
      <c r="AD13" s="627">
        <v>29289</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929011</v>
      </c>
      <c r="BH13" s="624"/>
      <c r="BI13" s="624"/>
      <c r="BJ13" s="624"/>
      <c r="BK13" s="624"/>
      <c r="BL13" s="624"/>
      <c r="BM13" s="624"/>
      <c r="BN13" s="625"/>
      <c r="BO13" s="626">
        <v>46.6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1606854</v>
      </c>
      <c r="CS13" s="624"/>
      <c r="CT13" s="624"/>
      <c r="CU13" s="624"/>
      <c r="CV13" s="624"/>
      <c r="CW13" s="624"/>
      <c r="CX13" s="624"/>
      <c r="CY13" s="625"/>
      <c r="CZ13" s="626">
        <v>12.7</v>
      </c>
      <c r="DA13" s="626"/>
      <c r="DB13" s="626"/>
      <c r="DC13" s="626"/>
      <c r="DD13" s="632">
        <v>827842</v>
      </c>
      <c r="DE13" s="624"/>
      <c r="DF13" s="624"/>
      <c r="DG13" s="624"/>
      <c r="DH13" s="624"/>
      <c r="DI13" s="624"/>
      <c r="DJ13" s="624"/>
      <c r="DK13" s="624"/>
      <c r="DL13" s="624"/>
      <c r="DM13" s="624"/>
      <c r="DN13" s="624"/>
      <c r="DO13" s="624"/>
      <c r="DP13" s="625"/>
      <c r="DQ13" s="632">
        <v>1174299</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58911</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391733</v>
      </c>
      <c r="CS14" s="624"/>
      <c r="CT14" s="624"/>
      <c r="CU14" s="624"/>
      <c r="CV14" s="624"/>
      <c r="CW14" s="624"/>
      <c r="CX14" s="624"/>
      <c r="CY14" s="625"/>
      <c r="CZ14" s="626">
        <v>3.1</v>
      </c>
      <c r="DA14" s="626"/>
      <c r="DB14" s="626"/>
      <c r="DC14" s="626"/>
      <c r="DD14" s="632">
        <v>28639</v>
      </c>
      <c r="DE14" s="624"/>
      <c r="DF14" s="624"/>
      <c r="DG14" s="624"/>
      <c r="DH14" s="624"/>
      <c r="DI14" s="624"/>
      <c r="DJ14" s="624"/>
      <c r="DK14" s="624"/>
      <c r="DL14" s="624"/>
      <c r="DM14" s="624"/>
      <c r="DN14" s="624"/>
      <c r="DO14" s="624"/>
      <c r="DP14" s="625"/>
      <c r="DQ14" s="632">
        <v>359031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6692</v>
      </c>
      <c r="S15" s="624"/>
      <c r="T15" s="624"/>
      <c r="U15" s="624"/>
      <c r="V15" s="624"/>
      <c r="W15" s="624"/>
      <c r="X15" s="624"/>
      <c r="Y15" s="625"/>
      <c r="Z15" s="626">
        <v>0</v>
      </c>
      <c r="AA15" s="626"/>
      <c r="AB15" s="626"/>
      <c r="AC15" s="626"/>
      <c r="AD15" s="627">
        <v>6692</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150655</v>
      </c>
      <c r="BH15" s="624"/>
      <c r="BI15" s="624"/>
      <c r="BJ15" s="624"/>
      <c r="BK15" s="624"/>
      <c r="BL15" s="624"/>
      <c r="BM15" s="624"/>
      <c r="BN15" s="625"/>
      <c r="BO15" s="626">
        <v>7.6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2560183</v>
      </c>
      <c r="CS15" s="624"/>
      <c r="CT15" s="624"/>
      <c r="CU15" s="624"/>
      <c r="CV15" s="624"/>
      <c r="CW15" s="624"/>
      <c r="CX15" s="624"/>
      <c r="CY15" s="625"/>
      <c r="CZ15" s="626">
        <v>20.2</v>
      </c>
      <c r="DA15" s="626"/>
      <c r="DB15" s="626"/>
      <c r="DC15" s="626"/>
      <c r="DD15" s="632">
        <v>1645465</v>
      </c>
      <c r="DE15" s="624"/>
      <c r="DF15" s="624"/>
      <c r="DG15" s="624"/>
      <c r="DH15" s="624"/>
      <c r="DI15" s="624"/>
      <c r="DJ15" s="624"/>
      <c r="DK15" s="624"/>
      <c r="DL15" s="624"/>
      <c r="DM15" s="624"/>
      <c r="DN15" s="624"/>
      <c r="DO15" s="624"/>
      <c r="DP15" s="625"/>
      <c r="DQ15" s="632">
        <v>1195905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4799475</v>
      </c>
      <c r="S16" s="624"/>
      <c r="T16" s="624"/>
      <c r="U16" s="624"/>
      <c r="V16" s="624"/>
      <c r="W16" s="624"/>
      <c r="X16" s="624"/>
      <c r="Y16" s="625"/>
      <c r="Z16" s="626">
        <v>34.700000000000003</v>
      </c>
      <c r="AA16" s="626"/>
      <c r="AB16" s="626"/>
      <c r="AC16" s="626"/>
      <c r="AD16" s="627">
        <v>3937528</v>
      </c>
      <c r="AE16" s="627"/>
      <c r="AF16" s="627"/>
      <c r="AG16" s="627"/>
      <c r="AH16" s="627"/>
      <c r="AI16" s="627"/>
      <c r="AJ16" s="627"/>
      <c r="AK16" s="627"/>
      <c r="AL16" s="628">
        <v>59.9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169</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24896</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9719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3937528</v>
      </c>
      <c r="S17" s="624"/>
      <c r="T17" s="624"/>
      <c r="U17" s="624"/>
      <c r="V17" s="624"/>
      <c r="W17" s="624"/>
      <c r="X17" s="624"/>
      <c r="Y17" s="625"/>
      <c r="Z17" s="626">
        <v>28.5</v>
      </c>
      <c r="AA17" s="626"/>
      <c r="AB17" s="626"/>
      <c r="AC17" s="626"/>
      <c r="AD17" s="627">
        <v>3937528</v>
      </c>
      <c r="AE17" s="627"/>
      <c r="AF17" s="627"/>
      <c r="AG17" s="627"/>
      <c r="AH17" s="627"/>
      <c r="AI17" s="627"/>
      <c r="AJ17" s="627"/>
      <c r="AK17" s="627"/>
      <c r="AL17" s="628">
        <v>59.9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902324</v>
      </c>
      <c r="CS17" s="624"/>
      <c r="CT17" s="624"/>
      <c r="CU17" s="624"/>
      <c r="CV17" s="624"/>
      <c r="CW17" s="624"/>
      <c r="CX17" s="624"/>
      <c r="CY17" s="625"/>
      <c r="CZ17" s="626">
        <v>7.1</v>
      </c>
      <c r="DA17" s="626"/>
      <c r="DB17" s="626"/>
      <c r="DC17" s="626"/>
      <c r="DD17" s="632" t="s">
        <v>109</v>
      </c>
      <c r="DE17" s="624"/>
      <c r="DF17" s="624"/>
      <c r="DG17" s="624"/>
      <c r="DH17" s="624"/>
      <c r="DI17" s="624"/>
      <c r="DJ17" s="624"/>
      <c r="DK17" s="624"/>
      <c r="DL17" s="624"/>
      <c r="DM17" s="624"/>
      <c r="DN17" s="624"/>
      <c r="DO17" s="624"/>
      <c r="DP17" s="625"/>
      <c r="DQ17" s="632">
        <v>857235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861946</v>
      </c>
      <c r="S18" s="624"/>
      <c r="T18" s="624"/>
      <c r="U18" s="624"/>
      <c r="V18" s="624"/>
      <c r="W18" s="624"/>
      <c r="X18" s="624"/>
      <c r="Y18" s="625"/>
      <c r="Z18" s="626">
        <v>6.2</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7396621</v>
      </c>
      <c r="S20" s="624"/>
      <c r="T20" s="624"/>
      <c r="U20" s="624"/>
      <c r="V20" s="624"/>
      <c r="W20" s="624"/>
      <c r="X20" s="624"/>
      <c r="Y20" s="625"/>
      <c r="Z20" s="626">
        <v>53.5</v>
      </c>
      <c r="AA20" s="626"/>
      <c r="AB20" s="626"/>
      <c r="AC20" s="626"/>
      <c r="AD20" s="627">
        <v>6534674</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12648243</v>
      </c>
      <c r="CS20" s="624"/>
      <c r="CT20" s="624"/>
      <c r="CU20" s="624"/>
      <c r="CV20" s="624"/>
      <c r="CW20" s="624"/>
      <c r="CX20" s="624"/>
      <c r="CY20" s="625"/>
      <c r="CZ20" s="626">
        <v>100</v>
      </c>
      <c r="DA20" s="626"/>
      <c r="DB20" s="626"/>
      <c r="DC20" s="626"/>
      <c r="DD20" s="632">
        <v>3121267</v>
      </c>
      <c r="DE20" s="624"/>
      <c r="DF20" s="624"/>
      <c r="DG20" s="624"/>
      <c r="DH20" s="624"/>
      <c r="DI20" s="624"/>
      <c r="DJ20" s="624"/>
      <c r="DK20" s="624"/>
      <c r="DL20" s="624"/>
      <c r="DM20" s="624"/>
      <c r="DN20" s="624"/>
      <c r="DO20" s="624"/>
      <c r="DP20" s="625"/>
      <c r="DQ20" s="632">
        <v>8126029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4879</v>
      </c>
      <c r="S21" s="624"/>
      <c r="T21" s="624"/>
      <c r="U21" s="624"/>
      <c r="V21" s="624"/>
      <c r="W21" s="624"/>
      <c r="X21" s="624"/>
      <c r="Y21" s="625"/>
      <c r="Z21" s="626">
        <v>0</v>
      </c>
      <c r="AA21" s="626"/>
      <c r="AB21" s="626"/>
      <c r="AC21" s="626"/>
      <c r="AD21" s="627">
        <v>4879</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251311</v>
      </c>
      <c r="S22" s="624"/>
      <c r="T22" s="624"/>
      <c r="U22" s="624"/>
      <c r="V22" s="624"/>
      <c r="W22" s="624"/>
      <c r="X22" s="624"/>
      <c r="Y22" s="625"/>
      <c r="Z22" s="626">
        <v>1.8</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152897</v>
      </c>
      <c r="S23" s="624"/>
      <c r="T23" s="624"/>
      <c r="U23" s="624"/>
      <c r="V23" s="624"/>
      <c r="W23" s="624"/>
      <c r="X23" s="624"/>
      <c r="Y23" s="625"/>
      <c r="Z23" s="626">
        <v>1.1000000000000001</v>
      </c>
      <c r="AA23" s="626"/>
      <c r="AB23" s="626"/>
      <c r="AC23" s="626"/>
      <c r="AD23" s="627">
        <v>5034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31079</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4000089</v>
      </c>
      <c r="CS24" s="613"/>
      <c r="CT24" s="613"/>
      <c r="CU24" s="613"/>
      <c r="CV24" s="613"/>
      <c r="CW24" s="613"/>
      <c r="CX24" s="613"/>
      <c r="CY24" s="614"/>
      <c r="CZ24" s="650">
        <v>31.6</v>
      </c>
      <c r="DA24" s="651"/>
      <c r="DB24" s="651"/>
      <c r="DC24" s="652"/>
      <c r="DD24" s="649">
        <v>2792930</v>
      </c>
      <c r="DE24" s="613"/>
      <c r="DF24" s="613"/>
      <c r="DG24" s="613"/>
      <c r="DH24" s="613"/>
      <c r="DI24" s="613"/>
      <c r="DJ24" s="613"/>
      <c r="DK24" s="614"/>
      <c r="DL24" s="649">
        <v>2729064</v>
      </c>
      <c r="DM24" s="613"/>
      <c r="DN24" s="613"/>
      <c r="DO24" s="613"/>
      <c r="DP24" s="613"/>
      <c r="DQ24" s="613"/>
      <c r="DR24" s="613"/>
      <c r="DS24" s="613"/>
      <c r="DT24" s="613"/>
      <c r="DU24" s="613"/>
      <c r="DV24" s="614"/>
      <c r="DW24" s="617">
        <v>39.200000000000003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1323070</v>
      </c>
      <c r="S25" s="624"/>
      <c r="T25" s="624"/>
      <c r="U25" s="624"/>
      <c r="V25" s="624"/>
      <c r="W25" s="624"/>
      <c r="X25" s="624"/>
      <c r="Y25" s="625"/>
      <c r="Z25" s="626">
        <v>9.6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1588687</v>
      </c>
      <c r="CS25" s="655"/>
      <c r="CT25" s="655"/>
      <c r="CU25" s="655"/>
      <c r="CV25" s="655"/>
      <c r="CW25" s="655"/>
      <c r="CX25" s="655"/>
      <c r="CY25" s="656"/>
      <c r="CZ25" s="657">
        <v>12.6</v>
      </c>
      <c r="DA25" s="658"/>
      <c r="DB25" s="658"/>
      <c r="DC25" s="659"/>
      <c r="DD25" s="632">
        <v>1465455</v>
      </c>
      <c r="DE25" s="655"/>
      <c r="DF25" s="655"/>
      <c r="DG25" s="655"/>
      <c r="DH25" s="655"/>
      <c r="DI25" s="655"/>
      <c r="DJ25" s="655"/>
      <c r="DK25" s="656"/>
      <c r="DL25" s="632">
        <v>1453559</v>
      </c>
      <c r="DM25" s="655"/>
      <c r="DN25" s="655"/>
      <c r="DO25" s="655"/>
      <c r="DP25" s="655"/>
      <c r="DQ25" s="655"/>
      <c r="DR25" s="655"/>
      <c r="DS25" s="655"/>
      <c r="DT25" s="655"/>
      <c r="DU25" s="655"/>
      <c r="DV25" s="656"/>
      <c r="DW25" s="628">
        <v>20.9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17178</v>
      </c>
      <c r="S26" s="624"/>
      <c r="T26" s="624"/>
      <c r="U26" s="624"/>
      <c r="V26" s="624"/>
      <c r="W26" s="624"/>
      <c r="X26" s="624"/>
      <c r="Y26" s="625"/>
      <c r="Z26" s="626">
        <v>0.1</v>
      </c>
      <c r="AA26" s="626"/>
      <c r="AB26" s="626"/>
      <c r="AC26" s="626"/>
      <c r="AD26" s="627">
        <v>17178</v>
      </c>
      <c r="AE26" s="627"/>
      <c r="AF26" s="627"/>
      <c r="AG26" s="627"/>
      <c r="AH26" s="627"/>
      <c r="AI26" s="627"/>
      <c r="AJ26" s="627"/>
      <c r="AK26" s="627"/>
      <c r="AL26" s="628">
        <v>0.3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990550</v>
      </c>
      <c r="CS26" s="624"/>
      <c r="CT26" s="624"/>
      <c r="CU26" s="624"/>
      <c r="CV26" s="624"/>
      <c r="CW26" s="624"/>
      <c r="CX26" s="624"/>
      <c r="CY26" s="625"/>
      <c r="CZ26" s="657">
        <v>7.8</v>
      </c>
      <c r="DA26" s="658"/>
      <c r="DB26" s="658"/>
      <c r="DC26" s="659"/>
      <c r="DD26" s="632">
        <v>884652</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780050</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1992498</v>
      </c>
      <c r="BH27" s="624"/>
      <c r="BI27" s="624"/>
      <c r="BJ27" s="624"/>
      <c r="BK27" s="624"/>
      <c r="BL27" s="624"/>
      <c r="BM27" s="624"/>
      <c r="BN27" s="625"/>
      <c r="BO27" s="626">
        <v>100</v>
      </c>
      <c r="BP27" s="626"/>
      <c r="BQ27" s="626"/>
      <c r="BR27" s="626"/>
      <c r="BS27" s="632">
        <v>6504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1509078</v>
      </c>
      <c r="CS27" s="655"/>
      <c r="CT27" s="655"/>
      <c r="CU27" s="655"/>
      <c r="CV27" s="655"/>
      <c r="CW27" s="655"/>
      <c r="CX27" s="655"/>
      <c r="CY27" s="656"/>
      <c r="CZ27" s="657">
        <v>11.9</v>
      </c>
      <c r="DA27" s="658"/>
      <c r="DB27" s="658"/>
      <c r="DC27" s="659"/>
      <c r="DD27" s="632">
        <v>470240</v>
      </c>
      <c r="DE27" s="655"/>
      <c r="DF27" s="655"/>
      <c r="DG27" s="655"/>
      <c r="DH27" s="655"/>
      <c r="DI27" s="655"/>
      <c r="DJ27" s="655"/>
      <c r="DK27" s="656"/>
      <c r="DL27" s="632">
        <v>418270</v>
      </c>
      <c r="DM27" s="655"/>
      <c r="DN27" s="655"/>
      <c r="DO27" s="655"/>
      <c r="DP27" s="655"/>
      <c r="DQ27" s="655"/>
      <c r="DR27" s="655"/>
      <c r="DS27" s="655"/>
      <c r="DT27" s="655"/>
      <c r="DU27" s="655"/>
      <c r="DV27" s="656"/>
      <c r="DW27" s="628">
        <v>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290815</v>
      </c>
      <c r="S28" s="624"/>
      <c r="T28" s="624"/>
      <c r="U28" s="624"/>
      <c r="V28" s="624"/>
      <c r="W28" s="624"/>
      <c r="X28" s="624"/>
      <c r="Y28" s="625"/>
      <c r="Z28" s="626">
        <v>2.1</v>
      </c>
      <c r="AA28" s="626"/>
      <c r="AB28" s="626"/>
      <c r="AC28" s="626"/>
      <c r="AD28" s="627">
        <v>2266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902324</v>
      </c>
      <c r="CS28" s="624"/>
      <c r="CT28" s="624"/>
      <c r="CU28" s="624"/>
      <c r="CV28" s="624"/>
      <c r="CW28" s="624"/>
      <c r="CX28" s="624"/>
      <c r="CY28" s="625"/>
      <c r="CZ28" s="657">
        <v>7.1</v>
      </c>
      <c r="DA28" s="658"/>
      <c r="DB28" s="658"/>
      <c r="DC28" s="659"/>
      <c r="DD28" s="632">
        <v>857235</v>
      </c>
      <c r="DE28" s="624"/>
      <c r="DF28" s="624"/>
      <c r="DG28" s="624"/>
      <c r="DH28" s="624"/>
      <c r="DI28" s="624"/>
      <c r="DJ28" s="624"/>
      <c r="DK28" s="625"/>
      <c r="DL28" s="632">
        <v>857235</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61447</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902159</v>
      </c>
      <c r="CS29" s="655"/>
      <c r="CT29" s="655"/>
      <c r="CU29" s="655"/>
      <c r="CV29" s="655"/>
      <c r="CW29" s="655"/>
      <c r="CX29" s="655"/>
      <c r="CY29" s="656"/>
      <c r="CZ29" s="657">
        <v>7.1</v>
      </c>
      <c r="DA29" s="658"/>
      <c r="DB29" s="658"/>
      <c r="DC29" s="659"/>
      <c r="DD29" s="632">
        <v>857070</v>
      </c>
      <c r="DE29" s="655"/>
      <c r="DF29" s="655"/>
      <c r="DG29" s="655"/>
      <c r="DH29" s="655"/>
      <c r="DI29" s="655"/>
      <c r="DJ29" s="655"/>
      <c r="DK29" s="656"/>
      <c r="DL29" s="632">
        <v>857070</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900118</v>
      </c>
      <c r="S30" s="624"/>
      <c r="T30" s="624"/>
      <c r="U30" s="624"/>
      <c r="V30" s="624"/>
      <c r="W30" s="624"/>
      <c r="X30" s="624"/>
      <c r="Y30" s="625"/>
      <c r="Z30" s="626">
        <v>6.5</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92.2</v>
      </c>
      <c r="BN30" s="682"/>
      <c r="BO30" s="682"/>
      <c r="BP30" s="682"/>
      <c r="BQ30" s="683"/>
      <c r="BR30" s="681">
        <v>98.6</v>
      </c>
      <c r="BS30" s="682"/>
      <c r="BT30" s="682"/>
      <c r="BU30" s="682"/>
      <c r="BV30" s="682"/>
      <c r="BW30" s="682"/>
      <c r="BX30" s="618">
        <v>92.2</v>
      </c>
      <c r="BY30" s="682"/>
      <c r="BZ30" s="682"/>
      <c r="CA30" s="682"/>
      <c r="CB30" s="683"/>
      <c r="CD30" s="686"/>
      <c r="CE30" s="687"/>
      <c r="CF30" s="637" t="s">
        <v>290</v>
      </c>
      <c r="CG30" s="638"/>
      <c r="CH30" s="638"/>
      <c r="CI30" s="638"/>
      <c r="CJ30" s="638"/>
      <c r="CK30" s="638"/>
      <c r="CL30" s="638"/>
      <c r="CM30" s="638"/>
      <c r="CN30" s="638"/>
      <c r="CO30" s="638"/>
      <c r="CP30" s="638"/>
      <c r="CQ30" s="639"/>
      <c r="CR30" s="623">
        <v>783151</v>
      </c>
      <c r="CS30" s="624"/>
      <c r="CT30" s="624"/>
      <c r="CU30" s="624"/>
      <c r="CV30" s="624"/>
      <c r="CW30" s="624"/>
      <c r="CX30" s="624"/>
      <c r="CY30" s="625"/>
      <c r="CZ30" s="657">
        <v>6.2</v>
      </c>
      <c r="DA30" s="658"/>
      <c r="DB30" s="658"/>
      <c r="DC30" s="659"/>
      <c r="DD30" s="632">
        <v>738062</v>
      </c>
      <c r="DE30" s="624"/>
      <c r="DF30" s="624"/>
      <c r="DG30" s="624"/>
      <c r="DH30" s="624"/>
      <c r="DI30" s="624"/>
      <c r="DJ30" s="624"/>
      <c r="DK30" s="625"/>
      <c r="DL30" s="632">
        <v>738062</v>
      </c>
      <c r="DM30" s="624"/>
      <c r="DN30" s="624"/>
      <c r="DO30" s="624"/>
      <c r="DP30" s="624"/>
      <c r="DQ30" s="624"/>
      <c r="DR30" s="624"/>
      <c r="DS30" s="624"/>
      <c r="DT30" s="624"/>
      <c r="DU30" s="624"/>
      <c r="DV30" s="625"/>
      <c r="DW30" s="628">
        <v>10.6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1302622</v>
      </c>
      <c r="S31" s="624"/>
      <c r="T31" s="624"/>
      <c r="U31" s="624"/>
      <c r="V31" s="624"/>
      <c r="W31" s="624"/>
      <c r="X31" s="624"/>
      <c r="Y31" s="625"/>
      <c r="Z31" s="626">
        <v>9.4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95.4</v>
      </c>
      <c r="BN31" s="679"/>
      <c r="BO31" s="679"/>
      <c r="BP31" s="679"/>
      <c r="BQ31" s="680"/>
      <c r="BR31" s="678">
        <v>98.6</v>
      </c>
      <c r="BS31" s="655"/>
      <c r="BT31" s="655"/>
      <c r="BU31" s="655"/>
      <c r="BV31" s="655"/>
      <c r="BW31" s="655"/>
      <c r="BX31" s="629">
        <v>95.6</v>
      </c>
      <c r="BY31" s="679"/>
      <c r="BZ31" s="679"/>
      <c r="CA31" s="679"/>
      <c r="CB31" s="680"/>
      <c r="CD31" s="686"/>
      <c r="CE31" s="687"/>
      <c r="CF31" s="637" t="s">
        <v>294</v>
      </c>
      <c r="CG31" s="638"/>
      <c r="CH31" s="638"/>
      <c r="CI31" s="638"/>
      <c r="CJ31" s="638"/>
      <c r="CK31" s="638"/>
      <c r="CL31" s="638"/>
      <c r="CM31" s="638"/>
      <c r="CN31" s="638"/>
      <c r="CO31" s="638"/>
      <c r="CP31" s="638"/>
      <c r="CQ31" s="639"/>
      <c r="CR31" s="623">
        <v>119008</v>
      </c>
      <c r="CS31" s="655"/>
      <c r="CT31" s="655"/>
      <c r="CU31" s="655"/>
      <c r="CV31" s="655"/>
      <c r="CW31" s="655"/>
      <c r="CX31" s="655"/>
      <c r="CY31" s="656"/>
      <c r="CZ31" s="657">
        <v>0.9</v>
      </c>
      <c r="DA31" s="658"/>
      <c r="DB31" s="658"/>
      <c r="DC31" s="659"/>
      <c r="DD31" s="632">
        <v>119008</v>
      </c>
      <c r="DE31" s="655"/>
      <c r="DF31" s="655"/>
      <c r="DG31" s="655"/>
      <c r="DH31" s="655"/>
      <c r="DI31" s="655"/>
      <c r="DJ31" s="655"/>
      <c r="DK31" s="656"/>
      <c r="DL31" s="632">
        <v>119008</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144987</v>
      </c>
      <c r="S32" s="624"/>
      <c r="T32" s="624"/>
      <c r="U32" s="624"/>
      <c r="V32" s="624"/>
      <c r="W32" s="624"/>
      <c r="X32" s="624"/>
      <c r="Y32" s="625"/>
      <c r="Z32" s="626">
        <v>1</v>
      </c>
      <c r="AA32" s="626"/>
      <c r="AB32" s="626"/>
      <c r="AC32" s="626"/>
      <c r="AD32" s="627">
        <v>4734</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88.3</v>
      </c>
      <c r="BN32" s="691"/>
      <c r="BO32" s="691"/>
      <c r="BP32" s="691"/>
      <c r="BQ32" s="693"/>
      <c r="BR32" s="690">
        <v>98.4</v>
      </c>
      <c r="BS32" s="691"/>
      <c r="BT32" s="691"/>
      <c r="BU32" s="691"/>
      <c r="BV32" s="691"/>
      <c r="BW32" s="691"/>
      <c r="BX32" s="692">
        <v>88.3</v>
      </c>
      <c r="BY32" s="691"/>
      <c r="BZ32" s="691"/>
      <c r="CA32" s="691"/>
      <c r="CB32" s="693"/>
      <c r="CD32" s="688"/>
      <c r="CE32" s="689"/>
      <c r="CF32" s="637" t="s">
        <v>297</v>
      </c>
      <c r="CG32" s="638"/>
      <c r="CH32" s="638"/>
      <c r="CI32" s="638"/>
      <c r="CJ32" s="638"/>
      <c r="CK32" s="638"/>
      <c r="CL32" s="638"/>
      <c r="CM32" s="638"/>
      <c r="CN32" s="638"/>
      <c r="CO32" s="638"/>
      <c r="CP32" s="638"/>
      <c r="CQ32" s="639"/>
      <c r="CR32" s="623">
        <v>165</v>
      </c>
      <c r="CS32" s="624"/>
      <c r="CT32" s="624"/>
      <c r="CU32" s="624"/>
      <c r="CV32" s="624"/>
      <c r="CW32" s="624"/>
      <c r="CX32" s="624"/>
      <c r="CY32" s="625"/>
      <c r="CZ32" s="657">
        <v>0</v>
      </c>
      <c r="DA32" s="658"/>
      <c r="DB32" s="658"/>
      <c r="DC32" s="659"/>
      <c r="DD32" s="632">
        <v>165</v>
      </c>
      <c r="DE32" s="624"/>
      <c r="DF32" s="624"/>
      <c r="DG32" s="624"/>
      <c r="DH32" s="624"/>
      <c r="DI32" s="624"/>
      <c r="DJ32" s="624"/>
      <c r="DK32" s="625"/>
      <c r="DL32" s="632">
        <v>165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1178389</v>
      </c>
      <c r="S33" s="624"/>
      <c r="T33" s="624"/>
      <c r="U33" s="624"/>
      <c r="V33" s="624"/>
      <c r="W33" s="624"/>
      <c r="X33" s="624"/>
      <c r="Y33" s="625"/>
      <c r="Z33" s="626">
        <v>8.5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5501991</v>
      </c>
      <c r="CS33" s="655"/>
      <c r="CT33" s="655"/>
      <c r="CU33" s="655"/>
      <c r="CV33" s="655"/>
      <c r="CW33" s="655"/>
      <c r="CX33" s="655"/>
      <c r="CY33" s="656"/>
      <c r="CZ33" s="657">
        <v>43.5</v>
      </c>
      <c r="DA33" s="658"/>
      <c r="DB33" s="658"/>
      <c r="DC33" s="659"/>
      <c r="DD33" s="632">
        <v>4272836</v>
      </c>
      <c r="DE33" s="655"/>
      <c r="DF33" s="655"/>
      <c r="DG33" s="655"/>
      <c r="DH33" s="655"/>
      <c r="DI33" s="655"/>
      <c r="DJ33" s="655"/>
      <c r="DK33" s="656"/>
      <c r="DL33" s="632">
        <v>2931118</v>
      </c>
      <c r="DM33" s="655"/>
      <c r="DN33" s="655"/>
      <c r="DO33" s="655"/>
      <c r="DP33" s="655"/>
      <c r="DQ33" s="655"/>
      <c r="DR33" s="655"/>
      <c r="DS33" s="655"/>
      <c r="DT33" s="655"/>
      <c r="DU33" s="655"/>
      <c r="DV33" s="656"/>
      <c r="DW33" s="628">
        <v>42.1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1767618</v>
      </c>
      <c r="CS34" s="624"/>
      <c r="CT34" s="624"/>
      <c r="CU34" s="624"/>
      <c r="CV34" s="624"/>
      <c r="CW34" s="624"/>
      <c r="CX34" s="624"/>
      <c r="CY34" s="625"/>
      <c r="CZ34" s="657">
        <v>14</v>
      </c>
      <c r="DA34" s="658"/>
      <c r="DB34" s="658"/>
      <c r="DC34" s="659"/>
      <c r="DD34" s="632">
        <v>1417819</v>
      </c>
      <c r="DE34" s="624"/>
      <c r="DF34" s="624"/>
      <c r="DG34" s="624"/>
      <c r="DH34" s="624"/>
      <c r="DI34" s="624"/>
      <c r="DJ34" s="624"/>
      <c r="DK34" s="625"/>
      <c r="DL34" s="632">
        <v>1161186</v>
      </c>
      <c r="DM34" s="624"/>
      <c r="DN34" s="624"/>
      <c r="DO34" s="624"/>
      <c r="DP34" s="624"/>
      <c r="DQ34" s="624"/>
      <c r="DR34" s="624"/>
      <c r="DS34" s="624"/>
      <c r="DT34" s="624"/>
      <c r="DU34" s="624"/>
      <c r="DV34" s="625"/>
      <c r="DW34" s="628">
        <v>16.7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399089</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1535579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28296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49668</v>
      </c>
      <c r="CS35" s="655"/>
      <c r="CT35" s="655"/>
      <c r="CU35" s="655"/>
      <c r="CV35" s="655"/>
      <c r="CW35" s="655"/>
      <c r="CX35" s="655"/>
      <c r="CY35" s="656"/>
      <c r="CZ35" s="657">
        <v>0.4</v>
      </c>
      <c r="DA35" s="658"/>
      <c r="DB35" s="658"/>
      <c r="DC35" s="659"/>
      <c r="DD35" s="632">
        <v>41096</v>
      </c>
      <c r="DE35" s="655"/>
      <c r="DF35" s="655"/>
      <c r="DG35" s="655"/>
      <c r="DH35" s="655"/>
      <c r="DI35" s="655"/>
      <c r="DJ35" s="655"/>
      <c r="DK35" s="656"/>
      <c r="DL35" s="632">
        <v>41096</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13835463</v>
      </c>
      <c r="S36" s="696"/>
      <c r="T36" s="696"/>
      <c r="U36" s="696"/>
      <c r="V36" s="696"/>
      <c r="W36" s="696"/>
      <c r="X36" s="696"/>
      <c r="Y36" s="697"/>
      <c r="Z36" s="698">
        <v>100</v>
      </c>
      <c r="AA36" s="698"/>
      <c r="AB36" s="698"/>
      <c r="AC36" s="698"/>
      <c r="AD36" s="699">
        <v>6568765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363008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-85274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1241358</v>
      </c>
      <c r="CS36" s="624"/>
      <c r="CT36" s="624"/>
      <c r="CU36" s="624"/>
      <c r="CV36" s="624"/>
      <c r="CW36" s="624"/>
      <c r="CX36" s="624"/>
      <c r="CY36" s="625"/>
      <c r="CZ36" s="657">
        <v>9.8000000000000007</v>
      </c>
      <c r="DA36" s="658"/>
      <c r="DB36" s="658"/>
      <c r="DC36" s="659"/>
      <c r="DD36" s="632">
        <v>1096063</v>
      </c>
      <c r="DE36" s="624"/>
      <c r="DF36" s="624"/>
      <c r="DG36" s="624"/>
      <c r="DH36" s="624"/>
      <c r="DI36" s="624"/>
      <c r="DJ36" s="624"/>
      <c r="DK36" s="625"/>
      <c r="DL36" s="632">
        <v>937807</v>
      </c>
      <c r="DM36" s="624"/>
      <c r="DN36" s="624"/>
      <c r="DO36" s="624"/>
      <c r="DP36" s="624"/>
      <c r="DQ36" s="624"/>
      <c r="DR36" s="624"/>
      <c r="DS36" s="624"/>
      <c r="DT36" s="624"/>
      <c r="DU36" s="624"/>
      <c r="DV36" s="625"/>
      <c r="DW36" s="628">
        <v>13.5</v>
      </c>
      <c r="DX36" s="653"/>
      <c r="DY36" s="653"/>
      <c r="DZ36" s="653"/>
      <c r="EA36" s="653"/>
      <c r="EB36" s="653"/>
      <c r="EC36" s="654"/>
    </row>
    <row r="37" spans="2:133" ht="11.25" customHeight="1">
      <c r="AQ37" s="702" t="s">
        <v>312</v>
      </c>
      <c r="AR37" s="703"/>
      <c r="AS37" s="703"/>
      <c r="AT37" s="703"/>
      <c r="AU37" s="703"/>
      <c r="AV37" s="703"/>
      <c r="AW37" s="703"/>
      <c r="AX37" s="703"/>
      <c r="AY37" s="704"/>
      <c r="AZ37" s="623">
        <v>133500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3323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607314</v>
      </c>
      <c r="CS37" s="655"/>
      <c r="CT37" s="655"/>
      <c r="CU37" s="655"/>
      <c r="CV37" s="655"/>
      <c r="CW37" s="655"/>
      <c r="CX37" s="655"/>
      <c r="CY37" s="656"/>
      <c r="CZ37" s="657">
        <v>4.8</v>
      </c>
      <c r="DA37" s="658"/>
      <c r="DB37" s="658"/>
      <c r="DC37" s="659"/>
      <c r="DD37" s="632">
        <v>607314</v>
      </c>
      <c r="DE37" s="655"/>
      <c r="DF37" s="655"/>
      <c r="DG37" s="655"/>
      <c r="DH37" s="655"/>
      <c r="DI37" s="655"/>
      <c r="DJ37" s="655"/>
      <c r="DK37" s="656"/>
      <c r="DL37" s="632">
        <v>582089</v>
      </c>
      <c r="DM37" s="655"/>
      <c r="DN37" s="655"/>
      <c r="DO37" s="655"/>
      <c r="DP37" s="655"/>
      <c r="DQ37" s="655"/>
      <c r="DR37" s="655"/>
      <c r="DS37" s="655"/>
      <c r="DT37" s="655"/>
      <c r="DU37" s="655"/>
      <c r="DV37" s="656"/>
      <c r="DW37" s="628">
        <v>8.4</v>
      </c>
      <c r="DX37" s="653"/>
      <c r="DY37" s="653"/>
      <c r="DZ37" s="653"/>
      <c r="EA37" s="653"/>
      <c r="EB37" s="653"/>
      <c r="EC37" s="654"/>
    </row>
    <row r="38" spans="2:133" ht="11.25" customHeight="1">
      <c r="AQ38" s="702" t="s">
        <v>315</v>
      </c>
      <c r="AR38" s="703"/>
      <c r="AS38" s="703"/>
      <c r="AT38" s="703"/>
      <c r="AU38" s="703"/>
      <c r="AV38" s="703"/>
      <c r="AW38" s="703"/>
      <c r="AX38" s="703"/>
      <c r="AY38" s="704"/>
      <c r="AZ38" s="623">
        <v>7232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5553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1165339</v>
      </c>
      <c r="CS38" s="624"/>
      <c r="CT38" s="624"/>
      <c r="CU38" s="624"/>
      <c r="CV38" s="624"/>
      <c r="CW38" s="624"/>
      <c r="CX38" s="624"/>
      <c r="CY38" s="625"/>
      <c r="CZ38" s="657">
        <v>9.1999999999999993</v>
      </c>
      <c r="DA38" s="658"/>
      <c r="DB38" s="658"/>
      <c r="DC38" s="659"/>
      <c r="DD38" s="632">
        <v>1004276</v>
      </c>
      <c r="DE38" s="624"/>
      <c r="DF38" s="624"/>
      <c r="DG38" s="624"/>
      <c r="DH38" s="624"/>
      <c r="DI38" s="624"/>
      <c r="DJ38" s="624"/>
      <c r="DK38" s="625"/>
      <c r="DL38" s="632">
        <v>788464</v>
      </c>
      <c r="DM38" s="624"/>
      <c r="DN38" s="624"/>
      <c r="DO38" s="624"/>
      <c r="DP38" s="624"/>
      <c r="DQ38" s="624"/>
      <c r="DR38" s="624"/>
      <c r="DS38" s="624"/>
      <c r="DT38" s="624"/>
      <c r="DU38" s="624"/>
      <c r="DV38" s="625"/>
      <c r="DW38" s="628">
        <v>11.3</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1077693</v>
      </c>
      <c r="CS39" s="655"/>
      <c r="CT39" s="655"/>
      <c r="CU39" s="655"/>
      <c r="CV39" s="655"/>
      <c r="CW39" s="655"/>
      <c r="CX39" s="655"/>
      <c r="CY39" s="656"/>
      <c r="CZ39" s="657">
        <v>8.5</v>
      </c>
      <c r="DA39" s="658"/>
      <c r="DB39" s="658"/>
      <c r="DC39" s="659"/>
      <c r="DD39" s="632">
        <v>697867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248666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200315</v>
      </c>
      <c r="CS40" s="624"/>
      <c r="CT40" s="624"/>
      <c r="CU40" s="624"/>
      <c r="CV40" s="624"/>
      <c r="CW40" s="624"/>
      <c r="CX40" s="624"/>
      <c r="CY40" s="625"/>
      <c r="CZ40" s="657">
        <v>1.6</v>
      </c>
      <c r="DA40" s="658"/>
      <c r="DB40" s="658"/>
      <c r="DC40" s="659"/>
      <c r="DD40" s="632">
        <v>15715</v>
      </c>
      <c r="DE40" s="624"/>
      <c r="DF40" s="624"/>
      <c r="DG40" s="624"/>
      <c r="DH40" s="624"/>
      <c r="DI40" s="624"/>
      <c r="DJ40" s="624"/>
      <c r="DK40" s="625"/>
      <c r="DL40" s="632">
        <v>2565</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783173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3146163</v>
      </c>
      <c r="CS42" s="624"/>
      <c r="CT42" s="624"/>
      <c r="CU42" s="624"/>
      <c r="CV42" s="624"/>
      <c r="CW42" s="624"/>
      <c r="CX42" s="624"/>
      <c r="CY42" s="625"/>
      <c r="CZ42" s="657">
        <v>24.9</v>
      </c>
      <c r="DA42" s="706"/>
      <c r="DB42" s="706"/>
      <c r="DC42" s="707"/>
      <c r="DD42" s="632">
        <v>1060263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65947</v>
      </c>
      <c r="CS43" s="655"/>
      <c r="CT43" s="655"/>
      <c r="CU43" s="655"/>
      <c r="CV43" s="655"/>
      <c r="CW43" s="655"/>
      <c r="CX43" s="655"/>
      <c r="CY43" s="656"/>
      <c r="CZ43" s="657">
        <v>0.5</v>
      </c>
      <c r="DA43" s="658"/>
      <c r="DB43" s="658"/>
      <c r="DC43" s="659"/>
      <c r="DD43" s="632">
        <v>65947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3121267</v>
      </c>
      <c r="CS44" s="624"/>
      <c r="CT44" s="624"/>
      <c r="CU44" s="624"/>
      <c r="CV44" s="624"/>
      <c r="CW44" s="624"/>
      <c r="CX44" s="624"/>
      <c r="CY44" s="625"/>
      <c r="CZ44" s="657">
        <v>24.7</v>
      </c>
      <c r="DA44" s="706"/>
      <c r="DB44" s="706"/>
      <c r="DC44" s="707"/>
      <c r="DD44" s="632">
        <v>1050544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518245</v>
      </c>
      <c r="CS45" s="655"/>
      <c r="CT45" s="655"/>
      <c r="CU45" s="655"/>
      <c r="CV45" s="655"/>
      <c r="CW45" s="655"/>
      <c r="CX45" s="655"/>
      <c r="CY45" s="656"/>
      <c r="CZ45" s="657">
        <v>4.0999999999999996</v>
      </c>
      <c r="DA45" s="658"/>
      <c r="DB45" s="658"/>
      <c r="DC45" s="659"/>
      <c r="DD45" s="632">
        <v>132857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2603022</v>
      </c>
      <c r="CS46" s="624"/>
      <c r="CT46" s="624"/>
      <c r="CU46" s="624"/>
      <c r="CV46" s="624"/>
      <c r="CW46" s="624"/>
      <c r="CX46" s="624"/>
      <c r="CY46" s="625"/>
      <c r="CZ46" s="657">
        <v>20.6</v>
      </c>
      <c r="DA46" s="706"/>
      <c r="DB46" s="706"/>
      <c r="DC46" s="707"/>
      <c r="DD46" s="632">
        <v>917687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24896</v>
      </c>
      <c r="CS47" s="655"/>
      <c r="CT47" s="655"/>
      <c r="CU47" s="655"/>
      <c r="CV47" s="655"/>
      <c r="CW47" s="655"/>
      <c r="CX47" s="655"/>
      <c r="CY47" s="656"/>
      <c r="CZ47" s="657">
        <v>0.2</v>
      </c>
      <c r="DA47" s="658"/>
      <c r="DB47" s="658"/>
      <c r="DC47" s="659"/>
      <c r="DD47" s="632">
        <v>9719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12648243</v>
      </c>
      <c r="CS49" s="691"/>
      <c r="CT49" s="691"/>
      <c r="CU49" s="691"/>
      <c r="CV49" s="691"/>
      <c r="CW49" s="691"/>
      <c r="CX49" s="691"/>
      <c r="CY49" s="718"/>
      <c r="CZ49" s="719">
        <v>100</v>
      </c>
      <c r="DA49" s="720"/>
      <c r="DB49" s="720"/>
      <c r="DC49" s="721"/>
      <c r="DD49" s="722">
        <v>8126029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13973</v>
      </c>
      <c r="R7" s="753"/>
      <c r="S7" s="753"/>
      <c r="T7" s="753"/>
      <c r="U7" s="753"/>
      <c r="V7" s="753">
        <v>12650</v>
      </c>
      <c r="W7" s="753"/>
      <c r="X7" s="753"/>
      <c r="Y7" s="753"/>
      <c r="Z7" s="753"/>
      <c r="AA7" s="753">
        <v>1323</v>
      </c>
      <c r="AB7" s="753"/>
      <c r="AC7" s="753"/>
      <c r="AD7" s="753"/>
      <c r="AE7" s="754"/>
      <c r="AF7" s="755">
        <v>1078</v>
      </c>
      <c r="AG7" s="756"/>
      <c r="AH7" s="756"/>
      <c r="AI7" s="756"/>
      <c r="AJ7" s="757"/>
      <c r="AK7" s="792">
        <v>900</v>
      </c>
      <c r="AL7" s="793"/>
      <c r="AM7" s="793"/>
      <c r="AN7" s="793"/>
      <c r="AO7" s="793"/>
      <c r="AP7" s="793">
        <v>10946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557</v>
      </c>
      <c r="BT7" s="797"/>
      <c r="BU7" s="797"/>
      <c r="BV7" s="797"/>
      <c r="BW7" s="797"/>
      <c r="BX7" s="797"/>
      <c r="BY7" s="797"/>
      <c r="BZ7" s="797"/>
      <c r="CA7" s="797"/>
      <c r="CB7" s="797"/>
      <c r="CC7" s="797"/>
      <c r="CD7" s="797"/>
      <c r="CE7" s="797"/>
      <c r="CF7" s="797"/>
      <c r="CG7" s="798"/>
      <c r="CH7" s="789">
        <v>0</v>
      </c>
      <c r="CI7" s="790"/>
      <c r="CJ7" s="790"/>
      <c r="CK7" s="790"/>
      <c r="CL7" s="791"/>
      <c r="CM7" s="789">
        <v>25</v>
      </c>
      <c r="CN7" s="790"/>
      <c r="CO7" s="790"/>
      <c r="CP7" s="790"/>
      <c r="CQ7" s="791"/>
      <c r="CR7" s="789">
        <v>3</v>
      </c>
      <c r="CS7" s="790"/>
      <c r="CT7" s="790"/>
      <c r="CU7" s="790"/>
      <c r="CV7" s="791"/>
      <c r="CW7" s="789" t="s">
        <v>540</v>
      </c>
      <c r="CX7" s="790"/>
      <c r="CY7" s="790"/>
      <c r="CZ7" s="790"/>
      <c r="DA7" s="791"/>
      <c r="DB7" s="789">
        <v>20</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8</v>
      </c>
      <c r="R8" s="777"/>
      <c r="S8" s="777"/>
      <c r="T8" s="777"/>
      <c r="U8" s="777"/>
      <c r="V8" s="777">
        <v>145</v>
      </c>
      <c r="W8" s="777"/>
      <c r="X8" s="777"/>
      <c r="Y8" s="777"/>
      <c r="Z8" s="777"/>
      <c r="AA8" s="777">
        <v>-137</v>
      </c>
      <c r="AB8" s="777"/>
      <c r="AC8" s="777"/>
      <c r="AD8" s="777"/>
      <c r="AE8" s="778"/>
      <c r="AF8" s="779">
        <v>-137</v>
      </c>
      <c r="AG8" s="780"/>
      <c r="AH8" s="780"/>
      <c r="AI8" s="780"/>
      <c r="AJ8" s="781"/>
      <c r="AK8" s="782">
        <v>2</v>
      </c>
      <c r="AL8" s="783"/>
      <c r="AM8" s="783"/>
      <c r="AN8" s="783"/>
      <c r="AO8" s="783"/>
      <c r="AP8" s="783" t="s">
        <v>540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9</v>
      </c>
      <c r="CI8" s="800"/>
      <c r="CJ8" s="800"/>
      <c r="CK8" s="800"/>
      <c r="CL8" s="801"/>
      <c r="CM8" s="799">
        <v>0</v>
      </c>
      <c r="CN8" s="800"/>
      <c r="CO8" s="800"/>
      <c r="CP8" s="800"/>
      <c r="CQ8" s="801"/>
      <c r="CR8" s="799">
        <v>2</v>
      </c>
      <c r="CS8" s="800"/>
      <c r="CT8" s="800"/>
      <c r="CU8" s="800"/>
      <c r="CV8" s="801"/>
      <c r="CW8" s="799" t="s">
        <v>540</v>
      </c>
      <c r="CX8" s="800"/>
      <c r="CY8" s="800"/>
      <c r="CZ8" s="800"/>
      <c r="DA8" s="801"/>
      <c r="DB8" s="799">
        <v>10</v>
      </c>
      <c r="DC8" s="800"/>
      <c r="DD8" s="800"/>
      <c r="DE8" s="800"/>
      <c r="DF8" s="801"/>
      <c r="DG8" s="799" t="s">
        <v>540</v>
      </c>
      <c r="DH8" s="800"/>
      <c r="DI8" s="800"/>
      <c r="DJ8" s="800"/>
      <c r="DK8" s="801"/>
      <c r="DL8" s="799" t="s">
        <v>540</v>
      </c>
      <c r="DM8" s="800"/>
      <c r="DN8" s="800"/>
      <c r="DO8" s="800"/>
      <c r="DP8" s="801"/>
      <c r="DQ8" s="799" t="s">
        <v>540</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v>
      </c>
      <c r="R9" s="777"/>
      <c r="S9" s="777"/>
      <c r="T9" s="777"/>
      <c r="U9" s="777"/>
      <c r="V9" s="777">
        <v>0</v>
      </c>
      <c r="W9" s="777"/>
      <c r="X9" s="777"/>
      <c r="Y9" s="777"/>
      <c r="Z9" s="777"/>
      <c r="AA9" s="777">
        <v>1</v>
      </c>
      <c r="AB9" s="777"/>
      <c r="AC9" s="777"/>
      <c r="AD9" s="777"/>
      <c r="AE9" s="778"/>
      <c r="AF9" s="779">
        <v>1</v>
      </c>
      <c r="AG9" s="780"/>
      <c r="AH9" s="780"/>
      <c r="AI9" s="780"/>
      <c r="AJ9" s="781"/>
      <c r="AK9" s="782" t="s">
        <v>540</v>
      </c>
      <c r="AL9" s="783"/>
      <c r="AM9" s="783"/>
      <c r="AN9" s="783"/>
      <c r="AO9" s="783"/>
      <c r="AP9" s="783" t="s">
        <v>540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-3</v>
      </c>
      <c r="CI9" s="800"/>
      <c r="CJ9" s="800"/>
      <c r="CK9" s="800"/>
      <c r="CL9" s="801"/>
      <c r="CM9" s="799">
        <v>42</v>
      </c>
      <c r="CN9" s="800"/>
      <c r="CO9" s="800"/>
      <c r="CP9" s="800"/>
      <c r="CQ9" s="801"/>
      <c r="CR9" s="799">
        <v>3</v>
      </c>
      <c r="CS9" s="800"/>
      <c r="CT9" s="800"/>
      <c r="CU9" s="800"/>
      <c r="CV9" s="801"/>
      <c r="CW9" s="799" t="s">
        <v>540</v>
      </c>
      <c r="CX9" s="800"/>
      <c r="CY9" s="800"/>
      <c r="CZ9" s="800"/>
      <c r="DA9" s="801"/>
      <c r="DB9" s="799" t="s">
        <v>540</v>
      </c>
      <c r="DC9" s="800"/>
      <c r="DD9" s="800"/>
      <c r="DE9" s="800"/>
      <c r="DF9" s="801"/>
      <c r="DG9" s="799" t="s">
        <v>540</v>
      </c>
      <c r="DH9" s="800"/>
      <c r="DI9" s="800"/>
      <c r="DJ9" s="800"/>
      <c r="DK9" s="801"/>
      <c r="DL9" s="799" t="s">
        <v>540</v>
      </c>
      <c r="DM9" s="800"/>
      <c r="DN9" s="800"/>
      <c r="DO9" s="800"/>
      <c r="DP9" s="801"/>
      <c r="DQ9" s="799" t="s">
        <v>540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13835</v>
      </c>
      <c r="R23" s="812"/>
      <c r="S23" s="812"/>
      <c r="T23" s="812"/>
      <c r="U23" s="812"/>
      <c r="V23" s="812">
        <v>12648</v>
      </c>
      <c r="W23" s="812"/>
      <c r="X23" s="812"/>
      <c r="Y23" s="812"/>
      <c r="Z23" s="812"/>
      <c r="AA23" s="812">
        <v>1187</v>
      </c>
      <c r="AB23" s="812"/>
      <c r="AC23" s="812"/>
      <c r="AD23" s="812"/>
      <c r="AE23" s="813"/>
      <c r="AF23" s="814">
        <v>942</v>
      </c>
      <c r="AG23" s="812"/>
      <c r="AH23" s="812"/>
      <c r="AI23" s="812"/>
      <c r="AJ23" s="815"/>
      <c r="AK23" s="816"/>
      <c r="AL23" s="817"/>
      <c r="AM23" s="817"/>
      <c r="AN23" s="817"/>
      <c r="AO23" s="817"/>
      <c r="AP23" s="812">
        <v>10946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3251</v>
      </c>
      <c r="R28" s="841"/>
      <c r="S28" s="841"/>
      <c r="T28" s="841"/>
      <c r="U28" s="841"/>
      <c r="V28" s="841">
        <v>3223</v>
      </c>
      <c r="W28" s="841"/>
      <c r="X28" s="841"/>
      <c r="Y28" s="841"/>
      <c r="Z28" s="841"/>
      <c r="AA28" s="841">
        <v>28</v>
      </c>
      <c r="AB28" s="841"/>
      <c r="AC28" s="841"/>
      <c r="AD28" s="841"/>
      <c r="AE28" s="842"/>
      <c r="AF28" s="843">
        <v>28</v>
      </c>
      <c r="AG28" s="841"/>
      <c r="AH28" s="841"/>
      <c r="AI28" s="841"/>
      <c r="AJ28" s="844"/>
      <c r="AK28" s="845">
        <v>249</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322</v>
      </c>
      <c r="R29" s="777"/>
      <c r="S29" s="777"/>
      <c r="T29" s="777"/>
      <c r="U29" s="777"/>
      <c r="V29" s="777">
        <v>317</v>
      </c>
      <c r="W29" s="777"/>
      <c r="X29" s="777"/>
      <c r="Y29" s="777"/>
      <c r="Z29" s="777"/>
      <c r="AA29" s="777">
        <v>4</v>
      </c>
      <c r="AB29" s="777"/>
      <c r="AC29" s="777"/>
      <c r="AD29" s="777"/>
      <c r="AE29" s="778"/>
      <c r="AF29" s="779">
        <v>4</v>
      </c>
      <c r="AG29" s="780"/>
      <c r="AH29" s="780"/>
      <c r="AI29" s="780"/>
      <c r="AJ29" s="781"/>
      <c r="AK29" s="848">
        <v>105</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2315</v>
      </c>
      <c r="R30" s="777"/>
      <c r="S30" s="777"/>
      <c r="T30" s="777"/>
      <c r="U30" s="777"/>
      <c r="V30" s="777">
        <v>2217</v>
      </c>
      <c r="W30" s="777"/>
      <c r="X30" s="777"/>
      <c r="Y30" s="777"/>
      <c r="Z30" s="777"/>
      <c r="AA30" s="777">
        <v>98</v>
      </c>
      <c r="AB30" s="777"/>
      <c r="AC30" s="777"/>
      <c r="AD30" s="777"/>
      <c r="AE30" s="778"/>
      <c r="AF30" s="779">
        <v>98</v>
      </c>
      <c r="AG30" s="780"/>
      <c r="AH30" s="780"/>
      <c r="AI30" s="780"/>
      <c r="AJ30" s="781"/>
      <c r="AK30" s="848">
        <v>358</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23</v>
      </c>
      <c r="R31" s="777"/>
      <c r="S31" s="777"/>
      <c r="T31" s="777"/>
      <c r="U31" s="777"/>
      <c r="V31" s="777">
        <v>20</v>
      </c>
      <c r="W31" s="777"/>
      <c r="X31" s="777"/>
      <c r="Y31" s="777"/>
      <c r="Z31" s="777"/>
      <c r="AA31" s="777">
        <v>2</v>
      </c>
      <c r="AB31" s="777"/>
      <c r="AC31" s="777"/>
      <c r="AD31" s="777"/>
      <c r="AE31" s="778"/>
      <c r="AF31" s="779">
        <v>2</v>
      </c>
      <c r="AG31" s="780"/>
      <c r="AH31" s="780"/>
      <c r="AI31" s="780"/>
      <c r="AJ31" s="781"/>
      <c r="AK31" s="848" t="s">
        <v>540</v>
      </c>
      <c r="AL31" s="849"/>
      <c r="AM31" s="849"/>
      <c r="AN31" s="849"/>
      <c r="AO31" s="849"/>
      <c r="AP31" s="849" t="s">
        <v>540</v>
      </c>
      <c r="AQ31" s="849"/>
      <c r="AR31" s="849"/>
      <c r="AS31" s="849"/>
      <c r="AT31" s="849"/>
      <c r="AU31" s="849" t="s">
        <v>540</v>
      </c>
      <c r="AV31" s="849"/>
      <c r="AW31" s="849"/>
      <c r="AX31" s="849"/>
      <c r="AY31" s="849"/>
      <c r="AZ31" s="850" t="s">
        <v>540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414</v>
      </c>
      <c r="R32" s="777"/>
      <c r="S32" s="777"/>
      <c r="T32" s="777"/>
      <c r="U32" s="777"/>
      <c r="V32" s="777">
        <v>416</v>
      </c>
      <c r="W32" s="777"/>
      <c r="X32" s="777"/>
      <c r="Y32" s="777"/>
      <c r="Z32" s="777"/>
      <c r="AA32" s="777">
        <v>-1</v>
      </c>
      <c r="AB32" s="777"/>
      <c r="AC32" s="777"/>
      <c r="AD32" s="777"/>
      <c r="AE32" s="778"/>
      <c r="AF32" s="779">
        <v>544</v>
      </c>
      <c r="AG32" s="780"/>
      <c r="AH32" s="780"/>
      <c r="AI32" s="780"/>
      <c r="AJ32" s="781"/>
      <c r="AK32" s="848">
        <v>208</v>
      </c>
      <c r="AL32" s="849"/>
      <c r="AM32" s="849"/>
      <c r="AN32" s="849"/>
      <c r="AO32" s="849"/>
      <c r="AP32" s="849">
        <v>3055</v>
      </c>
      <c r="AQ32" s="849"/>
      <c r="AR32" s="849"/>
      <c r="AS32" s="849"/>
      <c r="AT32" s="849"/>
      <c r="AU32" s="849">
        <v>2945</v>
      </c>
      <c r="AV32" s="849"/>
      <c r="AW32" s="849"/>
      <c r="AX32" s="849"/>
      <c r="AY32" s="849"/>
      <c r="AZ32" s="850" t="s">
        <v>540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401</v>
      </c>
      <c r="R33" s="777"/>
      <c r="S33" s="777"/>
      <c r="T33" s="777"/>
      <c r="U33" s="777"/>
      <c r="V33" s="777">
        <v>399</v>
      </c>
      <c r="W33" s="777"/>
      <c r="X33" s="777"/>
      <c r="Y33" s="777"/>
      <c r="Z33" s="777"/>
      <c r="AA33" s="777">
        <v>2</v>
      </c>
      <c r="AB33" s="777"/>
      <c r="AC33" s="777"/>
      <c r="AD33" s="777"/>
      <c r="AE33" s="778"/>
      <c r="AF33" s="779">
        <v>2</v>
      </c>
      <c r="AG33" s="780"/>
      <c r="AH33" s="780"/>
      <c r="AI33" s="780"/>
      <c r="AJ33" s="781"/>
      <c r="AK33" s="848">
        <v>75</v>
      </c>
      <c r="AL33" s="849"/>
      <c r="AM33" s="849"/>
      <c r="AN33" s="849"/>
      <c r="AO33" s="849"/>
      <c r="AP33" s="849">
        <v>345</v>
      </c>
      <c r="AQ33" s="849"/>
      <c r="AR33" s="849"/>
      <c r="AS33" s="849"/>
      <c r="AT33" s="849"/>
      <c r="AU33" s="849">
        <v>265</v>
      </c>
      <c r="AV33" s="849"/>
      <c r="AW33" s="849"/>
      <c r="AX33" s="849"/>
      <c r="AY33" s="849"/>
      <c r="AZ33" s="850" t="s">
        <v>540</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88</v>
      </c>
      <c r="R34" s="777"/>
      <c r="S34" s="777"/>
      <c r="T34" s="777"/>
      <c r="U34" s="777"/>
      <c r="V34" s="777">
        <v>86</v>
      </c>
      <c r="W34" s="777"/>
      <c r="X34" s="777"/>
      <c r="Y34" s="777"/>
      <c r="Z34" s="777"/>
      <c r="AA34" s="777">
        <v>1</v>
      </c>
      <c r="AB34" s="777"/>
      <c r="AC34" s="777"/>
      <c r="AD34" s="777"/>
      <c r="AE34" s="778"/>
      <c r="AF34" s="779">
        <v>1</v>
      </c>
      <c r="AG34" s="780"/>
      <c r="AH34" s="780"/>
      <c r="AI34" s="780"/>
      <c r="AJ34" s="781"/>
      <c r="AK34" s="848">
        <v>58</v>
      </c>
      <c r="AL34" s="849"/>
      <c r="AM34" s="849"/>
      <c r="AN34" s="849"/>
      <c r="AO34" s="849"/>
      <c r="AP34" s="849">
        <v>437</v>
      </c>
      <c r="AQ34" s="849"/>
      <c r="AR34" s="849"/>
      <c r="AS34" s="849"/>
      <c r="AT34" s="849"/>
      <c r="AU34" s="849">
        <v>367</v>
      </c>
      <c r="AV34" s="849"/>
      <c r="AW34" s="849"/>
      <c r="AX34" s="849"/>
      <c r="AY34" s="849"/>
      <c r="AZ34" s="850" t="s">
        <v>540</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680</v>
      </c>
      <c r="AG63" s="860"/>
      <c r="AH63" s="860"/>
      <c r="AI63" s="860"/>
      <c r="AJ63" s="861"/>
      <c r="AK63" s="862"/>
      <c r="AL63" s="857"/>
      <c r="AM63" s="857"/>
      <c r="AN63" s="857"/>
      <c r="AO63" s="857"/>
      <c r="AP63" s="860">
        <v>3837</v>
      </c>
      <c r="AQ63" s="860"/>
      <c r="AR63" s="860"/>
      <c r="AS63" s="860"/>
      <c r="AT63" s="860"/>
      <c r="AU63" s="860">
        <v>3577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311</v>
      </c>
      <c r="R68" s="884"/>
      <c r="S68" s="884"/>
      <c r="T68" s="884"/>
      <c r="U68" s="884"/>
      <c r="V68" s="884">
        <v>281</v>
      </c>
      <c r="W68" s="884"/>
      <c r="X68" s="884"/>
      <c r="Y68" s="884"/>
      <c r="Z68" s="884"/>
      <c r="AA68" s="884">
        <v>30</v>
      </c>
      <c r="AB68" s="884"/>
      <c r="AC68" s="884"/>
      <c r="AD68" s="884"/>
      <c r="AE68" s="884"/>
      <c r="AF68" s="884">
        <v>30</v>
      </c>
      <c r="AG68" s="884"/>
      <c r="AH68" s="884"/>
      <c r="AI68" s="884"/>
      <c r="AJ68" s="884"/>
      <c r="AK68" s="884" t="s">
        <v>540</v>
      </c>
      <c r="AL68" s="884"/>
      <c r="AM68" s="884"/>
      <c r="AN68" s="884"/>
      <c r="AO68" s="884"/>
      <c r="AP68" s="884">
        <v>37</v>
      </c>
      <c r="AQ68" s="884"/>
      <c r="AR68" s="884"/>
      <c r="AS68" s="884"/>
      <c r="AT68" s="884"/>
      <c r="AU68" s="884">
        <v>14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100</v>
      </c>
      <c r="R69" s="849"/>
      <c r="S69" s="849"/>
      <c r="T69" s="849"/>
      <c r="U69" s="849"/>
      <c r="V69" s="849">
        <v>99</v>
      </c>
      <c r="W69" s="849"/>
      <c r="X69" s="849"/>
      <c r="Y69" s="849"/>
      <c r="Z69" s="849"/>
      <c r="AA69" s="849">
        <v>0</v>
      </c>
      <c r="AB69" s="849"/>
      <c r="AC69" s="849"/>
      <c r="AD69" s="849"/>
      <c r="AE69" s="849"/>
      <c r="AF69" s="849">
        <v>0</v>
      </c>
      <c r="AG69" s="849"/>
      <c r="AH69" s="849"/>
      <c r="AI69" s="849"/>
      <c r="AJ69" s="849"/>
      <c r="AK69" s="849">
        <v>2</v>
      </c>
      <c r="AL69" s="849"/>
      <c r="AM69" s="849"/>
      <c r="AN69" s="849"/>
      <c r="AO69" s="849"/>
      <c r="AP69" s="849" t="s">
        <v>540</v>
      </c>
      <c r="AQ69" s="849"/>
      <c r="AR69" s="849"/>
      <c r="AS69" s="849"/>
      <c r="AT69" s="849"/>
      <c r="AU69" s="849" t="s">
        <v>540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11632</v>
      </c>
      <c r="R70" s="849"/>
      <c r="S70" s="849"/>
      <c r="T70" s="849"/>
      <c r="U70" s="849"/>
      <c r="V70" s="849">
        <v>11127</v>
      </c>
      <c r="W70" s="849"/>
      <c r="X70" s="849"/>
      <c r="Y70" s="849"/>
      <c r="Z70" s="849"/>
      <c r="AA70" s="849">
        <v>505</v>
      </c>
      <c r="AB70" s="849"/>
      <c r="AC70" s="849"/>
      <c r="AD70" s="849"/>
      <c r="AE70" s="849"/>
      <c r="AF70" s="849">
        <v>505</v>
      </c>
      <c r="AG70" s="849"/>
      <c r="AH70" s="849"/>
      <c r="AI70" s="849"/>
      <c r="AJ70" s="849"/>
      <c r="AK70" s="849" t="s">
        <v>544</v>
      </c>
      <c r="AL70" s="849"/>
      <c r="AM70" s="849"/>
      <c r="AN70" s="849"/>
      <c r="AO70" s="849"/>
      <c r="AP70" s="849" t="s">
        <v>544</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68</v>
      </c>
      <c r="R71" s="849"/>
      <c r="S71" s="849"/>
      <c r="T71" s="849"/>
      <c r="U71" s="849"/>
      <c r="V71" s="849">
        <v>68</v>
      </c>
      <c r="W71" s="849"/>
      <c r="X71" s="849"/>
      <c r="Y71" s="849"/>
      <c r="Z71" s="849"/>
      <c r="AA71" s="849" t="s">
        <v>544</v>
      </c>
      <c r="AB71" s="849"/>
      <c r="AC71" s="849"/>
      <c r="AD71" s="849"/>
      <c r="AE71" s="849"/>
      <c r="AF71" s="849" t="s">
        <v>544</v>
      </c>
      <c r="AG71" s="849"/>
      <c r="AH71" s="849"/>
      <c r="AI71" s="849"/>
      <c r="AJ71" s="849"/>
      <c r="AK71" s="849" t="s">
        <v>544</v>
      </c>
      <c r="AL71" s="849"/>
      <c r="AM71" s="849"/>
      <c r="AN71" s="849"/>
      <c r="AO71" s="849"/>
      <c r="AP71" s="849" t="s">
        <v>544</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211</v>
      </c>
      <c r="R72" s="849"/>
      <c r="S72" s="849"/>
      <c r="T72" s="849"/>
      <c r="U72" s="849"/>
      <c r="V72" s="849">
        <v>207</v>
      </c>
      <c r="W72" s="849"/>
      <c r="X72" s="849"/>
      <c r="Y72" s="849"/>
      <c r="Z72" s="849"/>
      <c r="AA72" s="849">
        <v>4</v>
      </c>
      <c r="AB72" s="849"/>
      <c r="AC72" s="849"/>
      <c r="AD72" s="849"/>
      <c r="AE72" s="849"/>
      <c r="AF72" s="849">
        <v>4</v>
      </c>
      <c r="AG72" s="849"/>
      <c r="AH72" s="849"/>
      <c r="AI72" s="849"/>
      <c r="AJ72" s="849"/>
      <c r="AK72" s="849" t="s">
        <v>544</v>
      </c>
      <c r="AL72" s="849"/>
      <c r="AM72" s="849"/>
      <c r="AN72" s="849"/>
      <c r="AO72" s="849"/>
      <c r="AP72" s="849" t="s">
        <v>544</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13</v>
      </c>
      <c r="R73" s="849"/>
      <c r="S73" s="849"/>
      <c r="T73" s="849"/>
      <c r="U73" s="849"/>
      <c r="V73" s="849">
        <v>11</v>
      </c>
      <c r="W73" s="849"/>
      <c r="X73" s="849"/>
      <c r="Y73" s="849"/>
      <c r="Z73" s="849"/>
      <c r="AA73" s="849">
        <v>2</v>
      </c>
      <c r="AB73" s="849"/>
      <c r="AC73" s="849"/>
      <c r="AD73" s="849"/>
      <c r="AE73" s="849"/>
      <c r="AF73" s="849">
        <v>2</v>
      </c>
      <c r="AG73" s="849"/>
      <c r="AH73" s="849"/>
      <c r="AI73" s="849"/>
      <c r="AJ73" s="849"/>
      <c r="AK73" s="849">
        <v>1</v>
      </c>
      <c r="AL73" s="849"/>
      <c r="AM73" s="849"/>
      <c r="AN73" s="849"/>
      <c r="AO73" s="849"/>
      <c r="AP73" s="849" t="s">
        <v>544</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3</v>
      </c>
      <c r="R74" s="849"/>
      <c r="S74" s="849"/>
      <c r="T74" s="849"/>
      <c r="U74" s="849"/>
      <c r="V74" s="849" t="s">
        <v>544</v>
      </c>
      <c r="W74" s="849"/>
      <c r="X74" s="849"/>
      <c r="Y74" s="849"/>
      <c r="Z74" s="849"/>
      <c r="AA74" s="849">
        <v>3</v>
      </c>
      <c r="AB74" s="849"/>
      <c r="AC74" s="849"/>
      <c r="AD74" s="849"/>
      <c r="AE74" s="849"/>
      <c r="AF74" s="849">
        <v>3</v>
      </c>
      <c r="AG74" s="849"/>
      <c r="AH74" s="849"/>
      <c r="AI74" s="849"/>
      <c r="AJ74" s="849"/>
      <c r="AK74" s="849" t="s">
        <v>544</v>
      </c>
      <c r="AL74" s="849"/>
      <c r="AM74" s="849"/>
      <c r="AN74" s="849"/>
      <c r="AO74" s="849"/>
      <c r="AP74" s="849" t="s">
        <v>544</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1371</v>
      </c>
      <c r="R75" s="898"/>
      <c r="S75" s="898"/>
      <c r="T75" s="898"/>
      <c r="U75" s="848"/>
      <c r="V75" s="899">
        <v>1329</v>
      </c>
      <c r="W75" s="898"/>
      <c r="X75" s="898"/>
      <c r="Y75" s="898"/>
      <c r="Z75" s="848"/>
      <c r="AA75" s="899">
        <v>43</v>
      </c>
      <c r="AB75" s="898"/>
      <c r="AC75" s="898"/>
      <c r="AD75" s="898"/>
      <c r="AE75" s="848"/>
      <c r="AF75" s="899">
        <v>43</v>
      </c>
      <c r="AG75" s="898"/>
      <c r="AH75" s="898"/>
      <c r="AI75" s="898"/>
      <c r="AJ75" s="848"/>
      <c r="AK75" s="899">
        <v>3</v>
      </c>
      <c r="AL75" s="898"/>
      <c r="AM75" s="898"/>
      <c r="AN75" s="898"/>
      <c r="AO75" s="848"/>
      <c r="AP75" s="899">
        <v>652</v>
      </c>
      <c r="AQ75" s="898"/>
      <c r="AR75" s="898"/>
      <c r="AS75" s="898"/>
      <c r="AT75" s="848"/>
      <c r="AU75" s="899">
        <v>155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59</v>
      </c>
      <c r="R76" s="898"/>
      <c r="S76" s="898"/>
      <c r="T76" s="898"/>
      <c r="U76" s="848"/>
      <c r="V76" s="899">
        <v>59</v>
      </c>
      <c r="W76" s="898"/>
      <c r="X76" s="898"/>
      <c r="Y76" s="898"/>
      <c r="Z76" s="848"/>
      <c r="AA76" s="899" t="s">
        <v>544</v>
      </c>
      <c r="AB76" s="898"/>
      <c r="AC76" s="898"/>
      <c r="AD76" s="898"/>
      <c r="AE76" s="848"/>
      <c r="AF76" s="899" t="s">
        <v>544</v>
      </c>
      <c r="AG76" s="898"/>
      <c r="AH76" s="898"/>
      <c r="AI76" s="898"/>
      <c r="AJ76" s="848"/>
      <c r="AK76" s="899">
        <v>26</v>
      </c>
      <c r="AL76" s="898"/>
      <c r="AM76" s="898"/>
      <c r="AN76" s="898"/>
      <c r="AO76" s="848"/>
      <c r="AP76" s="899" t="s">
        <v>544</v>
      </c>
      <c r="AQ76" s="898"/>
      <c r="AR76" s="898"/>
      <c r="AS76" s="898"/>
      <c r="AT76" s="848"/>
      <c r="AU76" s="899" t="s">
        <v>544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318</v>
      </c>
      <c r="R77" s="898"/>
      <c r="S77" s="898"/>
      <c r="T77" s="898"/>
      <c r="U77" s="848"/>
      <c r="V77" s="899">
        <v>280</v>
      </c>
      <c r="W77" s="898"/>
      <c r="X77" s="898"/>
      <c r="Y77" s="898"/>
      <c r="Z77" s="848"/>
      <c r="AA77" s="899">
        <v>38</v>
      </c>
      <c r="AB77" s="898"/>
      <c r="AC77" s="898"/>
      <c r="AD77" s="898"/>
      <c r="AE77" s="848"/>
      <c r="AF77" s="899">
        <v>38</v>
      </c>
      <c r="AG77" s="898"/>
      <c r="AH77" s="898"/>
      <c r="AI77" s="898"/>
      <c r="AJ77" s="848"/>
      <c r="AK77" s="899">
        <v>19</v>
      </c>
      <c r="AL77" s="898"/>
      <c r="AM77" s="898"/>
      <c r="AN77" s="898"/>
      <c r="AO77" s="848"/>
      <c r="AP77" s="899" t="s">
        <v>544</v>
      </c>
      <c r="AQ77" s="898"/>
      <c r="AR77" s="898"/>
      <c r="AS77" s="898"/>
      <c r="AT77" s="848"/>
      <c r="AU77" s="899" t="s">
        <v>544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552</v>
      </c>
      <c r="C78" s="892"/>
      <c r="D78" s="892"/>
      <c r="E78" s="892"/>
      <c r="F78" s="892"/>
      <c r="G78" s="892"/>
      <c r="H78" s="892"/>
      <c r="I78" s="892"/>
      <c r="J78" s="892"/>
      <c r="K78" s="892"/>
      <c r="L78" s="892"/>
      <c r="M78" s="892"/>
      <c r="N78" s="892"/>
      <c r="O78" s="892"/>
      <c r="P78" s="893"/>
      <c r="Q78" s="894">
        <v>853</v>
      </c>
      <c r="R78" s="849"/>
      <c r="S78" s="849"/>
      <c r="T78" s="849"/>
      <c r="U78" s="849"/>
      <c r="V78" s="849">
        <v>835</v>
      </c>
      <c r="W78" s="849"/>
      <c r="X78" s="849"/>
      <c r="Y78" s="849"/>
      <c r="Z78" s="849"/>
      <c r="AA78" s="849">
        <v>18</v>
      </c>
      <c r="AB78" s="849"/>
      <c r="AC78" s="849"/>
      <c r="AD78" s="849"/>
      <c r="AE78" s="849"/>
      <c r="AF78" s="849">
        <v>18</v>
      </c>
      <c r="AG78" s="849"/>
      <c r="AH78" s="849"/>
      <c r="AI78" s="849"/>
      <c r="AJ78" s="849"/>
      <c r="AK78" s="849" t="s">
        <v>544</v>
      </c>
      <c r="AL78" s="849"/>
      <c r="AM78" s="849"/>
      <c r="AN78" s="849"/>
      <c r="AO78" s="849"/>
      <c r="AP78" s="849">
        <v>396</v>
      </c>
      <c r="AQ78" s="849"/>
      <c r="AR78" s="849"/>
      <c r="AS78" s="849"/>
      <c r="AT78" s="849"/>
      <c r="AU78" s="849">
        <v>105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553</v>
      </c>
      <c r="C79" s="892"/>
      <c r="D79" s="892"/>
      <c r="E79" s="892"/>
      <c r="F79" s="892"/>
      <c r="G79" s="892"/>
      <c r="H79" s="892"/>
      <c r="I79" s="892"/>
      <c r="J79" s="892"/>
      <c r="K79" s="892"/>
      <c r="L79" s="892"/>
      <c r="M79" s="892"/>
      <c r="N79" s="892"/>
      <c r="O79" s="892"/>
      <c r="P79" s="893"/>
      <c r="Q79" s="894">
        <v>183</v>
      </c>
      <c r="R79" s="849"/>
      <c r="S79" s="849"/>
      <c r="T79" s="849"/>
      <c r="U79" s="849"/>
      <c r="V79" s="849">
        <v>171</v>
      </c>
      <c r="W79" s="849"/>
      <c r="X79" s="849"/>
      <c r="Y79" s="849"/>
      <c r="Z79" s="849"/>
      <c r="AA79" s="849">
        <v>12</v>
      </c>
      <c r="AB79" s="849"/>
      <c r="AC79" s="849"/>
      <c r="AD79" s="849"/>
      <c r="AE79" s="849"/>
      <c r="AF79" s="849">
        <v>12</v>
      </c>
      <c r="AG79" s="849"/>
      <c r="AH79" s="849"/>
      <c r="AI79" s="849"/>
      <c r="AJ79" s="849"/>
      <c r="AK79" s="849" t="s">
        <v>544</v>
      </c>
      <c r="AL79" s="849"/>
      <c r="AM79" s="849"/>
      <c r="AN79" s="849"/>
      <c r="AO79" s="849"/>
      <c r="AP79" s="849" t="s">
        <v>544</v>
      </c>
      <c r="AQ79" s="849"/>
      <c r="AR79" s="849"/>
      <c r="AS79" s="849"/>
      <c r="AT79" s="849"/>
      <c r="AU79" s="849" t="s">
        <v>544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554</v>
      </c>
      <c r="C80" s="892"/>
      <c r="D80" s="892"/>
      <c r="E80" s="892"/>
      <c r="F80" s="892"/>
      <c r="G80" s="892"/>
      <c r="H80" s="892"/>
      <c r="I80" s="892"/>
      <c r="J80" s="892"/>
      <c r="K80" s="892"/>
      <c r="L80" s="892"/>
      <c r="M80" s="892"/>
      <c r="N80" s="892"/>
      <c r="O80" s="892"/>
      <c r="P80" s="893"/>
      <c r="Q80" s="894">
        <v>65</v>
      </c>
      <c r="R80" s="849"/>
      <c r="S80" s="849"/>
      <c r="T80" s="849"/>
      <c r="U80" s="849"/>
      <c r="V80" s="849">
        <v>65</v>
      </c>
      <c r="W80" s="849"/>
      <c r="X80" s="849"/>
      <c r="Y80" s="849"/>
      <c r="Z80" s="849"/>
      <c r="AA80" s="849" t="s">
        <v>544</v>
      </c>
      <c r="AB80" s="849"/>
      <c r="AC80" s="849"/>
      <c r="AD80" s="849"/>
      <c r="AE80" s="849"/>
      <c r="AF80" s="849" t="s">
        <v>544</v>
      </c>
      <c r="AG80" s="849"/>
      <c r="AH80" s="849"/>
      <c r="AI80" s="849"/>
      <c r="AJ80" s="849"/>
      <c r="AK80" s="849" t="s">
        <v>544</v>
      </c>
      <c r="AL80" s="849"/>
      <c r="AM80" s="849"/>
      <c r="AN80" s="849"/>
      <c r="AO80" s="849"/>
      <c r="AP80" s="849" t="s">
        <v>544</v>
      </c>
      <c r="AQ80" s="849"/>
      <c r="AR80" s="849"/>
      <c r="AS80" s="849"/>
      <c r="AT80" s="849"/>
      <c r="AU80" s="849" t="s">
        <v>544</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561</v>
      </c>
      <c r="C81" s="892"/>
      <c r="D81" s="892"/>
      <c r="E81" s="892"/>
      <c r="F81" s="892"/>
      <c r="G81" s="892"/>
      <c r="H81" s="892"/>
      <c r="I81" s="892"/>
      <c r="J81" s="892"/>
      <c r="K81" s="892"/>
      <c r="L81" s="892"/>
      <c r="M81" s="892"/>
      <c r="N81" s="892"/>
      <c r="O81" s="892"/>
      <c r="P81" s="893"/>
      <c r="Q81" s="894">
        <v>688</v>
      </c>
      <c r="R81" s="849"/>
      <c r="S81" s="849"/>
      <c r="T81" s="849"/>
      <c r="U81" s="849"/>
      <c r="V81" s="849">
        <v>527</v>
      </c>
      <c r="W81" s="849"/>
      <c r="X81" s="849"/>
      <c r="Y81" s="849"/>
      <c r="Z81" s="849"/>
      <c r="AA81" s="849">
        <v>161</v>
      </c>
      <c r="AB81" s="849"/>
      <c r="AC81" s="849"/>
      <c r="AD81" s="849"/>
      <c r="AE81" s="849"/>
      <c r="AF81" s="849">
        <v>900</v>
      </c>
      <c r="AG81" s="849"/>
      <c r="AH81" s="849"/>
      <c r="AI81" s="849"/>
      <c r="AJ81" s="849"/>
      <c r="AK81" s="849" t="s">
        <v>560</v>
      </c>
      <c r="AL81" s="849"/>
      <c r="AM81" s="849"/>
      <c r="AN81" s="849"/>
      <c r="AO81" s="849"/>
      <c r="AP81" s="849">
        <v>2992</v>
      </c>
      <c r="AQ81" s="849"/>
      <c r="AR81" s="849"/>
      <c r="AS81" s="849"/>
      <c r="AT81" s="849"/>
      <c r="AU81" s="849">
        <v>484</v>
      </c>
      <c r="AV81" s="849"/>
      <c r="AW81" s="849"/>
      <c r="AX81" s="849"/>
      <c r="AY81" s="849"/>
      <c r="AZ81" s="895" t="s">
        <v>562</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555</v>
      </c>
      <c r="C82" s="892"/>
      <c r="D82" s="892"/>
      <c r="E82" s="892"/>
      <c r="F82" s="892"/>
      <c r="G82" s="892"/>
      <c r="H82" s="892"/>
      <c r="I82" s="892"/>
      <c r="J82" s="892"/>
      <c r="K82" s="892"/>
      <c r="L82" s="892"/>
      <c r="M82" s="892"/>
      <c r="N82" s="892"/>
      <c r="O82" s="892"/>
      <c r="P82" s="893"/>
      <c r="Q82" s="894">
        <v>540</v>
      </c>
      <c r="R82" s="849"/>
      <c r="S82" s="849"/>
      <c r="T82" s="849"/>
      <c r="U82" s="849"/>
      <c r="V82" s="849">
        <v>435</v>
      </c>
      <c r="W82" s="849"/>
      <c r="X82" s="849"/>
      <c r="Y82" s="849"/>
      <c r="Z82" s="849"/>
      <c r="AA82" s="849">
        <v>105</v>
      </c>
      <c r="AB82" s="849"/>
      <c r="AC82" s="849"/>
      <c r="AD82" s="849"/>
      <c r="AE82" s="849"/>
      <c r="AF82" s="849">
        <v>105</v>
      </c>
      <c r="AG82" s="849"/>
      <c r="AH82" s="849"/>
      <c r="AI82" s="849"/>
      <c r="AJ82" s="849"/>
      <c r="AK82" s="849">
        <v>73</v>
      </c>
      <c r="AL82" s="849"/>
      <c r="AM82" s="849"/>
      <c r="AN82" s="849"/>
      <c r="AO82" s="849"/>
      <c r="AP82" s="849" t="s">
        <v>544</v>
      </c>
      <c r="AQ82" s="849"/>
      <c r="AR82" s="849"/>
      <c r="AS82" s="849"/>
      <c r="AT82" s="849"/>
      <c r="AU82" s="849" t="s">
        <v>544</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556</v>
      </c>
      <c r="C83" s="892"/>
      <c r="D83" s="892"/>
      <c r="E83" s="892"/>
      <c r="F83" s="892"/>
      <c r="G83" s="892"/>
      <c r="H83" s="892"/>
      <c r="I83" s="892"/>
      <c r="J83" s="892"/>
      <c r="K83" s="892"/>
      <c r="L83" s="892"/>
      <c r="M83" s="892"/>
      <c r="N83" s="892"/>
      <c r="O83" s="892"/>
      <c r="P83" s="893"/>
      <c r="Q83" s="894">
        <v>737974</v>
      </c>
      <c r="R83" s="849"/>
      <c r="S83" s="849"/>
      <c r="T83" s="849"/>
      <c r="U83" s="849"/>
      <c r="V83" s="849">
        <v>705624</v>
      </c>
      <c r="W83" s="849"/>
      <c r="X83" s="849"/>
      <c r="Y83" s="849"/>
      <c r="Z83" s="849"/>
      <c r="AA83" s="849">
        <v>32350</v>
      </c>
      <c r="AB83" s="849"/>
      <c r="AC83" s="849"/>
      <c r="AD83" s="849"/>
      <c r="AE83" s="849"/>
      <c r="AF83" s="849">
        <v>32350</v>
      </c>
      <c r="AG83" s="849"/>
      <c r="AH83" s="849"/>
      <c r="AI83" s="849"/>
      <c r="AJ83" s="849"/>
      <c r="AK83" s="849">
        <v>127</v>
      </c>
      <c r="AL83" s="849"/>
      <c r="AM83" s="849"/>
      <c r="AN83" s="849"/>
      <c r="AO83" s="849"/>
      <c r="AP83" s="849" t="s">
        <v>560</v>
      </c>
      <c r="AQ83" s="849"/>
      <c r="AR83" s="849"/>
      <c r="AS83" s="849"/>
      <c r="AT83" s="849"/>
      <c r="AU83" s="849" t="s">
        <v>560</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34010</v>
      </c>
      <c r="AG88" s="860"/>
      <c r="AH88" s="860"/>
      <c r="AI88" s="860"/>
      <c r="AJ88" s="860"/>
      <c r="AK88" s="857"/>
      <c r="AL88" s="857"/>
      <c r="AM88" s="857"/>
      <c r="AN88" s="857"/>
      <c r="AO88" s="857"/>
      <c r="AP88" s="860">
        <v>4077</v>
      </c>
      <c r="AQ88" s="860"/>
      <c r="AR88" s="860"/>
      <c r="AS88" s="860"/>
      <c r="AT88" s="860"/>
      <c r="AU88" s="860">
        <v>758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v>
      </c>
      <c r="CS102" s="868"/>
      <c r="CT102" s="868"/>
      <c r="CU102" s="868"/>
      <c r="CV102" s="911"/>
      <c r="CW102" s="910" t="s">
        <v>540</v>
      </c>
      <c r="CX102" s="868"/>
      <c r="CY102" s="868"/>
      <c r="CZ102" s="868"/>
      <c r="DA102" s="911"/>
      <c r="DB102" s="910">
        <v>30</v>
      </c>
      <c r="DC102" s="868"/>
      <c r="DD102" s="868"/>
      <c r="DE102" s="868"/>
      <c r="DF102" s="911"/>
      <c r="DG102" s="910" t="s">
        <v>540</v>
      </c>
      <c r="DH102" s="868"/>
      <c r="DI102" s="868"/>
      <c r="DJ102" s="868"/>
      <c r="DK102" s="911"/>
      <c r="DL102" s="910" t="s">
        <v>540</v>
      </c>
      <c r="DM102" s="868"/>
      <c r="DN102" s="868"/>
      <c r="DO102" s="868"/>
      <c r="DP102" s="911"/>
      <c r="DQ102" s="910" t="s">
        <v>540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1013636</v>
      </c>
      <c r="AB110" s="920"/>
      <c r="AC110" s="920"/>
      <c r="AD110" s="920"/>
      <c r="AE110" s="921"/>
      <c r="AF110" s="922">
        <v>901974</v>
      </c>
      <c r="AG110" s="920"/>
      <c r="AH110" s="920"/>
      <c r="AI110" s="920"/>
      <c r="AJ110" s="921"/>
      <c r="AK110" s="922">
        <v>902159</v>
      </c>
      <c r="AL110" s="920"/>
      <c r="AM110" s="920"/>
      <c r="AN110" s="920"/>
      <c r="AO110" s="921"/>
      <c r="AP110" s="923">
        <v>15.1</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10502521</v>
      </c>
      <c r="BR110" s="957"/>
      <c r="BS110" s="957"/>
      <c r="BT110" s="957"/>
      <c r="BU110" s="957"/>
      <c r="BV110" s="957">
        <v>10550833</v>
      </c>
      <c r="BW110" s="957"/>
      <c r="BX110" s="957"/>
      <c r="BY110" s="957"/>
      <c r="BZ110" s="957"/>
      <c r="CA110" s="957">
        <v>10946071</v>
      </c>
      <c r="CB110" s="957"/>
      <c r="CC110" s="957"/>
      <c r="CD110" s="957"/>
      <c r="CE110" s="957"/>
      <c r="CF110" s="971">
        <v>183.1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218891</v>
      </c>
      <c r="BR111" s="950"/>
      <c r="BS111" s="950"/>
      <c r="BT111" s="950"/>
      <c r="BU111" s="950"/>
      <c r="BV111" s="950">
        <v>401928</v>
      </c>
      <c r="BW111" s="950"/>
      <c r="BX111" s="950"/>
      <c r="BY111" s="950"/>
      <c r="BZ111" s="950"/>
      <c r="CA111" s="950">
        <v>351128</v>
      </c>
      <c r="CB111" s="950"/>
      <c r="CC111" s="950"/>
      <c r="CD111" s="950"/>
      <c r="CE111" s="950"/>
      <c r="CF111" s="944">
        <v>5.9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3409723</v>
      </c>
      <c r="BR112" s="950"/>
      <c r="BS112" s="950"/>
      <c r="BT112" s="950"/>
      <c r="BU112" s="950"/>
      <c r="BV112" s="950">
        <v>3488599</v>
      </c>
      <c r="BW112" s="950"/>
      <c r="BX112" s="950"/>
      <c r="BY112" s="950"/>
      <c r="BZ112" s="950"/>
      <c r="CA112" s="950">
        <v>3577301</v>
      </c>
      <c r="CB112" s="950"/>
      <c r="CC112" s="950"/>
      <c r="CD112" s="950"/>
      <c r="CE112" s="950"/>
      <c r="CF112" s="944">
        <v>59.8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222943</v>
      </c>
      <c r="AB113" s="964"/>
      <c r="AC113" s="964"/>
      <c r="AD113" s="964"/>
      <c r="AE113" s="965"/>
      <c r="AF113" s="966">
        <v>245506</v>
      </c>
      <c r="AG113" s="964"/>
      <c r="AH113" s="964"/>
      <c r="AI113" s="964"/>
      <c r="AJ113" s="965"/>
      <c r="AK113" s="966">
        <v>242644</v>
      </c>
      <c r="AL113" s="964"/>
      <c r="AM113" s="964"/>
      <c r="AN113" s="964"/>
      <c r="AO113" s="965"/>
      <c r="AP113" s="967">
        <v>4.0999999999999996</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257145</v>
      </c>
      <c r="BR113" s="950"/>
      <c r="BS113" s="950"/>
      <c r="BT113" s="950"/>
      <c r="BU113" s="950"/>
      <c r="BV113" s="950">
        <v>811730</v>
      </c>
      <c r="BW113" s="950"/>
      <c r="BX113" s="950"/>
      <c r="BY113" s="950"/>
      <c r="BZ113" s="950"/>
      <c r="CA113" s="950">
        <v>757629</v>
      </c>
      <c r="CB113" s="950"/>
      <c r="CC113" s="950"/>
      <c r="CD113" s="950"/>
      <c r="CE113" s="950"/>
      <c r="CF113" s="944">
        <v>12.7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3581</v>
      </c>
      <c r="AB114" s="989"/>
      <c r="AC114" s="989"/>
      <c r="AD114" s="989"/>
      <c r="AE114" s="990"/>
      <c r="AF114" s="991">
        <v>6488</v>
      </c>
      <c r="AG114" s="989"/>
      <c r="AH114" s="989"/>
      <c r="AI114" s="989"/>
      <c r="AJ114" s="990"/>
      <c r="AK114" s="991">
        <v>7434</v>
      </c>
      <c r="AL114" s="989"/>
      <c r="AM114" s="989"/>
      <c r="AN114" s="989"/>
      <c r="AO114" s="990"/>
      <c r="AP114" s="992">
        <v>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3117349</v>
      </c>
      <c r="BR114" s="950"/>
      <c r="BS114" s="950"/>
      <c r="BT114" s="950"/>
      <c r="BU114" s="950"/>
      <c r="BV114" s="950">
        <v>3037099</v>
      </c>
      <c r="BW114" s="950"/>
      <c r="BX114" s="950"/>
      <c r="BY114" s="950"/>
      <c r="BZ114" s="950"/>
      <c r="CA114" s="950">
        <v>2921901</v>
      </c>
      <c r="CB114" s="950"/>
      <c r="CC114" s="950"/>
      <c r="CD114" s="950"/>
      <c r="CE114" s="950"/>
      <c r="CF114" s="944">
        <v>48.9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42170</v>
      </c>
      <c r="AB115" s="964"/>
      <c r="AC115" s="964"/>
      <c r="AD115" s="964"/>
      <c r="AE115" s="965"/>
      <c r="AF115" s="966">
        <v>40889</v>
      </c>
      <c r="AG115" s="964"/>
      <c r="AH115" s="964"/>
      <c r="AI115" s="964"/>
      <c r="AJ115" s="965"/>
      <c r="AK115" s="966">
        <v>52052</v>
      </c>
      <c r="AL115" s="964"/>
      <c r="AM115" s="964"/>
      <c r="AN115" s="964"/>
      <c r="AO115" s="965"/>
      <c r="AP115" s="967">
        <v>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t="s">
        <v>413</v>
      </c>
      <c r="CB115" s="950"/>
      <c r="CC115" s="950"/>
      <c r="CD115" s="950"/>
      <c r="CE115" s="950"/>
      <c r="CF115" s="944" t="s">
        <v>413</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413</v>
      </c>
      <c r="AB116" s="989"/>
      <c r="AC116" s="989"/>
      <c r="AD116" s="989"/>
      <c r="AE116" s="990"/>
      <c r="AF116" s="991" t="s">
        <v>413</v>
      </c>
      <c r="AG116" s="989"/>
      <c r="AH116" s="989"/>
      <c r="AI116" s="989"/>
      <c r="AJ116" s="990"/>
      <c r="AK116" s="991" t="s">
        <v>413</v>
      </c>
      <c r="AL116" s="989"/>
      <c r="AM116" s="989"/>
      <c r="AN116" s="989"/>
      <c r="AO116" s="990"/>
      <c r="AP116" s="992" t="s">
        <v>413</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1282330</v>
      </c>
      <c r="AB117" s="996"/>
      <c r="AC117" s="996"/>
      <c r="AD117" s="996"/>
      <c r="AE117" s="997"/>
      <c r="AF117" s="995">
        <v>1194857</v>
      </c>
      <c r="AG117" s="996"/>
      <c r="AH117" s="996"/>
      <c r="AI117" s="996"/>
      <c r="AJ117" s="997"/>
      <c r="AK117" s="995">
        <v>1204289</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17505629</v>
      </c>
      <c r="BR118" s="1016"/>
      <c r="BS118" s="1016"/>
      <c r="BT118" s="1016"/>
      <c r="BU118" s="1016"/>
      <c r="BV118" s="1016">
        <v>18290189</v>
      </c>
      <c r="BW118" s="1016"/>
      <c r="BX118" s="1016"/>
      <c r="BY118" s="1016"/>
      <c r="BZ118" s="1016"/>
      <c r="CA118" s="1016">
        <v>18554030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9368498</v>
      </c>
      <c r="BR119" s="957"/>
      <c r="BS119" s="957"/>
      <c r="BT119" s="957"/>
      <c r="BU119" s="957"/>
      <c r="BV119" s="957">
        <v>9531784</v>
      </c>
      <c r="BW119" s="957"/>
      <c r="BX119" s="957"/>
      <c r="BY119" s="957"/>
      <c r="BZ119" s="957"/>
      <c r="CA119" s="957">
        <v>10021051</v>
      </c>
      <c r="CB119" s="957"/>
      <c r="CC119" s="957"/>
      <c r="CD119" s="957"/>
      <c r="CE119" s="957"/>
      <c r="CF119" s="971">
        <v>167.6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218891</v>
      </c>
      <c r="DH119" s="1028"/>
      <c r="DI119" s="1028"/>
      <c r="DJ119" s="1028"/>
      <c r="DK119" s="1029"/>
      <c r="DL119" s="1030">
        <v>401928</v>
      </c>
      <c r="DM119" s="1028"/>
      <c r="DN119" s="1028"/>
      <c r="DO119" s="1028"/>
      <c r="DP119" s="1029"/>
      <c r="DQ119" s="1030">
        <v>351128</v>
      </c>
      <c r="DR119" s="1028"/>
      <c r="DS119" s="1028"/>
      <c r="DT119" s="1028"/>
      <c r="DU119" s="1029"/>
      <c r="DV119" s="1031">
        <v>5.9</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850129</v>
      </c>
      <c r="BR120" s="950"/>
      <c r="BS120" s="950"/>
      <c r="BT120" s="950"/>
      <c r="BU120" s="950"/>
      <c r="BV120" s="950">
        <v>845488</v>
      </c>
      <c r="BW120" s="950"/>
      <c r="BX120" s="950"/>
      <c r="BY120" s="950"/>
      <c r="BZ120" s="950"/>
      <c r="CA120" s="950">
        <v>749337</v>
      </c>
      <c r="CB120" s="950"/>
      <c r="CC120" s="950"/>
      <c r="CD120" s="950"/>
      <c r="CE120" s="950"/>
      <c r="CF120" s="944">
        <v>12.5</v>
      </c>
      <c r="CG120" s="945"/>
      <c r="CH120" s="945"/>
      <c r="CI120" s="945"/>
      <c r="CJ120" s="945"/>
      <c r="CK120" s="1043" t="s">
        <v>437</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2814471</v>
      </c>
      <c r="DH120" s="957"/>
      <c r="DI120" s="957"/>
      <c r="DJ120" s="957"/>
      <c r="DK120" s="957"/>
      <c r="DL120" s="957">
        <v>2889584</v>
      </c>
      <c r="DM120" s="957"/>
      <c r="DN120" s="957"/>
      <c r="DO120" s="957"/>
      <c r="DP120" s="957"/>
      <c r="DQ120" s="957">
        <v>2945481</v>
      </c>
      <c r="DR120" s="957"/>
      <c r="DS120" s="957"/>
      <c r="DT120" s="957"/>
      <c r="DU120" s="957"/>
      <c r="DV120" s="958">
        <v>49.3</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9700850</v>
      </c>
      <c r="BR121" s="1016"/>
      <c r="BS121" s="1016"/>
      <c r="BT121" s="1016"/>
      <c r="BU121" s="1016"/>
      <c r="BV121" s="1016">
        <v>9690329</v>
      </c>
      <c r="BW121" s="1016"/>
      <c r="BX121" s="1016"/>
      <c r="BY121" s="1016"/>
      <c r="BZ121" s="1016"/>
      <c r="CA121" s="1016">
        <v>9742733</v>
      </c>
      <c r="CB121" s="1016"/>
      <c r="CC121" s="1016"/>
      <c r="CD121" s="1016"/>
      <c r="CE121" s="1016"/>
      <c r="CF121" s="1054">
        <v>162.9</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416925</v>
      </c>
      <c r="DH121" s="950"/>
      <c r="DI121" s="950"/>
      <c r="DJ121" s="950"/>
      <c r="DK121" s="950"/>
      <c r="DL121" s="950">
        <v>389404</v>
      </c>
      <c r="DM121" s="950"/>
      <c r="DN121" s="950"/>
      <c r="DO121" s="950"/>
      <c r="DP121" s="950"/>
      <c r="DQ121" s="950">
        <v>366909</v>
      </c>
      <c r="DR121" s="950"/>
      <c r="DS121" s="950"/>
      <c r="DT121" s="950"/>
      <c r="DU121" s="950"/>
      <c r="DV121" s="951">
        <v>6.1</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19919477</v>
      </c>
      <c r="BR122" s="1065"/>
      <c r="BS122" s="1065"/>
      <c r="BT122" s="1065"/>
      <c r="BU122" s="1065"/>
      <c r="BV122" s="1065">
        <v>20067601</v>
      </c>
      <c r="BW122" s="1065"/>
      <c r="BX122" s="1065"/>
      <c r="BY122" s="1065"/>
      <c r="BZ122" s="1065"/>
      <c r="CA122" s="1065">
        <v>20513121</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178327</v>
      </c>
      <c r="DH122" s="950"/>
      <c r="DI122" s="950"/>
      <c r="DJ122" s="950"/>
      <c r="DK122" s="950"/>
      <c r="DL122" s="950">
        <v>209611</v>
      </c>
      <c r="DM122" s="950"/>
      <c r="DN122" s="950"/>
      <c r="DO122" s="950"/>
      <c r="DP122" s="950"/>
      <c r="DQ122" s="950">
        <v>264911</v>
      </c>
      <c r="DR122" s="950"/>
      <c r="DS122" s="950"/>
      <c r="DT122" s="950"/>
      <c r="DU122" s="950"/>
      <c r="DV122" s="951">
        <v>4.4000000000000004</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42170</v>
      </c>
      <c r="AB127" s="989"/>
      <c r="AC127" s="989"/>
      <c r="AD127" s="989"/>
      <c r="AE127" s="990"/>
      <c r="AF127" s="991">
        <v>40889</v>
      </c>
      <c r="AG127" s="989"/>
      <c r="AH127" s="989"/>
      <c r="AI127" s="989"/>
      <c r="AJ127" s="990"/>
      <c r="AK127" s="991">
        <v>52052</v>
      </c>
      <c r="AL127" s="989"/>
      <c r="AM127" s="989"/>
      <c r="AN127" s="989"/>
      <c r="AO127" s="990"/>
      <c r="AP127" s="992">
        <v>0.9</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14.07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442</v>
      </c>
      <c r="DM127" s="1078"/>
      <c r="DN127" s="1078"/>
      <c r="DO127" s="1078"/>
      <c r="DP127" s="1078"/>
      <c r="DQ127" s="1078" t="s">
        <v>442</v>
      </c>
      <c r="DR127" s="1078"/>
      <c r="DS127" s="1078"/>
      <c r="DT127" s="1078"/>
      <c r="DU127" s="1078"/>
      <c r="DV127" s="1079" t="s">
        <v>442</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58727</v>
      </c>
      <c r="AB128" s="1120"/>
      <c r="AC128" s="1120"/>
      <c r="AD128" s="1120"/>
      <c r="AE128" s="1121"/>
      <c r="AF128" s="1122">
        <v>56418</v>
      </c>
      <c r="AG128" s="1120"/>
      <c r="AH128" s="1120"/>
      <c r="AI128" s="1120"/>
      <c r="AJ128" s="1121"/>
      <c r="AK128" s="1122">
        <v>45089</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19.07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6918789</v>
      </c>
      <c r="AB129" s="989"/>
      <c r="AC129" s="989"/>
      <c r="AD129" s="989"/>
      <c r="AE129" s="990"/>
      <c r="AF129" s="991">
        <v>6813990</v>
      </c>
      <c r="AG129" s="989"/>
      <c r="AH129" s="989"/>
      <c r="AI129" s="989"/>
      <c r="AJ129" s="990"/>
      <c r="AK129" s="991">
        <v>6938424</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3.9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917430</v>
      </c>
      <c r="AB130" s="989"/>
      <c r="AC130" s="989"/>
      <c r="AD130" s="989"/>
      <c r="AE130" s="990"/>
      <c r="AF130" s="991">
        <v>947101</v>
      </c>
      <c r="AG130" s="989"/>
      <c r="AH130" s="989"/>
      <c r="AI130" s="989"/>
      <c r="AJ130" s="990"/>
      <c r="AK130" s="991">
        <v>959018</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6001359</v>
      </c>
      <c r="AB131" s="1028"/>
      <c r="AC131" s="1028"/>
      <c r="AD131" s="1028"/>
      <c r="AE131" s="1029"/>
      <c r="AF131" s="1030">
        <v>5866889</v>
      </c>
      <c r="AG131" s="1028"/>
      <c r="AH131" s="1028"/>
      <c r="AI131" s="1028"/>
      <c r="AJ131" s="1029"/>
      <c r="AK131" s="1030">
        <v>5979406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5.1017277920000002</v>
      </c>
      <c r="AB132" s="1134"/>
      <c r="AC132" s="1134"/>
      <c r="AD132" s="1134"/>
      <c r="AE132" s="1135"/>
      <c r="AF132" s="1136">
        <v>3.2613195849999999</v>
      </c>
      <c r="AG132" s="1134"/>
      <c r="AH132" s="1134"/>
      <c r="AI132" s="1134"/>
      <c r="AJ132" s="1135"/>
      <c r="AK132" s="1136">
        <v>3.34785763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6.3</v>
      </c>
      <c r="AB133" s="1141"/>
      <c r="AC133" s="1141"/>
      <c r="AD133" s="1141"/>
      <c r="AE133" s="1142"/>
      <c r="AF133" s="1140">
        <v>5</v>
      </c>
      <c r="AG133" s="1141"/>
      <c r="AH133" s="1141"/>
      <c r="AI133" s="1141"/>
      <c r="AJ133" s="1142"/>
      <c r="AK133" s="1140">
        <v>3.9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1588687</v>
      </c>
      <c r="L9" s="264">
        <v>76438</v>
      </c>
      <c r="M9" s="265">
        <v>64158</v>
      </c>
      <c r="N9" s="266">
        <v>19.100000000000001</v>
      </c>
    </row>
    <row r="10" spans="1:16">
      <c r="A10" s="248"/>
      <c r="B10" s="244"/>
      <c r="C10" s="244"/>
      <c r="D10" s="244"/>
      <c r="E10" s="244"/>
      <c r="F10" s="244"/>
      <c r="G10" s="1149" t="s">
        <v>477</v>
      </c>
      <c r="H10" s="1150"/>
      <c r="I10" s="1150"/>
      <c r="J10" s="1151"/>
      <c r="K10" s="267">
        <v>284105</v>
      </c>
      <c r="L10" s="268">
        <v>13669</v>
      </c>
      <c r="M10" s="269">
        <v>6725</v>
      </c>
      <c r="N10" s="270">
        <v>103.3</v>
      </c>
    </row>
    <row r="11" spans="1:16" ht="13.5" customHeight="1">
      <c r="A11" s="248"/>
      <c r="B11" s="244"/>
      <c r="C11" s="244"/>
      <c r="D11" s="244"/>
      <c r="E11" s="244"/>
      <c r="F11" s="244"/>
      <c r="G11" s="1149" t="s">
        <v>478</v>
      </c>
      <c r="H11" s="1150"/>
      <c r="I11" s="1150"/>
      <c r="J11" s="1151"/>
      <c r="K11" s="267">
        <v>264116</v>
      </c>
      <c r="L11" s="268">
        <v>12708</v>
      </c>
      <c r="M11" s="269">
        <v>8931</v>
      </c>
      <c r="N11" s="270">
        <v>42.3</v>
      </c>
    </row>
    <row r="12" spans="1:16" ht="13.5" customHeight="1">
      <c r="A12" s="248"/>
      <c r="B12" s="244"/>
      <c r="C12" s="244"/>
      <c r="D12" s="244"/>
      <c r="E12" s="244"/>
      <c r="F12" s="244"/>
      <c r="G12" s="1149" t="s">
        <v>479</v>
      </c>
      <c r="H12" s="1150"/>
      <c r="I12" s="1150"/>
      <c r="J12" s="1151"/>
      <c r="K12" s="267">
        <v>15680</v>
      </c>
      <c r="L12" s="268">
        <v>754</v>
      </c>
      <c r="M12" s="269">
        <v>335</v>
      </c>
      <c r="N12" s="270">
        <v>125.1</v>
      </c>
    </row>
    <row r="13" spans="1:16" ht="13.5" customHeight="1">
      <c r="A13" s="248"/>
      <c r="B13" s="244"/>
      <c r="C13" s="244"/>
      <c r="D13" s="244"/>
      <c r="E13" s="244"/>
      <c r="F13" s="244"/>
      <c r="G13" s="1149" t="s">
        <v>480</v>
      </c>
      <c r="H13" s="1150"/>
      <c r="I13" s="1150"/>
      <c r="J13" s="1151"/>
      <c r="K13" s="267" t="s">
        <v>481</v>
      </c>
      <c r="L13" s="268" t="s">
        <v>481</v>
      </c>
      <c r="M13" s="269">
        <v>14</v>
      </c>
      <c r="N13" s="270" t="s">
        <v>481</v>
      </c>
    </row>
    <row r="14" spans="1:16" ht="13.5" customHeight="1">
      <c r="A14" s="248"/>
      <c r="B14" s="244"/>
      <c r="C14" s="244"/>
      <c r="D14" s="244"/>
      <c r="E14" s="244"/>
      <c r="F14" s="244"/>
      <c r="G14" s="1149" t="s">
        <v>482</v>
      </c>
      <c r="H14" s="1150"/>
      <c r="I14" s="1150"/>
      <c r="J14" s="1151"/>
      <c r="K14" s="267">
        <v>86342</v>
      </c>
      <c r="L14" s="268">
        <v>4154</v>
      </c>
      <c r="M14" s="269">
        <v>2685</v>
      </c>
      <c r="N14" s="270">
        <v>54.7</v>
      </c>
    </row>
    <row r="15" spans="1:16" ht="13.5" customHeight="1">
      <c r="A15" s="248"/>
      <c r="B15" s="244"/>
      <c r="C15" s="244"/>
      <c r="D15" s="244"/>
      <c r="E15" s="244"/>
      <c r="F15" s="244"/>
      <c r="G15" s="1149" t="s">
        <v>483</v>
      </c>
      <c r="H15" s="1150"/>
      <c r="I15" s="1150"/>
      <c r="J15" s="1151"/>
      <c r="K15" s="267">
        <v>65947</v>
      </c>
      <c r="L15" s="268">
        <v>3173</v>
      </c>
      <c r="M15" s="269">
        <v>1293</v>
      </c>
      <c r="N15" s="270">
        <v>145.4</v>
      </c>
    </row>
    <row r="16" spans="1:16">
      <c r="A16" s="248"/>
      <c r="B16" s="244"/>
      <c r="C16" s="244"/>
      <c r="D16" s="244"/>
      <c r="E16" s="244"/>
      <c r="F16" s="244"/>
      <c r="G16" s="1152" t="s">
        <v>484</v>
      </c>
      <c r="H16" s="1153"/>
      <c r="I16" s="1153"/>
      <c r="J16" s="1154"/>
      <c r="K16" s="268">
        <v>-172184</v>
      </c>
      <c r="L16" s="268">
        <v>-8284</v>
      </c>
      <c r="M16" s="269">
        <v>-6126</v>
      </c>
      <c r="N16" s="270">
        <v>35.200000000000003</v>
      </c>
    </row>
    <row r="17" spans="1:16">
      <c r="A17" s="248"/>
      <c r="B17" s="244"/>
      <c r="C17" s="244"/>
      <c r="D17" s="244"/>
      <c r="E17" s="244"/>
      <c r="F17" s="244"/>
      <c r="G17" s="1152" t="s">
        <v>167</v>
      </c>
      <c r="H17" s="1153"/>
      <c r="I17" s="1153"/>
      <c r="J17" s="1154"/>
      <c r="K17" s="268">
        <v>2132693</v>
      </c>
      <c r="L17" s="268">
        <v>102612</v>
      </c>
      <c r="M17" s="269">
        <v>78014</v>
      </c>
      <c r="N17" s="270">
        <v>31.5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7.7</v>
      </c>
      <c r="L21" s="281">
        <v>7.49</v>
      </c>
      <c r="M21" s="282">
        <v>0.21</v>
      </c>
      <c r="N21" s="249"/>
      <c r="O21" s="283"/>
      <c r="P21" s="279"/>
    </row>
    <row r="22" spans="1:16" s="284" customFormat="1">
      <c r="A22" s="279"/>
      <c r="B22" s="249"/>
      <c r="C22" s="249"/>
      <c r="D22" s="249"/>
      <c r="E22" s="249"/>
      <c r="F22" s="249"/>
      <c r="G22" s="1144" t="s">
        <v>490</v>
      </c>
      <c r="H22" s="1145"/>
      <c r="I22" s="1145"/>
      <c r="J22" s="1146"/>
      <c r="K22" s="285">
        <v>98.2</v>
      </c>
      <c r="L22" s="286">
        <v>97.3</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902159</v>
      </c>
      <c r="L32" s="294">
        <v>43406</v>
      </c>
      <c r="M32" s="295">
        <v>34910</v>
      </c>
      <c r="N32" s="296">
        <v>24.3</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t="s">
        <v>481</v>
      </c>
      <c r="N34" s="296" t="s">
        <v>481</v>
      </c>
    </row>
    <row r="35" spans="1:16" ht="27" customHeight="1">
      <c r="A35" s="248"/>
      <c r="B35" s="244"/>
      <c r="C35" s="244"/>
      <c r="D35" s="244"/>
      <c r="E35" s="244"/>
      <c r="F35" s="244"/>
      <c r="G35" s="1160" t="s">
        <v>497</v>
      </c>
      <c r="H35" s="1161"/>
      <c r="I35" s="1161"/>
      <c r="J35" s="1162"/>
      <c r="K35" s="294">
        <v>242644</v>
      </c>
      <c r="L35" s="294">
        <v>11675</v>
      </c>
      <c r="M35" s="295">
        <v>14021</v>
      </c>
      <c r="N35" s="296">
        <v>-16.7</v>
      </c>
    </row>
    <row r="36" spans="1:16" ht="27" customHeight="1">
      <c r="A36" s="248"/>
      <c r="B36" s="244"/>
      <c r="C36" s="244"/>
      <c r="D36" s="244"/>
      <c r="E36" s="244"/>
      <c r="F36" s="244"/>
      <c r="G36" s="1160" t="s">
        <v>498</v>
      </c>
      <c r="H36" s="1161"/>
      <c r="I36" s="1161"/>
      <c r="J36" s="1162"/>
      <c r="K36" s="294">
        <v>7434</v>
      </c>
      <c r="L36" s="294">
        <v>358</v>
      </c>
      <c r="M36" s="295">
        <v>2867</v>
      </c>
      <c r="N36" s="296">
        <v>-87.5</v>
      </c>
    </row>
    <row r="37" spans="1:16" ht="13.5" customHeight="1">
      <c r="A37" s="248"/>
      <c r="B37" s="244"/>
      <c r="C37" s="244"/>
      <c r="D37" s="244"/>
      <c r="E37" s="244"/>
      <c r="F37" s="244"/>
      <c r="G37" s="1160" t="s">
        <v>499</v>
      </c>
      <c r="H37" s="1161"/>
      <c r="I37" s="1161"/>
      <c r="J37" s="1162"/>
      <c r="K37" s="294">
        <v>52052</v>
      </c>
      <c r="L37" s="294">
        <v>2504</v>
      </c>
      <c r="M37" s="295">
        <v>917</v>
      </c>
      <c r="N37" s="296">
        <v>173.1</v>
      </c>
    </row>
    <row r="38" spans="1:16" ht="27" customHeight="1">
      <c r="A38" s="248"/>
      <c r="B38" s="244"/>
      <c r="C38" s="244"/>
      <c r="D38" s="244"/>
      <c r="E38" s="244"/>
      <c r="F38" s="244"/>
      <c r="G38" s="1163" t="s">
        <v>500</v>
      </c>
      <c r="H38" s="1164"/>
      <c r="I38" s="1164"/>
      <c r="J38" s="1165"/>
      <c r="K38" s="297" t="s">
        <v>481</v>
      </c>
      <c r="L38" s="297" t="s">
        <v>481</v>
      </c>
      <c r="M38" s="298">
        <v>2</v>
      </c>
      <c r="N38" s="299" t="s">
        <v>481</v>
      </c>
      <c r="O38" s="293"/>
    </row>
    <row r="39" spans="1:16">
      <c r="A39" s="248"/>
      <c r="B39" s="244"/>
      <c r="C39" s="244"/>
      <c r="D39" s="244"/>
      <c r="E39" s="244"/>
      <c r="F39" s="244"/>
      <c r="G39" s="1163" t="s">
        <v>501</v>
      </c>
      <c r="H39" s="1164"/>
      <c r="I39" s="1164"/>
      <c r="J39" s="1165"/>
      <c r="K39" s="300">
        <v>-45089</v>
      </c>
      <c r="L39" s="300">
        <v>-2169</v>
      </c>
      <c r="M39" s="301">
        <v>-3077</v>
      </c>
      <c r="N39" s="302">
        <v>-29.5</v>
      </c>
      <c r="O39" s="293"/>
    </row>
    <row r="40" spans="1:16" ht="27" customHeight="1">
      <c r="A40" s="248"/>
      <c r="B40" s="244"/>
      <c r="C40" s="244"/>
      <c r="D40" s="244"/>
      <c r="E40" s="244"/>
      <c r="F40" s="244"/>
      <c r="G40" s="1160" t="s">
        <v>502</v>
      </c>
      <c r="H40" s="1161"/>
      <c r="I40" s="1161"/>
      <c r="J40" s="1162"/>
      <c r="K40" s="300">
        <v>-959018</v>
      </c>
      <c r="L40" s="300">
        <v>-46142</v>
      </c>
      <c r="M40" s="301">
        <v>-35137</v>
      </c>
      <c r="N40" s="302">
        <v>31.3</v>
      </c>
      <c r="O40" s="293"/>
    </row>
    <row r="41" spans="1:16">
      <c r="A41" s="248"/>
      <c r="B41" s="244"/>
      <c r="C41" s="244"/>
      <c r="D41" s="244"/>
      <c r="E41" s="244"/>
      <c r="F41" s="244"/>
      <c r="G41" s="1166" t="s">
        <v>278</v>
      </c>
      <c r="H41" s="1167"/>
      <c r="I41" s="1167"/>
      <c r="J41" s="1168"/>
      <c r="K41" s="294">
        <v>200182</v>
      </c>
      <c r="L41" s="300">
        <v>9632</v>
      </c>
      <c r="M41" s="301">
        <v>14503</v>
      </c>
      <c r="N41" s="302">
        <v>-33.6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975630</v>
      </c>
      <c r="J51" s="320">
        <v>44983</v>
      </c>
      <c r="K51" s="321">
        <v>-60.9</v>
      </c>
      <c r="L51" s="322">
        <v>42839</v>
      </c>
      <c r="M51" s="323">
        <v>-13.3</v>
      </c>
      <c r="N51" s="324">
        <v>-47.6</v>
      </c>
    </row>
    <row r="52" spans="1:14">
      <c r="A52" s="248"/>
      <c r="B52" s="244"/>
      <c r="C52" s="244"/>
      <c r="D52" s="244"/>
      <c r="E52" s="244"/>
      <c r="F52" s="244"/>
      <c r="G52" s="325"/>
      <c r="H52" s="326" t="s">
        <v>513</v>
      </c>
      <c r="I52" s="327">
        <v>798217</v>
      </c>
      <c r="J52" s="328">
        <v>36803</v>
      </c>
      <c r="K52" s="329">
        <v>-40.9</v>
      </c>
      <c r="L52" s="330">
        <v>22027</v>
      </c>
      <c r="M52" s="331">
        <v>-17.100000000000001</v>
      </c>
      <c r="N52" s="332">
        <v>-23.8</v>
      </c>
    </row>
    <row r="53" spans="1:14">
      <c r="A53" s="248"/>
      <c r="B53" s="244"/>
      <c r="C53" s="244"/>
      <c r="D53" s="244"/>
      <c r="E53" s="244"/>
      <c r="F53" s="244"/>
      <c r="G53" s="310" t="s">
        <v>514</v>
      </c>
      <c r="H53" s="311"/>
      <c r="I53" s="319">
        <v>2292650</v>
      </c>
      <c r="J53" s="320">
        <v>106844</v>
      </c>
      <c r="K53" s="321">
        <v>137.5</v>
      </c>
      <c r="L53" s="322">
        <v>46819</v>
      </c>
      <c r="M53" s="323">
        <v>9.3000000000000007</v>
      </c>
      <c r="N53" s="324">
        <v>128.19999999999999</v>
      </c>
    </row>
    <row r="54" spans="1:14">
      <c r="A54" s="248"/>
      <c r="B54" s="244"/>
      <c r="C54" s="244"/>
      <c r="D54" s="244"/>
      <c r="E54" s="244"/>
      <c r="F54" s="244"/>
      <c r="G54" s="325"/>
      <c r="H54" s="326" t="s">
        <v>513</v>
      </c>
      <c r="I54" s="327">
        <v>992688</v>
      </c>
      <c r="J54" s="328">
        <v>46262</v>
      </c>
      <c r="K54" s="329">
        <v>25.7</v>
      </c>
      <c r="L54" s="330">
        <v>24121</v>
      </c>
      <c r="M54" s="331">
        <v>9.5</v>
      </c>
      <c r="N54" s="332">
        <v>16.2</v>
      </c>
    </row>
    <row r="55" spans="1:14">
      <c r="A55" s="248"/>
      <c r="B55" s="244"/>
      <c r="C55" s="244"/>
      <c r="D55" s="244"/>
      <c r="E55" s="244"/>
      <c r="F55" s="244"/>
      <c r="G55" s="310" t="s">
        <v>515</v>
      </c>
      <c r="H55" s="311"/>
      <c r="I55" s="319">
        <v>1921416</v>
      </c>
      <c r="J55" s="320">
        <v>90513</v>
      </c>
      <c r="K55" s="321">
        <v>-15.3</v>
      </c>
      <c r="L55" s="322">
        <v>53270</v>
      </c>
      <c r="M55" s="323">
        <v>13.8</v>
      </c>
      <c r="N55" s="324">
        <v>-29.1</v>
      </c>
    </row>
    <row r="56" spans="1:14">
      <c r="A56" s="248"/>
      <c r="B56" s="244"/>
      <c r="C56" s="244"/>
      <c r="D56" s="244"/>
      <c r="E56" s="244"/>
      <c r="F56" s="244"/>
      <c r="G56" s="325"/>
      <c r="H56" s="326" t="s">
        <v>513</v>
      </c>
      <c r="I56" s="327">
        <v>974175</v>
      </c>
      <c r="J56" s="328">
        <v>45891</v>
      </c>
      <c r="K56" s="329">
        <v>-0.8</v>
      </c>
      <c r="L56" s="330">
        <v>24316</v>
      </c>
      <c r="M56" s="331">
        <v>0.8</v>
      </c>
      <c r="N56" s="332">
        <v>-1.6</v>
      </c>
    </row>
    <row r="57" spans="1:14">
      <c r="A57" s="248"/>
      <c r="B57" s="244"/>
      <c r="C57" s="244"/>
      <c r="D57" s="244"/>
      <c r="E57" s="244"/>
      <c r="F57" s="244"/>
      <c r="G57" s="310" t="s">
        <v>516</v>
      </c>
      <c r="H57" s="311"/>
      <c r="I57" s="319">
        <v>1717601</v>
      </c>
      <c r="J57" s="320">
        <v>81744</v>
      </c>
      <c r="K57" s="321">
        <v>-9.6999999999999993</v>
      </c>
      <c r="L57" s="322">
        <v>53292</v>
      </c>
      <c r="M57" s="323">
        <v>0</v>
      </c>
      <c r="N57" s="324">
        <v>-9.6999999999999993</v>
      </c>
    </row>
    <row r="58" spans="1:14">
      <c r="A58" s="248"/>
      <c r="B58" s="244"/>
      <c r="C58" s="244"/>
      <c r="D58" s="244"/>
      <c r="E58" s="244"/>
      <c r="F58" s="244"/>
      <c r="G58" s="325"/>
      <c r="H58" s="326" t="s">
        <v>513</v>
      </c>
      <c r="I58" s="327">
        <v>1511664</v>
      </c>
      <c r="J58" s="328">
        <v>71943</v>
      </c>
      <c r="K58" s="329">
        <v>56.8</v>
      </c>
      <c r="L58" s="330">
        <v>28900</v>
      </c>
      <c r="M58" s="331">
        <v>18.899999999999999</v>
      </c>
      <c r="N58" s="332">
        <v>37.9</v>
      </c>
    </row>
    <row r="59" spans="1:14">
      <c r="A59" s="248"/>
      <c r="B59" s="244"/>
      <c r="C59" s="244"/>
      <c r="D59" s="244"/>
      <c r="E59" s="244"/>
      <c r="F59" s="244"/>
      <c r="G59" s="310" t="s">
        <v>517</v>
      </c>
      <c r="H59" s="311"/>
      <c r="I59" s="319">
        <v>3121267</v>
      </c>
      <c r="J59" s="320">
        <v>150176</v>
      </c>
      <c r="K59" s="321">
        <v>83.7</v>
      </c>
      <c r="L59" s="322">
        <v>56894</v>
      </c>
      <c r="M59" s="323">
        <v>6.8</v>
      </c>
      <c r="N59" s="324">
        <v>76.900000000000006</v>
      </c>
    </row>
    <row r="60" spans="1:14">
      <c r="A60" s="248"/>
      <c r="B60" s="244"/>
      <c r="C60" s="244"/>
      <c r="D60" s="244"/>
      <c r="E60" s="244"/>
      <c r="F60" s="244"/>
      <c r="G60" s="325"/>
      <c r="H60" s="326" t="s">
        <v>513</v>
      </c>
      <c r="I60" s="333">
        <v>2603022</v>
      </c>
      <c r="J60" s="328">
        <v>125242</v>
      </c>
      <c r="K60" s="329">
        <v>74.099999999999994</v>
      </c>
      <c r="L60" s="330">
        <v>32548</v>
      </c>
      <c r="M60" s="331">
        <v>12.6</v>
      </c>
      <c r="N60" s="332">
        <v>61.5</v>
      </c>
    </row>
    <row r="61" spans="1:14">
      <c r="A61" s="248"/>
      <c r="B61" s="244"/>
      <c r="C61" s="244"/>
      <c r="D61" s="244"/>
      <c r="E61" s="244"/>
      <c r="F61" s="244"/>
      <c r="G61" s="310" t="s">
        <v>518</v>
      </c>
      <c r="H61" s="334"/>
      <c r="I61" s="335">
        <v>2005713</v>
      </c>
      <c r="J61" s="336">
        <v>94852</v>
      </c>
      <c r="K61" s="337">
        <v>27.1</v>
      </c>
      <c r="L61" s="338">
        <v>50623</v>
      </c>
      <c r="M61" s="339">
        <v>3.3</v>
      </c>
      <c r="N61" s="324">
        <v>23.8</v>
      </c>
    </row>
    <row r="62" spans="1:14">
      <c r="A62" s="248"/>
      <c r="B62" s="244"/>
      <c r="C62" s="244"/>
      <c r="D62" s="244"/>
      <c r="E62" s="244"/>
      <c r="F62" s="244"/>
      <c r="G62" s="325"/>
      <c r="H62" s="326" t="s">
        <v>513</v>
      </c>
      <c r="I62" s="327">
        <v>1375953</v>
      </c>
      <c r="J62" s="328">
        <v>65228</v>
      </c>
      <c r="K62" s="329">
        <v>23</v>
      </c>
      <c r="L62" s="330">
        <v>26382</v>
      </c>
      <c r="M62" s="331">
        <v>4.9000000000000004</v>
      </c>
      <c r="N62" s="332">
        <v>18.100000000000001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24.23</v>
      </c>
      <c r="G47" s="12">
        <v>29.09</v>
      </c>
      <c r="H47" s="12">
        <v>32.32</v>
      </c>
      <c r="I47" s="12">
        <v>46.4</v>
      </c>
      <c r="J47" s="13">
        <v>45.63</v>
      </c>
    </row>
    <row r="48" spans="2:10" ht="57.75" customHeight="1">
      <c r="B48" s="14"/>
      <c r="C48" s="1171" t="s">
        <v>4</v>
      </c>
      <c r="D48" s="1171"/>
      <c r="E48" s="1172"/>
      <c r="F48" s="15">
        <v>12.47</v>
      </c>
      <c r="G48" s="16">
        <v>10.9</v>
      </c>
      <c r="H48" s="16">
        <v>10.46</v>
      </c>
      <c r="I48" s="16">
        <v>11.48</v>
      </c>
      <c r="J48" s="17">
        <v>13.58</v>
      </c>
    </row>
    <row r="49" spans="2:10" ht="57.75" customHeight="1" thickBot="1">
      <c r="B49" s="18"/>
      <c r="C49" s="1173" t="s">
        <v>5</v>
      </c>
      <c r="D49" s="1173"/>
      <c r="E49" s="1174"/>
      <c r="F49" s="19">
        <v>7.69</v>
      </c>
      <c r="G49" s="20">
        <v>4.99</v>
      </c>
      <c r="H49" s="20">
        <v>3.13</v>
      </c>
      <c r="I49" s="20">
        <v>14.81</v>
      </c>
      <c r="J49" s="21">
        <v>2.37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2017-03-28T01:29:18Z</cp:lastPrinted>
  <dcterms:created xsi:type="dcterms:W3CDTF">2017-02-15T22:42:22Z</dcterms:created>
  <dcterms:modified xsi:type="dcterms:W3CDTF">2017-05-11T08:06:42Z</dcterms:modified>
  <cp:category/>
</cp:coreProperties>
</file>