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37"/>
  <c r="CO36"/>
  <c r="BE36"/>
  <c r="AM36"/>
  <c r="U36"/>
  <c r="C36"/>
  <c r="BE35"/>
  <c r="AM35"/>
  <c r="C35"/>
  <c r="BW34"/>
  <c r="BW35" s="1"/>
  <c r="BW36" s="1"/>
  <c r="BW37" s="1"/>
  <c r="BW38" s="1"/>
  <c r="BW39" s="1"/>
  <c r="BW40" s="1"/>
  <c r="BW41" s="1"/>
  <c r="BW42" s="1"/>
  <c r="BW43" s="1"/>
  <c r="AM34"/>
  <c r="U34"/>
  <c r="U35" s="1"/>
  <c r="C34"/>
  <c r="CO34" l="1"/>
  <c r="CO35" s="1"/>
  <c r="BE34"/>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alcChain>
</file>

<file path=xl/sharedStrings.xml><?xml version="1.0" encoding="utf-8"?>
<sst xmlns="http://schemas.openxmlformats.org/spreadsheetml/2006/main" count="1108" uniqueCount="564">
  <si>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</si>
  <si>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</si>
  <si>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</si>
  <si>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</si>
  <si>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</si>
  <si>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</si>
  <si>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</si>
  <si>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</si>
  <si>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</si>
  <si>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</si>
  <si>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</si>
  <si>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</si>
  <si>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</si>
  <si>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</si>
  <si>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</si>
  <si>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</si>
  <si>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</si>
  <si>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</si>
  <si>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</si>
  <si>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</si>
  <si>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</si>
  <si>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</si>
  <si>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</si>
  <si>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</si>
  <si>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</si>
  <si>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</si>
  <si>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</si>
  <si>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</si>
  <si>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</si>
  <si>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</si>
  <si>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</si>
  <si>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</si>
  <si>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</si>
  <si>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</si>
  <si>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</si>
  <si>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</si>
  <si>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</si>
  <si>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</si>
  <si>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</si>
  <si>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</si>
  <si>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</si>
  <si>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</si>
  <si>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</si>
  <si>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</si>
  <si>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</si>
  <si>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</si>
  <si>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</si>
  <si>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</si>
  <si>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</si>
  <si>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</si>
  <si>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</si>
  <si>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</si>
  <si>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</si>
  <si>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</si>
  <si>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</si>
  <si>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</si>
  <si>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</si>
  <si>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</si>
  <si>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</si>
  <si>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</si>
  <si>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</si>
  <si>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</si>
  <si>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</si>
  <si>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</si>
  <si>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</si>
  <si>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</si>
  <si>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</si>
  <si>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</si>
  <si>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</si>
  <si>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</si>
  <si>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</si>
  <si>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</si>
  <si>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</si>
  <si>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</si>
  <si>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</si>
  <si>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</si>
  <si>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</si>
  <si>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</si>
  <si>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</si>
  <si>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</si>
  <si>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</si>
  <si>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</si>
  <si>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赤村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</si>
  <si>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</si>
  <si>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</si>
  <si>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</si>
  <si>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</si>
  <si>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</si>
  <si>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</si>
  <si>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</si>
  <si>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</si>
  <si>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</si>
  <si>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</si>
  <si>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</si>
  <si>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</si>
  <si>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</si>
  <si>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</si>
  <si>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</si>
  <si>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</si>
  <si>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</si>
  <si>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</si>
  <si>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</si>
  <si>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</si>
  <si>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</si>
  <si>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</si>
  <si>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</si>
  <si>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</si>
  <si>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</si>
  <si>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</si>
  <si>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</si>
  <si>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</si>
  <si>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</si>
  <si>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</si>
  <si>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</si>
  <si>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</si>
  <si>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</si>
  <si>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</si>
  <si>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</si>
  <si>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</si>
  <si>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</si>
  <si>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</si>
  <si>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</si>
  <si>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</si>
  <si>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</si>
  <si>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</si>
  <si>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</si>
  <si>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</si>
  <si>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</si>
  <si>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</si>
  <si>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</si>
  <si>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18"/>
  </si>
  <si>
    <t>うち日本人(％)</t>
    <phoneticPr fontId="5"/>
  </si>
  <si>
    <t>-2.8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</si>
  <si>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</si>
  <si>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</si>
  <si>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</si>
  <si>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</si>
  <si>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</si>
  <si>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</si>
  <si>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</si>
  <si>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</si>
  <si>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</si>
  <si>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</si>
  <si>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</si>
  <si>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</si>
  <si>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</si>
  <si>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</si>
  <si>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</si>
  <si>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</si>
  <si>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</si>
  <si>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</si>
  <si>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</si>
  <si>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</si>
  <si>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</si>
  <si>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</si>
  <si>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</si>
  <si>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</si>
  <si>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</si>
  <si>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</si>
  <si>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</si>
  <si>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</si>
  <si>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</si>
  <si>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</si>
  <si>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</si>
  <si>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</si>
  <si>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</si>
  <si>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</si>
  <si>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</si>
  <si>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</si>
  <si>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</si>
  <si>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</si>
  <si>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</si>
  <si>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</si>
  <si>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</si>
  <si>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</si>
  <si>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</si>
  <si>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</si>
  <si>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</si>
  <si>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</si>
  <si>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</si>
  <si>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</si>
  <si>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</si>
  <si>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</si>
  <si>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</si>
  <si>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</si>
  <si>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</si>
  <si>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</si>
  <si>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</si>
  <si>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</si>
  <si>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</si>
  <si>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</si>
  <si>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</si>
  <si>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福岡県赤村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</si>
  <si>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</si>
  <si>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</si>
  <si>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</si>
  <si>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</si>
  <si>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</si>
  <si>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</si>
  <si>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</si>
  <si>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</si>
  <si>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</si>
  <si>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</si>
  <si>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</si>
  <si>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</si>
  <si>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</si>
  <si>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</si>
  <si>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</si>
  <si>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</si>
  <si>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</si>
  <si>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</si>
  <si>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</si>
  <si>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</si>
  <si>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</si>
  <si>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</si>
  <si>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</si>
  <si>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</si>
  <si>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</si>
  <si>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</si>
  <si>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</si>
  <si>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</si>
  <si>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</si>
  <si>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</si>
  <si>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</si>
  <si>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</si>
  <si>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</si>
  <si>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</si>
  <si>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</si>
  <si>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</si>
  <si>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</si>
  <si>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</si>
  <si>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</si>
  <si>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</si>
  <si>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</si>
  <si>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</si>
  <si>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</si>
  <si>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</si>
  <si>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</si>
  <si>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</si>
  <si>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</si>
  <si>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</si>
  <si>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</si>
  <si>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</si>
  <si>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</si>
  <si>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</si>
  <si>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</si>
  <si>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</si>
  <si>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</si>
  <si>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</si>
  <si>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</si>
  <si>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</si>
  <si>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</si>
  <si>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</si>
  <si>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</si>
  <si>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</si>
  <si>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</si>
  <si>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</si>
  <si>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</si>
  <si>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</si>
  <si>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</si>
  <si>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</si>
  <si>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</si>
  <si>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</si>
  <si>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</si>
  <si>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</si>
  <si>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</si>
  <si>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</si>
  <si>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</si>
  <si>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</si>
  <si>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</si>
  <si>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</si>
  <si>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</si>
  <si>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</si>
  <si>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</si>
  <si>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</si>
  <si>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</si>
  <si>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</si>
  <si>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</si>
  <si>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</si>
  <si>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</si>
  <si>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</si>
  <si>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</si>
  <si>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</si>
  <si>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</si>
  <si>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</si>
  <si>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</si>
  <si>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</si>
  <si>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</si>
  <si>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</si>
  <si>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</si>
  <si>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</si>
  <si>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</si>
  <si>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</si>
  <si>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</si>
  <si>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</si>
  <si>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</si>
  <si>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</si>
  <si>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</si>
  <si>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</si>
  <si>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</si>
  <si>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</si>
  <si>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</si>
  <si>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</si>
  <si>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</si>
  <si>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</si>
  <si>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</si>
  <si>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</si>
  <si>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</si>
  <si>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</si>
  <si>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</si>
  <si>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</si>
  <si>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</si>
  <si>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</si>
  <si>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</si>
  <si>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</si>
  <si>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</si>
  <si>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</si>
  <si>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</si>
  <si>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</si>
  <si>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</si>
  <si>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</si>
  <si>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</si>
  <si>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</si>
  <si>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</si>
  <si>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</si>
  <si>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</si>
  <si>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</si>
  <si>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</si>
  <si>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</si>
  <si>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</si>
  <si>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</si>
  <si>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</si>
  <si>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</si>
  <si>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</si>
  <si>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</si>
  <si>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</si>
  <si>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</si>
  <si>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</si>
  <si>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</si>
  <si>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</si>
  <si>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福岡県赤村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</si>
  <si>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</si>
  <si>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</si>
  <si>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</si>
  <si>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</si>
  <si>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</si>
  <si>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</si>
  <si>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</si>
  <si>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</si>
  <si>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</si>
  <si>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</si>
  <si>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</si>
  <si>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</si>
  <si>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</si>
  <si>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</si>
  <si>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</si>
  <si>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</si>
  <si>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</si>
  <si>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</si>
  <si>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</si>
  <si>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</si>
  <si>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</si>
  <si>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</si>
  <si>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</si>
  <si>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</si>
  <si>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</si>
  <si>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</si>
  <si>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</si>
  <si>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</si>
  <si>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</si>
  <si>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</si>
  <si>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</si>
  <si>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</si>
  <si>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</si>
  <si>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</si>
  <si>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</si>
  <si>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</si>
  <si>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</si>
  <si>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</si>
  <si>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</si>
  <si>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</si>
  <si>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</si>
  <si>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</si>
  <si>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</si>
  <si>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</si>
  <si>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</si>
  <si>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</si>
  <si>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</si>
  <si>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</si>
  <si>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</si>
  <si>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</si>
  <si>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</si>
  <si>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</si>
  <si>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</si>
  <si>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</si>
  <si>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</si>
  <si>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</si>
  <si>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</si>
  <si>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</si>
  <si>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</si>
  <si>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</si>
  <si>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</si>
  <si>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</si>
  <si>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</si>
  <si>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</si>
  <si>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</si>
  <si>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</si>
  <si>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</si>
  <si>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</si>
  <si>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</si>
  <si>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</si>
  <si>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</si>
  <si>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</si>
  <si>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</si>
  <si>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</si>
  <si>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</si>
  <si>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</si>
  <si>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</si>
  <si>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</si>
  <si>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</si>
  <si>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</si>
  <si>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</si>
  <si>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</si>
  <si>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</si>
  <si>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</si>
  <si>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</si>
  <si>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</si>
  <si>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</si>
  <si>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</si>
  <si>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</si>
  <si>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</si>
  <si>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</si>
  <si>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</si>
  <si>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</si>
  <si>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</si>
  <si>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</si>
  <si>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</si>
  <si>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</si>
  <si>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</si>
  <si>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</si>
  <si>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</si>
  <si>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</si>
  <si>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</si>
  <si>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</si>
  <si>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</si>
  <si>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</si>
  <si>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</si>
  <si>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</si>
  <si>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</si>
  <si>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</si>
  <si>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</si>
  <si>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</si>
  <si>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</si>
  <si>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</si>
  <si>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</si>
  <si>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</si>
  <si>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</si>
  <si>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</si>
  <si>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</si>
  <si>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</si>
  <si>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</si>
  <si>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</si>
  <si>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</si>
  <si>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</si>
  <si>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</si>
  <si>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</si>
  <si>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</si>
  <si>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</si>
  <si>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</si>
  <si>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</si>
  <si>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</si>
  <si>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</si>
  <si>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</si>
  <si>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</si>
  <si>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</si>
  <si>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</si>
  <si>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</si>
  <si>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</si>
  <si>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</si>
  <si>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</si>
  <si>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</si>
  <si>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</si>
  <si>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</si>
  <si>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</si>
  <si>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</si>
  <si>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</si>
  <si>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</si>
  <si>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</si>
  <si>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</si>
  <si>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</si>
  <si>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</si>
  <si>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</si>
  <si>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</si>
  <si>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</si>
  <si>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</si>
  <si>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</si>
  <si>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</si>
  <si>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</si>
  <si>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</si>
  <si>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</si>
  <si>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</si>
  <si>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</si>
  <si>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</si>
  <si>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</si>
  <si>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</si>
  <si>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</si>
  <si>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</si>
  <si>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</si>
  <si>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</si>
  <si>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</si>
  <si>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</si>
  <si>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</si>
  <si>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</si>
  <si>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</si>
  <si>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</si>
  <si>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</si>
  <si>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</si>
  <si>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0.22</t>
  </si>
  <si>
    <t>住宅新築資金等貸付事業特別会計</t>
  </si>
  <si>
    <t>▲ 3.07</t>
  </si>
  <si>
    <t>▲ 2.97</t>
  </si>
  <si>
    <t>▲ 2.71</t>
  </si>
  <si>
    <t>▲ 2.50</t>
  </si>
  <si>
    <t>▲ 2.25</t>
  </si>
  <si>
    <t>一般会計</t>
  </si>
  <si>
    <t>簡易水道特別会計</t>
  </si>
  <si>
    <t>後期高齢者特別会計</t>
  </si>
  <si>
    <t>国民健康保険特別会計</t>
  </si>
  <si>
    <t>その他会計（赤字）</t>
  </si>
  <si>
    <t>その他会計（黒字）</t>
  </si>
  <si>
    <t>福岡県市町村職員退職手当組合（一般会計）</t>
    <phoneticPr fontId="2"/>
  </si>
  <si>
    <t>福岡県自治会館管理組合（一般会計）</t>
    <phoneticPr fontId="2"/>
  </si>
  <si>
    <t>福岡県田川地区消防組合（一般会計）</t>
    <phoneticPr fontId="2"/>
  </si>
  <si>
    <t>田川郡東部環境衛生施設組合（一般会計）</t>
    <phoneticPr fontId="2"/>
  </si>
  <si>
    <t>田川地区斎場組合（一般会計）</t>
    <phoneticPr fontId="2"/>
  </si>
  <si>
    <t>福岡県自治振興組合（一般会計）</t>
    <phoneticPr fontId="2"/>
  </si>
  <si>
    <t>福岡県自治振興組合（公文書館事業特別会計）</t>
    <phoneticPr fontId="2"/>
  </si>
  <si>
    <t>福岡県介護保険広域連合（一般会計）</t>
    <phoneticPr fontId="2"/>
  </si>
  <si>
    <t>福岡県介護保険広域連合（介護保険事業特別会計）</t>
    <phoneticPr fontId="2"/>
  </si>
  <si>
    <t>福岡県後期高齢者医療広域連合（一般会計）</t>
    <phoneticPr fontId="2"/>
  </si>
  <si>
    <t>福岡県後期高齢者医療広域連合（後期高齢者医療特別会計）</t>
    <phoneticPr fontId="2"/>
  </si>
  <si>
    <t>-</t>
    <phoneticPr fontId="2"/>
  </si>
  <si>
    <t>福岡県市町村職員退職手当組合（基金特別会計）</t>
    <phoneticPr fontId="2"/>
  </si>
  <si>
    <t>-</t>
    <phoneticPr fontId="2"/>
  </si>
  <si>
    <t>源じいの森</t>
    <rPh sb="0" eb="1">
      <t>ゲン</t>
    </rPh>
    <rPh sb="4" eb="5">
      <t>モリ</t>
    </rPh>
    <phoneticPr fontId="2"/>
  </si>
  <si>
    <t>-</t>
    <phoneticPr fontId="2"/>
  </si>
  <si>
    <t>-</t>
    <phoneticPr fontId="2"/>
  </si>
  <si>
    <t>-</t>
    <phoneticPr fontId="2"/>
  </si>
  <si>
    <t>福岡県市町村消防団員等公務災害補償組合（一般会計）</t>
    <rPh sb="10" eb="11">
      <t>トウ</t>
    </rPh>
    <phoneticPr fontId="2"/>
  </si>
  <si>
    <t>○</t>
    <phoneticPr fontId="2"/>
  </si>
  <si>
    <t>赤村土地開発公社</t>
    <rPh sb="0" eb="2">
      <t>アカムラ</t>
    </rPh>
    <rPh sb="2" eb="4">
      <t>トチ</t>
    </rPh>
    <rPh sb="4" eb="6">
      <t>カイハツ</t>
    </rPh>
    <rPh sb="6" eb="8">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</si>
  <si>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</si>
  <si>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</si>
  <si>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</si>
  <si>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繰上償還による地方債現在高の減、減債基金等の積立による充当可能財源の増により、将来負担率が低い状況にある。一方で、有形固定資産減価償却率は、類似団体よりも高い。今後は、公共施設等総合管理計画に基づき、老朽化対策に取り組んでいきます。
</t>
    <rPh sb="1" eb="5">
      <t>クリアゲショウカン</t>
    </rPh>
    <rPh sb="8" eb="11">
      <t>チホウサイ</t>
    </rPh>
    <rPh sb="11" eb="13">
      <t>ゲンザイ</t>
    </rPh>
    <rPh sb="13" eb="14">
      <t>ダカ</t>
    </rPh>
    <rPh sb="15" eb="16">
      <t>ゲン</t>
    </rPh>
    <rPh sb="17" eb="19">
      <t>ゲンサイ</t>
    </rPh>
    <rPh sb="19" eb="21">
      <t>キキン</t>
    </rPh>
    <rPh sb="21" eb="22">
      <t>トウ</t>
    </rPh>
    <rPh sb="23" eb="25">
      <t>ツミタテ</t>
    </rPh>
    <rPh sb="28" eb="30">
      <t>ジュウトウ</t>
    </rPh>
    <rPh sb="30" eb="32">
      <t>カノウ</t>
    </rPh>
    <rPh sb="32" eb="34">
      <t>ザイゲン</t>
    </rPh>
    <rPh sb="35" eb="36">
      <t>ゾウ</t>
    </rPh>
    <rPh sb="40" eb="42">
      <t>ショウライ</t>
    </rPh>
    <rPh sb="42" eb="44">
      <t>フタン</t>
    </rPh>
    <rPh sb="44" eb="45">
      <t>リツ</t>
    </rPh>
    <rPh sb="46" eb="47">
      <t>ヒク</t>
    </rPh>
    <rPh sb="48" eb="50">
      <t>ジョウキョウ</t>
    </rPh>
    <rPh sb="54" eb="56">
      <t>イッポウ</t>
    </rPh>
    <rPh sb="58" eb="60">
      <t>ユウケイ</t>
    </rPh>
    <rPh sb="60" eb="62">
      <t>コテイ</t>
    </rPh>
    <rPh sb="62" eb="64">
      <t>シサン</t>
    </rPh>
    <rPh sb="64" eb="66">
      <t>ゲンカ</t>
    </rPh>
    <rPh sb="66" eb="68">
      <t>ショウキャク</t>
    </rPh>
    <rPh sb="68" eb="69">
      <t>リツ</t>
    </rPh>
    <rPh sb="71" eb="73">
      <t>ルイジ</t>
    </rPh>
    <rPh sb="73" eb="75">
      <t>ダンタイ</t>
    </rPh>
    <rPh sb="78" eb="79">
      <t>タカ</t>
    </rPh>
    <rPh sb="81" eb="83">
      <t>コンゴ</t>
    </rPh>
    <rPh sb="85" eb="87">
      <t>コウキョウ</t>
    </rPh>
    <rPh sb="87" eb="89">
      <t>シセツ</t>
    </rPh>
    <rPh sb="89" eb="90">
      <t>トウ</t>
    </rPh>
    <rPh sb="90" eb="92">
      <t>ソウゴウ</t>
    </rPh>
    <rPh sb="92" eb="94">
      <t>カンリ</t>
    </rPh>
    <rPh sb="94" eb="96">
      <t>ケイカク</t>
    </rPh>
    <rPh sb="97" eb="98">
      <t>モト</t>
    </rPh>
    <rPh sb="101" eb="104">
      <t>ロウキュウカ</t>
    </rPh>
    <rPh sb="104" eb="106">
      <t>タイサク</t>
    </rPh>
    <rPh sb="107" eb="108">
      <t>ト</t>
    </rPh>
    <rPh sb="109" eb="110">
      <t>ク</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</si>
  <si>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</si>
  <si>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</si>
  <si>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</si>
  <si>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</si>
  <si>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</si>
  <si>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</si>
  <si>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将来負担比率及び実質公債費比率については、類似団体と比較して低い水準にあります。今後も、公債費の適正化に取り組んでいきます。</t>
    <rPh sb="1" eb="3">
      <t>ショウライ</t>
    </rPh>
    <rPh sb="3" eb="5">
      <t>フタン</t>
    </rPh>
    <rPh sb="5" eb="7">
      <t>ヒリツ</t>
    </rPh>
    <rPh sb="7" eb="8">
      <t>オヨ</t>
    </rPh>
    <rPh sb="9" eb="11">
      <t>ジッシツ</t>
    </rPh>
    <rPh sb="11" eb="13">
      <t>コウサイ</t>
    </rPh>
    <rPh sb="13" eb="14">
      <t>ヒ</t>
    </rPh>
    <rPh sb="14" eb="16">
      <t>ヒリツ</t>
    </rPh>
    <rPh sb="22" eb="24">
      <t>ルイジ</t>
    </rPh>
    <rPh sb="24" eb="26">
      <t>ダンタイ</t>
    </rPh>
    <rPh sb="27" eb="29">
      <t>ヒカク</t>
    </rPh>
    <rPh sb="31" eb="32">
      <t>ヒク</t>
    </rPh>
    <rPh sb="33" eb="35">
      <t>スイジュン</t>
    </rPh>
    <rPh sb="41" eb="43">
      <t>コンゴ</t>
    </rPh>
    <rPh sb="45" eb="47">
      <t>コウサイ</t>
    </rPh>
    <rPh sb="47" eb="48">
      <t>ヒ</t>
    </rPh>
    <rPh sb="49" eb="52">
      <t>テキセイカ</t>
    </rPh>
    <rPh sb="53" eb="54">
      <t>ト</t>
    </rPh>
    <rPh sb="55" eb="56">
      <t>ク</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</si>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</sst>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2"/>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237796</c:v>
                </c:pt>
                <c:pt idx="1">
                  <c:v>85393</c:v>
                </c:pt>
                <c:pt idx="2">
                  <c:v>166621</c:v>
                </c:pt>
                <c:pt idx="3">
                  <c:v>285680</c:v>
                </c:pt>
                <c:pt idx="4">
                  <c:v>203241</c:v>
                </c:pt>
              </c:numCache>
            </c:numRef>
          </c:val>
        </c:ser>
        <c:dLbls/>
        <c:marker val="1"/>
        <c:axId val="89422080"/>
        <c:axId val="89821184"/>
      </c:lineChart>
      <c:catAx>
        <c:axId val="89422080"/>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821184"/>
        <c:crosses val="autoZero"/>
        <c:auto val="1"/>
        <c:lblAlgn val="ctr"/>
        <c:lblOffset val="100"/>
        <c:tickLblSkip val="1"/>
        <c:tickMarkSkip val="1"/>
      </c:catAx>
      <c:valAx>
        <c:axId val="89821184"/>
        <c:scaling>
          <c:orientation val="minMax"/>
          <c:max val="4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422080"/>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76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2.52</c:v>
                </c:pt>
                <c:pt idx="1">
                  <c:v>2.27</c:v>
                </c:pt>
                <c:pt idx="2">
                  <c:v>2.76</c:v>
                </c:pt>
                <c:pt idx="3">
                  <c:v>2.77</c:v>
                </c:pt>
                <c:pt idx="4">
                  <c:v>2.68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56.23</c:v>
                </c:pt>
                <c:pt idx="1">
                  <c:v>58.07</c:v>
                </c:pt>
                <c:pt idx="2">
                  <c:v>57.78</c:v>
                </c:pt>
                <c:pt idx="3">
                  <c:v>57.68</c:v>
                </c:pt>
                <c:pt idx="4">
                  <c:v>55.39</c:v>
                </c:pt>
              </c:numCache>
            </c:numRef>
          </c:val>
        </c:ser>
        <c:dLbls/>
        <c:gapWidth val="250"/>
        <c:overlap val="100"/>
        <c:axId val="97783168"/>
        <c:axId val="97920128"/>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8.8000000000000007</c:v>
                </c:pt>
                <c:pt idx="1">
                  <c:v>-0.22</c:v>
                </c:pt>
                <c:pt idx="2">
                  <c:v>9.94</c:v>
                </c:pt>
                <c:pt idx="3">
                  <c:v>11.57</c:v>
                </c:pt>
                <c:pt idx="4">
                  <c:v>7.46</c:v>
                </c:pt>
              </c:numCache>
            </c:numRef>
          </c:val>
        </c:ser>
        <c:dLbls/>
        <c:marker val="1"/>
        <c:axId val="97783168"/>
        <c:axId val="97920128"/>
      </c:lineChart>
      <c:catAx>
        <c:axId val="97783168"/>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920128"/>
        <c:crosses val="autoZero"/>
        <c:auto val="1"/>
        <c:lblAlgn val="ctr"/>
        <c:lblOffset val="100"/>
        <c:tickLblSkip val="1"/>
        <c:tickMarkSkip val="1"/>
      </c:catAx>
      <c:valAx>
        <c:axId val="9792012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8316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0.42</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0.25</c:v>
                </c:pt>
                <c:pt idx="2">
                  <c:v>#N/A</c:v>
                </c:pt>
                <c:pt idx="3">
                  <c:v>0.24</c:v>
                </c:pt>
                <c:pt idx="4">
                  <c:v>#N/A</c:v>
                </c:pt>
                <c:pt idx="5">
                  <c:v>0.23</c:v>
                </c:pt>
                <c:pt idx="6">
                  <c:v>#N/A</c:v>
                </c:pt>
                <c:pt idx="7">
                  <c:v>0.24</c:v>
                </c:pt>
                <c:pt idx="8">
                  <c:v>#N/A</c:v>
                </c:pt>
                <c:pt idx="9">
                  <c:v>0.21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5.59</c:v>
                </c:pt>
                <c:pt idx="2">
                  <c:v>#N/A</c:v>
                </c:pt>
                <c:pt idx="3">
                  <c:v>5.24</c:v>
                </c:pt>
                <c:pt idx="4">
                  <c:v>#N/A</c:v>
                </c:pt>
                <c:pt idx="5">
                  <c:v>5.47</c:v>
                </c:pt>
                <c:pt idx="6">
                  <c:v>#N/A</c:v>
                </c:pt>
                <c:pt idx="7">
                  <c:v>5.27</c:v>
                </c:pt>
                <c:pt idx="8">
                  <c:v>#N/A</c:v>
                </c:pt>
                <c:pt idx="9">
                  <c:v>4.93</c:v>
                </c:pt>
              </c:numCache>
            </c:numRef>
          </c:val>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3.07</c:v>
                </c:pt>
                <c:pt idx="1">
                  <c:v>#N/A</c:v>
                </c:pt>
                <c:pt idx="2">
                  <c:v>2.97</c:v>
                </c:pt>
                <c:pt idx="3">
                  <c:v>#N/A</c:v>
                </c:pt>
                <c:pt idx="4">
                  <c:v>2.71</c:v>
                </c:pt>
                <c:pt idx="5">
                  <c:v>#N/A</c:v>
                </c:pt>
                <c:pt idx="6">
                  <c:v>2.5</c:v>
                </c:pt>
                <c:pt idx="7">
                  <c:v>#N/A</c:v>
                </c:pt>
                <c:pt idx="8">
                  <c:v>2.25</c:v>
                </c:pt>
                <c:pt idx="9">
                  <c:v>#N/A</c:v>
                </c:pt>
              </c:numCache>
            </c:numRef>
          </c:val>
        </c:ser>
        <c:dLbls/>
        <c:overlap val="100"/>
        <c:axId val="98950144"/>
        <c:axId val="99021568"/>
      </c:barChart>
      <c:catAx>
        <c:axId val="9895014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021568"/>
        <c:crosses val="autoZero"/>
        <c:auto val="1"/>
        <c:lblAlgn val="ctr"/>
        <c:lblOffset val="100"/>
        <c:tickLblSkip val="1"/>
        <c:tickMarkSkip val="1"/>
      </c:catAx>
      <c:valAx>
        <c:axId val="9902156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950144"/>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8E-2"/>
          <c:y val="8.7976539589442848E-2"/>
          <c:w val="0.90356317136844211"/>
          <c:h val="0.63929618768328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222</c:v>
                </c:pt>
                <c:pt idx="5">
                  <c:v>222</c:v>
                </c:pt>
                <c:pt idx="8">
                  <c:v>227</c:v>
                </c:pt>
                <c:pt idx="11">
                  <c:v>230</c:v>
                </c:pt>
                <c:pt idx="14">
                  <c:v>218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c:v>
                </c:pt>
                <c:pt idx="3">
                  <c:v>4</c:v>
                </c:pt>
                <c:pt idx="6">
                  <c:v>3</c:v>
                </c:pt>
                <c:pt idx="9">
                  <c:v>4</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c:v>
                </c:pt>
                <c:pt idx="3">
                  <c:v>1</c:v>
                </c:pt>
                <c:pt idx="6">
                  <c:v>1</c:v>
                </c:pt>
                <c:pt idx="9">
                  <c:v>1</c:v>
                </c:pt>
                <c:pt idx="12">
                  <c:v>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262</c:v>
                </c:pt>
                <c:pt idx="3">
                  <c:v>236</c:v>
                </c:pt>
                <c:pt idx="6">
                  <c:v>197</c:v>
                </c:pt>
                <c:pt idx="9">
                  <c:v>200</c:v>
                </c:pt>
                <c:pt idx="12">
                  <c:v>177</c:v>
                </c:pt>
              </c:numCache>
            </c:numRef>
          </c:val>
        </c:ser>
        <c:dLbls/>
        <c:gapWidth val="100"/>
        <c:overlap val="100"/>
        <c:axId val="99790208"/>
        <c:axId val="99804288"/>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45</c:v>
                </c:pt>
                <c:pt idx="2">
                  <c:v>#N/A</c:v>
                </c:pt>
                <c:pt idx="3">
                  <c:v>#N/A</c:v>
                </c:pt>
                <c:pt idx="4">
                  <c:v>19</c:v>
                </c:pt>
                <c:pt idx="5">
                  <c:v>#N/A</c:v>
                </c:pt>
                <c:pt idx="6">
                  <c:v>#N/A</c:v>
                </c:pt>
                <c:pt idx="7">
                  <c:v>-26</c:v>
                </c:pt>
                <c:pt idx="8">
                  <c:v>#N/A</c:v>
                </c:pt>
                <c:pt idx="9">
                  <c:v>#N/A</c:v>
                </c:pt>
                <c:pt idx="10">
                  <c:v>-25</c:v>
                </c:pt>
                <c:pt idx="11">
                  <c:v>#N/A</c:v>
                </c:pt>
                <c:pt idx="12">
                  <c:v>#N/A</c:v>
                </c:pt>
                <c:pt idx="13">
                  <c:v>-34</c:v>
                </c:pt>
                <c:pt idx="14">
                  <c:v>#N/A</c:v>
                </c:pt>
              </c:numCache>
            </c:numRef>
          </c:val>
        </c:ser>
        <c:dLbls/>
        <c:marker val="1"/>
        <c:axId val="99790208"/>
        <c:axId val="99804288"/>
      </c:lineChart>
      <c:catAx>
        <c:axId val="9979020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804288"/>
        <c:crosses val="autoZero"/>
        <c:auto val="1"/>
        <c:lblAlgn val="ctr"/>
        <c:lblOffset val="100"/>
        <c:tickLblSkip val="1"/>
        <c:tickMarkSkip val="1"/>
      </c:catAx>
      <c:valAx>
        <c:axId val="9980428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79020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62E-2"/>
          <c:w val="0.86496884859089618"/>
          <c:h val="0.589182127738554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2076</c:v>
                </c:pt>
                <c:pt idx="5">
                  <c:v>2057</c:v>
                </c:pt>
                <c:pt idx="8">
                  <c:v>1986</c:v>
                </c:pt>
                <c:pt idx="11">
                  <c:v>1963</c:v>
                </c:pt>
                <c:pt idx="14">
                  <c:v>1936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24</c:v>
                </c:pt>
                <c:pt idx="5">
                  <c:v>27</c:v>
                </c:pt>
                <c:pt idx="8">
                  <c:v>30</c:v>
                </c:pt>
                <c:pt idx="11">
                  <c:v>348</c:v>
                </c:pt>
                <c:pt idx="14">
                  <c:v>495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3038</c:v>
                </c:pt>
                <c:pt idx="5">
                  <c:v>3490</c:v>
                </c:pt>
                <c:pt idx="8">
                  <c:v>3518</c:v>
                </c:pt>
                <c:pt idx="11">
                  <c:v>3600</c:v>
                </c:pt>
                <c:pt idx="14">
                  <c:v>3779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4</c:v>
                </c:pt>
                <c:pt idx="12">
                  <c:v>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414</c:v>
                </c:pt>
                <c:pt idx="3">
                  <c:v>424</c:v>
                </c:pt>
                <c:pt idx="6">
                  <c:v>417</c:v>
                </c:pt>
                <c:pt idx="9">
                  <c:v>431</c:v>
                </c:pt>
                <c:pt idx="12">
                  <c:v>400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16</c:v>
                </c:pt>
                <c:pt idx="3">
                  <c:v>15</c:v>
                </c:pt>
                <c:pt idx="6">
                  <c:v>29</c:v>
                </c:pt>
                <c:pt idx="9">
                  <c:v>54</c:v>
                </c:pt>
                <c:pt idx="12">
                  <c:v>49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c:v>
                </c:pt>
                <c:pt idx="3">
                  <c:v>6</c:v>
                </c:pt>
                <c:pt idx="6">
                  <c:v>5</c:v>
                </c:pt>
                <c:pt idx="9">
                  <c:v>4</c:v>
                </c:pt>
                <c:pt idx="12">
                  <c:v>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1591</c:v>
                </c:pt>
                <c:pt idx="3">
                  <c:v>1598</c:v>
                </c:pt>
                <c:pt idx="6">
                  <c:v>1496</c:v>
                </c:pt>
                <c:pt idx="9">
                  <c:v>1683</c:v>
                </c:pt>
                <c:pt idx="12">
                  <c:v>1781</c:v>
                </c:pt>
              </c:numCache>
            </c:numRef>
          </c:val>
        </c:ser>
        <c:dLbls/>
        <c:gapWidth val="100"/>
        <c:overlap val="100"/>
        <c:axId val="99878016"/>
        <c:axId val="99879552"/>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dLbls/>
        <c:marker val="1"/>
        <c:axId val="99878016"/>
        <c:axId val="99879552"/>
      </c:lineChart>
      <c:catAx>
        <c:axId val="9987801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879552"/>
        <c:crosses val="autoZero"/>
        <c:auto val="1"/>
        <c:lblAlgn val="ctr"/>
        <c:lblOffset val="100"/>
        <c:tickLblSkip val="1"/>
        <c:tickMarkSkip val="1"/>
      </c:catAx>
      <c:valAx>
        <c:axId val="9987955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87801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{A3FB1012-BE41-4AA9-B244-CC020CEA6AE8}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{03C21567-4000-438F-B187-115F9B1BE09E}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{F9042309-A70D-4BE2-9002-825DE4B98EBA}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{1F42CE83-3830-4501-B3C2-D74EB1514828}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{2623859B-CE6D-4EC8-A7BE-CED0C9992AD9}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59.5</c:v>
                </c:pt>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{4637CA9C-EAC5-46EC-A09E-AA539CACB128}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{BC5263E5-FC1B-4550-8E8D-7046D4E7C825}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{F9D1ABD1-DB44-4CBE-9782-D64FF7F1B411}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{F95F65A2-C808-47FA-A047-9772A5C852CB}</c15:txfldGUID>
                      <c15:f>公会計指標分析・財政指標組合せ分析表!$N$50</c15:f>
                      <c15:dlblFieldTableCache>
                        <c:ptCount val="1"/>
                        <c:pt idx="0">
                          <c:v>H26</c:v>
                        </c:pt>
                      </c15:dlblFieldTableCache>
                    </c15:dlblFTEntry>
                  </c15:dlblFieldTable>
                  <c15:showDataLabelsRange val="0"/>
                </c:ext>
              </c:extLst>
            </c:dLbl>
            <c:dLbl>
              <c:idx val="4"/>
              <c:layout/>
              <c:tx>
                <c:strRef>
                  <c:f>公会計指標分析・財政指標組合せ分析表!$O$50</c:f>
                  <c:strCache>
                    <c:ptCount val="1"/>
                    <c:pt idx="0">
                      <c:v>H27</c:v>
                    </c:pt>
                  </c:strCache>
                </c:strRef>
              </c:tx>
              <c:dLblPos val="r"/>
              <c:extLst>
                <c:ext xmlns:c15="http://schemas.microsoft.com/office/drawing/2012/chart" uri="{CE6537A1-D6FC-4f65-9D91-7224C49458BB}">
                  <c15:dlblFieldTable>
                    <c15:dlblFTEntry>
                      <c15:txfldGUID>{98F75124-C921-4851-8391-02E81397A8DC}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55.7</c:v>
                </c:pt>
              </c:numCache>
            </c:numRef>
          </c:xVal>
          <c:yVal>
            <c:numRef>
              <c:f>公会計指標分析・財政指標組合せ分析表!$K$55:$O$55</c:f>
              <c:numCache>
                <c:formatCode>#,##0.0;"▲ "#,##0.0</c:formatCode>
                <c:ptCount val="5"/>
                <c:pt idx="4">
                  <c:v>0</c:v>
                </c:pt>
              </c:numCache>
            </c:numRef>
          </c:yVal>
        </c:ser>
        <c:dLbls/>
        <c:axId val="99848192"/>
        <c:axId val="99849728"/>
      </c:scatterChart>
      <c:valAx>
        <c:axId val="99848192"/>
        <c:scaling>
          <c:orientation val="minMax"/>
          <c:max val="66.899999999999991"/>
          <c:min val="44.5"/>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849728"/>
        <c:crosses val="autoZero"/>
        <c:crossBetween val="midCat"/>
      </c:valAx>
      <c:valAx>
        <c:axId val="99849728"/>
        <c:scaling>
          <c:orientation val="minMax"/>
          <c:max val="10"/>
          <c:min val="-2"/>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99848192"/>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extLst>
                <c:ext xmlns:c15="http://schemas.microsoft.com/office/drawing/2012/chart" uri="{CE6537A1-D6FC-4f65-9D91-7224C49458BB}">
                  <c15:dlblFieldTable>
                    <c15:dlblFTEntry>
                      <c15:txfldGUID>{AFDA6044-1008-4608-81CF-30F417C93C35}</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extLst>
                <c:ext xmlns:c15="http://schemas.microsoft.com/office/drawing/2012/chart" uri="{CE6537A1-D6FC-4f65-9D91-7224C49458BB}">
                  <c15:dlblFieldTable>
                    <c15:dlblFTEntry>
                      <c15:txfldGUID>{44B2575D-D380-4A28-906A-9C0A15BFC5DA}</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extLst>
                <c:ext xmlns:c15="http://schemas.microsoft.com/office/drawing/2012/chart" uri="{CE6537A1-D6FC-4f65-9D91-7224C49458BB}">
                  <c15:dlblFieldTable>
                    <c15:dlblFTEntry>
                      <c15:txfldGUID>{3A21D07C-3557-4AF4-8F31-65B73349F31B}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extLst>
                <c:ext xmlns:c15="http://schemas.microsoft.com/office/drawing/2012/chart" uri="{CE6537A1-D6FC-4f65-9D91-7224C49458BB}">
                  <c15:dlblFieldTable>
                    <c15:dlblFTEntry>
                      <c15:txfldGUID>{1F7AE525-C03F-4937-9A59-DBC72B7D7FEE}</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extLst>
                <c:ext xmlns:c15="http://schemas.microsoft.com/office/drawing/2012/chart" uri="{CE6537A1-D6FC-4f65-9D91-7224C49458BB}">
                  <c15:dlblFieldTable>
                    <c15:dlblFTEntry>
                      <c15:txfldGUID>{68DE6229-D37C-428B-A7B5-13BC5CD6F298}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4.5999999999999996</c:v>
                </c:pt>
                <c:pt idx="1">
                  <c:v>3.8</c:v>
                </c:pt>
                <c:pt idx="2">
                  <c:v>1</c:v>
                </c:pt>
                <c:pt idx="3">
                  <c:v>-0.8</c:v>
                </c:pt>
                <c:pt idx="4">
                  <c:v>-2.2999999999999998</c:v>
                </c:pt>
              </c:numCache>
            </c:numRef>
          </c:xVal>
          <c:yVal>
            <c:numRef>
              <c:f>公会計指標分析・財政指標組合せ分析表!$K$73:$O$73</c:f>
              <c:numCache>
                <c:formatCode>#,##0.0;"▲ "#,##0.0</c:formatCode>
                <c:ptCount val="5"/>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extLst>
                <c:ext xmlns:c15="http://schemas.microsoft.com/office/drawing/2012/chart" uri="{CE6537A1-D6FC-4f65-9D91-7224C49458BB}">
                  <c15:dlblFieldTable>
                    <c15:dlblFTEntry>
                      <c15:txfldGUID>{5CCC87A2-6547-4A94-BCEC-5C0E82B32644}</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extLst>
                <c:ext xmlns:c15="http://schemas.microsoft.com/office/drawing/2012/chart" uri="{CE6537A1-D6FC-4f65-9D91-7224C49458BB}">
                  <c15:dlblFieldTable>
                    <c15:dlblFTEntry>
                      <c15:txfldGUID>{96B5B390-CB21-4D36-B92F-5586C45BBFE7}</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extLst>
                <c:ext xmlns:c15="http://schemas.microsoft.com/office/drawing/2012/chart" uri="{CE6537A1-D6FC-4f65-9D91-7224C49458BB}">
                  <c15:dlblFieldTable>
                    <c15:dlblFTEntry>
                      <c15:txfldGUID>{79A1C62D-AEDB-41A0-B2C6-3EB26883EFBF}</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extLst>
                <c:ext xmlns:c15="http://schemas.microsoft.com/office/drawing/2012/chart" uri="{CE6537A1-D6FC-4f65-9D91-7224C49458BB}">
                  <c15:dlblFieldTable>
                    <c15:dlblFTEntry>
                      <c15:txfldGUID>{32CDAC82-EBD1-4DC6-B6CC-2D04AF9DA92B}</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extLst>
                <c:ext xmlns:c15="http://schemas.microsoft.com/office/drawing/2012/chart" uri="{CE6537A1-D6FC-4f65-9D91-7224C49458BB}">
                  <c15:dlblFieldTable>
                    <c15:dlblFTEntry>
                      <c15:txfldGUID>{C57E9BD7-7195-4843-8BB5-4247F6CA7A14}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9.6999999999999993</c:v>
                </c:pt>
                <c:pt idx="2">
                  <c:v>8.6</c:v>
                </c:pt>
                <c:pt idx="3">
                  <c:v>7.7</c:v>
                </c:pt>
                <c:pt idx="4">
                  <c:v>6.4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er>
        <c:dLbls/>
        <c:axId val="100313344"/>
        <c:axId val="100331904"/>
      </c:scatterChart>
      <c:valAx>
        <c:axId val="100313344"/>
        <c:scaling>
          <c:orientation val="minMax"/>
          <c:max val="11.2"/>
          <c:min val="6.1"/>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331904"/>
        <c:crosses val="autoZero"/>
        <c:crossBetween val="midCat"/>
      </c:valAx>
      <c:valAx>
        <c:axId val="100331904"/>
        <c:scaling>
          <c:orientation val="minMax"/>
          <c:max val="10"/>
          <c:min val="-2"/>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00313344"/>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福岡県赤村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過去からの起債抑制策、投資事業の財源とした既発債の償還終了、繰上償還により、良好な水準を維持できている。公営住宅建替事業を開始しているので、新規発行の抑制(緊急度・住民ニーズを的確に把握した事業の選択)及び借入金の適正管理を行い、急激な数値上昇を抑えるよう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福岡県赤村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充当可能財源等が将来負担額を上回っているため、将来負担比率は発生していない。この要因としては、繰上償還による地方債現在高の減、減債基金等の積立による充当可能財源の増である。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福岡県赤村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7" name="正方形/長方形 16"/>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3,281
3,272
31.98
2,831,340
2,782,628
39,203
1,463,637
1,780,729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5" name="正方形/長方形 24"/>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6" name="角丸四角形 25"/>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7" name="正方形/長方形 26"/>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8" name="正方形/長方形 27"/>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9" name="正方形/長方形 28"/>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30" name="直線コネクタ 29"/>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31" name="円/楕円 30"/>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2" name="フローチャート : 判断 31"/>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3" name="直線コネクタ 32"/>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4" name="直線コネクタ 33"/>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5" name="直線コネクタ 34"/>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6" name="直線コネクタ 35"/>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40" name="テキスト ボックス 3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[ 59.5</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51" name="正方形/長方形 5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3" name="テキスト ボックス 5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減価償却率は類似団体より高い水準にあるが、平成２８年度に策定した公共施設等総合管理計画におけるシュミレーションでは、財源不足になる可能性は低いと考えています。ただし、長期（５０年以上）では財源不足になる可能性があるため、将来的に現有施設の総延べ床面積を５％程度削減することを目標にしております。</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120142</xdr:rowOff>
    </xdr:from>
    <xdr:to>
      <xdr:col>3</xdr:col>
      <xdr:colOff>1170940</xdr:colOff>
      <xdr:row>33</xdr:row>
      <xdr:rowOff>77216</xdr:rowOff>
    </xdr:to>
    <xdr:cxnSp macro="">
      <xdr:nvCxnSpPr>
        <xdr:cNvPr id="68" name="直線コネクタ 67"/>
        <xdr:cNvCxnSpPr/>
      </xdr:nvCxnSpPr>
      <xdr:spPr>
        <a:xfrm flipV="1">
          <a:off x="4760595" y="5358892"/>
          <a:ext cx="1270" cy="1157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81043</xdr:rowOff>
    </xdr:from>
    <xdr:ext cx="405111" cy="259045"/>
    <xdr:sp macro="" textlink="">
      <xdr:nvSpPr>
        <xdr:cNvPr id="69" name="有形固定資産減価償却率最小値テキスト"/>
        <xdr:cNvSpPr txBox="1"/>
      </xdr:nvSpPr>
      <xdr:spPr>
        <a:xfrm>
          <a:off x="4813300" y="6519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3</xdr:col>
      <xdr:colOff>1082675</xdr:colOff>
      <xdr:row>33</xdr:row>
      <xdr:rowOff>77216</xdr:rowOff>
    </xdr:from>
    <xdr:to>
      <xdr:col>3</xdr:col>
      <xdr:colOff>1260475</xdr:colOff>
      <xdr:row>33</xdr:row>
      <xdr:rowOff>77216</xdr:rowOff>
    </xdr:to>
    <xdr:cxnSp macro="">
      <xdr:nvCxnSpPr>
        <xdr:cNvPr id="70" name="直線コネクタ 69"/>
        <xdr:cNvCxnSpPr/>
      </xdr:nvCxnSpPr>
      <xdr:spPr>
        <a:xfrm>
          <a:off x="4673600" y="651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66819</xdr:rowOff>
    </xdr:from>
    <xdr:ext cx="405111" cy="259045"/>
    <xdr:sp macro="" textlink="">
      <xdr:nvSpPr>
        <xdr:cNvPr id="71" name="有形固定資産減価償却率最大値テキスト"/>
        <xdr:cNvSpPr txBox="1"/>
      </xdr:nvSpPr>
      <xdr:spPr>
        <a:xfrm>
          <a:off x="4813300" y="513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a:t>
          </a:r>
          <a:endParaRPr kumimoji="1" lang="ja-JP" altLang="en-US" sz="1000" b="1">
            <a:latin typeface="ＭＳ Ｐゴシック"/>
          </a:endParaRPr>
        </a:p>
      </xdr:txBody>
    </xdr:sp>
    <xdr:clientData/>
  </xdr:oneCellAnchor>
  <xdr:twoCellAnchor>
    <xdr:from>
      <xdr:col>3</xdr:col>
      <xdr:colOff>1082675</xdr:colOff>
      <xdr:row>26</xdr:row>
      <xdr:rowOff>120142</xdr:rowOff>
    </xdr:from>
    <xdr:to>
      <xdr:col>3</xdr:col>
      <xdr:colOff>1260475</xdr:colOff>
      <xdr:row>26</xdr:row>
      <xdr:rowOff>120142</xdr:rowOff>
    </xdr:to>
    <xdr:cxnSp macro="">
      <xdr:nvCxnSpPr>
        <xdr:cNvPr id="72" name="直線コネクタ 71"/>
        <xdr:cNvCxnSpPr/>
      </xdr:nvCxnSpPr>
      <xdr:spPr>
        <a:xfrm>
          <a:off x="4673600" y="535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5351</xdr:rowOff>
    </xdr:from>
    <xdr:ext cx="405111" cy="259045"/>
    <xdr:sp macro="" textlink="">
      <xdr:nvSpPr>
        <xdr:cNvPr id="73" name="有形固定資産減価償却率平均値テキスト"/>
        <xdr:cNvSpPr txBox="1"/>
      </xdr:nvSpPr>
      <xdr:spPr>
        <a:xfrm>
          <a:off x="4813300" y="5929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26924</xdr:rowOff>
    </xdr:from>
    <xdr:to>
      <xdr:col>3</xdr:col>
      <xdr:colOff>1222375</xdr:colOff>
      <xdr:row>30</xdr:row>
      <xdr:rowOff>128524</xdr:rowOff>
    </xdr:to>
    <xdr:sp macro="" textlink="">
      <xdr:nvSpPr>
        <xdr:cNvPr id="74" name="フローチャート : 判断 73"/>
        <xdr:cNvSpPr/>
      </xdr:nvSpPr>
      <xdr:spPr>
        <a:xfrm>
          <a:off x="4711700" y="595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29</xdr:row>
      <xdr:rowOff>34290</xdr:rowOff>
    </xdr:from>
    <xdr:to>
      <xdr:col>3</xdr:col>
      <xdr:colOff>1222375</xdr:colOff>
      <xdr:row>29</xdr:row>
      <xdr:rowOff>135890</xdr:rowOff>
    </xdr:to>
    <xdr:sp macro="" textlink="">
      <xdr:nvSpPr>
        <xdr:cNvPr id="80" name="円/楕円 79"/>
        <xdr:cNvSpPr/>
      </xdr:nvSpPr>
      <xdr:spPr>
        <a:xfrm>
          <a:off x="47117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57167</xdr:rowOff>
    </xdr:from>
    <xdr:ext cx="405111" cy="259045"/>
    <xdr:sp macro="" textlink="">
      <xdr:nvSpPr>
        <xdr:cNvPr id="81" name="有形固定資産減価償却率該当値テキスト"/>
        <xdr:cNvSpPr txBox="1"/>
      </xdr:nvSpPr>
      <xdr:spPr>
        <a:xfrm>
          <a:off x="4813300"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0" name="正方形/長方形 8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2" name="テキスト ボックス 9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福岡県赤村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3,281
3,272
31.98
2,831,340
2,782,628
39,203
1,463,637
1,780,729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8"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42</xdr:row>
      <xdr:rowOff>48985</xdr:rowOff>
    </xdr:to>
    <xdr:cxnSp macro="">
      <xdr:nvCxnSpPr>
        <xdr:cNvPr id="59" name="直線コネクタ 58"/>
        <xdr:cNvCxnSpPr/>
      </xdr:nvCxnSpPr>
      <xdr:spPr>
        <a:xfrm flipV="1">
          <a:off x="4634865" y="5638800"/>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52812</xdr:rowOff>
    </xdr:from>
    <xdr:ext cx="405111" cy="259045"/>
    <xdr:sp macro="" textlink="">
      <xdr:nvSpPr>
        <xdr:cNvPr id="60" name="【道路】&#10;有形固定資産減価償却率最小値テキスト"/>
        <xdr:cNvSpPr txBox="1"/>
      </xdr:nvSpPr>
      <xdr:spPr>
        <a:xfrm>
          <a:off x="4724400" y="725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6</xdr:col>
      <xdr:colOff>422275</xdr:colOff>
      <xdr:row>42</xdr:row>
      <xdr:rowOff>48985</xdr:rowOff>
    </xdr:from>
    <xdr:to>
      <xdr:col>6</xdr:col>
      <xdr:colOff>600075</xdr:colOff>
      <xdr:row>42</xdr:row>
      <xdr:rowOff>48985</xdr:rowOff>
    </xdr:to>
    <xdr:cxnSp macro="">
      <xdr:nvCxnSpPr>
        <xdr:cNvPr id="61" name="直線コネクタ 60"/>
        <xdr:cNvCxnSpPr/>
      </xdr:nvCxnSpPr>
      <xdr:spPr>
        <a:xfrm>
          <a:off x="4546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62" name="【道路】&#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3" name="直線コネクタ 62"/>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28320</xdr:rowOff>
    </xdr:from>
    <xdr:ext cx="405111" cy="259045"/>
    <xdr:sp macro="" textlink="">
      <xdr:nvSpPr>
        <xdr:cNvPr id="64" name="【道路】&#10;有形固定資産減価償却率平均値テキスト"/>
        <xdr:cNvSpPr txBox="1"/>
      </xdr:nvSpPr>
      <xdr:spPr>
        <a:xfrm>
          <a:off x="4724400" y="637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49893</xdr:rowOff>
    </xdr:from>
    <xdr:to>
      <xdr:col>6</xdr:col>
      <xdr:colOff>561975</xdr:colOff>
      <xdr:row>37</xdr:row>
      <xdr:rowOff>151493</xdr:rowOff>
    </xdr:to>
    <xdr:sp macro="" textlink="">
      <xdr:nvSpPr>
        <xdr:cNvPr id="65" name="フローチャート : 判断 64"/>
        <xdr:cNvSpPr/>
      </xdr:nvSpPr>
      <xdr:spPr>
        <a:xfrm>
          <a:off x="4584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145143</xdr:rowOff>
    </xdr:from>
    <xdr:to>
      <xdr:col>6</xdr:col>
      <xdr:colOff>561975</xdr:colOff>
      <xdr:row>37</xdr:row>
      <xdr:rowOff>75293</xdr:rowOff>
    </xdr:to>
    <xdr:sp macro="" textlink="">
      <xdr:nvSpPr>
        <xdr:cNvPr id="71" name="円/楕円 70"/>
        <xdr:cNvSpPr/>
      </xdr:nvSpPr>
      <xdr:spPr>
        <a:xfrm>
          <a:off x="4584700" y="631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168020</xdr:rowOff>
    </xdr:from>
    <xdr:ext cx="405111" cy="259045"/>
    <xdr:sp macro="" textlink="">
      <xdr:nvSpPr>
        <xdr:cNvPr id="72" name="【道路】&#10;有形固定資産減価償却率該当値テキスト"/>
        <xdr:cNvSpPr txBox="1"/>
      </xdr:nvSpPr>
      <xdr:spPr>
        <a:xfrm>
          <a:off x="4724400"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3" name="正方形/長方形 72"/>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80" name="正方形/長方形 79"/>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121755</xdr:rowOff>
    </xdr:from>
    <xdr:ext cx="531299" cy="259045"/>
    <xdr:sp macro="" textlink="">
      <xdr:nvSpPr>
        <xdr:cNvPr id="85" name="テキスト ボックス 84"/>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3" name="テキスト ボックス 92"/>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5" name="テキスト ボックス 94"/>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8"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50531</xdr:rowOff>
    </xdr:from>
    <xdr:to>
      <xdr:col>15</xdr:col>
      <xdr:colOff>180340</xdr:colOff>
      <xdr:row>42</xdr:row>
      <xdr:rowOff>17776</xdr:rowOff>
    </xdr:to>
    <xdr:cxnSp macro="">
      <xdr:nvCxnSpPr>
        <xdr:cNvPr id="99" name="直線コネクタ 98"/>
        <xdr:cNvCxnSpPr/>
      </xdr:nvCxnSpPr>
      <xdr:spPr>
        <a:xfrm flipV="1">
          <a:off x="10476865" y="5708381"/>
          <a:ext cx="0" cy="151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21603</xdr:rowOff>
    </xdr:from>
    <xdr:ext cx="534377" cy="259045"/>
    <xdr:sp macro="" textlink="">
      <xdr:nvSpPr>
        <xdr:cNvPr id="100" name="【道路】&#10;一人当たり延長最小値テキスト"/>
        <xdr:cNvSpPr txBox="1"/>
      </xdr:nvSpPr>
      <xdr:spPr>
        <a:xfrm>
          <a:off x="10566400" y="722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24.578</a:t>
          </a:r>
          <a:endParaRPr kumimoji="1" lang="ja-JP" altLang="en-US" sz="1000" b="1">
            <a:latin typeface="ＭＳ Ｐゴシック"/>
          </a:endParaRPr>
        </a:p>
      </xdr:txBody>
    </xdr:sp>
    <xdr:clientData/>
  </xdr:oneCellAnchor>
  <xdr:twoCellAnchor>
    <xdr:from>
      <xdr:col>15</xdr:col>
      <xdr:colOff>92075</xdr:colOff>
      <xdr:row>42</xdr:row>
      <xdr:rowOff>17776</xdr:rowOff>
    </xdr:from>
    <xdr:to>
      <xdr:col>15</xdr:col>
      <xdr:colOff>269875</xdr:colOff>
      <xdr:row>42</xdr:row>
      <xdr:rowOff>17776</xdr:rowOff>
    </xdr:to>
    <xdr:cxnSp macro="">
      <xdr:nvCxnSpPr>
        <xdr:cNvPr id="101" name="直線コネクタ 100"/>
        <xdr:cNvCxnSpPr/>
      </xdr:nvCxnSpPr>
      <xdr:spPr>
        <a:xfrm>
          <a:off x="10388600" y="721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168658</xdr:rowOff>
    </xdr:from>
    <xdr:ext cx="599010" cy="259045"/>
    <xdr:sp macro="" textlink="">
      <xdr:nvSpPr>
        <xdr:cNvPr id="102" name="【道路】&#10;一人当たり延長最大値テキスト"/>
        <xdr:cNvSpPr txBox="1"/>
      </xdr:nvSpPr>
      <xdr:spPr>
        <a:xfrm>
          <a:off x="10566400" y="548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117.072</a:t>
          </a:r>
          <a:endParaRPr kumimoji="1" lang="ja-JP" altLang="en-US" sz="1000" b="1">
            <a:latin typeface="ＭＳ Ｐゴシック"/>
          </a:endParaRPr>
        </a:p>
      </xdr:txBody>
    </xdr:sp>
    <xdr:clientData/>
  </xdr:oneCellAnchor>
  <xdr:twoCellAnchor>
    <xdr:from>
      <xdr:col>15</xdr:col>
      <xdr:colOff>92075</xdr:colOff>
      <xdr:row>33</xdr:row>
      <xdr:rowOff>50531</xdr:rowOff>
    </xdr:from>
    <xdr:to>
      <xdr:col>15</xdr:col>
      <xdr:colOff>269875</xdr:colOff>
      <xdr:row>33</xdr:row>
      <xdr:rowOff>50531</xdr:rowOff>
    </xdr:to>
    <xdr:cxnSp macro="">
      <xdr:nvCxnSpPr>
        <xdr:cNvPr id="103" name="直線コネクタ 102"/>
        <xdr:cNvCxnSpPr/>
      </xdr:nvCxnSpPr>
      <xdr:spPr>
        <a:xfrm>
          <a:off x="10388600" y="57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105427</xdr:rowOff>
    </xdr:from>
    <xdr:ext cx="534377" cy="259045"/>
    <xdr:sp macro="" textlink="">
      <xdr:nvSpPr>
        <xdr:cNvPr id="104" name="【道路】&#10;一人当たり延長平均値テキスト"/>
        <xdr:cNvSpPr txBox="1"/>
      </xdr:nvSpPr>
      <xdr:spPr>
        <a:xfrm>
          <a:off x="10566400" y="644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59.500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82550</xdr:rowOff>
    </xdr:from>
    <xdr:to>
      <xdr:col>15</xdr:col>
      <xdr:colOff>231775</xdr:colOff>
      <xdr:row>39</xdr:row>
      <xdr:rowOff>12700</xdr:rowOff>
    </xdr:to>
    <xdr:sp macro="" textlink="">
      <xdr:nvSpPr>
        <xdr:cNvPr id="105" name="フローチャート : 判断 104"/>
        <xdr:cNvSpPr/>
      </xdr:nvSpPr>
      <xdr:spPr>
        <a:xfrm>
          <a:off x="10426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41</xdr:row>
      <xdr:rowOff>138426</xdr:rowOff>
    </xdr:from>
    <xdr:to>
      <xdr:col>15</xdr:col>
      <xdr:colOff>231775</xdr:colOff>
      <xdr:row>42</xdr:row>
      <xdr:rowOff>68576</xdr:rowOff>
    </xdr:to>
    <xdr:sp macro="" textlink="">
      <xdr:nvSpPr>
        <xdr:cNvPr id="111" name="円/楕円 110"/>
        <xdr:cNvSpPr/>
      </xdr:nvSpPr>
      <xdr:spPr>
        <a:xfrm>
          <a:off x="10426700" y="716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53353</xdr:rowOff>
    </xdr:from>
    <xdr:ext cx="534377" cy="259045"/>
    <xdr:sp macro="" textlink="">
      <xdr:nvSpPr>
        <xdr:cNvPr id="112" name="【道路】&#10;一人当たり延長該当値テキスト"/>
        <xdr:cNvSpPr txBox="1"/>
      </xdr:nvSpPr>
      <xdr:spPr>
        <a:xfrm>
          <a:off x="10566400" y="708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24.578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3" name="正方形/長方形 112"/>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20" name="正方形/長方形 119"/>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3" name="テキスト ボックス 12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1" name="テキスト ボックス 13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4"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107442</xdr:rowOff>
    </xdr:from>
    <xdr:to>
      <xdr:col>6</xdr:col>
      <xdr:colOff>510540</xdr:colOff>
      <xdr:row>63</xdr:row>
      <xdr:rowOff>98298</xdr:rowOff>
    </xdr:to>
    <xdr:cxnSp macro="">
      <xdr:nvCxnSpPr>
        <xdr:cNvPr id="135" name="直線コネクタ 134"/>
        <xdr:cNvCxnSpPr/>
      </xdr:nvCxnSpPr>
      <xdr:spPr>
        <a:xfrm flipV="1">
          <a:off x="4634865" y="9708642"/>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102125</xdr:rowOff>
    </xdr:from>
    <xdr:ext cx="405111" cy="259045"/>
    <xdr:sp macro="" textlink="">
      <xdr:nvSpPr>
        <xdr:cNvPr id="136" name="【橋りょう・トンネル】&#10;有形固定資産減価償却率最小値テキスト"/>
        <xdr:cNvSpPr txBox="1"/>
      </xdr:nvSpPr>
      <xdr:spPr>
        <a:xfrm>
          <a:off x="4724400" y="1090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422275</xdr:colOff>
      <xdr:row>63</xdr:row>
      <xdr:rowOff>98298</xdr:rowOff>
    </xdr:from>
    <xdr:to>
      <xdr:col>6</xdr:col>
      <xdr:colOff>600075</xdr:colOff>
      <xdr:row>63</xdr:row>
      <xdr:rowOff>98298</xdr:rowOff>
    </xdr:to>
    <xdr:cxnSp macro="">
      <xdr:nvCxnSpPr>
        <xdr:cNvPr id="137" name="直線コネクタ 136"/>
        <xdr:cNvCxnSpPr/>
      </xdr:nvCxnSpPr>
      <xdr:spPr>
        <a:xfrm>
          <a:off x="4546600" y="1089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54119</xdr:rowOff>
    </xdr:from>
    <xdr:ext cx="405111" cy="259045"/>
    <xdr:sp macro="" textlink="">
      <xdr:nvSpPr>
        <xdr:cNvPr id="138" name="【橋りょう・トンネル】&#10;有形固定資産減価償却率最大値テキスト"/>
        <xdr:cNvSpPr txBox="1"/>
      </xdr:nvSpPr>
      <xdr:spPr>
        <a:xfrm>
          <a:off x="4724400" y="948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6</xdr:col>
      <xdr:colOff>422275</xdr:colOff>
      <xdr:row>56</xdr:row>
      <xdr:rowOff>107442</xdr:rowOff>
    </xdr:from>
    <xdr:to>
      <xdr:col>6</xdr:col>
      <xdr:colOff>600075</xdr:colOff>
      <xdr:row>56</xdr:row>
      <xdr:rowOff>107442</xdr:rowOff>
    </xdr:to>
    <xdr:cxnSp macro="">
      <xdr:nvCxnSpPr>
        <xdr:cNvPr id="139" name="直線コネクタ 138"/>
        <xdr:cNvCxnSpPr/>
      </xdr:nvCxnSpPr>
      <xdr:spPr>
        <a:xfrm>
          <a:off x="4546600" y="970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152671</xdr:rowOff>
    </xdr:from>
    <xdr:ext cx="405111" cy="259045"/>
    <xdr:sp macro="" textlink="">
      <xdr:nvSpPr>
        <xdr:cNvPr id="140" name="【橋りょう・トンネル】&#10;有形固定資産減価償却率平均値テキスト"/>
        <xdr:cNvSpPr txBox="1"/>
      </xdr:nvSpPr>
      <xdr:spPr>
        <a:xfrm>
          <a:off x="4724400" y="97538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129794</xdr:rowOff>
    </xdr:from>
    <xdr:to>
      <xdr:col>6</xdr:col>
      <xdr:colOff>561975</xdr:colOff>
      <xdr:row>58</xdr:row>
      <xdr:rowOff>59944</xdr:rowOff>
    </xdr:to>
    <xdr:sp macro="" textlink="">
      <xdr:nvSpPr>
        <xdr:cNvPr id="141" name="フローチャート : 判断 140"/>
        <xdr:cNvSpPr/>
      </xdr:nvSpPr>
      <xdr:spPr>
        <a:xfrm>
          <a:off x="4584700" y="99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60</xdr:row>
      <xdr:rowOff>150368</xdr:rowOff>
    </xdr:from>
    <xdr:to>
      <xdr:col>6</xdr:col>
      <xdr:colOff>561975</xdr:colOff>
      <xdr:row>61</xdr:row>
      <xdr:rowOff>80518</xdr:rowOff>
    </xdr:to>
    <xdr:sp macro="" textlink="">
      <xdr:nvSpPr>
        <xdr:cNvPr id="147" name="円/楕円 146"/>
        <xdr:cNvSpPr/>
      </xdr:nvSpPr>
      <xdr:spPr>
        <a:xfrm>
          <a:off x="45847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128795</xdr:rowOff>
    </xdr:from>
    <xdr:ext cx="405111" cy="259045"/>
    <xdr:sp macro="" textlink="">
      <xdr:nvSpPr>
        <xdr:cNvPr id="148" name="【橋りょう・トンネル】&#10;有形固定資産減価償却率該当値テキスト"/>
        <xdr:cNvSpPr txBox="1"/>
      </xdr:nvSpPr>
      <xdr:spPr>
        <a:xfrm>
          <a:off x="4724400" y="1041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9" name="正方形/長方形 14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170,645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6" name="正方形/長方形 15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9" name="直線コネクタ 15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0" name="テキスト ボックス 15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1" name="直線コネクタ 16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62</xdr:row>
      <xdr:rowOff>4734</xdr:rowOff>
    </xdr:from>
    <xdr:ext cx="685572" cy="259045"/>
    <xdr:sp macro="" textlink="">
      <xdr:nvSpPr>
        <xdr:cNvPr id="162" name="テキスト ボックス 161"/>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3" name="直線コネクタ 16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21062</xdr:rowOff>
    </xdr:from>
    <xdr:ext cx="685572" cy="259045"/>
    <xdr:sp macro="" textlink="">
      <xdr:nvSpPr>
        <xdr:cNvPr id="164" name="テキスト ボックス 163"/>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5" name="直線コネクタ 16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58</xdr:row>
      <xdr:rowOff>37392</xdr:rowOff>
    </xdr:from>
    <xdr:ext cx="685572" cy="259045"/>
    <xdr:sp macro="" textlink="">
      <xdr:nvSpPr>
        <xdr:cNvPr id="166" name="テキスト ボックス 165"/>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7" name="直線コネクタ 16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68" name="テキスト ボックス 16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9" name="直線コネクタ 16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54</xdr:row>
      <xdr:rowOff>70049</xdr:rowOff>
    </xdr:from>
    <xdr:ext cx="749692" cy="259045"/>
    <xdr:sp macro="" textlink="">
      <xdr:nvSpPr>
        <xdr:cNvPr id="170" name="テキスト ボックス 169"/>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52</xdr:row>
      <xdr:rowOff>86377</xdr:rowOff>
    </xdr:from>
    <xdr:ext cx="749692" cy="259045"/>
    <xdr:sp macro="" textlink="">
      <xdr:nvSpPr>
        <xdr:cNvPr id="172" name="テキスト ボックス 171"/>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3"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85303</xdr:rowOff>
    </xdr:from>
    <xdr:to>
      <xdr:col>15</xdr:col>
      <xdr:colOff>180340</xdr:colOff>
      <xdr:row>64</xdr:row>
      <xdr:rowOff>128421</xdr:rowOff>
    </xdr:to>
    <xdr:cxnSp macro="">
      <xdr:nvCxnSpPr>
        <xdr:cNvPr id="174" name="直線コネクタ 173"/>
        <xdr:cNvCxnSpPr/>
      </xdr:nvCxnSpPr>
      <xdr:spPr>
        <a:xfrm flipV="1">
          <a:off x="10476865" y="9515053"/>
          <a:ext cx="0" cy="1586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132248</xdr:rowOff>
    </xdr:from>
    <xdr:ext cx="534377" cy="259045"/>
    <xdr:sp macro="" textlink="">
      <xdr:nvSpPr>
        <xdr:cNvPr id="175" name="【橋りょう・トンネル】&#10;一人当たり有形固定資産（償却資産）額最小値テキスト"/>
        <xdr:cNvSpPr txBox="1"/>
      </xdr:nvSpPr>
      <xdr:spPr>
        <a:xfrm>
          <a:off x="10566400" y="1110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13,519</a:t>
          </a:r>
          <a:endParaRPr kumimoji="1" lang="ja-JP" altLang="en-US" sz="1000" b="1">
            <a:latin typeface="ＭＳ Ｐゴシック"/>
          </a:endParaRPr>
        </a:p>
      </xdr:txBody>
    </xdr:sp>
    <xdr:clientData/>
  </xdr:oneCellAnchor>
  <xdr:twoCellAnchor>
    <xdr:from>
      <xdr:col>15</xdr:col>
      <xdr:colOff>92075</xdr:colOff>
      <xdr:row>64</xdr:row>
      <xdr:rowOff>128421</xdr:rowOff>
    </xdr:from>
    <xdr:to>
      <xdr:col>15</xdr:col>
      <xdr:colOff>269875</xdr:colOff>
      <xdr:row>64</xdr:row>
      <xdr:rowOff>128421</xdr:rowOff>
    </xdr:to>
    <xdr:cxnSp macro="">
      <xdr:nvCxnSpPr>
        <xdr:cNvPr id="176" name="直線コネクタ 175"/>
        <xdr:cNvCxnSpPr/>
      </xdr:nvCxnSpPr>
      <xdr:spPr>
        <a:xfrm>
          <a:off x="10388600" y="1110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31980</xdr:rowOff>
    </xdr:from>
    <xdr:ext cx="690189" cy="259045"/>
    <xdr:sp macro="" textlink="">
      <xdr:nvSpPr>
        <xdr:cNvPr id="177" name="【橋りょう・トンネル】&#10;一人当たり有形固定資産（償却資産）額最大値テキスト"/>
        <xdr:cNvSpPr txBox="1"/>
      </xdr:nvSpPr>
      <xdr:spPr>
        <a:xfrm>
          <a:off x="10566400" y="9290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9,727,589</a:t>
          </a:r>
          <a:endParaRPr kumimoji="1" lang="ja-JP" altLang="en-US" sz="1000" b="1">
            <a:latin typeface="ＭＳ Ｐゴシック"/>
          </a:endParaRPr>
        </a:p>
      </xdr:txBody>
    </xdr:sp>
    <xdr:clientData/>
  </xdr:oneCellAnchor>
  <xdr:twoCellAnchor>
    <xdr:from>
      <xdr:col>15</xdr:col>
      <xdr:colOff>92075</xdr:colOff>
      <xdr:row>55</xdr:row>
      <xdr:rowOff>85303</xdr:rowOff>
    </xdr:from>
    <xdr:to>
      <xdr:col>15</xdr:col>
      <xdr:colOff>269875</xdr:colOff>
      <xdr:row>55</xdr:row>
      <xdr:rowOff>85303</xdr:rowOff>
    </xdr:to>
    <xdr:cxnSp macro="">
      <xdr:nvCxnSpPr>
        <xdr:cNvPr id="178" name="直線コネクタ 177"/>
        <xdr:cNvCxnSpPr/>
      </xdr:nvCxnSpPr>
      <xdr:spPr>
        <a:xfrm>
          <a:off x="10388600" y="95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56304</xdr:rowOff>
    </xdr:from>
    <xdr:ext cx="690189" cy="259045"/>
    <xdr:sp macro="" textlink="">
      <xdr:nvSpPr>
        <xdr:cNvPr id="179" name="【橋りょう・トンネル】&#10;一人当たり有形固定資産（償却資産）額平均値テキスト"/>
        <xdr:cNvSpPr txBox="1"/>
      </xdr:nvSpPr>
      <xdr:spPr>
        <a:xfrm>
          <a:off x="10566400" y="1034330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3,434,175</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33427</xdr:rowOff>
    </xdr:from>
    <xdr:to>
      <xdr:col>15</xdr:col>
      <xdr:colOff>231775</xdr:colOff>
      <xdr:row>61</xdr:row>
      <xdr:rowOff>135027</xdr:rowOff>
    </xdr:to>
    <xdr:sp macro="" textlink="">
      <xdr:nvSpPr>
        <xdr:cNvPr id="180" name="フローチャート : 判断 179"/>
        <xdr:cNvSpPr/>
      </xdr:nvSpPr>
      <xdr:spPr>
        <a:xfrm>
          <a:off x="10426700" y="1049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64</xdr:row>
      <xdr:rowOff>47731</xdr:rowOff>
    </xdr:from>
    <xdr:to>
      <xdr:col>15</xdr:col>
      <xdr:colOff>231775</xdr:colOff>
      <xdr:row>64</xdr:row>
      <xdr:rowOff>149331</xdr:rowOff>
    </xdr:to>
    <xdr:sp macro="" textlink="">
      <xdr:nvSpPr>
        <xdr:cNvPr id="186" name="円/楕円 185"/>
        <xdr:cNvSpPr/>
      </xdr:nvSpPr>
      <xdr:spPr>
        <a:xfrm>
          <a:off x="10426700" y="1102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134108</xdr:rowOff>
    </xdr:from>
    <xdr:ext cx="599010" cy="259045"/>
    <xdr:sp macro="" textlink="">
      <xdr:nvSpPr>
        <xdr:cNvPr id="187" name="【橋りょう・トンネル】&#10;一人当たり有形固定資産（償却資産）額該当値テキスト"/>
        <xdr:cNvSpPr txBox="1"/>
      </xdr:nvSpPr>
      <xdr:spPr>
        <a:xfrm>
          <a:off x="10566400" y="1093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196,573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8" name="正方形/長方形 187"/>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5" name="正方形/長方形 194"/>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8" name="テキスト ボックス 19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0" name="テキスト ボックス 19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2" name="テキスト ボックス 20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4" name="テキスト ボックス 20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6" name="テキスト ボックス 20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8" name="テキスト ボックス 20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11"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156211</xdr:rowOff>
    </xdr:from>
    <xdr:to>
      <xdr:col>6</xdr:col>
      <xdr:colOff>510540</xdr:colOff>
      <xdr:row>85</xdr:row>
      <xdr:rowOff>110489</xdr:rowOff>
    </xdr:to>
    <xdr:cxnSp macro="">
      <xdr:nvCxnSpPr>
        <xdr:cNvPr id="212" name="直線コネクタ 211"/>
        <xdr:cNvCxnSpPr/>
      </xdr:nvCxnSpPr>
      <xdr:spPr>
        <a:xfrm flipV="1">
          <a:off x="4634865" y="1335786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114316</xdr:rowOff>
    </xdr:from>
    <xdr:ext cx="405111" cy="259045"/>
    <xdr:sp macro="" textlink="">
      <xdr:nvSpPr>
        <xdr:cNvPr id="213" name="【公営住宅】&#10;有形固定資産減価償却率最小値テキスト"/>
        <xdr:cNvSpPr txBox="1"/>
      </xdr:nvSpPr>
      <xdr:spPr>
        <a:xfrm>
          <a:off x="4724400"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6</xdr:col>
      <xdr:colOff>422275</xdr:colOff>
      <xdr:row>85</xdr:row>
      <xdr:rowOff>110489</xdr:rowOff>
    </xdr:from>
    <xdr:to>
      <xdr:col>6</xdr:col>
      <xdr:colOff>600075</xdr:colOff>
      <xdr:row>85</xdr:row>
      <xdr:rowOff>110489</xdr:rowOff>
    </xdr:to>
    <xdr:cxnSp macro="">
      <xdr:nvCxnSpPr>
        <xdr:cNvPr id="214" name="直線コネクタ 213"/>
        <xdr:cNvCxnSpPr/>
      </xdr:nvCxnSpPr>
      <xdr:spPr>
        <a:xfrm>
          <a:off x="4546600" y="1468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102888</xdr:rowOff>
    </xdr:from>
    <xdr:ext cx="405111" cy="259045"/>
    <xdr:sp macro="" textlink="">
      <xdr:nvSpPr>
        <xdr:cNvPr id="215" name="【公営住宅】&#10;有形固定資産減価償却率最大値テキスト"/>
        <xdr:cNvSpPr txBox="1"/>
      </xdr:nvSpPr>
      <xdr:spPr>
        <a:xfrm>
          <a:off x="4724400" y="1313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77</xdr:row>
      <xdr:rowOff>156211</xdr:rowOff>
    </xdr:from>
    <xdr:to>
      <xdr:col>6</xdr:col>
      <xdr:colOff>600075</xdr:colOff>
      <xdr:row>77</xdr:row>
      <xdr:rowOff>156211</xdr:rowOff>
    </xdr:to>
    <xdr:cxnSp macro="">
      <xdr:nvCxnSpPr>
        <xdr:cNvPr id="216" name="直線コネクタ 215"/>
        <xdr:cNvCxnSpPr/>
      </xdr:nvCxnSpPr>
      <xdr:spPr>
        <a:xfrm>
          <a:off x="4546600" y="133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163847</xdr:rowOff>
    </xdr:from>
    <xdr:ext cx="405111" cy="259045"/>
    <xdr:sp macro="" textlink="">
      <xdr:nvSpPr>
        <xdr:cNvPr id="217" name="【公営住宅】&#10;有形固定資産減価償却率平均値テキスト"/>
        <xdr:cNvSpPr txBox="1"/>
      </xdr:nvSpPr>
      <xdr:spPr>
        <a:xfrm>
          <a:off x="4724400" y="1405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13970</xdr:rowOff>
    </xdr:from>
    <xdr:to>
      <xdr:col>6</xdr:col>
      <xdr:colOff>561975</xdr:colOff>
      <xdr:row>82</xdr:row>
      <xdr:rowOff>115570</xdr:rowOff>
    </xdr:to>
    <xdr:sp macro="" textlink="">
      <xdr:nvSpPr>
        <xdr:cNvPr id="218" name="フローチャート : 判断 217"/>
        <xdr:cNvSpPr/>
      </xdr:nvSpPr>
      <xdr:spPr>
        <a:xfrm>
          <a:off x="4584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80</xdr:row>
      <xdr:rowOff>158750</xdr:rowOff>
    </xdr:from>
    <xdr:to>
      <xdr:col>6</xdr:col>
      <xdr:colOff>561975</xdr:colOff>
      <xdr:row>81</xdr:row>
      <xdr:rowOff>88900</xdr:rowOff>
    </xdr:to>
    <xdr:sp macro="" textlink="">
      <xdr:nvSpPr>
        <xdr:cNvPr id="224" name="円/楕円 223"/>
        <xdr:cNvSpPr/>
      </xdr:nvSpPr>
      <xdr:spPr>
        <a:xfrm>
          <a:off x="4584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10177</xdr:rowOff>
    </xdr:from>
    <xdr:ext cx="405111" cy="259045"/>
    <xdr:sp macro="" textlink="">
      <xdr:nvSpPr>
        <xdr:cNvPr id="225" name="【公営住宅】&#10;有形固定資産減価償却率該当値テキスト"/>
        <xdr:cNvSpPr txBox="1"/>
      </xdr:nvSpPr>
      <xdr:spPr>
        <a:xfrm>
          <a:off x="4724400"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6" name="正方形/長方形 225"/>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3" name="正方形/長方形 232"/>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6" name="直線コネクタ 23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7" name="テキスト ボックス 23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8" name="直線コネクタ 23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9" name="テキスト ボックス 23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0" name="直線コネクタ 23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1" name="テキスト ボックス 24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2" name="直線コネクタ 24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3" name="テキスト ボックス 24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4" name="直線コネクタ 24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5" name="テキスト ボックス 24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6" name="直線コネクタ 24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108148</xdr:rowOff>
    </xdr:from>
    <xdr:ext cx="531299" cy="259045"/>
    <xdr:sp macro="" textlink="">
      <xdr:nvSpPr>
        <xdr:cNvPr id="247" name="テキスト ボックス 246"/>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9" name="テキスト ボックス 24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50"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49530</xdr:rowOff>
    </xdr:from>
    <xdr:to>
      <xdr:col>15</xdr:col>
      <xdr:colOff>180340</xdr:colOff>
      <xdr:row>85</xdr:row>
      <xdr:rowOff>164320</xdr:rowOff>
    </xdr:to>
    <xdr:cxnSp macro="">
      <xdr:nvCxnSpPr>
        <xdr:cNvPr id="251" name="直線コネクタ 250"/>
        <xdr:cNvCxnSpPr/>
      </xdr:nvCxnSpPr>
      <xdr:spPr>
        <a:xfrm flipV="1">
          <a:off x="10476865" y="13422630"/>
          <a:ext cx="0" cy="131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168147</xdr:rowOff>
    </xdr:from>
    <xdr:ext cx="469744" cy="259045"/>
    <xdr:sp macro="" textlink="">
      <xdr:nvSpPr>
        <xdr:cNvPr id="252" name="【公営住宅】&#10;一人当たり面積最小値テキスト"/>
        <xdr:cNvSpPr txBox="1"/>
      </xdr:nvSpPr>
      <xdr:spPr>
        <a:xfrm>
          <a:off x="10566400" y="147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15</xdr:col>
      <xdr:colOff>92075</xdr:colOff>
      <xdr:row>85</xdr:row>
      <xdr:rowOff>164320</xdr:rowOff>
    </xdr:from>
    <xdr:to>
      <xdr:col>15</xdr:col>
      <xdr:colOff>269875</xdr:colOff>
      <xdr:row>85</xdr:row>
      <xdr:rowOff>164320</xdr:rowOff>
    </xdr:to>
    <xdr:cxnSp macro="">
      <xdr:nvCxnSpPr>
        <xdr:cNvPr id="253" name="直線コネクタ 252"/>
        <xdr:cNvCxnSpPr/>
      </xdr:nvCxnSpPr>
      <xdr:spPr>
        <a:xfrm>
          <a:off x="10388600" y="147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167657</xdr:rowOff>
    </xdr:from>
    <xdr:ext cx="469744" cy="259045"/>
    <xdr:sp macro="" textlink="">
      <xdr:nvSpPr>
        <xdr:cNvPr id="254" name="【公営住宅】&#10;一人当たり面積最大値テキスト"/>
        <xdr:cNvSpPr txBox="1"/>
      </xdr:nvSpPr>
      <xdr:spPr>
        <a:xfrm>
          <a:off x="10566400" y="131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15</xdr:col>
      <xdr:colOff>92075</xdr:colOff>
      <xdr:row>78</xdr:row>
      <xdr:rowOff>49530</xdr:rowOff>
    </xdr:from>
    <xdr:to>
      <xdr:col>15</xdr:col>
      <xdr:colOff>269875</xdr:colOff>
      <xdr:row>78</xdr:row>
      <xdr:rowOff>49530</xdr:rowOff>
    </xdr:to>
    <xdr:cxnSp macro="">
      <xdr:nvCxnSpPr>
        <xdr:cNvPr id="255" name="直線コネクタ 254"/>
        <xdr:cNvCxnSpPr/>
      </xdr:nvCxnSpPr>
      <xdr:spPr>
        <a:xfrm>
          <a:off x="10388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52142</xdr:rowOff>
    </xdr:from>
    <xdr:ext cx="469744" cy="259045"/>
    <xdr:sp macro="" textlink="">
      <xdr:nvSpPr>
        <xdr:cNvPr id="256" name="【公営住宅】&#10;一人当たり面積平均値テキスト"/>
        <xdr:cNvSpPr txBox="1"/>
      </xdr:nvSpPr>
      <xdr:spPr>
        <a:xfrm>
          <a:off x="10566400" y="13939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29265</xdr:rowOff>
    </xdr:from>
    <xdr:to>
      <xdr:col>15</xdr:col>
      <xdr:colOff>231775</xdr:colOff>
      <xdr:row>82</xdr:row>
      <xdr:rowOff>130865</xdr:rowOff>
    </xdr:to>
    <xdr:sp macro="" textlink="">
      <xdr:nvSpPr>
        <xdr:cNvPr id="257" name="フローチャート : 判断 256"/>
        <xdr:cNvSpPr/>
      </xdr:nvSpPr>
      <xdr:spPr>
        <a:xfrm>
          <a:off x="10426700" y="1408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83</xdr:row>
      <xdr:rowOff>48042</xdr:rowOff>
    </xdr:from>
    <xdr:to>
      <xdr:col>15</xdr:col>
      <xdr:colOff>231775</xdr:colOff>
      <xdr:row>83</xdr:row>
      <xdr:rowOff>149642</xdr:rowOff>
    </xdr:to>
    <xdr:sp macro="" textlink="">
      <xdr:nvSpPr>
        <xdr:cNvPr id="263" name="円/楕円 262"/>
        <xdr:cNvSpPr/>
      </xdr:nvSpPr>
      <xdr:spPr>
        <a:xfrm>
          <a:off x="10426700" y="1427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26469</xdr:rowOff>
    </xdr:from>
    <xdr:ext cx="469744" cy="259045"/>
    <xdr:sp macro="" textlink="">
      <xdr:nvSpPr>
        <xdr:cNvPr id="264" name="【公営住宅】&#10;一人当たり面積該当値テキスト"/>
        <xdr:cNvSpPr txBox="1"/>
      </xdr:nvSpPr>
      <xdr:spPr>
        <a:xfrm>
          <a:off x="10566400" y="1425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5" name="正方形/長方形 264"/>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72" name="正方形/長方形 271"/>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73" name="正方形/長方形 272"/>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80" name="正方形/長方形 279"/>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81" name="正方形/長方形 280"/>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8" name="正方形/長方形 287"/>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89" name="正方形/長方形 28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0" name="正方形/長方形 2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1" name="正方形/長方形 2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2" name="正方形/長方形 2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3" name="正方形/長方形 2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4" name="正方形/長方形 2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5" name="正方形/長方形 2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96" name="正方形/長方形 295"/>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97" name="正方形/長方形 29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8" name="正方形/長方形 2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9" name="正方形/長方形 2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0" name="正方形/長方形 2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1" name="正方形/長方形 3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2" name="正方形/長方形 3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3" name="正方形/長方形 3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04" name="正方形/長方形 303"/>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5" name="テキスト ボックス 3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6" name="直線コネクタ 3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07" name="直線コネクタ 30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08" name="テキスト ボックス 307"/>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09" name="直線コネクタ 30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0" name="テキスト ボックス 30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1" name="直線コネクタ 31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2" name="テキスト ボックス 31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3" name="直線コネクタ 31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4" name="テキスト ボックス 31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5" name="直線コネクタ 31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6" name="テキスト ボックス 31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7" name="直線コネクタ 31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18" name="テキスト ボックス 31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19"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160020</xdr:rowOff>
    </xdr:from>
    <xdr:to>
      <xdr:col>23</xdr:col>
      <xdr:colOff>516889</xdr:colOff>
      <xdr:row>63</xdr:row>
      <xdr:rowOff>100965</xdr:rowOff>
    </xdr:to>
    <xdr:cxnSp macro="">
      <xdr:nvCxnSpPr>
        <xdr:cNvPr id="320" name="直線コネクタ 319"/>
        <xdr:cNvCxnSpPr/>
      </xdr:nvCxnSpPr>
      <xdr:spPr>
        <a:xfrm flipV="1">
          <a:off x="16318864" y="9589770"/>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104792</xdr:rowOff>
    </xdr:from>
    <xdr:ext cx="340478" cy="259045"/>
    <xdr:sp macro="" textlink="">
      <xdr:nvSpPr>
        <xdr:cNvPr id="321" name="【学校施設】&#10;有形固定資産減価償却率最小値テキスト"/>
        <xdr:cNvSpPr txBox="1"/>
      </xdr:nvSpPr>
      <xdr:spPr>
        <a:xfrm>
          <a:off x="16408400" y="109061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63</xdr:row>
      <xdr:rowOff>100965</xdr:rowOff>
    </xdr:from>
    <xdr:to>
      <xdr:col>23</xdr:col>
      <xdr:colOff>606425</xdr:colOff>
      <xdr:row>63</xdr:row>
      <xdr:rowOff>100965</xdr:rowOff>
    </xdr:to>
    <xdr:cxnSp macro="">
      <xdr:nvCxnSpPr>
        <xdr:cNvPr id="322" name="直線コネクタ 321"/>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106697</xdr:rowOff>
    </xdr:from>
    <xdr:ext cx="405111" cy="259045"/>
    <xdr:sp macro="" textlink="">
      <xdr:nvSpPr>
        <xdr:cNvPr id="323" name="【学校施設】&#10;有形固定資産減価償却率最大値テキスト"/>
        <xdr:cNvSpPr txBox="1"/>
      </xdr:nvSpPr>
      <xdr:spPr>
        <a:xfrm>
          <a:off x="16408400" y="936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23</xdr:col>
      <xdr:colOff>428625</xdr:colOff>
      <xdr:row>55</xdr:row>
      <xdr:rowOff>160020</xdr:rowOff>
    </xdr:from>
    <xdr:to>
      <xdr:col>23</xdr:col>
      <xdr:colOff>606425</xdr:colOff>
      <xdr:row>55</xdr:row>
      <xdr:rowOff>160020</xdr:rowOff>
    </xdr:to>
    <xdr:cxnSp macro="">
      <xdr:nvCxnSpPr>
        <xdr:cNvPr id="324" name="直線コネクタ 323"/>
        <xdr:cNvCxnSpPr/>
      </xdr:nvCxnSpPr>
      <xdr:spPr>
        <a:xfrm>
          <a:off x="16230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113047</xdr:rowOff>
    </xdr:from>
    <xdr:ext cx="405111" cy="259045"/>
    <xdr:sp macro="" textlink="">
      <xdr:nvSpPr>
        <xdr:cNvPr id="325" name="【学校施設】&#10;有形固定資産減価償却率平均値テキスト"/>
        <xdr:cNvSpPr txBox="1"/>
      </xdr:nvSpPr>
      <xdr:spPr>
        <a:xfrm>
          <a:off x="16408400" y="9885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90170</xdr:rowOff>
    </xdr:from>
    <xdr:to>
      <xdr:col>23</xdr:col>
      <xdr:colOff>568325</xdr:colOff>
      <xdr:row>59</xdr:row>
      <xdr:rowOff>20320</xdr:rowOff>
    </xdr:to>
    <xdr:sp macro="" textlink="">
      <xdr:nvSpPr>
        <xdr:cNvPr id="326" name="フローチャート : 判断 325"/>
        <xdr:cNvSpPr/>
      </xdr:nvSpPr>
      <xdr:spPr>
        <a:xfrm>
          <a:off x="162687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7" name="テキスト ボックス 3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8" name="テキスト ボックス 3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29" name="テキスト ボックス 3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0" name="テキスト ボックス 3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1" name="テキスト ボックス 3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105410</xdr:rowOff>
    </xdr:from>
    <xdr:to>
      <xdr:col>23</xdr:col>
      <xdr:colOff>568325</xdr:colOff>
      <xdr:row>60</xdr:row>
      <xdr:rowOff>35560</xdr:rowOff>
    </xdr:to>
    <xdr:sp macro="" textlink="">
      <xdr:nvSpPr>
        <xdr:cNvPr id="332" name="円/楕円 331"/>
        <xdr:cNvSpPr/>
      </xdr:nvSpPr>
      <xdr:spPr>
        <a:xfrm>
          <a:off x="162687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83837</xdr:rowOff>
    </xdr:from>
    <xdr:ext cx="405111" cy="259045"/>
    <xdr:sp macro="" textlink="">
      <xdr:nvSpPr>
        <xdr:cNvPr id="333" name="【学校施設】&#10;有形固定資産減価償却率該当値テキスト"/>
        <xdr:cNvSpPr txBox="1"/>
      </xdr:nvSpPr>
      <xdr:spPr>
        <a:xfrm>
          <a:off x="16408400"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34" name="正方形/長方形 333"/>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5" name="正方形/長方形 3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6" name="正方形/長方形 3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7" name="正方形/長方形 3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8" name="正方形/長方形 3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39" name="正方形/長方形 3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0" name="正方形/長方形 3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41" name="正方形/長方形 340"/>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2" name="テキスト ボックス 3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3" name="直線コネクタ 3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4" name="テキスト ボックス 34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45" name="直線コネクタ 34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46" name="テキスト ボックス 34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47" name="直線コネクタ 34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48" name="テキスト ボックス 34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49" name="直線コネクタ 34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50" name="テキスト ボックス 34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51" name="直線コネクタ 35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52" name="テキスト ボックス 35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53" name="直線コネクタ 35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354" name="テキスト ボックス 353"/>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55" name="直線コネクタ 35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356" name="テキスト ボックス 35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7" name="直線コネクタ 3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358" name="テキスト ボックス 35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59"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36740</xdr:rowOff>
    </xdr:from>
    <xdr:to>
      <xdr:col>32</xdr:col>
      <xdr:colOff>186689</xdr:colOff>
      <xdr:row>64</xdr:row>
      <xdr:rowOff>21554</xdr:rowOff>
    </xdr:to>
    <xdr:cxnSp macro="">
      <xdr:nvCxnSpPr>
        <xdr:cNvPr id="360" name="直線コネクタ 359"/>
        <xdr:cNvCxnSpPr/>
      </xdr:nvCxnSpPr>
      <xdr:spPr>
        <a:xfrm flipV="1">
          <a:off x="22160864" y="9466490"/>
          <a:ext cx="0" cy="152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25381</xdr:rowOff>
    </xdr:from>
    <xdr:ext cx="469744" cy="259045"/>
    <xdr:sp macro="" textlink="">
      <xdr:nvSpPr>
        <xdr:cNvPr id="361" name="【学校施設】&#10;一人当たり面積最小値テキスト"/>
        <xdr:cNvSpPr txBox="1"/>
      </xdr:nvSpPr>
      <xdr:spPr>
        <a:xfrm>
          <a:off x="22250400" y="1099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2.668</a:t>
          </a:r>
          <a:endParaRPr kumimoji="1" lang="ja-JP" altLang="en-US" sz="1000" b="1">
            <a:latin typeface="ＭＳ Ｐゴシック"/>
          </a:endParaRPr>
        </a:p>
      </xdr:txBody>
    </xdr:sp>
    <xdr:clientData/>
  </xdr:oneCellAnchor>
  <xdr:twoCellAnchor>
    <xdr:from>
      <xdr:col>32</xdr:col>
      <xdr:colOff>98425</xdr:colOff>
      <xdr:row>64</xdr:row>
      <xdr:rowOff>21554</xdr:rowOff>
    </xdr:from>
    <xdr:to>
      <xdr:col>32</xdr:col>
      <xdr:colOff>276225</xdr:colOff>
      <xdr:row>64</xdr:row>
      <xdr:rowOff>21554</xdr:rowOff>
    </xdr:to>
    <xdr:cxnSp macro="">
      <xdr:nvCxnSpPr>
        <xdr:cNvPr id="362" name="直線コネクタ 361"/>
        <xdr:cNvCxnSpPr/>
      </xdr:nvCxnSpPr>
      <xdr:spPr>
        <a:xfrm>
          <a:off x="22072600" y="1099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154867</xdr:rowOff>
    </xdr:from>
    <xdr:ext cx="534377" cy="259045"/>
    <xdr:sp macro="" textlink="">
      <xdr:nvSpPr>
        <xdr:cNvPr id="363" name="【学校施設】&#10;一人当たり面積最大値テキスト"/>
        <xdr:cNvSpPr txBox="1"/>
      </xdr:nvSpPr>
      <xdr:spPr>
        <a:xfrm>
          <a:off x="22250400" y="924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12.025</a:t>
          </a:r>
          <a:endParaRPr kumimoji="1" lang="ja-JP" altLang="en-US" sz="1000" b="1">
            <a:latin typeface="ＭＳ Ｐゴシック"/>
          </a:endParaRPr>
        </a:p>
      </xdr:txBody>
    </xdr:sp>
    <xdr:clientData/>
  </xdr:oneCellAnchor>
  <xdr:twoCellAnchor>
    <xdr:from>
      <xdr:col>32</xdr:col>
      <xdr:colOff>98425</xdr:colOff>
      <xdr:row>55</xdr:row>
      <xdr:rowOff>36740</xdr:rowOff>
    </xdr:from>
    <xdr:to>
      <xdr:col>32</xdr:col>
      <xdr:colOff>276225</xdr:colOff>
      <xdr:row>55</xdr:row>
      <xdr:rowOff>36740</xdr:rowOff>
    </xdr:to>
    <xdr:cxnSp macro="">
      <xdr:nvCxnSpPr>
        <xdr:cNvPr id="364" name="直線コネクタ 363"/>
        <xdr:cNvCxnSpPr/>
      </xdr:nvCxnSpPr>
      <xdr:spPr>
        <a:xfrm>
          <a:off x="22072600" y="9466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121647</xdr:rowOff>
    </xdr:from>
    <xdr:ext cx="469744" cy="259045"/>
    <xdr:sp macro="" textlink="">
      <xdr:nvSpPr>
        <xdr:cNvPr id="365" name="【学校施設】&#10;一人当たり面積平均値テキスト"/>
        <xdr:cNvSpPr txBox="1"/>
      </xdr:nvSpPr>
      <xdr:spPr>
        <a:xfrm>
          <a:off x="22250400" y="1040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98770</xdr:rowOff>
    </xdr:from>
    <xdr:to>
      <xdr:col>32</xdr:col>
      <xdr:colOff>238125</xdr:colOff>
      <xdr:row>62</xdr:row>
      <xdr:rowOff>28920</xdr:rowOff>
    </xdr:to>
    <xdr:sp macro="" textlink="">
      <xdr:nvSpPr>
        <xdr:cNvPr id="366" name="フローチャート : 判断 365"/>
        <xdr:cNvSpPr/>
      </xdr:nvSpPr>
      <xdr:spPr>
        <a:xfrm>
          <a:off x="22110700" y="1055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67" name="テキスト ボックス 3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8" name="テキスト ボックス 3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69" name="テキスト ボックス 3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0" name="テキスト ボックス 3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1" name="テキスト ボックス 3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142204</xdr:rowOff>
    </xdr:from>
    <xdr:to>
      <xdr:col>32</xdr:col>
      <xdr:colOff>238125</xdr:colOff>
      <xdr:row>64</xdr:row>
      <xdr:rowOff>72354</xdr:rowOff>
    </xdr:to>
    <xdr:sp macro="" textlink="">
      <xdr:nvSpPr>
        <xdr:cNvPr id="372" name="円/楕円 371"/>
        <xdr:cNvSpPr/>
      </xdr:nvSpPr>
      <xdr:spPr>
        <a:xfrm>
          <a:off x="22110700" y="1094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57131</xdr:rowOff>
    </xdr:from>
    <xdr:ext cx="469744" cy="259045"/>
    <xdr:sp macro="" textlink="">
      <xdr:nvSpPr>
        <xdr:cNvPr id="373" name="【学校施設】&#10;一人当たり面積該当値テキスト"/>
        <xdr:cNvSpPr txBox="1"/>
      </xdr:nvSpPr>
      <xdr:spPr>
        <a:xfrm>
          <a:off x="22250400" y="1085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74" name="正方形/長方形 37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375" name="正方形/長方形 374"/>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376" name="正方形/長方形 375"/>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377" name="正方形/長方形 376"/>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378" name="正方形/長方形 377"/>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79" name="正方形/長方形 378"/>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380" name="正方形/長方形 379"/>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381" name="正方形/長方形 380"/>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382" name="正方形/長方形 381"/>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383" name="正方形/長方形 382"/>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384" name="正方形/長方形 383"/>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85" name="正方形/長方形 384"/>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386" name="正方形/長方形 385"/>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87" name="正方形/長方形 3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88" name="正方形/長方形 3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89" name="正方形/長方形 3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0" name="正方形/長方形 3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1" name="正方形/長方形 3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2" name="正方形/長方形 3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93" name="正方形/長方形 392"/>
        <xdr:cNvSpPr/>
      </xdr:nvSpPr>
      <xdr:spPr>
        <a:xfrm>
          <a:off x="12446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314325</xdr:colOff>
      <xdr:row>94</xdr:row>
      <xdr:rowOff>139700</xdr:rowOff>
    </xdr:to>
    <xdr:sp macro="" textlink="">
      <xdr:nvSpPr>
        <xdr:cNvPr id="394" name="正方形/長方形 393"/>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95" name="正方形/長方形 3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96" name="正方形/長方形 3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97" name="正方形/長方形 3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98" name="正方形/長方形 3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99" name="正方形/長方形 3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00" name="正方形/長方形 3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01" name="正方形/長方形 400"/>
        <xdr:cNvSpPr/>
      </xdr:nvSpPr>
      <xdr:spPr>
        <a:xfrm>
          <a:off x="18288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402" name="正方形/長方形 401"/>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03" name="正方形/長方形 4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04" name="テキスト ボックス 403"/>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有形固定資産減価償却率が高くなっている施設は、公営住宅である。公営住宅については、昭和４０年代半ばから昭和５０年代に多くの公営住宅が建設されており、耐用年数が経過しつつあることが原因である。ただし、現在、村営住宅長寿命化計画に基づいて、建替事業を実施しており、改善するものと想定され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福岡県赤村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3,281
3,272
31.98
2,831,340
2,782,628
39,203
1,463,637
1,780,729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28</xdr:row>
      <xdr:rowOff>50800</xdr:rowOff>
    </xdr:from>
    <xdr:to>
      <xdr:col>3</xdr:col>
      <xdr:colOff>219075</xdr:colOff>
      <xdr:row>29</xdr:row>
      <xdr:rowOff>133350</xdr:rowOff>
    </xdr:to>
    <xdr:sp macro="" textlink="">
      <xdr:nvSpPr>
        <xdr:cNvPr id="34" name="正方形/長方形 33"/>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29</xdr:row>
      <xdr:rowOff>82550</xdr:rowOff>
    </xdr:from>
    <xdr:to>
      <xdr:col>3</xdr:col>
      <xdr:colOff>219075</xdr:colOff>
      <xdr:row>30</xdr:row>
      <xdr:rowOff>165100</xdr:rowOff>
    </xdr:to>
    <xdr:sp macro="" textlink="">
      <xdr:nvSpPr>
        <xdr:cNvPr id="35" name="正方形/長方形 34"/>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xdr:col>
      <xdr:colOff>650875</xdr:colOff>
      <xdr:row>28</xdr:row>
      <xdr:rowOff>50800</xdr:rowOff>
    </xdr:from>
    <xdr:to>
      <xdr:col>5</xdr:col>
      <xdr:colOff>117475</xdr:colOff>
      <xdr:row>29</xdr:row>
      <xdr:rowOff>133350</xdr:rowOff>
    </xdr:to>
    <xdr:sp macro="" textlink="">
      <xdr:nvSpPr>
        <xdr:cNvPr id="36" name="正方形/長方形 35"/>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xdr:col>
      <xdr:colOff>650875</xdr:colOff>
      <xdr:row>29</xdr:row>
      <xdr:rowOff>82550</xdr:rowOff>
    </xdr:from>
    <xdr:to>
      <xdr:col>5</xdr:col>
      <xdr:colOff>117475</xdr:colOff>
      <xdr:row>30</xdr:row>
      <xdr:rowOff>165100</xdr:rowOff>
    </xdr:to>
    <xdr:sp macro="" textlink="">
      <xdr:nvSpPr>
        <xdr:cNvPr id="37" name="正方形/長方形 36"/>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38" name="正方形/長方形 37"/>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39" name="テキスト ボックス 38"/>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0" name="直線コネクタ 39"/>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1" name="テキスト ボックス 40"/>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31.7</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2" name="直線コネクタ 41"/>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3" name="テキスト ボックス 42"/>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31.8</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44" name="直線コネクタ 4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45" name="テキスト ボックス 4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31.9</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46"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47" name="テキスト ボックス 4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48" name="テキスト ボックス 4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49" name="テキスト ボックス 4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50" name="テキスト ボックス 4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51" name="テキスト ボックス 5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82550</xdr:rowOff>
    </xdr:from>
    <xdr:to>
      <xdr:col>6</xdr:col>
      <xdr:colOff>561975</xdr:colOff>
      <xdr:row>38</xdr:row>
      <xdr:rowOff>12700</xdr:rowOff>
    </xdr:to>
    <xdr:sp macro="" textlink="">
      <xdr:nvSpPr>
        <xdr:cNvPr id="52" name="円/楕円 51"/>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156227</xdr:rowOff>
    </xdr:from>
    <xdr:ext cx="405111" cy="259045"/>
    <xdr:sp macro="" textlink="">
      <xdr:nvSpPr>
        <xdr:cNvPr id="53" name="【図書館】&#10;有形固定資産減価償却率該当値テキスト"/>
        <xdr:cNvSpPr txBox="1"/>
      </xdr:nvSpPr>
      <xdr:spPr>
        <a:xfrm>
          <a:off x="4724400"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54" name="正方形/長方形 53"/>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28</xdr:row>
      <xdr:rowOff>50800</xdr:rowOff>
    </xdr:from>
    <xdr:to>
      <xdr:col>11</xdr:col>
      <xdr:colOff>574675</xdr:colOff>
      <xdr:row>29</xdr:row>
      <xdr:rowOff>133350</xdr:rowOff>
    </xdr:to>
    <xdr:sp macro="" textlink="">
      <xdr:nvSpPr>
        <xdr:cNvPr id="55" name="正方形/長方形 54"/>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29</xdr:row>
      <xdr:rowOff>82550</xdr:rowOff>
    </xdr:from>
    <xdr:to>
      <xdr:col>11</xdr:col>
      <xdr:colOff>574675</xdr:colOff>
      <xdr:row>30</xdr:row>
      <xdr:rowOff>165100</xdr:rowOff>
    </xdr:to>
    <xdr:sp macro="" textlink="">
      <xdr:nvSpPr>
        <xdr:cNvPr id="56" name="正方形/長方形 55"/>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11</xdr:col>
      <xdr:colOff>320675</xdr:colOff>
      <xdr:row>28</xdr:row>
      <xdr:rowOff>50800</xdr:rowOff>
    </xdr:from>
    <xdr:to>
      <xdr:col>13</xdr:col>
      <xdr:colOff>473075</xdr:colOff>
      <xdr:row>29</xdr:row>
      <xdr:rowOff>133350</xdr:rowOff>
    </xdr:to>
    <xdr:sp macro="" textlink="">
      <xdr:nvSpPr>
        <xdr:cNvPr id="57" name="正方形/長方形 56"/>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11</xdr:col>
      <xdr:colOff>320675</xdr:colOff>
      <xdr:row>29</xdr:row>
      <xdr:rowOff>82550</xdr:rowOff>
    </xdr:from>
    <xdr:to>
      <xdr:col>13</xdr:col>
      <xdr:colOff>473075</xdr:colOff>
      <xdr:row>30</xdr:row>
      <xdr:rowOff>165100</xdr:rowOff>
    </xdr:to>
    <xdr:sp macro="" textlink="">
      <xdr:nvSpPr>
        <xdr:cNvPr id="58" name="正方形/長方形 57"/>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59" name="正方形/長方形 58"/>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60" name="テキスト ボックス 5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61" name="直線コネクタ 6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62" name="テキスト ボックス 6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0.035</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63" name="直線コネクタ 6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64" name="テキスト ボックス 6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0.036</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65" name="直線コネクタ 6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66" name="テキスト ボックス 6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0.037</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67"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68" name="テキスト ボックス 6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69" name="テキスト ボックス 6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70" name="テキスト ボックス 6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71" name="テキスト ボックス 7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72" name="テキスト ボックス 7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73" name="円/楕円 72"/>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156227</xdr:rowOff>
    </xdr:from>
    <xdr:ext cx="469744" cy="259045"/>
    <xdr:sp macro="" textlink="">
      <xdr:nvSpPr>
        <xdr:cNvPr id="74" name="【図書館】&#10;一人当たり面積該当値テキスト"/>
        <xdr:cNvSpPr txBox="1"/>
      </xdr:nvSpPr>
      <xdr:spPr>
        <a:xfrm>
          <a:off x="10566400"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75" name="正方形/長方形 74"/>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76" name="正方形/長方形 7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77" name="正方形/長方形 7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78" name="正方形/長方形 7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79" name="正方形/長方形 7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80" name="正方形/長方形 7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81" name="正方形/長方形 8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82" name="正方形/長方形 81"/>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83" name="テキスト ボックス 8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84" name="直線コネクタ 8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85" name="テキスト ボックス 8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86" name="直線コネクタ 8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87" name="テキスト ボックス 8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88" name="直線コネクタ 8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89" name="テキスト ボックス 8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90" name="直線コネクタ 8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91" name="テキスト ボックス 9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92" name="直線コネクタ 9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93" name="テキスト ボックス 9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94" name="直線コネクタ 9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95" name="テキスト ボックス 9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96" name="直線コネクタ 9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97" name="テキスト ボックス 9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98"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64</xdr:row>
      <xdr:rowOff>152400</xdr:rowOff>
    </xdr:to>
    <xdr:cxnSp macro="">
      <xdr:nvCxnSpPr>
        <xdr:cNvPr id="99" name="直線コネクタ 98"/>
        <xdr:cNvCxnSpPr/>
      </xdr:nvCxnSpPr>
      <xdr:spPr>
        <a:xfrm flipV="1">
          <a:off x="4634865" y="95250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156227</xdr:rowOff>
    </xdr:from>
    <xdr:ext cx="405111" cy="259045"/>
    <xdr:sp macro="" textlink="">
      <xdr:nvSpPr>
        <xdr:cNvPr id="100" name="【体育館・プール】&#10;有形固定資産減価償却率最小値テキスト"/>
        <xdr:cNvSpPr txBox="1"/>
      </xdr:nvSpPr>
      <xdr:spPr>
        <a:xfrm>
          <a:off x="47244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64</xdr:row>
      <xdr:rowOff>152400</xdr:rowOff>
    </xdr:from>
    <xdr:to>
      <xdr:col>6</xdr:col>
      <xdr:colOff>600075</xdr:colOff>
      <xdr:row>64</xdr:row>
      <xdr:rowOff>152400</xdr:rowOff>
    </xdr:to>
    <xdr:cxnSp macro="">
      <xdr:nvCxnSpPr>
        <xdr:cNvPr id="101" name="直線コネクタ 100"/>
        <xdr:cNvCxnSpPr/>
      </xdr:nvCxnSpPr>
      <xdr:spPr>
        <a:xfrm>
          <a:off x="4546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102"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103" name="直線コネクタ 102"/>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80027</xdr:rowOff>
    </xdr:from>
    <xdr:ext cx="405111" cy="259045"/>
    <xdr:sp macro="" textlink="">
      <xdr:nvSpPr>
        <xdr:cNvPr id="104" name="【体育館・プール】&#10;有形固定資産減価償却率平均値テキスト"/>
        <xdr:cNvSpPr txBox="1"/>
      </xdr:nvSpPr>
      <xdr:spPr>
        <a:xfrm>
          <a:off x="4724400" y="10709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6</xdr:col>
      <xdr:colOff>460375</xdr:colOff>
      <xdr:row>62</xdr:row>
      <xdr:rowOff>101600</xdr:rowOff>
    </xdr:from>
    <xdr:to>
      <xdr:col>6</xdr:col>
      <xdr:colOff>561975</xdr:colOff>
      <xdr:row>63</xdr:row>
      <xdr:rowOff>31750</xdr:rowOff>
    </xdr:to>
    <xdr:sp macro="" textlink="">
      <xdr:nvSpPr>
        <xdr:cNvPr id="105" name="フローチャート : 判断 104"/>
        <xdr:cNvSpPr/>
      </xdr:nvSpPr>
      <xdr:spPr>
        <a:xfrm>
          <a:off x="45847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06" name="テキスト ボックス 10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07" name="テキスト ボックス 10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08" name="テキスト ボックス 10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09" name="テキスト ボックス 10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10" name="テキスト ボックス 10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52070</xdr:rowOff>
    </xdr:from>
    <xdr:to>
      <xdr:col>6</xdr:col>
      <xdr:colOff>561975</xdr:colOff>
      <xdr:row>56</xdr:row>
      <xdr:rowOff>153670</xdr:rowOff>
    </xdr:to>
    <xdr:sp macro="" textlink="">
      <xdr:nvSpPr>
        <xdr:cNvPr id="111" name="円/楕円 110"/>
        <xdr:cNvSpPr/>
      </xdr:nvSpPr>
      <xdr:spPr>
        <a:xfrm>
          <a:off x="45847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74947</xdr:rowOff>
    </xdr:from>
    <xdr:ext cx="405111" cy="259045"/>
    <xdr:sp macro="" textlink="">
      <xdr:nvSpPr>
        <xdr:cNvPr id="112" name="【体育館・プール】&#10;有形固定資産減価償却率該当値テキスト"/>
        <xdr:cNvSpPr txBox="1"/>
      </xdr:nvSpPr>
      <xdr:spPr>
        <a:xfrm>
          <a:off x="4724400" y="950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13" name="正方形/長方形 112"/>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14" name="正方形/長方形 11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15" name="正方形/長方形 11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16" name="正方形/長方形 11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17" name="正方形/長方形 11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18" name="正方形/長方形 11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19" name="正方形/長方形 11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20" name="正方形/長方形 119"/>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21" name="テキスト ボックス 12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22" name="直線コネクタ 12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23" name="テキスト ボックス 122"/>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24" name="直線コネクタ 12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25" name="テキスト ボックス 12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26" name="直線コネクタ 12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27" name="テキスト ボックス 12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28" name="直線コネクタ 12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29" name="テキスト ボックス 12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30" name="直線コネクタ 12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31" name="テキスト ボックス 13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32" name="直線コネクタ 13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33" name="テキスト ボックス 13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34" name="直線コネクタ 13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35" name="テキスト ボックス 13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36"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57150</xdr:rowOff>
    </xdr:from>
    <xdr:to>
      <xdr:col>15</xdr:col>
      <xdr:colOff>180340</xdr:colOff>
      <xdr:row>64</xdr:row>
      <xdr:rowOff>131445</xdr:rowOff>
    </xdr:to>
    <xdr:cxnSp macro="">
      <xdr:nvCxnSpPr>
        <xdr:cNvPr id="137" name="直線コネクタ 136"/>
        <xdr:cNvCxnSpPr/>
      </xdr:nvCxnSpPr>
      <xdr:spPr>
        <a:xfrm flipV="1">
          <a:off x="10476865" y="965835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135272</xdr:rowOff>
    </xdr:from>
    <xdr:ext cx="469744" cy="259045"/>
    <xdr:sp macro="" textlink="">
      <xdr:nvSpPr>
        <xdr:cNvPr id="138" name="【体育館・プール】&#10;一人当たり面積最小値テキスト"/>
        <xdr:cNvSpPr txBox="1"/>
      </xdr:nvSpPr>
      <xdr:spPr>
        <a:xfrm>
          <a:off x="10566400" y="1110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131445</xdr:rowOff>
    </xdr:from>
    <xdr:to>
      <xdr:col>15</xdr:col>
      <xdr:colOff>269875</xdr:colOff>
      <xdr:row>64</xdr:row>
      <xdr:rowOff>131445</xdr:rowOff>
    </xdr:to>
    <xdr:cxnSp macro="">
      <xdr:nvCxnSpPr>
        <xdr:cNvPr id="139" name="直線コネクタ 138"/>
        <xdr:cNvCxnSpPr/>
      </xdr:nvCxnSpPr>
      <xdr:spPr>
        <a:xfrm>
          <a:off x="10388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3827</xdr:rowOff>
    </xdr:from>
    <xdr:ext cx="469744" cy="259045"/>
    <xdr:sp macro="" textlink="">
      <xdr:nvSpPr>
        <xdr:cNvPr id="140" name="【体育館・プール】&#10;一人当たり面積最大値テキスト"/>
        <xdr:cNvSpPr txBox="1"/>
      </xdr:nvSpPr>
      <xdr:spPr>
        <a:xfrm>
          <a:off x="105664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a:t>
          </a:r>
          <a:endParaRPr kumimoji="1" lang="ja-JP" altLang="en-US" sz="1000" b="1">
            <a:latin typeface="ＭＳ Ｐゴシック"/>
          </a:endParaRPr>
        </a:p>
      </xdr:txBody>
    </xdr:sp>
    <xdr:clientData/>
  </xdr:oneCellAnchor>
  <xdr:twoCellAnchor>
    <xdr:from>
      <xdr:col>15</xdr:col>
      <xdr:colOff>92075</xdr:colOff>
      <xdr:row>56</xdr:row>
      <xdr:rowOff>57150</xdr:rowOff>
    </xdr:from>
    <xdr:to>
      <xdr:col>15</xdr:col>
      <xdr:colOff>269875</xdr:colOff>
      <xdr:row>56</xdr:row>
      <xdr:rowOff>57150</xdr:rowOff>
    </xdr:to>
    <xdr:cxnSp macro="">
      <xdr:nvCxnSpPr>
        <xdr:cNvPr id="141" name="直線コネクタ 140"/>
        <xdr:cNvCxnSpPr/>
      </xdr:nvCxnSpPr>
      <xdr:spPr>
        <a:xfrm>
          <a:off x="10388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59707</xdr:rowOff>
    </xdr:from>
    <xdr:ext cx="469744" cy="259045"/>
    <xdr:sp macro="" textlink="">
      <xdr:nvSpPr>
        <xdr:cNvPr id="142" name="【体育館・プール】&#10;一人当たり面積平均値テキスト"/>
        <xdr:cNvSpPr txBox="1"/>
      </xdr:nvSpPr>
      <xdr:spPr>
        <a:xfrm>
          <a:off x="10566400" y="10175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0.754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36830</xdr:rowOff>
    </xdr:from>
    <xdr:to>
      <xdr:col>15</xdr:col>
      <xdr:colOff>231775</xdr:colOff>
      <xdr:row>60</xdr:row>
      <xdr:rowOff>138430</xdr:rowOff>
    </xdr:to>
    <xdr:sp macro="" textlink="">
      <xdr:nvSpPr>
        <xdr:cNvPr id="143" name="フローチャート : 判断 142"/>
        <xdr:cNvSpPr/>
      </xdr:nvSpPr>
      <xdr:spPr>
        <a:xfrm>
          <a:off x="104267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44" name="テキスト ボックス 1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45" name="テキスト ボックス 1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46" name="テキスト ボックス 1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47" name="テキスト ボックス 1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48" name="テキスト ボックス 1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64</xdr:row>
      <xdr:rowOff>80645</xdr:rowOff>
    </xdr:from>
    <xdr:to>
      <xdr:col>15</xdr:col>
      <xdr:colOff>231775</xdr:colOff>
      <xdr:row>65</xdr:row>
      <xdr:rowOff>10795</xdr:rowOff>
    </xdr:to>
    <xdr:sp macro="" textlink="">
      <xdr:nvSpPr>
        <xdr:cNvPr id="149" name="円/楕円 148"/>
        <xdr:cNvSpPr/>
      </xdr:nvSpPr>
      <xdr:spPr>
        <a:xfrm>
          <a:off x="10426700" y="1105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167022</xdr:rowOff>
    </xdr:from>
    <xdr:ext cx="469744" cy="259045"/>
    <xdr:sp macro="" textlink="">
      <xdr:nvSpPr>
        <xdr:cNvPr id="150" name="【体育館・プール】&#10;一人当たり面積該当値テキスト"/>
        <xdr:cNvSpPr txBox="1"/>
      </xdr:nvSpPr>
      <xdr:spPr>
        <a:xfrm>
          <a:off x="10566400" y="1096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0.371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51" name="正方形/長方形 150"/>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52" name="正方形/長方形 1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53" name="正方形/長方形 1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54" name="正方形/長方形 1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55" name="正方形/長方形 1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56" name="正方形/長方形 1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57" name="正方形/長方形 1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58" name="正方形/長方形 157"/>
        <xdr:cNvSpPr/>
      </xdr:nvSpPr>
      <xdr:spPr>
        <a:xfrm>
          <a:off x="762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159" name="正方形/長方形 158"/>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0" name="正方形/長方形 1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1" name="正方形/長方形 1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2" name="正方形/長方形 1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3" name="正方形/長方形 1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4" name="正方形/長方形 1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65" name="正方形/長方形 1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66" name="正方形/長方形 165"/>
        <xdr:cNvSpPr/>
      </xdr:nvSpPr>
      <xdr:spPr>
        <a:xfrm>
          <a:off x="6604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167" name="正方形/長方形 166"/>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68" name="正方形/長方形 1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69" name="正方形/長方形 1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70" name="正方形/長方形 1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71" name="正方形/長方形 1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72" name="正方形/長方形 1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73" name="正方形/長方形 1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174" name="正方形/長方形 173"/>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75" name="テキスト ボックス 17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76" name="直線コネクタ 17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177" name="テキスト ボックス 17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178" name="直線コネクタ 17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179" name="テキスト ボックス 17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180" name="直線コネクタ 17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181" name="テキスト ボックス 18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182" name="直線コネクタ 18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183" name="テキスト ボックス 18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184" name="直線コネクタ 18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185" name="テキスト ボックス 18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186" name="直線コネクタ 18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187" name="テキスト ボックス 18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88" name="直線コネクタ 1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189" name="テキスト ボックス 18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190"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118111</xdr:rowOff>
    </xdr:from>
    <xdr:to>
      <xdr:col>6</xdr:col>
      <xdr:colOff>510540</xdr:colOff>
      <xdr:row>108</xdr:row>
      <xdr:rowOff>80011</xdr:rowOff>
    </xdr:to>
    <xdr:cxnSp macro="">
      <xdr:nvCxnSpPr>
        <xdr:cNvPr id="191" name="直線コネクタ 190"/>
        <xdr:cNvCxnSpPr/>
      </xdr:nvCxnSpPr>
      <xdr:spPr>
        <a:xfrm flipV="1">
          <a:off x="4634865" y="17263111"/>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83838</xdr:rowOff>
    </xdr:from>
    <xdr:ext cx="405111" cy="259045"/>
    <xdr:sp macro="" textlink="">
      <xdr:nvSpPr>
        <xdr:cNvPr id="192" name="【市民会館】&#10;有形固定資産減価償却率最小値テキスト"/>
        <xdr:cNvSpPr txBox="1"/>
      </xdr:nvSpPr>
      <xdr:spPr>
        <a:xfrm>
          <a:off x="47244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6</xdr:col>
      <xdr:colOff>422275</xdr:colOff>
      <xdr:row>108</xdr:row>
      <xdr:rowOff>80011</xdr:rowOff>
    </xdr:from>
    <xdr:to>
      <xdr:col>6</xdr:col>
      <xdr:colOff>600075</xdr:colOff>
      <xdr:row>108</xdr:row>
      <xdr:rowOff>80011</xdr:rowOff>
    </xdr:to>
    <xdr:cxnSp macro="">
      <xdr:nvCxnSpPr>
        <xdr:cNvPr id="193" name="直線コネクタ 192"/>
        <xdr:cNvCxnSpPr/>
      </xdr:nvCxnSpPr>
      <xdr:spPr>
        <a:xfrm>
          <a:off x="4546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64788</xdr:rowOff>
    </xdr:from>
    <xdr:ext cx="405111" cy="259045"/>
    <xdr:sp macro="" textlink="">
      <xdr:nvSpPr>
        <xdr:cNvPr id="194" name="【市民会館】&#10;有形固定資産減価償却率最大値テキスト"/>
        <xdr:cNvSpPr txBox="1"/>
      </xdr:nvSpPr>
      <xdr:spPr>
        <a:xfrm>
          <a:off x="4724400" y="1703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6</xdr:col>
      <xdr:colOff>422275</xdr:colOff>
      <xdr:row>100</xdr:row>
      <xdr:rowOff>118111</xdr:rowOff>
    </xdr:from>
    <xdr:to>
      <xdr:col>6</xdr:col>
      <xdr:colOff>600075</xdr:colOff>
      <xdr:row>100</xdr:row>
      <xdr:rowOff>118111</xdr:rowOff>
    </xdr:to>
    <xdr:cxnSp macro="">
      <xdr:nvCxnSpPr>
        <xdr:cNvPr id="195" name="直線コネクタ 194"/>
        <xdr:cNvCxnSpPr/>
      </xdr:nvCxnSpPr>
      <xdr:spPr>
        <a:xfrm>
          <a:off x="4546600" y="17263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152416</xdr:rowOff>
    </xdr:from>
    <xdr:ext cx="405111" cy="259045"/>
    <xdr:sp macro="" textlink="">
      <xdr:nvSpPr>
        <xdr:cNvPr id="196" name="【市民会館】&#10;有形固定資産減価償却率平均値テキスト"/>
        <xdr:cNvSpPr txBox="1"/>
      </xdr:nvSpPr>
      <xdr:spPr>
        <a:xfrm>
          <a:off x="4724400" y="17811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2539</xdr:rowOff>
    </xdr:from>
    <xdr:to>
      <xdr:col>6</xdr:col>
      <xdr:colOff>561975</xdr:colOff>
      <xdr:row>104</xdr:row>
      <xdr:rowOff>104139</xdr:rowOff>
    </xdr:to>
    <xdr:sp macro="" textlink="">
      <xdr:nvSpPr>
        <xdr:cNvPr id="197" name="フローチャート : 判断 196"/>
        <xdr:cNvSpPr/>
      </xdr:nvSpPr>
      <xdr:spPr>
        <a:xfrm>
          <a:off x="45847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198" name="テキスト ボックス 1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99" name="テキスト ボックス 1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00" name="テキスト ボックス 1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01" name="テキスト ボックス 2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02" name="テキスト ボックス 2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100</xdr:row>
      <xdr:rowOff>143511</xdr:rowOff>
    </xdr:from>
    <xdr:to>
      <xdr:col>6</xdr:col>
      <xdr:colOff>561975</xdr:colOff>
      <xdr:row>101</xdr:row>
      <xdr:rowOff>73661</xdr:rowOff>
    </xdr:to>
    <xdr:sp macro="" textlink="">
      <xdr:nvSpPr>
        <xdr:cNvPr id="203" name="円/楕円 202"/>
        <xdr:cNvSpPr/>
      </xdr:nvSpPr>
      <xdr:spPr>
        <a:xfrm>
          <a:off x="4584700" y="1728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58438</xdr:rowOff>
    </xdr:from>
    <xdr:ext cx="405111" cy="259045"/>
    <xdr:sp macro="" textlink="">
      <xdr:nvSpPr>
        <xdr:cNvPr id="204" name="【市民会館】&#10;有形固定資産減価償却率該当値テキスト"/>
        <xdr:cNvSpPr txBox="1"/>
      </xdr:nvSpPr>
      <xdr:spPr>
        <a:xfrm>
          <a:off x="4724400" y="17203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05" name="正方形/長方形 20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06" name="正方形/長方形 2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07" name="正方形/長方形 2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08" name="正方形/長方形 2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09" name="正方形/長方形 2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0" name="正方形/長方形 2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1" name="正方形/長方形 2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12" name="正方形/長方形 211"/>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13" name="テキスト ボックス 2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14" name="直線コネクタ 2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15" name="直線コネクタ 21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16" name="テキスト ボックス 21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17" name="直線コネクタ 21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18" name="テキスト ボックス 21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19" name="直線コネクタ 21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20" name="テキスト ボックス 21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21" name="直線コネクタ 22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22" name="テキスト ボックス 22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23" name="直線コネクタ 22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24" name="テキスト ボックス 22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25" name="直線コネクタ 22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26" name="テキスト ボックス 22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227"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156972</xdr:rowOff>
    </xdr:from>
    <xdr:to>
      <xdr:col>15</xdr:col>
      <xdr:colOff>180340</xdr:colOff>
      <xdr:row>107</xdr:row>
      <xdr:rowOff>112395</xdr:rowOff>
    </xdr:to>
    <xdr:cxnSp macro="">
      <xdr:nvCxnSpPr>
        <xdr:cNvPr id="228" name="直線コネクタ 227"/>
        <xdr:cNvCxnSpPr/>
      </xdr:nvCxnSpPr>
      <xdr:spPr>
        <a:xfrm flipV="1">
          <a:off x="10476865" y="17301972"/>
          <a:ext cx="0" cy="1155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116222</xdr:rowOff>
    </xdr:from>
    <xdr:ext cx="469744" cy="259045"/>
    <xdr:sp macro="" textlink="">
      <xdr:nvSpPr>
        <xdr:cNvPr id="229" name="【市民会館】&#10;一人当たり面積最小値テキスト"/>
        <xdr:cNvSpPr txBox="1"/>
      </xdr:nvSpPr>
      <xdr:spPr>
        <a:xfrm>
          <a:off x="10566400" y="1846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0.555</a:t>
          </a:r>
          <a:endParaRPr kumimoji="1" lang="ja-JP" altLang="en-US" sz="1000" b="1">
            <a:latin typeface="ＭＳ Ｐゴシック"/>
          </a:endParaRPr>
        </a:p>
      </xdr:txBody>
    </xdr:sp>
    <xdr:clientData/>
  </xdr:oneCellAnchor>
  <xdr:twoCellAnchor>
    <xdr:from>
      <xdr:col>15</xdr:col>
      <xdr:colOff>92075</xdr:colOff>
      <xdr:row>107</xdr:row>
      <xdr:rowOff>112395</xdr:rowOff>
    </xdr:from>
    <xdr:to>
      <xdr:col>15</xdr:col>
      <xdr:colOff>269875</xdr:colOff>
      <xdr:row>107</xdr:row>
      <xdr:rowOff>112395</xdr:rowOff>
    </xdr:to>
    <xdr:cxnSp macro="">
      <xdr:nvCxnSpPr>
        <xdr:cNvPr id="230" name="直線コネクタ 229"/>
        <xdr:cNvCxnSpPr/>
      </xdr:nvCxnSpPr>
      <xdr:spPr>
        <a:xfrm>
          <a:off x="10388600" y="1845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103649</xdr:rowOff>
    </xdr:from>
    <xdr:ext cx="469744" cy="259045"/>
    <xdr:sp macro="" textlink="">
      <xdr:nvSpPr>
        <xdr:cNvPr id="231" name="【市民会館】&#10;一人当たり面積最大値テキスト"/>
        <xdr:cNvSpPr txBox="1"/>
      </xdr:nvSpPr>
      <xdr:spPr>
        <a:xfrm>
          <a:off x="10566400" y="1707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3.588</a:t>
          </a:r>
          <a:endParaRPr kumimoji="1" lang="ja-JP" altLang="en-US" sz="1000" b="1">
            <a:latin typeface="ＭＳ Ｐゴシック"/>
          </a:endParaRPr>
        </a:p>
      </xdr:txBody>
    </xdr:sp>
    <xdr:clientData/>
  </xdr:oneCellAnchor>
  <xdr:twoCellAnchor>
    <xdr:from>
      <xdr:col>15</xdr:col>
      <xdr:colOff>92075</xdr:colOff>
      <xdr:row>100</xdr:row>
      <xdr:rowOff>156972</xdr:rowOff>
    </xdr:from>
    <xdr:to>
      <xdr:col>15</xdr:col>
      <xdr:colOff>269875</xdr:colOff>
      <xdr:row>100</xdr:row>
      <xdr:rowOff>156972</xdr:rowOff>
    </xdr:to>
    <xdr:cxnSp macro="">
      <xdr:nvCxnSpPr>
        <xdr:cNvPr id="232" name="直線コネクタ 231"/>
        <xdr:cNvCxnSpPr/>
      </xdr:nvCxnSpPr>
      <xdr:spPr>
        <a:xfrm>
          <a:off x="10388600" y="1730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150385</xdr:rowOff>
    </xdr:from>
    <xdr:ext cx="469744" cy="259045"/>
    <xdr:sp macro="" textlink="">
      <xdr:nvSpPr>
        <xdr:cNvPr id="233" name="【市民会館】&#10;一人当たり面積平均値テキスト"/>
        <xdr:cNvSpPr txBox="1"/>
      </xdr:nvSpPr>
      <xdr:spPr>
        <a:xfrm>
          <a:off x="10566400" y="17981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127508</xdr:rowOff>
    </xdr:from>
    <xdr:to>
      <xdr:col>15</xdr:col>
      <xdr:colOff>231775</xdr:colOff>
      <xdr:row>106</xdr:row>
      <xdr:rowOff>57658</xdr:rowOff>
    </xdr:to>
    <xdr:sp macro="" textlink="">
      <xdr:nvSpPr>
        <xdr:cNvPr id="234" name="フローチャート : 判断 233"/>
        <xdr:cNvSpPr/>
      </xdr:nvSpPr>
      <xdr:spPr>
        <a:xfrm>
          <a:off x="10426700" y="181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35" name="テキスト ボックス 2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36" name="テキスト ボックス 2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37" name="テキスト ボックス 2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38" name="テキスト ボックス 2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39" name="テキスト ボックス 2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107</xdr:row>
      <xdr:rowOff>61595</xdr:rowOff>
    </xdr:from>
    <xdr:to>
      <xdr:col>15</xdr:col>
      <xdr:colOff>231775</xdr:colOff>
      <xdr:row>107</xdr:row>
      <xdr:rowOff>163195</xdr:rowOff>
    </xdr:to>
    <xdr:sp macro="" textlink="">
      <xdr:nvSpPr>
        <xdr:cNvPr id="240" name="円/楕円 239"/>
        <xdr:cNvSpPr/>
      </xdr:nvSpPr>
      <xdr:spPr>
        <a:xfrm>
          <a:off x="10426700" y="184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147972</xdr:rowOff>
    </xdr:from>
    <xdr:ext cx="469744" cy="259045"/>
    <xdr:sp macro="" textlink="">
      <xdr:nvSpPr>
        <xdr:cNvPr id="241" name="【市民会館】&#10;一人当たり面積該当値テキスト"/>
        <xdr:cNvSpPr txBox="1"/>
      </xdr:nvSpPr>
      <xdr:spPr>
        <a:xfrm>
          <a:off x="10566400" y="1832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0.555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242" name="正方形/長方形 241"/>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43" name="正方形/長方形 2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44" name="正方形/長方形 2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45" name="正方形/長方形 2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46" name="正方形/長方形 2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47" name="正方形/長方形 2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48" name="正方形/長方形 2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49" name="正方形/長方形 248"/>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50" name="正方形/長方形 249"/>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51" name="正方形/長方形 2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52" name="正方形/長方形 2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53" name="正方形/長方形 2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54" name="正方形/長方形 2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55" name="正方形/長方形 2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56" name="正方形/長方形 2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57" name="正方形/長方形 256"/>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58" name="正方形/長方形 257"/>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59" name="正方形/長方形 2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60" name="正方形/長方形 2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61" name="正方形/長方形 2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62" name="正方形/長方形 2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63" name="正方形/長方形 2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64" name="正方形/長方形 2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65" name="正方形/長方形 264"/>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66" name="テキスト ボックス 2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67" name="直線コネクタ 2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68" name="テキスト ボックス 2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69" name="直線コネクタ 2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70" name="テキスト ボックス 26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71" name="直線コネクタ 2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72" name="テキスト ボックス 2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73" name="直線コネクタ 2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74" name="テキスト ボックス 2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75" name="直線コネクタ 2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76" name="テキスト ボックス 2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77" name="直線コネクタ 2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78" name="テキスト ボックス 2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79" name="直線コネクタ 2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80" name="テキスト ボックス 27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281"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148590</xdr:rowOff>
    </xdr:from>
    <xdr:to>
      <xdr:col>23</xdr:col>
      <xdr:colOff>516889</xdr:colOff>
      <xdr:row>64</xdr:row>
      <xdr:rowOff>114300</xdr:rowOff>
    </xdr:to>
    <xdr:cxnSp macro="">
      <xdr:nvCxnSpPr>
        <xdr:cNvPr id="282" name="直線コネクタ 281"/>
        <xdr:cNvCxnSpPr/>
      </xdr:nvCxnSpPr>
      <xdr:spPr>
        <a:xfrm flipV="1">
          <a:off x="16318864" y="95783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118127</xdr:rowOff>
    </xdr:from>
    <xdr:ext cx="405111" cy="259045"/>
    <xdr:sp macro="" textlink="">
      <xdr:nvSpPr>
        <xdr:cNvPr id="283" name="【保健センター・保健所】&#10;有形固定資産減価償却率最小値テキスト"/>
        <xdr:cNvSpPr txBox="1"/>
      </xdr:nvSpPr>
      <xdr:spPr>
        <a:xfrm>
          <a:off x="164084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428625</xdr:colOff>
      <xdr:row>64</xdr:row>
      <xdr:rowOff>114300</xdr:rowOff>
    </xdr:from>
    <xdr:to>
      <xdr:col>23</xdr:col>
      <xdr:colOff>606425</xdr:colOff>
      <xdr:row>64</xdr:row>
      <xdr:rowOff>114300</xdr:rowOff>
    </xdr:to>
    <xdr:cxnSp macro="">
      <xdr:nvCxnSpPr>
        <xdr:cNvPr id="284" name="直線コネクタ 283"/>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95267</xdr:rowOff>
    </xdr:from>
    <xdr:ext cx="405111" cy="259045"/>
    <xdr:sp macro="" textlink="">
      <xdr:nvSpPr>
        <xdr:cNvPr id="285" name="【保健センター・保健所】&#10;有形固定資産減価償却率最大値テキスト"/>
        <xdr:cNvSpPr txBox="1"/>
      </xdr:nvSpPr>
      <xdr:spPr>
        <a:xfrm>
          <a:off x="164084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a:t>
          </a:r>
          <a:endParaRPr kumimoji="1" lang="ja-JP" altLang="en-US" sz="1000" b="1">
            <a:latin typeface="ＭＳ Ｐゴシック"/>
          </a:endParaRPr>
        </a:p>
      </xdr:txBody>
    </xdr:sp>
    <xdr:clientData/>
  </xdr:oneCellAnchor>
  <xdr:twoCellAnchor>
    <xdr:from>
      <xdr:col>23</xdr:col>
      <xdr:colOff>428625</xdr:colOff>
      <xdr:row>55</xdr:row>
      <xdr:rowOff>148590</xdr:rowOff>
    </xdr:from>
    <xdr:to>
      <xdr:col>23</xdr:col>
      <xdr:colOff>606425</xdr:colOff>
      <xdr:row>55</xdr:row>
      <xdr:rowOff>148590</xdr:rowOff>
    </xdr:to>
    <xdr:cxnSp macro="">
      <xdr:nvCxnSpPr>
        <xdr:cNvPr id="286" name="直線コネクタ 285"/>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40657</xdr:rowOff>
    </xdr:from>
    <xdr:ext cx="405111" cy="259045"/>
    <xdr:sp macro="" textlink="">
      <xdr:nvSpPr>
        <xdr:cNvPr id="287" name="【保健センター・保健所】&#10;有形固定資産減価償却率平均値テキスト"/>
        <xdr:cNvSpPr txBox="1"/>
      </xdr:nvSpPr>
      <xdr:spPr>
        <a:xfrm>
          <a:off x="16408400" y="981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17780</xdr:rowOff>
    </xdr:from>
    <xdr:to>
      <xdr:col>23</xdr:col>
      <xdr:colOff>568325</xdr:colOff>
      <xdr:row>58</xdr:row>
      <xdr:rowOff>119380</xdr:rowOff>
    </xdr:to>
    <xdr:sp macro="" textlink="">
      <xdr:nvSpPr>
        <xdr:cNvPr id="288" name="フローチャート : 判断 287"/>
        <xdr:cNvSpPr/>
      </xdr:nvSpPr>
      <xdr:spPr>
        <a:xfrm>
          <a:off x="162687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89" name="テキスト ボックス 2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90" name="テキスト ボックス 2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91" name="テキスト ボックス 2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92" name="テキスト ボックス 2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93" name="テキスト ボックス 2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158750</xdr:rowOff>
    </xdr:from>
    <xdr:to>
      <xdr:col>23</xdr:col>
      <xdr:colOff>568325</xdr:colOff>
      <xdr:row>60</xdr:row>
      <xdr:rowOff>88900</xdr:rowOff>
    </xdr:to>
    <xdr:sp macro="" textlink="">
      <xdr:nvSpPr>
        <xdr:cNvPr id="294" name="円/楕円 293"/>
        <xdr:cNvSpPr/>
      </xdr:nvSpPr>
      <xdr:spPr>
        <a:xfrm>
          <a:off x="16268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137177</xdr:rowOff>
    </xdr:from>
    <xdr:ext cx="405111" cy="259045"/>
    <xdr:sp macro="" textlink="">
      <xdr:nvSpPr>
        <xdr:cNvPr id="295" name="【保健センター・保健所】&#10;有形固定資産減価償却率該当値テキスト"/>
        <xdr:cNvSpPr txBox="1"/>
      </xdr:nvSpPr>
      <xdr:spPr>
        <a:xfrm>
          <a:off x="16408400"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296" name="正方形/長方形 295"/>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97" name="正方形/長方形 2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98" name="正方形/長方形 2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99" name="正方形/長方形 2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00" name="正方形/長方形 2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01" name="正方形/長方形 3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02" name="正方形/長方形 3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03" name="正方形/長方形 302"/>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04" name="テキスト ボックス 3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05" name="直線コネクタ 3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06" name="テキスト ボックス 30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07" name="直線コネクタ 30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08" name="テキスト ボックス 30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09" name="直線コネクタ 30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10" name="テキスト ボックス 30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11" name="直線コネクタ 31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12" name="テキスト ボックス 31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13" name="直線コネクタ 31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14" name="テキスト ボックス 31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15" name="直線コネクタ 31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16" name="テキスト ボックス 31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17" name="直線コネクタ 3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18" name="テキスト ボックス 3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19"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160020</xdr:rowOff>
    </xdr:from>
    <xdr:to>
      <xdr:col>32</xdr:col>
      <xdr:colOff>186689</xdr:colOff>
      <xdr:row>63</xdr:row>
      <xdr:rowOff>144780</xdr:rowOff>
    </xdr:to>
    <xdr:cxnSp macro="">
      <xdr:nvCxnSpPr>
        <xdr:cNvPr id="320" name="直線コネクタ 319"/>
        <xdr:cNvCxnSpPr/>
      </xdr:nvCxnSpPr>
      <xdr:spPr>
        <a:xfrm flipV="1">
          <a:off x="22160864" y="976122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148607</xdr:rowOff>
    </xdr:from>
    <xdr:ext cx="469744" cy="259045"/>
    <xdr:sp macro="" textlink="">
      <xdr:nvSpPr>
        <xdr:cNvPr id="321" name="【保健センター・保健所】&#10;一人当たり面積最小値テキスト"/>
        <xdr:cNvSpPr txBox="1"/>
      </xdr:nvSpPr>
      <xdr:spPr>
        <a:xfrm>
          <a:off x="22250400"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0.127</a:t>
          </a:r>
          <a:endParaRPr kumimoji="1" lang="ja-JP" altLang="en-US" sz="1000" b="1">
            <a:latin typeface="ＭＳ Ｐゴシック"/>
          </a:endParaRPr>
        </a:p>
      </xdr:txBody>
    </xdr:sp>
    <xdr:clientData/>
  </xdr:oneCellAnchor>
  <xdr:twoCellAnchor>
    <xdr:from>
      <xdr:col>32</xdr:col>
      <xdr:colOff>98425</xdr:colOff>
      <xdr:row>63</xdr:row>
      <xdr:rowOff>144780</xdr:rowOff>
    </xdr:from>
    <xdr:to>
      <xdr:col>32</xdr:col>
      <xdr:colOff>276225</xdr:colOff>
      <xdr:row>63</xdr:row>
      <xdr:rowOff>144780</xdr:rowOff>
    </xdr:to>
    <xdr:cxnSp macro="">
      <xdr:nvCxnSpPr>
        <xdr:cNvPr id="322" name="直線コネクタ 321"/>
        <xdr:cNvCxnSpPr/>
      </xdr:nvCxnSpPr>
      <xdr:spPr>
        <a:xfrm>
          <a:off x="22072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106697</xdr:rowOff>
    </xdr:from>
    <xdr:ext cx="469744" cy="259045"/>
    <xdr:sp macro="" textlink="">
      <xdr:nvSpPr>
        <xdr:cNvPr id="323" name="【保健センター・保健所】&#10;一人当たり面積最大値テキスト"/>
        <xdr:cNvSpPr txBox="1"/>
      </xdr:nvSpPr>
      <xdr:spPr>
        <a:xfrm>
          <a:off x="222504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0.438</a:t>
          </a:r>
          <a:endParaRPr kumimoji="1" lang="ja-JP" altLang="en-US" sz="1000" b="1">
            <a:latin typeface="ＭＳ Ｐゴシック"/>
          </a:endParaRPr>
        </a:p>
      </xdr:txBody>
    </xdr:sp>
    <xdr:clientData/>
  </xdr:oneCellAnchor>
  <xdr:twoCellAnchor>
    <xdr:from>
      <xdr:col>32</xdr:col>
      <xdr:colOff>98425</xdr:colOff>
      <xdr:row>56</xdr:row>
      <xdr:rowOff>160020</xdr:rowOff>
    </xdr:from>
    <xdr:to>
      <xdr:col>32</xdr:col>
      <xdr:colOff>276225</xdr:colOff>
      <xdr:row>56</xdr:row>
      <xdr:rowOff>160020</xdr:rowOff>
    </xdr:to>
    <xdr:cxnSp macro="">
      <xdr:nvCxnSpPr>
        <xdr:cNvPr id="324" name="直線コネクタ 323"/>
        <xdr:cNvCxnSpPr/>
      </xdr:nvCxnSpPr>
      <xdr:spPr>
        <a:xfrm>
          <a:off x="22072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82567</xdr:rowOff>
    </xdr:from>
    <xdr:ext cx="469744" cy="259045"/>
    <xdr:sp macro="" textlink="">
      <xdr:nvSpPr>
        <xdr:cNvPr id="325" name="【保健センター・保健所】&#10;一人当たり面積平均値テキスト"/>
        <xdr:cNvSpPr txBox="1"/>
      </xdr:nvSpPr>
      <xdr:spPr>
        <a:xfrm>
          <a:off x="22250400" y="10026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0.316</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59690</xdr:rowOff>
    </xdr:from>
    <xdr:to>
      <xdr:col>32</xdr:col>
      <xdr:colOff>238125</xdr:colOff>
      <xdr:row>59</xdr:row>
      <xdr:rowOff>161290</xdr:rowOff>
    </xdr:to>
    <xdr:sp macro="" textlink="">
      <xdr:nvSpPr>
        <xdr:cNvPr id="326" name="フローチャート : 判断 325"/>
        <xdr:cNvSpPr/>
      </xdr:nvSpPr>
      <xdr:spPr>
        <a:xfrm>
          <a:off x="22110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27" name="テキスト ボックス 3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28" name="テキスト ボックス 3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29" name="テキスト ボックス 3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30" name="テキスト ボックス 3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31" name="テキスト ボックス 3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116840</xdr:rowOff>
    </xdr:from>
    <xdr:to>
      <xdr:col>32</xdr:col>
      <xdr:colOff>238125</xdr:colOff>
      <xdr:row>60</xdr:row>
      <xdr:rowOff>46990</xdr:rowOff>
    </xdr:to>
    <xdr:sp macro="" textlink="">
      <xdr:nvSpPr>
        <xdr:cNvPr id="332" name="円/楕円 331"/>
        <xdr:cNvSpPr/>
      </xdr:nvSpPr>
      <xdr:spPr>
        <a:xfrm>
          <a:off x="221107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95267</xdr:rowOff>
    </xdr:from>
    <xdr:ext cx="469744" cy="259045"/>
    <xdr:sp macro="" textlink="">
      <xdr:nvSpPr>
        <xdr:cNvPr id="333" name="【保健センター・保健所】&#10;一人当たり面積該当値テキスト"/>
        <xdr:cNvSpPr txBox="1"/>
      </xdr:nvSpPr>
      <xdr:spPr>
        <a:xfrm>
          <a:off x="22250400" y="102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0.301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34" name="正方形/長方形 33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35" name="正方形/長方形 3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36" name="正方形/長方形 3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37" name="正方形/長方形 3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38" name="正方形/長方形 3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39" name="正方形/長方形 3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40" name="正方形/長方形 3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41" name="正方形/長方形 340"/>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42" name="テキスト ボックス 3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43" name="直線コネクタ 3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44" name="テキスト ボックス 34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45" name="直線コネクタ 34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46" name="テキスト ボックス 34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47" name="直線コネクタ 34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48" name="テキスト ボックス 34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49" name="直線コネクタ 34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50" name="テキスト ボックス 34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51" name="直線コネクタ 35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352" name="テキスト ボックス 35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53" name="直線コネクタ 3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54" name="テキスト ボックス 35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55"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113537</xdr:rowOff>
    </xdr:from>
    <xdr:to>
      <xdr:col>23</xdr:col>
      <xdr:colOff>516889</xdr:colOff>
      <xdr:row>85</xdr:row>
      <xdr:rowOff>19813</xdr:rowOff>
    </xdr:to>
    <xdr:cxnSp macro="">
      <xdr:nvCxnSpPr>
        <xdr:cNvPr id="356" name="直線コネクタ 355"/>
        <xdr:cNvCxnSpPr/>
      </xdr:nvCxnSpPr>
      <xdr:spPr>
        <a:xfrm flipV="1">
          <a:off x="16318864" y="13315187"/>
          <a:ext cx="0" cy="1277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23640</xdr:rowOff>
    </xdr:from>
    <xdr:ext cx="405111" cy="259045"/>
    <xdr:sp macro="" textlink="">
      <xdr:nvSpPr>
        <xdr:cNvPr id="357" name="【消防施設】&#10;有形固定資産減価償却率最小値テキスト"/>
        <xdr:cNvSpPr txBox="1"/>
      </xdr:nvSpPr>
      <xdr:spPr>
        <a:xfrm>
          <a:off x="16408400" y="14596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23</xdr:col>
      <xdr:colOff>428625</xdr:colOff>
      <xdr:row>85</xdr:row>
      <xdr:rowOff>19813</xdr:rowOff>
    </xdr:from>
    <xdr:to>
      <xdr:col>23</xdr:col>
      <xdr:colOff>606425</xdr:colOff>
      <xdr:row>85</xdr:row>
      <xdr:rowOff>19813</xdr:rowOff>
    </xdr:to>
    <xdr:cxnSp macro="">
      <xdr:nvCxnSpPr>
        <xdr:cNvPr id="358" name="直線コネクタ 357"/>
        <xdr:cNvCxnSpPr/>
      </xdr:nvCxnSpPr>
      <xdr:spPr>
        <a:xfrm>
          <a:off x="16230600" y="1459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60214</xdr:rowOff>
    </xdr:from>
    <xdr:ext cx="405111" cy="259045"/>
    <xdr:sp macro="" textlink="">
      <xdr:nvSpPr>
        <xdr:cNvPr id="359" name="【消防施設】&#10;有形固定資産減価償却率最大値テキスト"/>
        <xdr:cNvSpPr txBox="1"/>
      </xdr:nvSpPr>
      <xdr:spPr>
        <a:xfrm>
          <a:off x="164084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428625</xdr:colOff>
      <xdr:row>77</xdr:row>
      <xdr:rowOff>113537</xdr:rowOff>
    </xdr:from>
    <xdr:to>
      <xdr:col>23</xdr:col>
      <xdr:colOff>606425</xdr:colOff>
      <xdr:row>77</xdr:row>
      <xdr:rowOff>113537</xdr:rowOff>
    </xdr:to>
    <xdr:cxnSp macro="">
      <xdr:nvCxnSpPr>
        <xdr:cNvPr id="360" name="直線コネクタ 359"/>
        <xdr:cNvCxnSpPr/>
      </xdr:nvCxnSpPr>
      <xdr:spPr>
        <a:xfrm>
          <a:off x="16230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54881</xdr:rowOff>
    </xdr:from>
    <xdr:ext cx="405111" cy="259045"/>
    <xdr:sp macro="" textlink="">
      <xdr:nvSpPr>
        <xdr:cNvPr id="361" name="【消防施設】&#10;有形固定資産減価償却率平均値テキスト"/>
        <xdr:cNvSpPr txBox="1"/>
      </xdr:nvSpPr>
      <xdr:spPr>
        <a:xfrm>
          <a:off x="16408400" y="139423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76454</xdr:rowOff>
    </xdr:from>
    <xdr:to>
      <xdr:col>23</xdr:col>
      <xdr:colOff>568325</xdr:colOff>
      <xdr:row>82</xdr:row>
      <xdr:rowOff>6604</xdr:rowOff>
    </xdr:to>
    <xdr:sp macro="" textlink="">
      <xdr:nvSpPr>
        <xdr:cNvPr id="362" name="フローチャート : 判断 361"/>
        <xdr:cNvSpPr/>
      </xdr:nvSpPr>
      <xdr:spPr>
        <a:xfrm>
          <a:off x="16268700" y="1396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63" name="テキスト ボックス 3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64" name="テキスト ボックス 3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65" name="テキスト ボックス 3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66" name="テキスト ボックス 3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67" name="テキスト ボックス 3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79</xdr:row>
      <xdr:rowOff>35306</xdr:rowOff>
    </xdr:from>
    <xdr:to>
      <xdr:col>23</xdr:col>
      <xdr:colOff>568325</xdr:colOff>
      <xdr:row>79</xdr:row>
      <xdr:rowOff>136906</xdr:rowOff>
    </xdr:to>
    <xdr:sp macro="" textlink="">
      <xdr:nvSpPr>
        <xdr:cNvPr id="368" name="円/楕円 367"/>
        <xdr:cNvSpPr/>
      </xdr:nvSpPr>
      <xdr:spPr>
        <a:xfrm>
          <a:off x="16268700" y="135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58183</xdr:rowOff>
    </xdr:from>
    <xdr:ext cx="405111" cy="259045"/>
    <xdr:sp macro="" textlink="">
      <xdr:nvSpPr>
        <xdr:cNvPr id="369" name="【消防施設】&#10;有形固定資産減価償却率該当値テキスト"/>
        <xdr:cNvSpPr txBox="1"/>
      </xdr:nvSpPr>
      <xdr:spPr>
        <a:xfrm>
          <a:off x="16408400" y="1343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370" name="正方形/長方形 369"/>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71" name="正方形/長方形 3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72" name="正方形/長方形 3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73" name="正方形/長方形 3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74" name="正方形/長方形 3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75" name="正方形/長方形 3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76" name="正方形/長方形 3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77" name="正方形/長方形 376"/>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78" name="テキスト ボックス 3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79" name="直線コネクタ 3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380" name="テキスト ボックス 37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381" name="直線コネクタ 38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82" name="テキスト ボックス 38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83" name="直線コネクタ 38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84" name="テキスト ボックス 38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85" name="直線コネクタ 38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86" name="テキスト ボックス 38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87" name="直線コネクタ 38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88" name="テキスト ボックス 38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89" name="直線コネクタ 38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90" name="テキスト ボックス 38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91" name="直線コネクタ 39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92" name="テキスト ボックス 39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93" name="直線コネクタ 3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94" name="テキスト ボックス 3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395"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100149</xdr:rowOff>
    </xdr:from>
    <xdr:to>
      <xdr:col>32</xdr:col>
      <xdr:colOff>186689</xdr:colOff>
      <xdr:row>87</xdr:row>
      <xdr:rowOff>54429</xdr:rowOff>
    </xdr:to>
    <xdr:cxnSp macro="">
      <xdr:nvCxnSpPr>
        <xdr:cNvPr id="396" name="直線コネクタ 395"/>
        <xdr:cNvCxnSpPr/>
      </xdr:nvCxnSpPr>
      <xdr:spPr>
        <a:xfrm flipV="1">
          <a:off x="22160864" y="1347324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87</xdr:row>
      <xdr:rowOff>58256</xdr:rowOff>
    </xdr:from>
    <xdr:ext cx="469744" cy="259045"/>
    <xdr:sp macro="" textlink="">
      <xdr:nvSpPr>
        <xdr:cNvPr id="397" name="【消防施設】&#10;一人当たり面積最小値テキスト"/>
        <xdr:cNvSpPr txBox="1"/>
      </xdr:nvSpPr>
      <xdr:spPr>
        <a:xfrm>
          <a:off x="22250400" y="1497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32</xdr:col>
      <xdr:colOff>98425</xdr:colOff>
      <xdr:row>87</xdr:row>
      <xdr:rowOff>54429</xdr:rowOff>
    </xdr:from>
    <xdr:to>
      <xdr:col>32</xdr:col>
      <xdr:colOff>276225</xdr:colOff>
      <xdr:row>87</xdr:row>
      <xdr:rowOff>54429</xdr:rowOff>
    </xdr:to>
    <xdr:cxnSp macro="">
      <xdr:nvCxnSpPr>
        <xdr:cNvPr id="398" name="直線コネクタ 397"/>
        <xdr:cNvCxnSpPr/>
      </xdr:nvCxnSpPr>
      <xdr:spPr>
        <a:xfrm>
          <a:off x="22072600" y="1497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46826</xdr:rowOff>
    </xdr:from>
    <xdr:ext cx="469744" cy="259045"/>
    <xdr:sp macro="" textlink="">
      <xdr:nvSpPr>
        <xdr:cNvPr id="399" name="【消防施設】&#10;一人当たり面積最大値テキスト"/>
        <xdr:cNvSpPr txBox="1"/>
      </xdr:nvSpPr>
      <xdr:spPr>
        <a:xfrm>
          <a:off x="22250400" y="1324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32</xdr:col>
      <xdr:colOff>98425</xdr:colOff>
      <xdr:row>78</xdr:row>
      <xdr:rowOff>100149</xdr:rowOff>
    </xdr:from>
    <xdr:to>
      <xdr:col>32</xdr:col>
      <xdr:colOff>276225</xdr:colOff>
      <xdr:row>78</xdr:row>
      <xdr:rowOff>100149</xdr:rowOff>
    </xdr:to>
    <xdr:cxnSp macro="">
      <xdr:nvCxnSpPr>
        <xdr:cNvPr id="400" name="直線コネクタ 399"/>
        <xdr:cNvCxnSpPr/>
      </xdr:nvCxnSpPr>
      <xdr:spPr>
        <a:xfrm>
          <a:off x="22072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160038</xdr:rowOff>
    </xdr:from>
    <xdr:ext cx="469744" cy="259045"/>
    <xdr:sp macro="" textlink="">
      <xdr:nvSpPr>
        <xdr:cNvPr id="401" name="【消防施設】&#10;一人当たり面積平均値テキスト"/>
        <xdr:cNvSpPr txBox="1"/>
      </xdr:nvSpPr>
      <xdr:spPr>
        <a:xfrm>
          <a:off x="22250400" y="1404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0.686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10161</xdr:rowOff>
    </xdr:from>
    <xdr:to>
      <xdr:col>32</xdr:col>
      <xdr:colOff>238125</xdr:colOff>
      <xdr:row>82</xdr:row>
      <xdr:rowOff>111761</xdr:rowOff>
    </xdr:to>
    <xdr:sp macro="" textlink="">
      <xdr:nvSpPr>
        <xdr:cNvPr id="402" name="フローチャート : 判断 401"/>
        <xdr:cNvSpPr/>
      </xdr:nvSpPr>
      <xdr:spPr>
        <a:xfrm>
          <a:off x="22110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03" name="テキスト ボックス 4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04" name="テキスト ボックス 4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05" name="テキスト ボックス 4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06" name="テキスト ボックス 4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07" name="テキスト ボックス 4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49349</xdr:rowOff>
    </xdr:from>
    <xdr:to>
      <xdr:col>32</xdr:col>
      <xdr:colOff>238125</xdr:colOff>
      <xdr:row>78</xdr:row>
      <xdr:rowOff>150949</xdr:rowOff>
    </xdr:to>
    <xdr:sp macro="" textlink="">
      <xdr:nvSpPr>
        <xdr:cNvPr id="408" name="円/楕円 407"/>
        <xdr:cNvSpPr/>
      </xdr:nvSpPr>
      <xdr:spPr>
        <a:xfrm>
          <a:off x="22110700" y="134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2376</xdr:rowOff>
    </xdr:from>
    <xdr:ext cx="469744" cy="259045"/>
    <xdr:sp macro="" textlink="">
      <xdr:nvSpPr>
        <xdr:cNvPr id="409" name="【消防施設】&#10;一人当たり面積該当値テキスト"/>
        <xdr:cNvSpPr txBox="1"/>
      </xdr:nvSpPr>
      <xdr:spPr>
        <a:xfrm>
          <a:off x="22250400" y="1337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10" name="正方形/長方形 409"/>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11" name="正方形/長方形 4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12" name="正方形/長方形 4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13" name="正方形/長方形 4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14" name="正方形/長方形 4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15" name="正方形/長方形 4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16" name="正方形/長方形 4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17" name="正方形/長方形 416"/>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18" name="テキスト ボックス 4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19" name="直線コネクタ 4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20" name="直線コネクタ 4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21" name="テキスト ボックス 42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22" name="直線コネクタ 4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23" name="テキスト ボックス 4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24" name="直線コネクタ 4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25" name="テキスト ボックス 4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26" name="直線コネクタ 4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27" name="テキスト ボックス 4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28" name="直線コネクタ 4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29" name="テキスト ボックス 4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30" name="直線コネクタ 4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31" name="テキスト ボックス 43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32" name="直線コネクタ 4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33" name="テキスト ボックス 4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34"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40277</xdr:rowOff>
    </xdr:to>
    <xdr:cxnSp macro="">
      <xdr:nvCxnSpPr>
        <xdr:cNvPr id="435" name="直線コネクタ 434"/>
        <xdr:cNvCxnSpPr/>
      </xdr:nvCxnSpPr>
      <xdr:spPr>
        <a:xfrm flipV="1">
          <a:off x="16318864" y="1725385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44104</xdr:rowOff>
    </xdr:from>
    <xdr:ext cx="405111" cy="259045"/>
    <xdr:sp macro="" textlink="">
      <xdr:nvSpPr>
        <xdr:cNvPr id="436" name="【庁舎】&#10;有形固定資産減価償却率最小値テキスト"/>
        <xdr:cNvSpPr txBox="1"/>
      </xdr:nvSpPr>
      <xdr:spPr>
        <a:xfrm>
          <a:off x="16408400" y="1856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428625</xdr:colOff>
      <xdr:row>108</xdr:row>
      <xdr:rowOff>40277</xdr:rowOff>
    </xdr:from>
    <xdr:to>
      <xdr:col>23</xdr:col>
      <xdr:colOff>606425</xdr:colOff>
      <xdr:row>108</xdr:row>
      <xdr:rowOff>40277</xdr:rowOff>
    </xdr:to>
    <xdr:cxnSp macro="">
      <xdr:nvCxnSpPr>
        <xdr:cNvPr id="437" name="直線コネクタ 436"/>
        <xdr:cNvCxnSpPr/>
      </xdr:nvCxnSpPr>
      <xdr:spPr>
        <a:xfrm>
          <a:off x="16230600" y="1855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438" name="【庁舎】&#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439" name="直線コネクタ 438"/>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59707</xdr:rowOff>
    </xdr:from>
    <xdr:ext cx="405111" cy="259045"/>
    <xdr:sp macro="" textlink="">
      <xdr:nvSpPr>
        <xdr:cNvPr id="440" name="【庁舎】&#10;有形固定資産減価償却率平均値テキスト"/>
        <xdr:cNvSpPr txBox="1"/>
      </xdr:nvSpPr>
      <xdr:spPr>
        <a:xfrm>
          <a:off x="16408400" y="1754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36830</xdr:rowOff>
    </xdr:from>
    <xdr:to>
      <xdr:col>23</xdr:col>
      <xdr:colOff>568325</xdr:colOff>
      <xdr:row>103</xdr:row>
      <xdr:rowOff>138430</xdr:rowOff>
    </xdr:to>
    <xdr:sp macro="" textlink="">
      <xdr:nvSpPr>
        <xdr:cNvPr id="441" name="フローチャート : 判断 440"/>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42" name="テキスト ボックス 4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43" name="テキスト ボックス 4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44" name="テキスト ボックス 4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45" name="テキスト ボックス 4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46" name="テキスト ボックス 4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103</xdr:row>
      <xdr:rowOff>103777</xdr:rowOff>
    </xdr:from>
    <xdr:to>
      <xdr:col>23</xdr:col>
      <xdr:colOff>568325</xdr:colOff>
      <xdr:row>104</xdr:row>
      <xdr:rowOff>33927</xdr:rowOff>
    </xdr:to>
    <xdr:sp macro="" textlink="">
      <xdr:nvSpPr>
        <xdr:cNvPr id="447" name="円/楕円 446"/>
        <xdr:cNvSpPr/>
      </xdr:nvSpPr>
      <xdr:spPr>
        <a:xfrm>
          <a:off x="162687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82204</xdr:rowOff>
    </xdr:from>
    <xdr:ext cx="405111" cy="259045"/>
    <xdr:sp macro="" textlink="">
      <xdr:nvSpPr>
        <xdr:cNvPr id="448" name="【庁舎】&#10;有形固定資産減価償却率該当値テキスト"/>
        <xdr:cNvSpPr txBox="1"/>
      </xdr:nvSpPr>
      <xdr:spPr>
        <a:xfrm>
          <a:off x="16408400" y="1774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49" name="正方形/長方形 448"/>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50" name="正方形/長方形 4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51" name="正方形/長方形 4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52" name="正方形/長方形 4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53" name="正方形/長方形 4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54" name="正方形/長方形 4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55" name="正方形/長方形 4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56" name="正方形/長方形 455"/>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57" name="テキスト ボックス 4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58" name="直線コネクタ 4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59" name="直線コネクタ 45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60" name="テキスト ボックス 45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61" name="直線コネクタ 46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62" name="テキスト ボックス 46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63" name="直線コネクタ 46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64" name="テキスト ボックス 46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65" name="直線コネクタ 46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66" name="テキスト ボックス 46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7" name="直線コネクタ 4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8" name="テキスト ボックス 4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69"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2591</xdr:rowOff>
    </xdr:from>
    <xdr:to>
      <xdr:col>32</xdr:col>
      <xdr:colOff>186689</xdr:colOff>
      <xdr:row>107</xdr:row>
      <xdr:rowOff>169698</xdr:rowOff>
    </xdr:to>
    <xdr:cxnSp macro="">
      <xdr:nvCxnSpPr>
        <xdr:cNvPr id="470" name="直線コネクタ 469"/>
        <xdr:cNvCxnSpPr/>
      </xdr:nvCxnSpPr>
      <xdr:spPr>
        <a:xfrm flipV="1">
          <a:off x="22160864" y="17147591"/>
          <a:ext cx="0" cy="1367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2075</xdr:rowOff>
    </xdr:from>
    <xdr:ext cx="469744" cy="259045"/>
    <xdr:sp macro="" textlink="">
      <xdr:nvSpPr>
        <xdr:cNvPr id="471" name="【庁舎】&#10;一人当たり面積最小値テキスト"/>
        <xdr:cNvSpPr txBox="1"/>
      </xdr:nvSpPr>
      <xdr:spPr>
        <a:xfrm>
          <a:off x="22250400" y="185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0.341</a:t>
          </a:r>
          <a:endParaRPr kumimoji="1" lang="ja-JP" altLang="en-US" sz="1000" b="1">
            <a:latin typeface="ＭＳ Ｐゴシック"/>
          </a:endParaRPr>
        </a:p>
      </xdr:txBody>
    </xdr:sp>
    <xdr:clientData/>
  </xdr:oneCellAnchor>
  <xdr:twoCellAnchor>
    <xdr:from>
      <xdr:col>32</xdr:col>
      <xdr:colOff>98425</xdr:colOff>
      <xdr:row>107</xdr:row>
      <xdr:rowOff>169698</xdr:rowOff>
    </xdr:from>
    <xdr:to>
      <xdr:col>32</xdr:col>
      <xdr:colOff>276225</xdr:colOff>
      <xdr:row>107</xdr:row>
      <xdr:rowOff>169698</xdr:rowOff>
    </xdr:to>
    <xdr:cxnSp macro="">
      <xdr:nvCxnSpPr>
        <xdr:cNvPr id="472" name="直線コネクタ 471"/>
        <xdr:cNvCxnSpPr/>
      </xdr:nvCxnSpPr>
      <xdr:spPr>
        <a:xfrm>
          <a:off x="22072600" y="1851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120718</xdr:rowOff>
    </xdr:from>
    <xdr:ext cx="469744" cy="259045"/>
    <xdr:sp macro="" textlink="">
      <xdr:nvSpPr>
        <xdr:cNvPr id="473" name="【庁舎】&#10;一人当たり面積最大値テキスト"/>
        <xdr:cNvSpPr txBox="1"/>
      </xdr:nvSpPr>
      <xdr:spPr>
        <a:xfrm>
          <a:off x="22250400" y="1692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6.322</a:t>
          </a:r>
          <a:endParaRPr kumimoji="1" lang="ja-JP" altLang="en-US" sz="1000" b="1">
            <a:latin typeface="ＭＳ Ｐゴシック"/>
          </a:endParaRPr>
        </a:p>
      </xdr:txBody>
    </xdr:sp>
    <xdr:clientData/>
  </xdr:oneCellAnchor>
  <xdr:twoCellAnchor>
    <xdr:from>
      <xdr:col>32</xdr:col>
      <xdr:colOff>98425</xdr:colOff>
      <xdr:row>100</xdr:row>
      <xdr:rowOff>2591</xdr:rowOff>
    </xdr:from>
    <xdr:to>
      <xdr:col>32</xdr:col>
      <xdr:colOff>276225</xdr:colOff>
      <xdr:row>100</xdr:row>
      <xdr:rowOff>2591</xdr:rowOff>
    </xdr:to>
    <xdr:cxnSp macro="">
      <xdr:nvCxnSpPr>
        <xdr:cNvPr id="474" name="直線コネクタ 473"/>
        <xdr:cNvCxnSpPr/>
      </xdr:nvCxnSpPr>
      <xdr:spPr>
        <a:xfrm>
          <a:off x="22072600" y="1714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126916</xdr:rowOff>
    </xdr:from>
    <xdr:ext cx="469744" cy="259045"/>
    <xdr:sp macro="" textlink="">
      <xdr:nvSpPr>
        <xdr:cNvPr id="475" name="【庁舎】&#10;一人当たり面積平均値テキスト"/>
        <xdr:cNvSpPr txBox="1"/>
      </xdr:nvSpPr>
      <xdr:spPr>
        <a:xfrm>
          <a:off x="22250400" y="18129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104039</xdr:rowOff>
    </xdr:from>
    <xdr:to>
      <xdr:col>32</xdr:col>
      <xdr:colOff>238125</xdr:colOff>
      <xdr:row>107</xdr:row>
      <xdr:rowOff>34189</xdr:rowOff>
    </xdr:to>
    <xdr:sp macro="" textlink="">
      <xdr:nvSpPr>
        <xdr:cNvPr id="476" name="フローチャート : 判断 475"/>
        <xdr:cNvSpPr/>
      </xdr:nvSpPr>
      <xdr:spPr>
        <a:xfrm>
          <a:off x="22110700" y="1827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77" name="テキスト ボックス 4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8" name="テキスト ボックス 4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9" name="テキスト ボックス 4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80" name="テキスト ボックス 4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81" name="テキスト ボックス 4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118898</xdr:rowOff>
    </xdr:from>
    <xdr:to>
      <xdr:col>32</xdr:col>
      <xdr:colOff>238125</xdr:colOff>
      <xdr:row>108</xdr:row>
      <xdr:rowOff>49048</xdr:rowOff>
    </xdr:to>
    <xdr:sp macro="" textlink="">
      <xdr:nvSpPr>
        <xdr:cNvPr id="482" name="円/楕円 481"/>
        <xdr:cNvSpPr/>
      </xdr:nvSpPr>
      <xdr:spPr>
        <a:xfrm>
          <a:off x="22110700" y="1846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33825</xdr:rowOff>
    </xdr:from>
    <xdr:ext cx="469744" cy="259045"/>
    <xdr:sp macro="" textlink="">
      <xdr:nvSpPr>
        <xdr:cNvPr id="483" name="【庁舎】&#10;一人当たり面積該当値テキスト"/>
        <xdr:cNvSpPr txBox="1"/>
      </xdr:nvSpPr>
      <xdr:spPr>
        <a:xfrm>
          <a:off x="22250400" y="1837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0.341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84" name="正方形/長方形 48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5" name="正方形/長方形 4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86" name="テキスト ボックス 48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a:t>
          </a:r>
          <a:r>
            <a:rPr kumimoji="1" lang="ja-JP" altLang="ja-JP" sz="1300">
              <a:solidFill>
                <a:schemeClr val="dk1"/>
              </a:solidFill>
              <a:effectLst/>
              <a:latin typeface="+mn-lt"/>
              <a:ea typeface="+mn-ea"/>
              <a:cs typeface="+mn-cs"/>
            </a:rPr>
            <a:t>　類似団体と比較して特に有形固定資産減価償却率が高くなっている施設は、体育館、消防施設、市民会館（集会所）である。消防施設については、消防格納庫</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全部で６か所あり、２か所の格納庫は、２０年経過している。それ以外の格納庫については、建替を実施してきたところです</a:t>
          </a:r>
          <a:r>
            <a:rPr kumimoji="1" lang="ja-JP" altLang="en-US" sz="1300">
              <a:solidFill>
                <a:schemeClr val="dk1"/>
              </a:solidFill>
              <a:effectLst/>
              <a:latin typeface="+mn-lt"/>
              <a:ea typeface="+mn-ea"/>
              <a:cs typeface="+mn-cs"/>
            </a:rPr>
            <a:t>。しかし、</a:t>
          </a:r>
          <a:r>
            <a:rPr kumimoji="1" lang="ja-JP" altLang="ja-JP" sz="1300">
              <a:solidFill>
                <a:schemeClr val="dk1"/>
              </a:solidFill>
              <a:effectLst/>
              <a:latin typeface="+mn-lt"/>
              <a:ea typeface="+mn-ea"/>
              <a:cs typeface="+mn-cs"/>
            </a:rPr>
            <a:t>防火水槽については、７５％程度は設置後３０年を経過しており、今後は、更新する場合は、耐震性を検討する必要があります。体育館、市民会館（集会所）についても、公共施設等総合管理計画に基づき、管理していく必要があります。</a:t>
          </a:r>
          <a:endParaRPr lang="ja-JP" altLang="ja-JP" sz="13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福岡県赤村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3,281
3,272
31.98
2,831,340
2,782,628
39,203
1,463,637
1,780,729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口の減少や高齢化率の上昇に加え、村内に中心となる産業がないこと等により、財政基盤が弱く、類似団体平均を下回っている。徴収専門員の配置による徴収率向上対策を中心とした歳入確保に努める。職員数は現在、事務の効率化を進めたことにより条例定数よりも少ない。住民サービス維持・向上を図りながら、今後も更なる事務効率の向上に努め、財政の健全化を目指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124883</xdr:rowOff>
    </xdr:from>
    <xdr:to>
      <xdr:col>7</xdr:col>
      <xdr:colOff>152400</xdr:colOff>
      <xdr:row>44</xdr:row>
      <xdr:rowOff>132927</xdr:rowOff>
    </xdr:to>
    <xdr:cxnSp macro="">
      <xdr:nvCxnSpPr>
        <xdr:cNvPr id="67" name="直線コネクタ 66"/>
        <xdr:cNvCxnSpPr/>
      </xdr:nvCxnSpPr>
      <xdr:spPr>
        <a:xfrm flipV="1">
          <a:off x="4114800" y="766868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157497</xdr:rowOff>
    </xdr:from>
    <xdr:ext cx="762000" cy="259045"/>
    <xdr:sp macro="" textlink="">
      <xdr:nvSpPr>
        <xdr:cNvPr id="68" name="財政力平均値テキスト"/>
        <xdr:cNvSpPr txBox="1"/>
      </xdr:nvSpPr>
      <xdr:spPr>
        <a:xfrm>
          <a:off x="5041900" y="735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132927</xdr:rowOff>
    </xdr:from>
    <xdr:to>
      <xdr:col>6</xdr:col>
      <xdr:colOff>0</xdr:colOff>
      <xdr:row>44</xdr:row>
      <xdr:rowOff>132927</xdr:rowOff>
    </xdr:to>
    <xdr:cxnSp macro="">
      <xdr:nvCxnSpPr>
        <xdr:cNvPr id="70" name="直線コネクタ 69"/>
        <xdr:cNvCxnSpPr/>
      </xdr:nvCxnSpPr>
      <xdr:spPr>
        <a:xfrm>
          <a:off x="3225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132927</xdr:rowOff>
    </xdr:from>
    <xdr:to>
      <xdr:col>4</xdr:col>
      <xdr:colOff>482600</xdr:colOff>
      <xdr:row>44</xdr:row>
      <xdr:rowOff>132927</xdr:rowOff>
    </xdr:to>
    <xdr:cxnSp macro="">
      <xdr:nvCxnSpPr>
        <xdr:cNvPr id="73" name="直線コネクタ 72"/>
        <xdr:cNvCxnSpPr/>
      </xdr:nvCxnSpPr>
      <xdr:spPr>
        <a:xfrm>
          <a:off x="2336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132927</xdr:rowOff>
    </xdr:to>
    <xdr:cxnSp macro="">
      <xdr:nvCxnSpPr>
        <xdr:cNvPr id="76" name="直線コネクタ 75"/>
        <xdr:cNvCxnSpPr/>
      </xdr:nvCxnSpPr>
      <xdr:spPr>
        <a:xfrm>
          <a:off x="1447800" y="76686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6" name="円/楕円 85"/>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141410</xdr:rowOff>
    </xdr:from>
    <xdr:ext cx="762000" cy="259045"/>
    <xdr:sp macro="" textlink="">
      <xdr:nvSpPr>
        <xdr:cNvPr id="87" name="財政力該当値テキスト"/>
        <xdr:cNvSpPr txBox="1"/>
      </xdr:nvSpPr>
      <xdr:spPr>
        <a:xfrm>
          <a:off x="5041900" y="751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82127</xdr:rowOff>
    </xdr:from>
    <xdr:to>
      <xdr:col>6</xdr:col>
      <xdr:colOff>50800</xdr:colOff>
      <xdr:row>45</xdr:row>
      <xdr:rowOff>12277</xdr:rowOff>
    </xdr:to>
    <xdr:sp macro="" textlink="">
      <xdr:nvSpPr>
        <xdr:cNvPr id="88" name="円/楕円 87"/>
        <xdr:cNvSpPr/>
      </xdr:nvSpPr>
      <xdr:spPr>
        <a:xfrm>
          <a:off x="4064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168504</xdr:rowOff>
    </xdr:from>
    <xdr:ext cx="736600" cy="259045"/>
    <xdr:sp macro="" textlink="">
      <xdr:nvSpPr>
        <xdr:cNvPr id="89" name="テキスト ボックス 88"/>
        <xdr:cNvSpPr txBox="1"/>
      </xdr:nvSpPr>
      <xdr:spPr>
        <a:xfrm>
          <a:off x="3733800" y="771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82127</xdr:rowOff>
    </xdr:from>
    <xdr:to>
      <xdr:col>4</xdr:col>
      <xdr:colOff>533400</xdr:colOff>
      <xdr:row>45</xdr:row>
      <xdr:rowOff>12277</xdr:rowOff>
    </xdr:to>
    <xdr:sp macro="" textlink="">
      <xdr:nvSpPr>
        <xdr:cNvPr id="90" name="円/楕円 89"/>
        <xdr:cNvSpPr/>
      </xdr:nvSpPr>
      <xdr:spPr>
        <a:xfrm>
          <a:off x="3175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168504</xdr:rowOff>
    </xdr:from>
    <xdr:ext cx="762000" cy="259045"/>
    <xdr:sp macro="" textlink="">
      <xdr:nvSpPr>
        <xdr:cNvPr id="91" name="テキスト ボックス 90"/>
        <xdr:cNvSpPr txBox="1"/>
      </xdr:nvSpPr>
      <xdr:spPr>
        <a:xfrm>
          <a:off x="2844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82127</xdr:rowOff>
    </xdr:from>
    <xdr:to>
      <xdr:col>3</xdr:col>
      <xdr:colOff>330200</xdr:colOff>
      <xdr:row>45</xdr:row>
      <xdr:rowOff>12277</xdr:rowOff>
    </xdr:to>
    <xdr:sp macro="" textlink="">
      <xdr:nvSpPr>
        <xdr:cNvPr id="92" name="円/楕円 91"/>
        <xdr:cNvSpPr/>
      </xdr:nvSpPr>
      <xdr:spPr>
        <a:xfrm>
          <a:off x="2286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168504</xdr:rowOff>
    </xdr:from>
    <xdr:ext cx="762000" cy="259045"/>
    <xdr:sp macro="" textlink="">
      <xdr:nvSpPr>
        <xdr:cNvPr id="93" name="テキスト ボックス 92"/>
        <xdr:cNvSpPr txBox="1"/>
      </xdr:nvSpPr>
      <xdr:spPr>
        <a:xfrm>
          <a:off x="1955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4" name="円/楕円 93"/>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5" name="テキスト ボックス 94"/>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地方債の繰上償還による公債費の削減を図っている。今後とも、公債費の削減及び事務事業の優先度を点検し経常経費の抑制に努める。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80391</xdr:rowOff>
    </xdr:from>
    <xdr:to>
      <xdr:col>7</xdr:col>
      <xdr:colOff>152400</xdr:colOff>
      <xdr:row>65</xdr:row>
      <xdr:rowOff>10287</xdr:rowOff>
    </xdr:to>
    <xdr:cxnSp macro="">
      <xdr:nvCxnSpPr>
        <xdr:cNvPr id="128" name="直線コネクタ 127"/>
        <xdr:cNvCxnSpPr/>
      </xdr:nvCxnSpPr>
      <xdr:spPr>
        <a:xfrm flipV="1">
          <a:off x="4114800" y="11053191"/>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12336</xdr:rowOff>
    </xdr:from>
    <xdr:ext cx="762000" cy="259045"/>
    <xdr:sp macro="" textlink="">
      <xdr:nvSpPr>
        <xdr:cNvPr id="129" name="財政構造の弾力性平均値テキスト"/>
        <xdr:cNvSpPr txBox="1"/>
      </xdr:nvSpPr>
      <xdr:spPr>
        <a:xfrm>
          <a:off x="5041900" y="10813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87630</xdr:rowOff>
    </xdr:from>
    <xdr:to>
      <xdr:col>6</xdr:col>
      <xdr:colOff>0</xdr:colOff>
      <xdr:row>65</xdr:row>
      <xdr:rowOff>10287</xdr:rowOff>
    </xdr:to>
    <xdr:cxnSp macro="">
      <xdr:nvCxnSpPr>
        <xdr:cNvPr id="131" name="直線コネクタ 130"/>
        <xdr:cNvCxnSpPr/>
      </xdr:nvCxnSpPr>
      <xdr:spPr>
        <a:xfrm>
          <a:off x="3225800" y="11060430"/>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109220</xdr:rowOff>
    </xdr:from>
    <xdr:to>
      <xdr:col>6</xdr:col>
      <xdr:colOff>50800</xdr:colOff>
      <xdr:row>65</xdr:row>
      <xdr:rowOff>39370</xdr:rowOff>
    </xdr:to>
    <xdr:sp macro="" textlink="">
      <xdr:nvSpPr>
        <xdr:cNvPr id="132" name="フローチャート :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49547</xdr:rowOff>
    </xdr:from>
    <xdr:ext cx="736600" cy="259045"/>
    <xdr:sp macro="" textlink="">
      <xdr:nvSpPr>
        <xdr:cNvPr id="133" name="テキスト ボックス 132"/>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87630</xdr:rowOff>
    </xdr:from>
    <xdr:to>
      <xdr:col>4</xdr:col>
      <xdr:colOff>482600</xdr:colOff>
      <xdr:row>65</xdr:row>
      <xdr:rowOff>3048</xdr:rowOff>
    </xdr:to>
    <xdr:cxnSp macro="">
      <xdr:nvCxnSpPr>
        <xdr:cNvPr id="134" name="直線コネクタ 133"/>
        <xdr:cNvCxnSpPr/>
      </xdr:nvCxnSpPr>
      <xdr:spPr>
        <a:xfrm flipV="1">
          <a:off x="2336800" y="1106043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19939</xdr:rowOff>
    </xdr:from>
    <xdr:to>
      <xdr:col>4</xdr:col>
      <xdr:colOff>533400</xdr:colOff>
      <xdr:row>64</xdr:row>
      <xdr:rowOff>121539</xdr:rowOff>
    </xdr:to>
    <xdr:sp macro="" textlink="">
      <xdr:nvSpPr>
        <xdr:cNvPr id="135" name="フローチャート : 判断 134"/>
        <xdr:cNvSpPr/>
      </xdr:nvSpPr>
      <xdr:spPr>
        <a:xfrm>
          <a:off x="3175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131716</xdr:rowOff>
    </xdr:from>
    <xdr:ext cx="762000" cy="259045"/>
    <xdr:sp macro="" textlink="">
      <xdr:nvSpPr>
        <xdr:cNvPr id="136" name="テキスト ボックス 135"/>
        <xdr:cNvSpPr txBox="1"/>
      </xdr:nvSpPr>
      <xdr:spPr>
        <a:xfrm>
          <a:off x="2844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131064</xdr:rowOff>
    </xdr:from>
    <xdr:to>
      <xdr:col>3</xdr:col>
      <xdr:colOff>279400</xdr:colOff>
      <xdr:row>65</xdr:row>
      <xdr:rowOff>3048</xdr:rowOff>
    </xdr:to>
    <xdr:cxnSp macro="">
      <xdr:nvCxnSpPr>
        <xdr:cNvPr id="137" name="直線コネクタ 136"/>
        <xdr:cNvCxnSpPr/>
      </xdr:nvCxnSpPr>
      <xdr:spPr>
        <a:xfrm>
          <a:off x="1447800" y="1110386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29591</xdr:rowOff>
    </xdr:from>
    <xdr:to>
      <xdr:col>3</xdr:col>
      <xdr:colOff>330200</xdr:colOff>
      <xdr:row>64</xdr:row>
      <xdr:rowOff>131191</xdr:rowOff>
    </xdr:to>
    <xdr:sp macro="" textlink="">
      <xdr:nvSpPr>
        <xdr:cNvPr id="138" name="フローチャート : 判断 137"/>
        <xdr:cNvSpPr/>
      </xdr:nvSpPr>
      <xdr:spPr>
        <a:xfrm>
          <a:off x="2286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141368</xdr:rowOff>
    </xdr:from>
    <xdr:ext cx="762000" cy="259045"/>
    <xdr:sp macro="" textlink="">
      <xdr:nvSpPr>
        <xdr:cNvPr id="139" name="テキスト ボックス 138"/>
        <xdr:cNvSpPr txBox="1"/>
      </xdr:nvSpPr>
      <xdr:spPr>
        <a:xfrm>
          <a:off x="1955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87503</xdr:rowOff>
    </xdr:from>
    <xdr:to>
      <xdr:col>2</xdr:col>
      <xdr:colOff>127000</xdr:colOff>
      <xdr:row>65</xdr:row>
      <xdr:rowOff>17653</xdr:rowOff>
    </xdr:to>
    <xdr:sp macro="" textlink="">
      <xdr:nvSpPr>
        <xdr:cNvPr id="140" name="フローチャート : 判断 139"/>
        <xdr:cNvSpPr/>
      </xdr:nvSpPr>
      <xdr:spPr>
        <a:xfrm>
          <a:off x="1397000" y="1106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2430</xdr:rowOff>
    </xdr:from>
    <xdr:ext cx="762000" cy="259045"/>
    <xdr:sp macro="" textlink="">
      <xdr:nvSpPr>
        <xdr:cNvPr id="141" name="テキスト ボックス 140"/>
        <xdr:cNvSpPr txBox="1"/>
      </xdr:nvSpPr>
      <xdr:spPr>
        <a:xfrm>
          <a:off x="1066800" y="11146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29591</xdr:rowOff>
    </xdr:from>
    <xdr:to>
      <xdr:col>7</xdr:col>
      <xdr:colOff>203200</xdr:colOff>
      <xdr:row>64</xdr:row>
      <xdr:rowOff>131191</xdr:rowOff>
    </xdr:to>
    <xdr:sp macro="" textlink="">
      <xdr:nvSpPr>
        <xdr:cNvPr id="147" name="円/楕円 146"/>
        <xdr:cNvSpPr/>
      </xdr:nvSpPr>
      <xdr:spPr>
        <a:xfrm>
          <a:off x="4902200" y="1100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1668</xdr:rowOff>
    </xdr:from>
    <xdr:ext cx="762000" cy="259045"/>
    <xdr:sp macro="" textlink="">
      <xdr:nvSpPr>
        <xdr:cNvPr id="148" name="財政構造の弾力性該当値テキスト"/>
        <xdr:cNvSpPr txBox="1"/>
      </xdr:nvSpPr>
      <xdr:spPr>
        <a:xfrm>
          <a:off x="5041900" y="1097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130937</xdr:rowOff>
    </xdr:from>
    <xdr:to>
      <xdr:col>6</xdr:col>
      <xdr:colOff>50800</xdr:colOff>
      <xdr:row>65</xdr:row>
      <xdr:rowOff>61087</xdr:rowOff>
    </xdr:to>
    <xdr:sp macro="" textlink="">
      <xdr:nvSpPr>
        <xdr:cNvPr id="149" name="円/楕円 148"/>
        <xdr:cNvSpPr/>
      </xdr:nvSpPr>
      <xdr:spPr>
        <a:xfrm>
          <a:off x="4064000" y="1110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45864</xdr:rowOff>
    </xdr:from>
    <xdr:ext cx="736600" cy="259045"/>
    <xdr:sp macro="" textlink="">
      <xdr:nvSpPr>
        <xdr:cNvPr id="150" name="テキスト ボックス 149"/>
        <xdr:cNvSpPr txBox="1"/>
      </xdr:nvSpPr>
      <xdr:spPr>
        <a:xfrm>
          <a:off x="3733800" y="11190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36830</xdr:rowOff>
    </xdr:from>
    <xdr:to>
      <xdr:col>4</xdr:col>
      <xdr:colOff>533400</xdr:colOff>
      <xdr:row>64</xdr:row>
      <xdr:rowOff>138430</xdr:rowOff>
    </xdr:to>
    <xdr:sp macro="" textlink="">
      <xdr:nvSpPr>
        <xdr:cNvPr id="151" name="円/楕円 150"/>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123207</xdr:rowOff>
    </xdr:from>
    <xdr:ext cx="762000" cy="259045"/>
    <xdr:sp macro="" textlink="">
      <xdr:nvSpPr>
        <xdr:cNvPr id="152" name="テキスト ボックス 151"/>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123698</xdr:rowOff>
    </xdr:from>
    <xdr:to>
      <xdr:col>3</xdr:col>
      <xdr:colOff>330200</xdr:colOff>
      <xdr:row>65</xdr:row>
      <xdr:rowOff>53848</xdr:rowOff>
    </xdr:to>
    <xdr:sp macro="" textlink="">
      <xdr:nvSpPr>
        <xdr:cNvPr id="153" name="円/楕円 152"/>
        <xdr:cNvSpPr/>
      </xdr:nvSpPr>
      <xdr:spPr>
        <a:xfrm>
          <a:off x="2286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38625</xdr:rowOff>
    </xdr:from>
    <xdr:ext cx="762000" cy="259045"/>
    <xdr:sp macro="" textlink="">
      <xdr:nvSpPr>
        <xdr:cNvPr id="154" name="テキスト ボックス 153"/>
        <xdr:cNvSpPr txBox="1"/>
      </xdr:nvSpPr>
      <xdr:spPr>
        <a:xfrm>
          <a:off x="1955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80264</xdr:rowOff>
    </xdr:from>
    <xdr:to>
      <xdr:col>2</xdr:col>
      <xdr:colOff>127000</xdr:colOff>
      <xdr:row>65</xdr:row>
      <xdr:rowOff>10414</xdr:rowOff>
    </xdr:to>
    <xdr:sp macro="" textlink="">
      <xdr:nvSpPr>
        <xdr:cNvPr id="155" name="円/楕円 154"/>
        <xdr:cNvSpPr/>
      </xdr:nvSpPr>
      <xdr:spPr>
        <a:xfrm>
          <a:off x="1397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20591</xdr:rowOff>
    </xdr:from>
    <xdr:ext cx="762000" cy="259045"/>
    <xdr:sp macro="" textlink="">
      <xdr:nvSpPr>
        <xdr:cNvPr id="156" name="テキスト ボックス 155"/>
        <xdr:cNvSpPr txBox="1"/>
      </xdr:nvSpPr>
      <xdr:spPr>
        <a:xfrm>
          <a:off x="1066800" y="1082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[237,295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と比較し低くなっているのは、主に人件費を要因としており、ゴミ処理業務や消防業務を一部事務組合で行っていること、公立保育所・病院がないことが挙げられる。一部事務組合への人件費・物件費相当分負担金を合計した場合、人口１人当たりの金額は増加することになる。今後はこれらも含めた経費について、抑制していく必要が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89233</xdr:rowOff>
    </xdr:from>
    <xdr:to>
      <xdr:col>7</xdr:col>
      <xdr:colOff>152400</xdr:colOff>
      <xdr:row>81</xdr:row>
      <xdr:rowOff>104080</xdr:rowOff>
    </xdr:to>
    <xdr:cxnSp macro="">
      <xdr:nvCxnSpPr>
        <xdr:cNvPr id="190" name="直線コネクタ 189"/>
        <xdr:cNvCxnSpPr/>
      </xdr:nvCxnSpPr>
      <xdr:spPr>
        <a:xfrm>
          <a:off x="4114800" y="13976683"/>
          <a:ext cx="838200" cy="1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61682</xdr:rowOff>
    </xdr:from>
    <xdr:ext cx="762000" cy="259045"/>
    <xdr:sp macro="" textlink="">
      <xdr:nvSpPr>
        <xdr:cNvPr id="191" name="人件費・物件費等の状況平均値テキスト"/>
        <xdr:cNvSpPr txBox="1"/>
      </xdr:nvSpPr>
      <xdr:spPr>
        <a:xfrm>
          <a:off x="5041900" y="14120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69745</xdr:rowOff>
    </xdr:from>
    <xdr:to>
      <xdr:col>6</xdr:col>
      <xdr:colOff>0</xdr:colOff>
      <xdr:row>81</xdr:row>
      <xdr:rowOff>89233</xdr:rowOff>
    </xdr:to>
    <xdr:cxnSp macro="">
      <xdr:nvCxnSpPr>
        <xdr:cNvPr id="193" name="直線コネクタ 192"/>
        <xdr:cNvCxnSpPr/>
      </xdr:nvCxnSpPr>
      <xdr:spPr>
        <a:xfrm>
          <a:off x="3225800" y="13957195"/>
          <a:ext cx="889000" cy="1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4" name="フローチャート : 判断 193"/>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98572</xdr:rowOff>
    </xdr:from>
    <xdr:ext cx="736600" cy="259045"/>
    <xdr:sp macro="" textlink="">
      <xdr:nvSpPr>
        <xdr:cNvPr id="195" name="テキスト ボックス 194"/>
        <xdr:cNvSpPr txBox="1"/>
      </xdr:nvSpPr>
      <xdr:spPr>
        <a:xfrm>
          <a:off x="3733800" y="14157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69745</xdr:rowOff>
    </xdr:from>
    <xdr:to>
      <xdr:col>4</xdr:col>
      <xdr:colOff>482600</xdr:colOff>
      <xdr:row>81</xdr:row>
      <xdr:rowOff>79006</xdr:rowOff>
    </xdr:to>
    <xdr:cxnSp macro="">
      <xdr:nvCxnSpPr>
        <xdr:cNvPr id="196" name="直線コネクタ 195"/>
        <xdr:cNvCxnSpPr/>
      </xdr:nvCxnSpPr>
      <xdr:spPr>
        <a:xfrm flipV="1">
          <a:off x="2336800" y="13957195"/>
          <a:ext cx="889000" cy="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7" name="フローチャート : 判断 196"/>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82004</xdr:rowOff>
    </xdr:from>
    <xdr:ext cx="762000" cy="259045"/>
    <xdr:sp macro="" textlink="">
      <xdr:nvSpPr>
        <xdr:cNvPr id="198" name="テキスト ボックス 197"/>
        <xdr:cNvSpPr txBox="1"/>
      </xdr:nvSpPr>
      <xdr:spPr>
        <a:xfrm>
          <a:off x="2844800" y="1414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74634</xdr:rowOff>
    </xdr:from>
    <xdr:to>
      <xdr:col>3</xdr:col>
      <xdr:colOff>279400</xdr:colOff>
      <xdr:row>81</xdr:row>
      <xdr:rowOff>79006</xdr:rowOff>
    </xdr:to>
    <xdr:cxnSp macro="">
      <xdr:nvCxnSpPr>
        <xdr:cNvPr id="199" name="直線コネクタ 198"/>
        <xdr:cNvCxnSpPr/>
      </xdr:nvCxnSpPr>
      <xdr:spPr>
        <a:xfrm>
          <a:off x="1447800" y="13962084"/>
          <a:ext cx="889000" cy="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0" name="フローチャート : 判断 199"/>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70307</xdr:rowOff>
    </xdr:from>
    <xdr:ext cx="762000" cy="259045"/>
    <xdr:sp macro="" textlink="">
      <xdr:nvSpPr>
        <xdr:cNvPr id="201" name="テキスト ボックス 200"/>
        <xdr:cNvSpPr txBox="1"/>
      </xdr:nvSpPr>
      <xdr:spPr>
        <a:xfrm>
          <a:off x="1955800" y="141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2" name="フローチャート : 判断 201"/>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70674</xdr:rowOff>
    </xdr:from>
    <xdr:ext cx="762000" cy="259045"/>
    <xdr:sp macro="" textlink="">
      <xdr:nvSpPr>
        <xdr:cNvPr id="203" name="テキスト ボックス 202"/>
        <xdr:cNvSpPr txBox="1"/>
      </xdr:nvSpPr>
      <xdr:spPr>
        <a:xfrm>
          <a:off x="1066800" y="1412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53280</xdr:rowOff>
    </xdr:from>
    <xdr:to>
      <xdr:col>7</xdr:col>
      <xdr:colOff>203200</xdr:colOff>
      <xdr:row>81</xdr:row>
      <xdr:rowOff>154880</xdr:rowOff>
    </xdr:to>
    <xdr:sp macro="" textlink="">
      <xdr:nvSpPr>
        <xdr:cNvPr id="209" name="円/楕円 208"/>
        <xdr:cNvSpPr/>
      </xdr:nvSpPr>
      <xdr:spPr>
        <a:xfrm>
          <a:off x="4902200" y="139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146007</xdr:rowOff>
    </xdr:from>
    <xdr:ext cx="762000" cy="259045"/>
    <xdr:sp macro="" textlink="">
      <xdr:nvSpPr>
        <xdr:cNvPr id="210" name="人件費・物件費等の状況該当値テキスト"/>
        <xdr:cNvSpPr txBox="1"/>
      </xdr:nvSpPr>
      <xdr:spPr>
        <a:xfrm>
          <a:off x="5041900" y="1386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237,295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38433</xdr:rowOff>
    </xdr:from>
    <xdr:to>
      <xdr:col>6</xdr:col>
      <xdr:colOff>50800</xdr:colOff>
      <xdr:row>81</xdr:row>
      <xdr:rowOff>140033</xdr:rowOff>
    </xdr:to>
    <xdr:sp macro="" textlink="">
      <xdr:nvSpPr>
        <xdr:cNvPr id="211" name="円/楕円 210"/>
        <xdr:cNvSpPr/>
      </xdr:nvSpPr>
      <xdr:spPr>
        <a:xfrm>
          <a:off x="4064000" y="1392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150210</xdr:rowOff>
    </xdr:from>
    <xdr:ext cx="736600" cy="259045"/>
    <xdr:sp macro="" textlink="">
      <xdr:nvSpPr>
        <xdr:cNvPr id="212" name="テキスト ボックス 211"/>
        <xdr:cNvSpPr txBox="1"/>
      </xdr:nvSpPr>
      <xdr:spPr>
        <a:xfrm>
          <a:off x="3733800" y="13694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218,836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18945</xdr:rowOff>
    </xdr:from>
    <xdr:to>
      <xdr:col>4</xdr:col>
      <xdr:colOff>533400</xdr:colOff>
      <xdr:row>81</xdr:row>
      <xdr:rowOff>120545</xdr:rowOff>
    </xdr:to>
    <xdr:sp macro="" textlink="">
      <xdr:nvSpPr>
        <xdr:cNvPr id="213" name="円/楕円 212"/>
        <xdr:cNvSpPr/>
      </xdr:nvSpPr>
      <xdr:spPr>
        <a:xfrm>
          <a:off x="3175000" y="1390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130722</xdr:rowOff>
    </xdr:from>
    <xdr:ext cx="762000" cy="259045"/>
    <xdr:sp macro="" textlink="">
      <xdr:nvSpPr>
        <xdr:cNvPr id="214" name="テキスト ボックス 213"/>
        <xdr:cNvSpPr txBox="1"/>
      </xdr:nvSpPr>
      <xdr:spPr>
        <a:xfrm>
          <a:off x="2844800" y="1367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194,605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28206</xdr:rowOff>
    </xdr:from>
    <xdr:to>
      <xdr:col>3</xdr:col>
      <xdr:colOff>330200</xdr:colOff>
      <xdr:row>81</xdr:row>
      <xdr:rowOff>129806</xdr:rowOff>
    </xdr:to>
    <xdr:sp macro="" textlink="">
      <xdr:nvSpPr>
        <xdr:cNvPr id="215" name="円/楕円 214"/>
        <xdr:cNvSpPr/>
      </xdr:nvSpPr>
      <xdr:spPr>
        <a:xfrm>
          <a:off x="2286000" y="1391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139983</xdr:rowOff>
    </xdr:from>
    <xdr:ext cx="762000" cy="259045"/>
    <xdr:sp macro="" textlink="">
      <xdr:nvSpPr>
        <xdr:cNvPr id="216" name="テキスト ボックス 215"/>
        <xdr:cNvSpPr txBox="1"/>
      </xdr:nvSpPr>
      <xdr:spPr>
        <a:xfrm>
          <a:off x="1955800" y="13684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206,120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23834</xdr:rowOff>
    </xdr:from>
    <xdr:to>
      <xdr:col>2</xdr:col>
      <xdr:colOff>127000</xdr:colOff>
      <xdr:row>81</xdr:row>
      <xdr:rowOff>125434</xdr:rowOff>
    </xdr:to>
    <xdr:sp macro="" textlink="">
      <xdr:nvSpPr>
        <xdr:cNvPr id="217" name="円/楕円 216"/>
        <xdr:cNvSpPr/>
      </xdr:nvSpPr>
      <xdr:spPr>
        <a:xfrm>
          <a:off x="1397000" y="1391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135611</xdr:rowOff>
    </xdr:from>
    <xdr:ext cx="762000" cy="259045"/>
    <xdr:sp macro="" textlink="">
      <xdr:nvSpPr>
        <xdr:cNvPr id="218" name="テキスト ボックス 217"/>
        <xdr:cNvSpPr txBox="1"/>
      </xdr:nvSpPr>
      <xdr:spPr>
        <a:xfrm>
          <a:off x="1066800" y="1368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200,684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近年、団塊世代職員の退職に伴い職員平均年齢が低下したため、指数算定方式上高止まりしている状況にある。今年度も類似団体平均を上回る指数となっているので、定員管理と併せて適正数値の維持に努めたい。</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119126</xdr:rowOff>
    </xdr:from>
    <xdr:to>
      <xdr:col>24</xdr:col>
      <xdr:colOff>558800</xdr:colOff>
      <xdr:row>86</xdr:row>
      <xdr:rowOff>154687</xdr:rowOff>
    </xdr:to>
    <xdr:cxnSp macro="">
      <xdr:nvCxnSpPr>
        <xdr:cNvPr id="245" name="直線コネクタ 244"/>
        <xdr:cNvCxnSpPr/>
      </xdr:nvCxnSpPr>
      <xdr:spPr>
        <a:xfrm flipV="1">
          <a:off x="17018000" y="14006576"/>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126764</xdr:rowOff>
    </xdr:from>
    <xdr:ext cx="762000" cy="259045"/>
    <xdr:sp macro="" textlink="">
      <xdr:nvSpPr>
        <xdr:cNvPr id="246" name="給与水準   （国との比較）最小値テキスト"/>
        <xdr:cNvSpPr txBox="1"/>
      </xdr:nvSpPr>
      <xdr:spPr>
        <a:xfrm>
          <a:off x="17106900" y="1487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86</xdr:row>
      <xdr:rowOff>154687</xdr:rowOff>
    </xdr:from>
    <xdr:to>
      <xdr:col>24</xdr:col>
      <xdr:colOff>647700</xdr:colOff>
      <xdr:row>86</xdr:row>
      <xdr:rowOff>154687</xdr:rowOff>
    </xdr:to>
    <xdr:cxnSp macro="">
      <xdr:nvCxnSpPr>
        <xdr:cNvPr id="247" name="直線コネクタ 246"/>
        <xdr:cNvCxnSpPr/>
      </xdr:nvCxnSpPr>
      <xdr:spPr>
        <a:xfrm>
          <a:off x="169291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34053</xdr:rowOff>
    </xdr:from>
    <xdr:ext cx="762000" cy="259045"/>
    <xdr:sp macro="" textlink="">
      <xdr:nvSpPr>
        <xdr:cNvPr id="248" name="給与水準   （国との比較）最大値テキスト"/>
        <xdr:cNvSpPr txBox="1"/>
      </xdr:nvSpPr>
      <xdr:spPr>
        <a:xfrm>
          <a:off x="17106900" y="1375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119126</xdr:rowOff>
    </xdr:from>
    <xdr:to>
      <xdr:col>24</xdr:col>
      <xdr:colOff>647700</xdr:colOff>
      <xdr:row>81</xdr:row>
      <xdr:rowOff>119126</xdr:rowOff>
    </xdr:to>
    <xdr:cxnSp macro="">
      <xdr:nvCxnSpPr>
        <xdr:cNvPr id="249" name="直線コネクタ 248"/>
        <xdr:cNvCxnSpPr/>
      </xdr:nvCxnSpPr>
      <xdr:spPr>
        <a:xfrm>
          <a:off x="16929100" y="1400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99313</xdr:rowOff>
    </xdr:from>
    <xdr:to>
      <xdr:col>24</xdr:col>
      <xdr:colOff>558800</xdr:colOff>
      <xdr:row>85</xdr:row>
      <xdr:rowOff>142748</xdr:rowOff>
    </xdr:to>
    <xdr:cxnSp macro="">
      <xdr:nvCxnSpPr>
        <xdr:cNvPr id="250" name="直線コネクタ 249"/>
        <xdr:cNvCxnSpPr/>
      </xdr:nvCxnSpPr>
      <xdr:spPr>
        <a:xfrm flipV="1">
          <a:off x="16179800" y="14672563"/>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1"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2" name="フローチャート : 判断 251"/>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142748</xdr:rowOff>
    </xdr:from>
    <xdr:to>
      <xdr:col>23</xdr:col>
      <xdr:colOff>406400</xdr:colOff>
      <xdr:row>85</xdr:row>
      <xdr:rowOff>147574</xdr:rowOff>
    </xdr:to>
    <xdr:cxnSp macro="">
      <xdr:nvCxnSpPr>
        <xdr:cNvPr id="253" name="直線コネクタ 252"/>
        <xdr:cNvCxnSpPr/>
      </xdr:nvCxnSpPr>
      <xdr:spPr>
        <a:xfrm flipV="1">
          <a:off x="15290800" y="1471599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80011</xdr:rowOff>
    </xdr:from>
    <xdr:to>
      <xdr:col>23</xdr:col>
      <xdr:colOff>457200</xdr:colOff>
      <xdr:row>85</xdr:row>
      <xdr:rowOff>10161</xdr:rowOff>
    </xdr:to>
    <xdr:sp macro="" textlink="">
      <xdr:nvSpPr>
        <xdr:cNvPr id="254" name="フローチャート : 判断 253"/>
        <xdr:cNvSpPr/>
      </xdr:nvSpPr>
      <xdr:spPr>
        <a:xfrm>
          <a:off x="16129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20338</xdr:rowOff>
    </xdr:from>
    <xdr:ext cx="736600" cy="259045"/>
    <xdr:sp macro="" textlink="">
      <xdr:nvSpPr>
        <xdr:cNvPr id="255" name="テキスト ボックス 254"/>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147574</xdr:rowOff>
    </xdr:from>
    <xdr:to>
      <xdr:col>22</xdr:col>
      <xdr:colOff>203200</xdr:colOff>
      <xdr:row>88</xdr:row>
      <xdr:rowOff>24130</xdr:rowOff>
    </xdr:to>
    <xdr:cxnSp macro="">
      <xdr:nvCxnSpPr>
        <xdr:cNvPr id="256" name="直線コネクタ 255"/>
        <xdr:cNvCxnSpPr/>
      </xdr:nvCxnSpPr>
      <xdr:spPr>
        <a:xfrm flipV="1">
          <a:off x="14401800" y="14720824"/>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75185</xdr:rowOff>
    </xdr:from>
    <xdr:to>
      <xdr:col>22</xdr:col>
      <xdr:colOff>254000</xdr:colOff>
      <xdr:row>85</xdr:row>
      <xdr:rowOff>5335</xdr:rowOff>
    </xdr:to>
    <xdr:sp macro="" textlink="">
      <xdr:nvSpPr>
        <xdr:cNvPr id="257" name="フローチャート : 判断 256"/>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15512</xdr:rowOff>
    </xdr:from>
    <xdr:ext cx="762000" cy="259045"/>
    <xdr:sp macro="" textlink="">
      <xdr:nvSpPr>
        <xdr:cNvPr id="258" name="テキスト ボックス 257"/>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94235</xdr:rowOff>
    </xdr:from>
    <xdr:to>
      <xdr:col>21</xdr:col>
      <xdr:colOff>0</xdr:colOff>
      <xdr:row>88</xdr:row>
      <xdr:rowOff>24130</xdr:rowOff>
    </xdr:to>
    <xdr:cxnSp macro="">
      <xdr:nvCxnSpPr>
        <xdr:cNvPr id="259" name="直線コネクタ 258"/>
        <xdr:cNvCxnSpPr/>
      </xdr:nvCxnSpPr>
      <xdr:spPr>
        <a:xfrm>
          <a:off x="13512800" y="15010385"/>
          <a:ext cx="889000" cy="10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94235</xdr:rowOff>
    </xdr:from>
    <xdr:to>
      <xdr:col>21</xdr:col>
      <xdr:colOff>50800</xdr:colOff>
      <xdr:row>87</xdr:row>
      <xdr:rowOff>24385</xdr:rowOff>
    </xdr:to>
    <xdr:sp macro="" textlink="">
      <xdr:nvSpPr>
        <xdr:cNvPr id="260" name="フローチャート : 判断 259"/>
        <xdr:cNvSpPr/>
      </xdr:nvSpPr>
      <xdr:spPr>
        <a:xfrm>
          <a:off x="14351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34562</xdr:rowOff>
    </xdr:from>
    <xdr:ext cx="762000" cy="259045"/>
    <xdr:sp macro="" textlink="">
      <xdr:nvSpPr>
        <xdr:cNvPr id="261" name="テキスト ボックス 260"/>
        <xdr:cNvSpPr txBox="1"/>
      </xdr:nvSpPr>
      <xdr:spPr>
        <a:xfrm>
          <a:off x="14020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84582</xdr:rowOff>
    </xdr:from>
    <xdr:to>
      <xdr:col>19</xdr:col>
      <xdr:colOff>533400</xdr:colOff>
      <xdr:row>87</xdr:row>
      <xdr:rowOff>14732</xdr:rowOff>
    </xdr:to>
    <xdr:sp macro="" textlink="">
      <xdr:nvSpPr>
        <xdr:cNvPr id="262" name="フローチャート : 判断 261"/>
        <xdr:cNvSpPr/>
      </xdr:nvSpPr>
      <xdr:spPr>
        <a:xfrm>
          <a:off x="13462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24909</xdr:rowOff>
    </xdr:from>
    <xdr:ext cx="762000" cy="259045"/>
    <xdr:sp macro="" textlink="">
      <xdr:nvSpPr>
        <xdr:cNvPr id="263" name="テキスト ボックス 262"/>
        <xdr:cNvSpPr txBox="1"/>
      </xdr:nvSpPr>
      <xdr:spPr>
        <a:xfrm>
          <a:off x="13131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48513</xdr:rowOff>
    </xdr:from>
    <xdr:to>
      <xdr:col>24</xdr:col>
      <xdr:colOff>609600</xdr:colOff>
      <xdr:row>85</xdr:row>
      <xdr:rowOff>150113</xdr:rowOff>
    </xdr:to>
    <xdr:sp macro="" textlink="">
      <xdr:nvSpPr>
        <xdr:cNvPr id="269" name="円/楕円 268"/>
        <xdr:cNvSpPr/>
      </xdr:nvSpPr>
      <xdr:spPr>
        <a:xfrm>
          <a:off x="169672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20590</xdr:rowOff>
    </xdr:from>
    <xdr:ext cx="762000" cy="259045"/>
    <xdr:sp macro="" textlink="">
      <xdr:nvSpPr>
        <xdr:cNvPr id="270" name="給与水準   （国との比較）該当値テキスト"/>
        <xdr:cNvSpPr txBox="1"/>
      </xdr:nvSpPr>
      <xdr:spPr>
        <a:xfrm>
          <a:off x="17106900" y="145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91948</xdr:rowOff>
    </xdr:from>
    <xdr:to>
      <xdr:col>23</xdr:col>
      <xdr:colOff>457200</xdr:colOff>
      <xdr:row>86</xdr:row>
      <xdr:rowOff>22098</xdr:rowOff>
    </xdr:to>
    <xdr:sp macro="" textlink="">
      <xdr:nvSpPr>
        <xdr:cNvPr id="271" name="円/楕円 270"/>
        <xdr:cNvSpPr/>
      </xdr:nvSpPr>
      <xdr:spPr>
        <a:xfrm>
          <a:off x="16129000" y="146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6875</xdr:rowOff>
    </xdr:from>
    <xdr:ext cx="736600" cy="259045"/>
    <xdr:sp macro="" textlink="">
      <xdr:nvSpPr>
        <xdr:cNvPr id="272" name="テキスト ボックス 271"/>
        <xdr:cNvSpPr txBox="1"/>
      </xdr:nvSpPr>
      <xdr:spPr>
        <a:xfrm>
          <a:off x="15798800" y="1475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96774</xdr:rowOff>
    </xdr:from>
    <xdr:to>
      <xdr:col>22</xdr:col>
      <xdr:colOff>254000</xdr:colOff>
      <xdr:row>86</xdr:row>
      <xdr:rowOff>26924</xdr:rowOff>
    </xdr:to>
    <xdr:sp macro="" textlink="">
      <xdr:nvSpPr>
        <xdr:cNvPr id="273" name="円/楕円 272"/>
        <xdr:cNvSpPr/>
      </xdr:nvSpPr>
      <xdr:spPr>
        <a:xfrm>
          <a:off x="152400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11701</xdr:rowOff>
    </xdr:from>
    <xdr:ext cx="762000" cy="259045"/>
    <xdr:sp macro="" textlink="">
      <xdr:nvSpPr>
        <xdr:cNvPr id="274" name="テキスト ボックス 273"/>
        <xdr:cNvSpPr txBox="1"/>
      </xdr:nvSpPr>
      <xdr:spPr>
        <a:xfrm>
          <a:off x="14909800" y="1475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144780</xdr:rowOff>
    </xdr:from>
    <xdr:to>
      <xdr:col>21</xdr:col>
      <xdr:colOff>50800</xdr:colOff>
      <xdr:row>88</xdr:row>
      <xdr:rowOff>74930</xdr:rowOff>
    </xdr:to>
    <xdr:sp macro="" textlink="">
      <xdr:nvSpPr>
        <xdr:cNvPr id="275" name="円/楕円 274"/>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59707</xdr:rowOff>
    </xdr:from>
    <xdr:ext cx="762000" cy="259045"/>
    <xdr:sp macro="" textlink="">
      <xdr:nvSpPr>
        <xdr:cNvPr id="276" name="テキスト ボックス 275"/>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43435</xdr:rowOff>
    </xdr:from>
    <xdr:to>
      <xdr:col>19</xdr:col>
      <xdr:colOff>533400</xdr:colOff>
      <xdr:row>87</xdr:row>
      <xdr:rowOff>145035</xdr:rowOff>
    </xdr:to>
    <xdr:sp macro="" textlink="">
      <xdr:nvSpPr>
        <xdr:cNvPr id="277" name="円/楕円 276"/>
        <xdr:cNvSpPr/>
      </xdr:nvSpPr>
      <xdr:spPr>
        <a:xfrm>
          <a:off x="13462000" y="149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129812</xdr:rowOff>
    </xdr:from>
    <xdr:ext cx="762000" cy="259045"/>
    <xdr:sp macro="" textlink="">
      <xdr:nvSpPr>
        <xdr:cNvPr id="278" name="テキスト ボックス 277"/>
        <xdr:cNvSpPr txBox="1"/>
      </xdr:nvSpPr>
      <xdr:spPr>
        <a:xfrm>
          <a:off x="13131800" y="15045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過去からの新規採用抑制策により類似団体を大きく下回っているが、住民サービスの質を低下させることのないよう、適正な定員管理に努める。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5" name="直線コネクタ 29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6" name="テキスト ボックス 29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7" name="直線コネクタ 29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8" name="テキスト ボックス 29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1" name="直線コネクタ 30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2" name="テキスト ボックス 30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3" name="直線コネクタ 30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4" name="テキスト ボックス 30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07" name="直線コネクタ 306"/>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08"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09" name="直線コネクタ 308"/>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0"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1" name="直線コネクタ 310"/>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131096</xdr:rowOff>
    </xdr:from>
    <xdr:to>
      <xdr:col>24</xdr:col>
      <xdr:colOff>558800</xdr:colOff>
      <xdr:row>59</xdr:row>
      <xdr:rowOff>151003</xdr:rowOff>
    </xdr:to>
    <xdr:cxnSp macro="">
      <xdr:nvCxnSpPr>
        <xdr:cNvPr id="312" name="直線コネクタ 311"/>
        <xdr:cNvCxnSpPr/>
      </xdr:nvCxnSpPr>
      <xdr:spPr>
        <a:xfrm>
          <a:off x="16179800" y="10246646"/>
          <a:ext cx="8382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76175</xdr:rowOff>
    </xdr:from>
    <xdr:ext cx="762000" cy="259045"/>
    <xdr:sp macro="" textlink="">
      <xdr:nvSpPr>
        <xdr:cNvPr id="313" name="定員管理の状況平均値テキスト"/>
        <xdr:cNvSpPr txBox="1"/>
      </xdr:nvSpPr>
      <xdr:spPr>
        <a:xfrm>
          <a:off x="17106900" y="10363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4" name="フローチャート : 判断 313"/>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131096</xdr:rowOff>
    </xdr:from>
    <xdr:to>
      <xdr:col>23</xdr:col>
      <xdr:colOff>406400</xdr:colOff>
      <xdr:row>59</xdr:row>
      <xdr:rowOff>131498</xdr:rowOff>
    </xdr:to>
    <xdr:cxnSp macro="">
      <xdr:nvCxnSpPr>
        <xdr:cNvPr id="315" name="直線コネクタ 314"/>
        <xdr:cNvCxnSpPr/>
      </xdr:nvCxnSpPr>
      <xdr:spPr>
        <a:xfrm flipV="1">
          <a:off x="15290800" y="10246646"/>
          <a:ext cx="889000" cy="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16" name="フローチャート : 判断 315"/>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11585</xdr:rowOff>
    </xdr:from>
    <xdr:ext cx="736600" cy="259045"/>
    <xdr:sp macro="" textlink="">
      <xdr:nvSpPr>
        <xdr:cNvPr id="317" name="テキスト ボックス 316"/>
        <xdr:cNvSpPr txBox="1"/>
      </xdr:nvSpPr>
      <xdr:spPr>
        <a:xfrm>
          <a:off x="15798800" y="1047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117422</xdr:rowOff>
    </xdr:from>
    <xdr:to>
      <xdr:col>22</xdr:col>
      <xdr:colOff>203200</xdr:colOff>
      <xdr:row>59</xdr:row>
      <xdr:rowOff>131498</xdr:rowOff>
    </xdr:to>
    <xdr:cxnSp macro="">
      <xdr:nvCxnSpPr>
        <xdr:cNvPr id="318" name="直線コネクタ 317"/>
        <xdr:cNvCxnSpPr/>
      </xdr:nvCxnSpPr>
      <xdr:spPr>
        <a:xfrm>
          <a:off x="14401800" y="1023297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19" name="フローチャート : 判断 318"/>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169964</xdr:rowOff>
    </xdr:from>
    <xdr:ext cx="762000" cy="259045"/>
    <xdr:sp macro="" textlink="">
      <xdr:nvSpPr>
        <xdr:cNvPr id="320" name="テキスト ボックス 319"/>
        <xdr:cNvSpPr txBox="1"/>
      </xdr:nvSpPr>
      <xdr:spPr>
        <a:xfrm>
          <a:off x="14909800" y="1045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117422</xdr:rowOff>
    </xdr:from>
    <xdr:to>
      <xdr:col>21</xdr:col>
      <xdr:colOff>0</xdr:colOff>
      <xdr:row>59</xdr:row>
      <xdr:rowOff>120841</xdr:rowOff>
    </xdr:to>
    <xdr:cxnSp macro="">
      <xdr:nvCxnSpPr>
        <xdr:cNvPr id="321" name="直線コネクタ 320"/>
        <xdr:cNvCxnSpPr/>
      </xdr:nvCxnSpPr>
      <xdr:spPr>
        <a:xfrm flipV="1">
          <a:off x="13512800" y="10232972"/>
          <a:ext cx="889000" cy="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2" name="フローチャート : 判断 321"/>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3340</xdr:rowOff>
    </xdr:from>
    <xdr:ext cx="762000" cy="259045"/>
    <xdr:sp macro="" textlink="">
      <xdr:nvSpPr>
        <xdr:cNvPr id="323" name="テキスト ボックス 322"/>
        <xdr:cNvSpPr txBox="1"/>
      </xdr:nvSpPr>
      <xdr:spPr>
        <a:xfrm>
          <a:off x="14020800" y="1046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4" name="フローチャート : 判断 323"/>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169964</xdr:rowOff>
    </xdr:from>
    <xdr:ext cx="762000" cy="259045"/>
    <xdr:sp macro="" textlink="">
      <xdr:nvSpPr>
        <xdr:cNvPr id="325" name="テキスト ボックス 324"/>
        <xdr:cNvSpPr txBox="1"/>
      </xdr:nvSpPr>
      <xdr:spPr>
        <a:xfrm>
          <a:off x="13131800" y="1045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100203</xdr:rowOff>
    </xdr:from>
    <xdr:to>
      <xdr:col>24</xdr:col>
      <xdr:colOff>609600</xdr:colOff>
      <xdr:row>60</xdr:row>
      <xdr:rowOff>30353</xdr:rowOff>
    </xdr:to>
    <xdr:sp macro="" textlink="">
      <xdr:nvSpPr>
        <xdr:cNvPr id="331" name="円/楕円 330"/>
        <xdr:cNvSpPr/>
      </xdr:nvSpPr>
      <xdr:spPr>
        <a:xfrm>
          <a:off x="16967200" y="1021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21480</xdr:rowOff>
    </xdr:from>
    <xdr:ext cx="762000" cy="259045"/>
    <xdr:sp macro="" textlink="">
      <xdr:nvSpPr>
        <xdr:cNvPr id="332" name="定員管理の状況該当値テキスト"/>
        <xdr:cNvSpPr txBox="1"/>
      </xdr:nvSpPr>
      <xdr:spPr>
        <a:xfrm>
          <a:off x="17106900" y="1013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80296</xdr:rowOff>
    </xdr:from>
    <xdr:to>
      <xdr:col>23</xdr:col>
      <xdr:colOff>457200</xdr:colOff>
      <xdr:row>60</xdr:row>
      <xdr:rowOff>10446</xdr:rowOff>
    </xdr:to>
    <xdr:sp macro="" textlink="">
      <xdr:nvSpPr>
        <xdr:cNvPr id="333" name="円/楕円 332"/>
        <xdr:cNvSpPr/>
      </xdr:nvSpPr>
      <xdr:spPr>
        <a:xfrm>
          <a:off x="16129000" y="1019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20623</xdr:rowOff>
    </xdr:from>
    <xdr:ext cx="736600" cy="259045"/>
    <xdr:sp macro="" textlink="">
      <xdr:nvSpPr>
        <xdr:cNvPr id="334" name="テキスト ボックス 333"/>
        <xdr:cNvSpPr txBox="1"/>
      </xdr:nvSpPr>
      <xdr:spPr>
        <a:xfrm>
          <a:off x="15798800" y="9964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80698</xdr:rowOff>
    </xdr:from>
    <xdr:to>
      <xdr:col>22</xdr:col>
      <xdr:colOff>254000</xdr:colOff>
      <xdr:row>60</xdr:row>
      <xdr:rowOff>10848</xdr:rowOff>
    </xdr:to>
    <xdr:sp macro="" textlink="">
      <xdr:nvSpPr>
        <xdr:cNvPr id="335" name="円/楕円 334"/>
        <xdr:cNvSpPr/>
      </xdr:nvSpPr>
      <xdr:spPr>
        <a:xfrm>
          <a:off x="15240000" y="1019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21025</xdr:rowOff>
    </xdr:from>
    <xdr:ext cx="762000" cy="259045"/>
    <xdr:sp macro="" textlink="">
      <xdr:nvSpPr>
        <xdr:cNvPr id="336" name="テキスト ボックス 335"/>
        <xdr:cNvSpPr txBox="1"/>
      </xdr:nvSpPr>
      <xdr:spPr>
        <a:xfrm>
          <a:off x="14909800" y="99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66622</xdr:rowOff>
    </xdr:from>
    <xdr:to>
      <xdr:col>21</xdr:col>
      <xdr:colOff>50800</xdr:colOff>
      <xdr:row>59</xdr:row>
      <xdr:rowOff>168222</xdr:rowOff>
    </xdr:to>
    <xdr:sp macro="" textlink="">
      <xdr:nvSpPr>
        <xdr:cNvPr id="337" name="円/楕円 336"/>
        <xdr:cNvSpPr/>
      </xdr:nvSpPr>
      <xdr:spPr>
        <a:xfrm>
          <a:off x="14351000" y="1018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6949</xdr:rowOff>
    </xdr:from>
    <xdr:ext cx="762000" cy="259045"/>
    <xdr:sp macro="" textlink="">
      <xdr:nvSpPr>
        <xdr:cNvPr id="338" name="テキスト ボックス 337"/>
        <xdr:cNvSpPr txBox="1"/>
      </xdr:nvSpPr>
      <xdr:spPr>
        <a:xfrm>
          <a:off x="14020800" y="995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70041</xdr:rowOff>
    </xdr:from>
    <xdr:to>
      <xdr:col>19</xdr:col>
      <xdr:colOff>533400</xdr:colOff>
      <xdr:row>60</xdr:row>
      <xdr:rowOff>191</xdr:rowOff>
    </xdr:to>
    <xdr:sp macro="" textlink="">
      <xdr:nvSpPr>
        <xdr:cNvPr id="339" name="円/楕円 338"/>
        <xdr:cNvSpPr/>
      </xdr:nvSpPr>
      <xdr:spPr>
        <a:xfrm>
          <a:off x="13462000" y="101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10368</xdr:rowOff>
    </xdr:from>
    <xdr:ext cx="762000" cy="259045"/>
    <xdr:sp macro="" textlink="">
      <xdr:nvSpPr>
        <xdr:cNvPr id="340" name="テキスト ボックス 339"/>
        <xdr:cNvSpPr txBox="1"/>
      </xdr:nvSpPr>
      <xdr:spPr>
        <a:xfrm>
          <a:off x="13131800" y="995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過去からの起債抑制策並びに計画的な繰上償還の実施により、類似団体平均を下回っている。今後も緊急性・住民ニーズを的確に把握した事業の選択により、引き続き水準を抑える。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7" name="直線コネクタ 35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8" name="テキスト ボックス 35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9" name="直線コネクタ 35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0" name="テキスト ボックス 35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1" name="直線コネクタ 36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2" name="テキスト ボックス 36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3" name="直線コネクタ 36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4" name="テキスト ボックス 36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5" name="直線コネクタ 36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6" name="テキスト ボックス 36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7" name="直線コネクタ 36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44</xdr:row>
      <xdr:rowOff>109946</xdr:rowOff>
    </xdr:to>
    <xdr:cxnSp macro="">
      <xdr:nvCxnSpPr>
        <xdr:cNvPr id="370" name="直線コネクタ 369"/>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82023</xdr:rowOff>
    </xdr:from>
    <xdr:ext cx="762000" cy="259045"/>
    <xdr:sp macro="" textlink="">
      <xdr:nvSpPr>
        <xdr:cNvPr id="371"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109946</xdr:rowOff>
    </xdr:from>
    <xdr:to>
      <xdr:col>24</xdr:col>
      <xdr:colOff>647700</xdr:colOff>
      <xdr:row>44</xdr:row>
      <xdr:rowOff>109946</xdr:rowOff>
    </xdr:to>
    <xdr:cxnSp macro="">
      <xdr:nvCxnSpPr>
        <xdr:cNvPr id="372" name="直線コネクタ 371"/>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73"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74" name="直線コネクタ 373"/>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137160</xdr:rowOff>
    </xdr:from>
    <xdr:to>
      <xdr:col>24</xdr:col>
      <xdr:colOff>558800</xdr:colOff>
      <xdr:row>37</xdr:row>
      <xdr:rowOff>69124</xdr:rowOff>
    </xdr:to>
    <xdr:cxnSp macro="">
      <xdr:nvCxnSpPr>
        <xdr:cNvPr id="375" name="直線コネクタ 374"/>
        <xdr:cNvCxnSpPr/>
      </xdr:nvCxnSpPr>
      <xdr:spPr>
        <a:xfrm flipV="1">
          <a:off x="16179800" y="6309360"/>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143890</xdr:rowOff>
    </xdr:from>
    <xdr:ext cx="762000" cy="259045"/>
    <xdr:sp macro="" textlink="">
      <xdr:nvSpPr>
        <xdr:cNvPr id="376" name="公債費負担の状況平均値テキスト"/>
        <xdr:cNvSpPr txBox="1"/>
      </xdr:nvSpPr>
      <xdr:spPr>
        <a:xfrm>
          <a:off x="17106900" y="6830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377" name="フローチャート : 判断 376"/>
        <xdr:cNvSpPr/>
      </xdr:nvSpPr>
      <xdr:spPr>
        <a:xfrm>
          <a:off x="169672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69124</xdr:rowOff>
    </xdr:from>
    <xdr:to>
      <xdr:col>23</xdr:col>
      <xdr:colOff>406400</xdr:colOff>
      <xdr:row>38</xdr:row>
      <xdr:rowOff>21772</xdr:rowOff>
    </xdr:to>
    <xdr:cxnSp macro="">
      <xdr:nvCxnSpPr>
        <xdr:cNvPr id="378" name="直線コネクタ 377"/>
        <xdr:cNvCxnSpPr/>
      </xdr:nvCxnSpPr>
      <xdr:spPr>
        <a:xfrm flipV="1">
          <a:off x="15290800" y="6412774"/>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79" name="フローチャート : 判断 378"/>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4915</xdr:rowOff>
    </xdr:from>
    <xdr:ext cx="736600" cy="259045"/>
    <xdr:sp macro="" textlink="">
      <xdr:nvSpPr>
        <xdr:cNvPr id="380" name="テキスト ボックス 379"/>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21772</xdr:rowOff>
    </xdr:from>
    <xdr:to>
      <xdr:col>22</xdr:col>
      <xdr:colOff>203200</xdr:colOff>
      <xdr:row>39</xdr:row>
      <xdr:rowOff>43362</xdr:rowOff>
    </xdr:to>
    <xdr:cxnSp macro="">
      <xdr:nvCxnSpPr>
        <xdr:cNvPr id="381" name="直線コネクタ 380"/>
        <xdr:cNvCxnSpPr/>
      </xdr:nvCxnSpPr>
      <xdr:spPr>
        <a:xfrm flipV="1">
          <a:off x="14401800" y="653687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2" name="フローチャート : 判断 381"/>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66964</xdr:rowOff>
    </xdr:from>
    <xdr:ext cx="762000" cy="259045"/>
    <xdr:sp macro="" textlink="">
      <xdr:nvSpPr>
        <xdr:cNvPr id="383" name="テキスト ボックス 382"/>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43362</xdr:rowOff>
    </xdr:from>
    <xdr:to>
      <xdr:col>21</xdr:col>
      <xdr:colOff>0</xdr:colOff>
      <xdr:row>39</xdr:row>
      <xdr:rowOff>98516</xdr:rowOff>
    </xdr:to>
    <xdr:cxnSp macro="">
      <xdr:nvCxnSpPr>
        <xdr:cNvPr id="384" name="直線コネクタ 383"/>
        <xdr:cNvCxnSpPr/>
      </xdr:nvCxnSpPr>
      <xdr:spPr>
        <a:xfrm flipV="1">
          <a:off x="13512800" y="6729912"/>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56424</xdr:rowOff>
    </xdr:from>
    <xdr:to>
      <xdr:col>21</xdr:col>
      <xdr:colOff>50800</xdr:colOff>
      <xdr:row>41</xdr:row>
      <xdr:rowOff>158024</xdr:rowOff>
    </xdr:to>
    <xdr:sp macro="" textlink="">
      <xdr:nvSpPr>
        <xdr:cNvPr id="385" name="フローチャート : 判断 384"/>
        <xdr:cNvSpPr/>
      </xdr:nvSpPr>
      <xdr:spPr>
        <a:xfrm>
          <a:off x="14351000" y="708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142801</xdr:rowOff>
    </xdr:from>
    <xdr:ext cx="762000" cy="259045"/>
    <xdr:sp macro="" textlink="">
      <xdr:nvSpPr>
        <xdr:cNvPr id="386" name="テキスト ボックス 385"/>
        <xdr:cNvSpPr txBox="1"/>
      </xdr:nvSpPr>
      <xdr:spPr>
        <a:xfrm>
          <a:off x="14020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132262</xdr:rowOff>
    </xdr:from>
    <xdr:to>
      <xdr:col>19</xdr:col>
      <xdr:colOff>533400</xdr:colOff>
      <xdr:row>42</xdr:row>
      <xdr:rowOff>62412</xdr:rowOff>
    </xdr:to>
    <xdr:sp macro="" textlink="">
      <xdr:nvSpPr>
        <xdr:cNvPr id="387" name="フローチャート : 判断 386"/>
        <xdr:cNvSpPr/>
      </xdr:nvSpPr>
      <xdr:spPr>
        <a:xfrm>
          <a:off x="13462000" y="716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47189</xdr:rowOff>
    </xdr:from>
    <xdr:ext cx="762000" cy="259045"/>
    <xdr:sp macro="" textlink="">
      <xdr:nvSpPr>
        <xdr:cNvPr id="388" name="テキスト ボックス 387"/>
        <xdr:cNvSpPr txBox="1"/>
      </xdr:nvSpPr>
      <xdr:spPr>
        <a:xfrm>
          <a:off x="13131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86360</xdr:rowOff>
    </xdr:from>
    <xdr:to>
      <xdr:col>24</xdr:col>
      <xdr:colOff>609600</xdr:colOff>
      <xdr:row>37</xdr:row>
      <xdr:rowOff>16510</xdr:rowOff>
    </xdr:to>
    <xdr:sp macro="" textlink="">
      <xdr:nvSpPr>
        <xdr:cNvPr id="394" name="円/楕円 393"/>
        <xdr:cNvSpPr/>
      </xdr:nvSpPr>
      <xdr:spPr>
        <a:xfrm>
          <a:off x="169672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7637</xdr:rowOff>
    </xdr:from>
    <xdr:ext cx="762000" cy="259045"/>
    <xdr:sp macro="" textlink="">
      <xdr:nvSpPr>
        <xdr:cNvPr id="395" name="公債費負担の状況該当値テキスト"/>
        <xdr:cNvSpPr txBox="1"/>
      </xdr:nvSpPr>
      <xdr:spPr>
        <a:xfrm>
          <a:off x="17106900" y="617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18324</xdr:rowOff>
    </xdr:from>
    <xdr:to>
      <xdr:col>23</xdr:col>
      <xdr:colOff>457200</xdr:colOff>
      <xdr:row>37</xdr:row>
      <xdr:rowOff>119924</xdr:rowOff>
    </xdr:to>
    <xdr:sp macro="" textlink="">
      <xdr:nvSpPr>
        <xdr:cNvPr id="396" name="円/楕円 395"/>
        <xdr:cNvSpPr/>
      </xdr:nvSpPr>
      <xdr:spPr>
        <a:xfrm>
          <a:off x="16129000" y="636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130101</xdr:rowOff>
    </xdr:from>
    <xdr:ext cx="736600" cy="259045"/>
    <xdr:sp macro="" textlink="">
      <xdr:nvSpPr>
        <xdr:cNvPr id="397" name="テキスト ボックス 396"/>
        <xdr:cNvSpPr txBox="1"/>
      </xdr:nvSpPr>
      <xdr:spPr>
        <a:xfrm>
          <a:off x="15798800" y="6130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142422</xdr:rowOff>
    </xdr:from>
    <xdr:to>
      <xdr:col>22</xdr:col>
      <xdr:colOff>254000</xdr:colOff>
      <xdr:row>38</xdr:row>
      <xdr:rowOff>72572</xdr:rowOff>
    </xdr:to>
    <xdr:sp macro="" textlink="">
      <xdr:nvSpPr>
        <xdr:cNvPr id="398" name="円/楕円 397"/>
        <xdr:cNvSpPr/>
      </xdr:nvSpPr>
      <xdr:spPr>
        <a:xfrm>
          <a:off x="15240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82749</xdr:rowOff>
    </xdr:from>
    <xdr:ext cx="762000" cy="259045"/>
    <xdr:sp macro="" textlink="">
      <xdr:nvSpPr>
        <xdr:cNvPr id="399" name="テキスト ボックス 398"/>
        <xdr:cNvSpPr txBox="1"/>
      </xdr:nvSpPr>
      <xdr:spPr>
        <a:xfrm>
          <a:off x="14909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164012</xdr:rowOff>
    </xdr:from>
    <xdr:to>
      <xdr:col>21</xdr:col>
      <xdr:colOff>50800</xdr:colOff>
      <xdr:row>39</xdr:row>
      <xdr:rowOff>94162</xdr:rowOff>
    </xdr:to>
    <xdr:sp macro="" textlink="">
      <xdr:nvSpPr>
        <xdr:cNvPr id="400" name="円/楕円 399"/>
        <xdr:cNvSpPr/>
      </xdr:nvSpPr>
      <xdr:spPr>
        <a:xfrm>
          <a:off x="14351000" y="66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104339</xdr:rowOff>
    </xdr:from>
    <xdr:ext cx="762000" cy="259045"/>
    <xdr:sp macro="" textlink="">
      <xdr:nvSpPr>
        <xdr:cNvPr id="401" name="テキスト ボックス 400"/>
        <xdr:cNvSpPr txBox="1"/>
      </xdr:nvSpPr>
      <xdr:spPr>
        <a:xfrm>
          <a:off x="14020800" y="644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47716</xdr:rowOff>
    </xdr:from>
    <xdr:to>
      <xdr:col>19</xdr:col>
      <xdr:colOff>533400</xdr:colOff>
      <xdr:row>39</xdr:row>
      <xdr:rowOff>149316</xdr:rowOff>
    </xdr:to>
    <xdr:sp macro="" textlink="">
      <xdr:nvSpPr>
        <xdr:cNvPr id="402" name="円/楕円 401"/>
        <xdr:cNvSpPr/>
      </xdr:nvSpPr>
      <xdr:spPr>
        <a:xfrm>
          <a:off x="134620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159493</xdr:rowOff>
    </xdr:from>
    <xdr:ext cx="762000" cy="259045"/>
    <xdr:sp macro="" textlink="">
      <xdr:nvSpPr>
        <xdr:cNvPr id="403" name="テキスト ボックス 402"/>
        <xdr:cNvSpPr txBox="1"/>
      </xdr:nvSpPr>
      <xdr:spPr>
        <a:xfrm>
          <a:off x="13131800" y="650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充当可能財源等が将来負担額を上回っており、将来負担比率は発生していない。要因としては、過去からの起債抑制策並びに効率的な繰上償還の実施、財政調整基金及び減債基金の積立による充当可能基金の増額が挙げられる。現在、公営住宅建設事業を実施しており、他の投資事業の優先度を点検・精査し、負担率上昇の抑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30" name="直線コネクタ 429"/>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31"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32" name="直線コネクタ 431"/>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3"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143527</xdr:rowOff>
    </xdr:from>
    <xdr:ext cx="762000" cy="259045"/>
    <xdr:sp macro="" textlink="">
      <xdr:nvSpPr>
        <xdr:cNvPr id="435"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6" name="フローチャート : 判断 435"/>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0</xdr:rowOff>
    </xdr:from>
    <xdr:to>
      <xdr:col>23</xdr:col>
      <xdr:colOff>457200</xdr:colOff>
      <xdr:row>14</xdr:row>
      <xdr:rowOff>101600</xdr:rowOff>
    </xdr:to>
    <xdr:sp macro="" textlink="">
      <xdr:nvSpPr>
        <xdr:cNvPr id="437" name="フローチャート : 判断 436"/>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38" name="テキスト ボックス 437"/>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0</xdr:rowOff>
    </xdr:from>
    <xdr:to>
      <xdr:col>22</xdr:col>
      <xdr:colOff>254000</xdr:colOff>
      <xdr:row>14</xdr:row>
      <xdr:rowOff>101600</xdr:rowOff>
    </xdr:to>
    <xdr:sp macro="" textlink="">
      <xdr:nvSpPr>
        <xdr:cNvPr id="439" name="フローチャート : 判断 438"/>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40" name="テキスト ボックス 439"/>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0</xdr:rowOff>
    </xdr:from>
    <xdr:to>
      <xdr:col>21</xdr:col>
      <xdr:colOff>50800</xdr:colOff>
      <xdr:row>14</xdr:row>
      <xdr:rowOff>101600</xdr:rowOff>
    </xdr:to>
    <xdr:sp macro="" textlink="">
      <xdr:nvSpPr>
        <xdr:cNvPr id="441" name="フローチャート : 判断 440"/>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2" name="テキスト ボックス 441"/>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3" name="フローチャート : 判断 442"/>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44" name="テキスト ボックス 443"/>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福岡県赤村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3,281
3,272
31.98
2,831,340
2,782,628
39,203
1,463,637
1,780,729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類似団体平均と比較すると、人件費に係る経常収支比率は</a:t>
          </a:r>
          <a:r>
            <a:rPr lang="ja-JP" altLang="en-US" sz="1100" b="0" i="0" baseline="0">
              <a:solidFill>
                <a:schemeClr val="dk1"/>
              </a:solidFill>
              <a:effectLst/>
              <a:latin typeface="+mn-lt"/>
              <a:ea typeface="+mn-ea"/>
              <a:cs typeface="+mn-cs"/>
            </a:rPr>
            <a:t>高く</a:t>
          </a:r>
          <a:r>
            <a:rPr lang="ja-JP" altLang="ja-JP" sz="1100" b="0" i="0" baseline="0">
              <a:solidFill>
                <a:schemeClr val="dk1"/>
              </a:solidFill>
              <a:effectLst/>
              <a:latin typeface="+mn-lt"/>
              <a:ea typeface="+mn-ea"/>
              <a:cs typeface="+mn-cs"/>
            </a:rPr>
            <a:t>なっている</a:t>
          </a:r>
          <a:r>
            <a:rPr lang="ja-JP" altLang="en-US" sz="1100" b="0" i="0" baseline="0">
              <a:solidFill>
                <a:schemeClr val="dk1"/>
              </a:solidFill>
              <a:effectLst/>
              <a:latin typeface="+mn-lt"/>
              <a:ea typeface="+mn-ea"/>
              <a:cs typeface="+mn-cs"/>
            </a:rPr>
            <a:t>が、昨年より比率は減少している。</a:t>
          </a:r>
          <a:r>
            <a:rPr lang="ja-JP" altLang="ja-JP" sz="1100" b="0" i="0" baseline="0">
              <a:solidFill>
                <a:schemeClr val="dk1"/>
              </a:solidFill>
              <a:effectLst/>
              <a:latin typeface="+mn-lt"/>
              <a:ea typeface="+mn-ea"/>
              <a:cs typeface="+mn-cs"/>
            </a:rPr>
            <a:t>今後もこれらも含めた人件費関係経費全体について、適正数値の維持に努めたい。</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37</xdr:row>
      <xdr:rowOff>86178</xdr:rowOff>
    </xdr:to>
    <xdr:cxnSp macro="">
      <xdr:nvCxnSpPr>
        <xdr:cNvPr id="67" name="直線コネクタ 66"/>
        <xdr:cNvCxnSpPr/>
      </xdr:nvCxnSpPr>
      <xdr:spPr>
        <a:xfrm flipV="1">
          <a:off x="3987800" y="64135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15983</xdr:rowOff>
    </xdr:from>
    <xdr:ext cx="762000" cy="259045"/>
    <xdr:sp macro="" textlink="">
      <xdr:nvSpPr>
        <xdr:cNvPr id="68" name="人件費平均値テキスト"/>
        <xdr:cNvSpPr txBox="1"/>
      </xdr:nvSpPr>
      <xdr:spPr>
        <a:xfrm>
          <a:off x="4914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56787</xdr:rowOff>
    </xdr:from>
    <xdr:to>
      <xdr:col>5</xdr:col>
      <xdr:colOff>549275</xdr:colOff>
      <xdr:row>37</xdr:row>
      <xdr:rowOff>86178</xdr:rowOff>
    </xdr:to>
    <xdr:cxnSp macro="">
      <xdr:nvCxnSpPr>
        <xdr:cNvPr id="70" name="直線コネクタ 69"/>
        <xdr:cNvCxnSpPr/>
      </xdr:nvCxnSpPr>
      <xdr:spPr>
        <a:xfrm>
          <a:off x="3098800" y="640043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125021</xdr:rowOff>
    </xdr:from>
    <xdr:ext cx="736600" cy="259045"/>
    <xdr:sp macro="" textlink="">
      <xdr:nvSpPr>
        <xdr:cNvPr id="72" name="テキスト ボックス 71"/>
        <xdr:cNvSpPr txBox="1"/>
      </xdr:nvSpPr>
      <xdr:spPr>
        <a:xfrm>
          <a:off x="3606800" y="646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56787</xdr:rowOff>
    </xdr:from>
    <xdr:to>
      <xdr:col>4</xdr:col>
      <xdr:colOff>346075</xdr:colOff>
      <xdr:row>37</xdr:row>
      <xdr:rowOff>102507</xdr:rowOff>
    </xdr:to>
    <xdr:cxnSp macro="">
      <xdr:nvCxnSpPr>
        <xdr:cNvPr id="73" name="直線コネクタ 72"/>
        <xdr:cNvCxnSpPr/>
      </xdr:nvCxnSpPr>
      <xdr:spPr>
        <a:xfrm flipV="1">
          <a:off x="2209800" y="640043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75" name="テキスト ボックス 74"/>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76381</xdr:rowOff>
    </xdr:from>
    <xdr:to>
      <xdr:col>3</xdr:col>
      <xdr:colOff>142875</xdr:colOff>
      <xdr:row>37</xdr:row>
      <xdr:rowOff>102507</xdr:rowOff>
    </xdr:to>
    <xdr:cxnSp macro="">
      <xdr:nvCxnSpPr>
        <xdr:cNvPr id="76" name="直線コネクタ 75"/>
        <xdr:cNvCxnSpPr/>
      </xdr:nvCxnSpPr>
      <xdr:spPr>
        <a:xfrm>
          <a:off x="1320800" y="64200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121030</xdr:rowOff>
    </xdr:from>
    <xdr:ext cx="762000" cy="259045"/>
    <xdr:sp macro="" textlink="">
      <xdr:nvSpPr>
        <xdr:cNvPr id="78" name="テキスト ボックス 77"/>
        <xdr:cNvSpPr txBox="1"/>
      </xdr:nvSpPr>
      <xdr:spPr>
        <a:xfrm>
          <a:off x="1828800" y="612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131553</xdr:rowOff>
    </xdr:from>
    <xdr:ext cx="762000" cy="259045"/>
    <xdr:sp macro="" textlink="">
      <xdr:nvSpPr>
        <xdr:cNvPr id="80" name="テキスト ボックス 79"/>
        <xdr:cNvSpPr txBox="1"/>
      </xdr:nvSpPr>
      <xdr:spPr>
        <a:xfrm>
          <a:off x="939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6" name="円/楕円 85"/>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162577</xdr:rowOff>
    </xdr:from>
    <xdr:ext cx="762000" cy="259045"/>
    <xdr:sp macro="" textlink="">
      <xdr:nvSpPr>
        <xdr:cNvPr id="87"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35378</xdr:rowOff>
    </xdr:from>
    <xdr:to>
      <xdr:col>5</xdr:col>
      <xdr:colOff>600075</xdr:colOff>
      <xdr:row>37</xdr:row>
      <xdr:rowOff>136978</xdr:rowOff>
    </xdr:to>
    <xdr:sp macro="" textlink="">
      <xdr:nvSpPr>
        <xdr:cNvPr id="88" name="円/楕円 87"/>
        <xdr:cNvSpPr/>
      </xdr:nvSpPr>
      <xdr:spPr>
        <a:xfrm>
          <a:off x="3937000" y="63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147155</xdr:rowOff>
    </xdr:from>
    <xdr:ext cx="736600" cy="259045"/>
    <xdr:sp macro="" textlink="">
      <xdr:nvSpPr>
        <xdr:cNvPr id="89" name="テキスト ボックス 88"/>
        <xdr:cNvSpPr txBox="1"/>
      </xdr:nvSpPr>
      <xdr:spPr>
        <a:xfrm>
          <a:off x="3606800" y="61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5987</xdr:rowOff>
    </xdr:from>
    <xdr:to>
      <xdr:col>4</xdr:col>
      <xdr:colOff>396875</xdr:colOff>
      <xdr:row>37</xdr:row>
      <xdr:rowOff>107587</xdr:rowOff>
    </xdr:to>
    <xdr:sp macro="" textlink="">
      <xdr:nvSpPr>
        <xdr:cNvPr id="90" name="円/楕円 89"/>
        <xdr:cNvSpPr/>
      </xdr:nvSpPr>
      <xdr:spPr>
        <a:xfrm>
          <a:off x="3048000" y="63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92364</xdr:rowOff>
    </xdr:from>
    <xdr:ext cx="762000" cy="259045"/>
    <xdr:sp macro="" textlink="">
      <xdr:nvSpPr>
        <xdr:cNvPr id="91" name="テキスト ボックス 90"/>
        <xdr:cNvSpPr txBox="1"/>
      </xdr:nvSpPr>
      <xdr:spPr>
        <a:xfrm>
          <a:off x="2717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51707</xdr:rowOff>
    </xdr:from>
    <xdr:to>
      <xdr:col>3</xdr:col>
      <xdr:colOff>193675</xdr:colOff>
      <xdr:row>37</xdr:row>
      <xdr:rowOff>153307</xdr:rowOff>
    </xdr:to>
    <xdr:sp macro="" textlink="">
      <xdr:nvSpPr>
        <xdr:cNvPr id="92" name="円/楕円 91"/>
        <xdr:cNvSpPr/>
      </xdr:nvSpPr>
      <xdr:spPr>
        <a:xfrm>
          <a:off x="2159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138084</xdr:rowOff>
    </xdr:from>
    <xdr:ext cx="762000" cy="259045"/>
    <xdr:sp macro="" textlink="">
      <xdr:nvSpPr>
        <xdr:cNvPr id="93" name="テキスト ボックス 92"/>
        <xdr:cNvSpPr txBox="1"/>
      </xdr:nvSpPr>
      <xdr:spPr>
        <a:xfrm>
          <a:off x="1828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25581</xdr:rowOff>
    </xdr:from>
    <xdr:to>
      <xdr:col>1</xdr:col>
      <xdr:colOff>676275</xdr:colOff>
      <xdr:row>37</xdr:row>
      <xdr:rowOff>127181</xdr:rowOff>
    </xdr:to>
    <xdr:sp macro="" textlink="">
      <xdr:nvSpPr>
        <xdr:cNvPr id="94" name="円/楕円 93"/>
        <xdr:cNvSpPr/>
      </xdr:nvSpPr>
      <xdr:spPr>
        <a:xfrm>
          <a:off x="1270000" y="636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137358</xdr:rowOff>
    </xdr:from>
    <xdr:ext cx="762000" cy="259045"/>
    <xdr:sp macro="" textlink="">
      <xdr:nvSpPr>
        <xdr:cNvPr id="95" name="テキスト ボックス 94"/>
        <xdr:cNvSpPr txBox="1"/>
      </xdr:nvSpPr>
      <xdr:spPr>
        <a:xfrm>
          <a:off x="939800" y="613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電算システム保守や事務事業の外部委託費が主なものである。事務効率化の観点から電算化・外部委託の必要性はあるが、物件費の増大につながらないよう業務効率・費用対効果を常に検証していく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163576</xdr:rowOff>
    </xdr:from>
    <xdr:to>
      <xdr:col>24</xdr:col>
      <xdr:colOff>31750</xdr:colOff>
      <xdr:row>17</xdr:row>
      <xdr:rowOff>28702</xdr:rowOff>
    </xdr:to>
    <xdr:cxnSp macro="">
      <xdr:nvCxnSpPr>
        <xdr:cNvPr id="125" name="直線コネクタ 124"/>
        <xdr:cNvCxnSpPr/>
      </xdr:nvCxnSpPr>
      <xdr:spPr>
        <a:xfrm flipV="1">
          <a:off x="15671800" y="29067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98569</xdr:rowOff>
    </xdr:from>
    <xdr:ext cx="762000" cy="259045"/>
    <xdr:sp macro="" textlink="">
      <xdr:nvSpPr>
        <xdr:cNvPr id="126"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163576</xdr:rowOff>
    </xdr:from>
    <xdr:to>
      <xdr:col>22</xdr:col>
      <xdr:colOff>565150</xdr:colOff>
      <xdr:row>17</xdr:row>
      <xdr:rowOff>28702</xdr:rowOff>
    </xdr:to>
    <xdr:cxnSp macro="">
      <xdr:nvCxnSpPr>
        <xdr:cNvPr id="128" name="直線コネクタ 127"/>
        <xdr:cNvCxnSpPr/>
      </xdr:nvCxnSpPr>
      <xdr:spPr>
        <a:xfrm>
          <a:off x="14782800" y="29067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75963</xdr:rowOff>
    </xdr:from>
    <xdr:ext cx="736600" cy="259045"/>
    <xdr:sp macro="" textlink="">
      <xdr:nvSpPr>
        <xdr:cNvPr id="130" name="テキスト ボックス 129"/>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159004</xdr:rowOff>
    </xdr:from>
    <xdr:to>
      <xdr:col>21</xdr:col>
      <xdr:colOff>361950</xdr:colOff>
      <xdr:row>16</xdr:row>
      <xdr:rowOff>163576</xdr:rowOff>
    </xdr:to>
    <xdr:cxnSp macro="">
      <xdr:nvCxnSpPr>
        <xdr:cNvPr id="131" name="直線コネクタ 130"/>
        <xdr:cNvCxnSpPr/>
      </xdr:nvCxnSpPr>
      <xdr:spPr>
        <a:xfrm>
          <a:off x="13893800" y="2902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34815</xdr:rowOff>
    </xdr:from>
    <xdr:ext cx="762000" cy="259045"/>
    <xdr:sp macro="" textlink="">
      <xdr:nvSpPr>
        <xdr:cNvPr id="133" name="テキスト ボックス 132"/>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90424</xdr:rowOff>
    </xdr:from>
    <xdr:to>
      <xdr:col>20</xdr:col>
      <xdr:colOff>158750</xdr:colOff>
      <xdr:row>16</xdr:row>
      <xdr:rowOff>159004</xdr:rowOff>
    </xdr:to>
    <xdr:cxnSp macro="">
      <xdr:nvCxnSpPr>
        <xdr:cNvPr id="134" name="直線コネクタ 133"/>
        <xdr:cNvCxnSpPr/>
      </xdr:nvCxnSpPr>
      <xdr:spPr>
        <a:xfrm>
          <a:off x="13004800" y="28336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6" name="テキスト ボックス 135"/>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8" name="テキスト ボックス 137"/>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112776</xdr:rowOff>
    </xdr:from>
    <xdr:to>
      <xdr:col>24</xdr:col>
      <xdr:colOff>82550</xdr:colOff>
      <xdr:row>17</xdr:row>
      <xdr:rowOff>42926</xdr:rowOff>
    </xdr:to>
    <xdr:sp macro="" textlink="">
      <xdr:nvSpPr>
        <xdr:cNvPr id="144" name="円/楕円 143"/>
        <xdr:cNvSpPr/>
      </xdr:nvSpPr>
      <xdr:spPr>
        <a:xfrm>
          <a:off x="164592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129303</xdr:rowOff>
    </xdr:from>
    <xdr:ext cx="762000" cy="259045"/>
    <xdr:sp macro="" textlink="">
      <xdr:nvSpPr>
        <xdr:cNvPr id="145" name="物件費該当値テキスト"/>
        <xdr:cNvSpPr txBox="1"/>
      </xdr:nvSpPr>
      <xdr:spPr>
        <a:xfrm>
          <a:off x="16598900" y="270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149352</xdr:rowOff>
    </xdr:from>
    <xdr:to>
      <xdr:col>22</xdr:col>
      <xdr:colOff>615950</xdr:colOff>
      <xdr:row>17</xdr:row>
      <xdr:rowOff>79502</xdr:rowOff>
    </xdr:to>
    <xdr:sp macro="" textlink="">
      <xdr:nvSpPr>
        <xdr:cNvPr id="146" name="円/楕円 145"/>
        <xdr:cNvSpPr/>
      </xdr:nvSpPr>
      <xdr:spPr>
        <a:xfrm>
          <a:off x="15621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64279</xdr:rowOff>
    </xdr:from>
    <xdr:ext cx="736600" cy="259045"/>
    <xdr:sp macro="" textlink="">
      <xdr:nvSpPr>
        <xdr:cNvPr id="147" name="テキスト ボックス 146"/>
        <xdr:cNvSpPr txBox="1"/>
      </xdr:nvSpPr>
      <xdr:spPr>
        <a:xfrm>
          <a:off x="15290800" y="297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112776</xdr:rowOff>
    </xdr:from>
    <xdr:to>
      <xdr:col>21</xdr:col>
      <xdr:colOff>412750</xdr:colOff>
      <xdr:row>17</xdr:row>
      <xdr:rowOff>42926</xdr:rowOff>
    </xdr:to>
    <xdr:sp macro="" textlink="">
      <xdr:nvSpPr>
        <xdr:cNvPr id="148" name="円/楕円 147"/>
        <xdr:cNvSpPr/>
      </xdr:nvSpPr>
      <xdr:spPr>
        <a:xfrm>
          <a:off x="14732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27703</xdr:rowOff>
    </xdr:from>
    <xdr:ext cx="762000" cy="259045"/>
    <xdr:sp macro="" textlink="">
      <xdr:nvSpPr>
        <xdr:cNvPr id="149" name="テキスト ボックス 148"/>
        <xdr:cNvSpPr txBox="1"/>
      </xdr:nvSpPr>
      <xdr:spPr>
        <a:xfrm>
          <a:off x="144018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108204</xdr:rowOff>
    </xdr:from>
    <xdr:to>
      <xdr:col>20</xdr:col>
      <xdr:colOff>209550</xdr:colOff>
      <xdr:row>17</xdr:row>
      <xdr:rowOff>38354</xdr:rowOff>
    </xdr:to>
    <xdr:sp macro="" textlink="">
      <xdr:nvSpPr>
        <xdr:cNvPr id="150" name="円/楕円 149"/>
        <xdr:cNvSpPr/>
      </xdr:nvSpPr>
      <xdr:spPr>
        <a:xfrm>
          <a:off x="13843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23131</xdr:rowOff>
    </xdr:from>
    <xdr:ext cx="762000" cy="259045"/>
    <xdr:sp macro="" textlink="">
      <xdr:nvSpPr>
        <xdr:cNvPr id="151" name="テキスト ボックス 150"/>
        <xdr:cNvSpPr txBox="1"/>
      </xdr:nvSpPr>
      <xdr:spPr>
        <a:xfrm>
          <a:off x="13512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39624</xdr:rowOff>
    </xdr:from>
    <xdr:to>
      <xdr:col>19</xdr:col>
      <xdr:colOff>6350</xdr:colOff>
      <xdr:row>16</xdr:row>
      <xdr:rowOff>141224</xdr:rowOff>
    </xdr:to>
    <xdr:sp macro="" textlink="">
      <xdr:nvSpPr>
        <xdr:cNvPr id="152" name="円/楕円 151"/>
        <xdr:cNvSpPr/>
      </xdr:nvSpPr>
      <xdr:spPr>
        <a:xfrm>
          <a:off x="12954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151401</xdr:rowOff>
    </xdr:from>
    <xdr:ext cx="762000" cy="259045"/>
    <xdr:sp macro="" textlink="">
      <xdr:nvSpPr>
        <xdr:cNvPr id="153" name="テキスト ボックス 152"/>
        <xdr:cNvSpPr txBox="1"/>
      </xdr:nvSpPr>
      <xdr:spPr>
        <a:xfrm>
          <a:off x="12623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年々増加傾向にあるが、</a:t>
          </a:r>
          <a:r>
            <a:rPr lang="ja-JP" altLang="ja-JP" sz="1100" b="0" i="0" baseline="0">
              <a:solidFill>
                <a:schemeClr val="dk1"/>
              </a:solidFill>
              <a:effectLst/>
              <a:latin typeface="+mn-lt"/>
              <a:ea typeface="+mn-ea"/>
              <a:cs typeface="+mn-cs"/>
            </a:rPr>
            <a:t>当該費目には医療費が含まれており、住民の健康増進により経費の抑制を図っていく。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88900</xdr:rowOff>
    </xdr:from>
    <xdr:to>
      <xdr:col>7</xdr:col>
      <xdr:colOff>15875</xdr:colOff>
      <xdr:row>61</xdr:row>
      <xdr:rowOff>146050</xdr:rowOff>
    </xdr:to>
    <xdr:cxnSp macro="">
      <xdr:nvCxnSpPr>
        <xdr:cNvPr id="185" name="直線コネクタ 184"/>
        <xdr:cNvCxnSpPr/>
      </xdr:nvCxnSpPr>
      <xdr:spPr>
        <a:xfrm>
          <a:off x="3987800" y="105473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6"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165100</xdr:rowOff>
    </xdr:from>
    <xdr:to>
      <xdr:col>5</xdr:col>
      <xdr:colOff>549275</xdr:colOff>
      <xdr:row>61</xdr:row>
      <xdr:rowOff>88900</xdr:rowOff>
    </xdr:to>
    <xdr:cxnSp macro="">
      <xdr:nvCxnSpPr>
        <xdr:cNvPr id="188" name="直線コネクタ 187"/>
        <xdr:cNvCxnSpPr/>
      </xdr:nvCxnSpPr>
      <xdr:spPr>
        <a:xfrm>
          <a:off x="3098800" y="10452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0" name="テキスト ボックス 189"/>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69850</xdr:rowOff>
    </xdr:from>
    <xdr:to>
      <xdr:col>4</xdr:col>
      <xdr:colOff>346075</xdr:colOff>
      <xdr:row>60</xdr:row>
      <xdr:rowOff>165100</xdr:rowOff>
    </xdr:to>
    <xdr:cxnSp macro="">
      <xdr:nvCxnSpPr>
        <xdr:cNvPr id="191" name="直線コネクタ 190"/>
        <xdr:cNvCxnSpPr/>
      </xdr:nvCxnSpPr>
      <xdr:spPr>
        <a:xfrm>
          <a:off x="2209800" y="10356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193" name="テキスト ボックス 192"/>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50800</xdr:rowOff>
    </xdr:from>
    <xdr:to>
      <xdr:col>3</xdr:col>
      <xdr:colOff>142875</xdr:colOff>
      <xdr:row>60</xdr:row>
      <xdr:rowOff>69850</xdr:rowOff>
    </xdr:to>
    <xdr:cxnSp macro="">
      <xdr:nvCxnSpPr>
        <xdr:cNvPr id="194" name="直線コネクタ 193"/>
        <xdr:cNvCxnSpPr/>
      </xdr:nvCxnSpPr>
      <xdr:spPr>
        <a:xfrm>
          <a:off x="1320800" y="10337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6" name="テキスト ボックス 195"/>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8" name="テキスト ボックス 197"/>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61</xdr:row>
      <xdr:rowOff>95250</xdr:rowOff>
    </xdr:from>
    <xdr:to>
      <xdr:col>7</xdr:col>
      <xdr:colOff>66675</xdr:colOff>
      <xdr:row>62</xdr:row>
      <xdr:rowOff>25400</xdr:rowOff>
    </xdr:to>
    <xdr:sp macro="" textlink="">
      <xdr:nvSpPr>
        <xdr:cNvPr id="204" name="円/楕円 203"/>
        <xdr:cNvSpPr/>
      </xdr:nvSpPr>
      <xdr:spPr>
        <a:xfrm>
          <a:off x="47752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61</xdr:row>
      <xdr:rowOff>3827</xdr:rowOff>
    </xdr:from>
    <xdr:ext cx="762000" cy="259045"/>
    <xdr:sp macro="" textlink="">
      <xdr:nvSpPr>
        <xdr:cNvPr id="205" name="扶助費該当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61</xdr:row>
      <xdr:rowOff>38100</xdr:rowOff>
    </xdr:from>
    <xdr:to>
      <xdr:col>5</xdr:col>
      <xdr:colOff>600075</xdr:colOff>
      <xdr:row>61</xdr:row>
      <xdr:rowOff>139700</xdr:rowOff>
    </xdr:to>
    <xdr:sp macro="" textlink="">
      <xdr:nvSpPr>
        <xdr:cNvPr id="206" name="円/楕円 205"/>
        <xdr:cNvSpPr/>
      </xdr:nvSpPr>
      <xdr:spPr>
        <a:xfrm>
          <a:off x="39370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124477</xdr:rowOff>
    </xdr:from>
    <xdr:ext cx="736600" cy="259045"/>
    <xdr:sp macro="" textlink="">
      <xdr:nvSpPr>
        <xdr:cNvPr id="207" name="テキスト ボックス 206"/>
        <xdr:cNvSpPr txBox="1"/>
      </xdr:nvSpPr>
      <xdr:spPr>
        <a:xfrm>
          <a:off x="3606800" y="1058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114300</xdr:rowOff>
    </xdr:from>
    <xdr:to>
      <xdr:col>4</xdr:col>
      <xdr:colOff>396875</xdr:colOff>
      <xdr:row>61</xdr:row>
      <xdr:rowOff>44450</xdr:rowOff>
    </xdr:to>
    <xdr:sp macro="" textlink="">
      <xdr:nvSpPr>
        <xdr:cNvPr id="208" name="円/楕円 207"/>
        <xdr:cNvSpPr/>
      </xdr:nvSpPr>
      <xdr:spPr>
        <a:xfrm>
          <a:off x="3048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61</xdr:row>
      <xdr:rowOff>29227</xdr:rowOff>
    </xdr:from>
    <xdr:ext cx="762000" cy="259045"/>
    <xdr:sp macro="" textlink="">
      <xdr:nvSpPr>
        <xdr:cNvPr id="209" name="テキスト ボックス 208"/>
        <xdr:cNvSpPr txBox="1"/>
      </xdr:nvSpPr>
      <xdr:spPr>
        <a:xfrm>
          <a:off x="2717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19050</xdr:rowOff>
    </xdr:from>
    <xdr:to>
      <xdr:col>3</xdr:col>
      <xdr:colOff>193675</xdr:colOff>
      <xdr:row>60</xdr:row>
      <xdr:rowOff>120650</xdr:rowOff>
    </xdr:to>
    <xdr:sp macro="" textlink="">
      <xdr:nvSpPr>
        <xdr:cNvPr id="210" name="円/楕円 209"/>
        <xdr:cNvSpPr/>
      </xdr:nvSpPr>
      <xdr:spPr>
        <a:xfrm>
          <a:off x="2159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105427</xdr:rowOff>
    </xdr:from>
    <xdr:ext cx="762000" cy="259045"/>
    <xdr:sp macro="" textlink="">
      <xdr:nvSpPr>
        <xdr:cNvPr id="211" name="テキスト ボックス 210"/>
        <xdr:cNvSpPr txBox="1"/>
      </xdr:nvSpPr>
      <xdr:spPr>
        <a:xfrm>
          <a:off x="1828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60</xdr:row>
      <xdr:rowOff>0</xdr:rowOff>
    </xdr:from>
    <xdr:to>
      <xdr:col>1</xdr:col>
      <xdr:colOff>676275</xdr:colOff>
      <xdr:row>60</xdr:row>
      <xdr:rowOff>101600</xdr:rowOff>
    </xdr:to>
    <xdr:sp macro="" textlink="">
      <xdr:nvSpPr>
        <xdr:cNvPr id="212" name="円/楕円 211"/>
        <xdr:cNvSpPr/>
      </xdr:nvSpPr>
      <xdr:spPr>
        <a:xfrm>
          <a:off x="1270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86377</xdr:rowOff>
    </xdr:from>
    <xdr:ext cx="762000" cy="259045"/>
    <xdr:sp macro="" textlink="">
      <xdr:nvSpPr>
        <xdr:cNvPr id="213" name="テキスト ボックス 212"/>
        <xdr:cNvSpPr txBox="1"/>
      </xdr:nvSpPr>
      <xdr:spPr>
        <a:xfrm>
          <a:off x="939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１０％を越える数値となっている。医療費増に伴う特別会計（国民健康保険特別会計・後期高齢者医療特別会計）への繰出金増が、その要因である。医療費抑制につながる健康増進事業の展開が必要である。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62992</xdr:rowOff>
    </xdr:from>
    <xdr:to>
      <xdr:col>24</xdr:col>
      <xdr:colOff>31750</xdr:colOff>
      <xdr:row>56</xdr:row>
      <xdr:rowOff>72136</xdr:rowOff>
    </xdr:to>
    <xdr:cxnSp macro="">
      <xdr:nvCxnSpPr>
        <xdr:cNvPr id="243" name="直線コネクタ 242"/>
        <xdr:cNvCxnSpPr/>
      </xdr:nvCxnSpPr>
      <xdr:spPr>
        <a:xfrm flipV="1">
          <a:off x="15671800" y="96641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1287</xdr:rowOff>
    </xdr:from>
    <xdr:ext cx="762000" cy="259045"/>
    <xdr:sp macro="" textlink="">
      <xdr:nvSpPr>
        <xdr:cNvPr id="244" name="その他平均値テキスト"/>
        <xdr:cNvSpPr txBox="1"/>
      </xdr:nvSpPr>
      <xdr:spPr>
        <a:xfrm>
          <a:off x="16598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49276</xdr:rowOff>
    </xdr:from>
    <xdr:to>
      <xdr:col>22</xdr:col>
      <xdr:colOff>565150</xdr:colOff>
      <xdr:row>56</xdr:row>
      <xdr:rowOff>72136</xdr:rowOff>
    </xdr:to>
    <xdr:cxnSp macro="">
      <xdr:nvCxnSpPr>
        <xdr:cNvPr id="246" name="直線コネクタ 245"/>
        <xdr:cNvCxnSpPr/>
      </xdr:nvCxnSpPr>
      <xdr:spPr>
        <a:xfrm>
          <a:off x="14782800" y="96504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133113</xdr:rowOff>
    </xdr:from>
    <xdr:ext cx="736600" cy="259045"/>
    <xdr:sp macro="" textlink="">
      <xdr:nvSpPr>
        <xdr:cNvPr id="248" name="テキスト ボックス 247"/>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30988</xdr:rowOff>
    </xdr:from>
    <xdr:to>
      <xdr:col>21</xdr:col>
      <xdr:colOff>361950</xdr:colOff>
      <xdr:row>56</xdr:row>
      <xdr:rowOff>49276</xdr:rowOff>
    </xdr:to>
    <xdr:cxnSp macro="">
      <xdr:nvCxnSpPr>
        <xdr:cNvPr id="249" name="直線コネクタ 248"/>
        <xdr:cNvCxnSpPr/>
      </xdr:nvCxnSpPr>
      <xdr:spPr>
        <a:xfrm>
          <a:off x="13893800" y="96321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1" name="テキスト ボックス 250"/>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26416</xdr:rowOff>
    </xdr:from>
    <xdr:to>
      <xdr:col>20</xdr:col>
      <xdr:colOff>158750</xdr:colOff>
      <xdr:row>56</xdr:row>
      <xdr:rowOff>30988</xdr:rowOff>
    </xdr:to>
    <xdr:cxnSp macro="">
      <xdr:nvCxnSpPr>
        <xdr:cNvPr id="252" name="直線コネクタ 251"/>
        <xdr:cNvCxnSpPr/>
      </xdr:nvCxnSpPr>
      <xdr:spPr>
        <a:xfrm>
          <a:off x="13004800" y="9627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4" name="テキスト ボックス 253"/>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66565</xdr:rowOff>
    </xdr:from>
    <xdr:ext cx="762000" cy="259045"/>
    <xdr:sp macro="" textlink="">
      <xdr:nvSpPr>
        <xdr:cNvPr id="256" name="テキスト ボックス 255"/>
        <xdr:cNvSpPr txBox="1"/>
      </xdr:nvSpPr>
      <xdr:spPr>
        <a:xfrm>
          <a:off x="12623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12192</xdr:rowOff>
    </xdr:from>
    <xdr:to>
      <xdr:col>24</xdr:col>
      <xdr:colOff>82550</xdr:colOff>
      <xdr:row>56</xdr:row>
      <xdr:rowOff>113792</xdr:rowOff>
    </xdr:to>
    <xdr:sp macro="" textlink="">
      <xdr:nvSpPr>
        <xdr:cNvPr id="262" name="円/楕円 261"/>
        <xdr:cNvSpPr/>
      </xdr:nvSpPr>
      <xdr:spPr>
        <a:xfrm>
          <a:off x="164592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155719</xdr:rowOff>
    </xdr:from>
    <xdr:ext cx="762000" cy="259045"/>
    <xdr:sp macro="" textlink="">
      <xdr:nvSpPr>
        <xdr:cNvPr id="263" name="その他該当値テキスト"/>
        <xdr:cNvSpPr txBox="1"/>
      </xdr:nvSpPr>
      <xdr:spPr>
        <a:xfrm>
          <a:off x="16598900" y="958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21336</xdr:rowOff>
    </xdr:from>
    <xdr:to>
      <xdr:col>22</xdr:col>
      <xdr:colOff>615950</xdr:colOff>
      <xdr:row>56</xdr:row>
      <xdr:rowOff>122936</xdr:rowOff>
    </xdr:to>
    <xdr:sp macro="" textlink="">
      <xdr:nvSpPr>
        <xdr:cNvPr id="264" name="円/楕円 263"/>
        <xdr:cNvSpPr/>
      </xdr:nvSpPr>
      <xdr:spPr>
        <a:xfrm>
          <a:off x="15621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107713</xdr:rowOff>
    </xdr:from>
    <xdr:ext cx="736600" cy="259045"/>
    <xdr:sp macro="" textlink="">
      <xdr:nvSpPr>
        <xdr:cNvPr id="265" name="テキスト ボックス 264"/>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169926</xdr:rowOff>
    </xdr:from>
    <xdr:to>
      <xdr:col>21</xdr:col>
      <xdr:colOff>412750</xdr:colOff>
      <xdr:row>56</xdr:row>
      <xdr:rowOff>100076</xdr:rowOff>
    </xdr:to>
    <xdr:sp macro="" textlink="">
      <xdr:nvSpPr>
        <xdr:cNvPr id="266" name="円/楕円 265"/>
        <xdr:cNvSpPr/>
      </xdr:nvSpPr>
      <xdr:spPr>
        <a:xfrm>
          <a:off x="14732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84853</xdr:rowOff>
    </xdr:from>
    <xdr:ext cx="762000" cy="259045"/>
    <xdr:sp macro="" textlink="">
      <xdr:nvSpPr>
        <xdr:cNvPr id="267" name="テキスト ボックス 266"/>
        <xdr:cNvSpPr txBox="1"/>
      </xdr:nvSpPr>
      <xdr:spPr>
        <a:xfrm>
          <a:off x="14401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151638</xdr:rowOff>
    </xdr:from>
    <xdr:to>
      <xdr:col>20</xdr:col>
      <xdr:colOff>209550</xdr:colOff>
      <xdr:row>56</xdr:row>
      <xdr:rowOff>81788</xdr:rowOff>
    </xdr:to>
    <xdr:sp macro="" textlink="">
      <xdr:nvSpPr>
        <xdr:cNvPr id="268" name="円/楕円 267"/>
        <xdr:cNvSpPr/>
      </xdr:nvSpPr>
      <xdr:spPr>
        <a:xfrm>
          <a:off x="13843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91965</xdr:rowOff>
    </xdr:from>
    <xdr:ext cx="762000" cy="259045"/>
    <xdr:sp macro="" textlink="">
      <xdr:nvSpPr>
        <xdr:cNvPr id="269" name="テキスト ボックス 268"/>
        <xdr:cNvSpPr txBox="1"/>
      </xdr:nvSpPr>
      <xdr:spPr>
        <a:xfrm>
          <a:off x="13512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147066</xdr:rowOff>
    </xdr:from>
    <xdr:to>
      <xdr:col>19</xdr:col>
      <xdr:colOff>6350</xdr:colOff>
      <xdr:row>56</xdr:row>
      <xdr:rowOff>77216</xdr:rowOff>
    </xdr:to>
    <xdr:sp macro="" textlink="">
      <xdr:nvSpPr>
        <xdr:cNvPr id="270" name="円/楕円 269"/>
        <xdr:cNvSpPr/>
      </xdr:nvSpPr>
      <xdr:spPr>
        <a:xfrm>
          <a:off x="12954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87393</xdr:rowOff>
    </xdr:from>
    <xdr:ext cx="762000" cy="259045"/>
    <xdr:sp macro="" textlink="">
      <xdr:nvSpPr>
        <xdr:cNvPr id="271" name="テキスト ボックス 270"/>
        <xdr:cNvSpPr txBox="1"/>
      </xdr:nvSpPr>
      <xdr:spPr>
        <a:xfrm>
          <a:off x="12623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類似団体平均を下回っているが、今後も一部事務組合負担金の増額が見込まれるため、抑制していく必要がある。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90424</xdr:rowOff>
    </xdr:from>
    <xdr:to>
      <xdr:col>24</xdr:col>
      <xdr:colOff>31750</xdr:colOff>
      <xdr:row>36</xdr:row>
      <xdr:rowOff>113284</xdr:rowOff>
    </xdr:to>
    <xdr:cxnSp macro="">
      <xdr:nvCxnSpPr>
        <xdr:cNvPr id="301" name="直線コネクタ 300"/>
        <xdr:cNvCxnSpPr/>
      </xdr:nvCxnSpPr>
      <xdr:spPr>
        <a:xfrm flipV="1">
          <a:off x="15671800" y="62626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02"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108712</xdr:rowOff>
    </xdr:from>
    <xdr:to>
      <xdr:col>22</xdr:col>
      <xdr:colOff>565150</xdr:colOff>
      <xdr:row>36</xdr:row>
      <xdr:rowOff>113284</xdr:rowOff>
    </xdr:to>
    <xdr:cxnSp macro="">
      <xdr:nvCxnSpPr>
        <xdr:cNvPr id="304" name="直線コネクタ 303"/>
        <xdr:cNvCxnSpPr/>
      </xdr:nvCxnSpPr>
      <xdr:spPr>
        <a:xfrm>
          <a:off x="14782800" y="62809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06" name="テキスト ボックス 305"/>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104140</xdr:rowOff>
    </xdr:from>
    <xdr:to>
      <xdr:col>21</xdr:col>
      <xdr:colOff>361950</xdr:colOff>
      <xdr:row>36</xdr:row>
      <xdr:rowOff>108712</xdr:rowOff>
    </xdr:to>
    <xdr:cxnSp macro="">
      <xdr:nvCxnSpPr>
        <xdr:cNvPr id="307" name="直線コネクタ 306"/>
        <xdr:cNvCxnSpPr/>
      </xdr:nvCxnSpPr>
      <xdr:spPr>
        <a:xfrm>
          <a:off x="13893800" y="6276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09" name="テキスト ボックス 308"/>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85852</xdr:rowOff>
    </xdr:from>
    <xdr:to>
      <xdr:col>20</xdr:col>
      <xdr:colOff>158750</xdr:colOff>
      <xdr:row>36</xdr:row>
      <xdr:rowOff>104140</xdr:rowOff>
    </xdr:to>
    <xdr:cxnSp macro="">
      <xdr:nvCxnSpPr>
        <xdr:cNvPr id="310" name="直線コネクタ 309"/>
        <xdr:cNvCxnSpPr/>
      </xdr:nvCxnSpPr>
      <xdr:spPr>
        <a:xfrm>
          <a:off x="13004800" y="6258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165117</xdr:rowOff>
    </xdr:from>
    <xdr:ext cx="762000" cy="259045"/>
    <xdr:sp macro="" textlink="">
      <xdr:nvSpPr>
        <xdr:cNvPr id="312" name="テキスト ボックス 311"/>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20" name="円/楕円 319"/>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56151</xdr:rowOff>
    </xdr:from>
    <xdr:ext cx="762000" cy="259045"/>
    <xdr:sp macro="" textlink="">
      <xdr:nvSpPr>
        <xdr:cNvPr id="321" name="補助費等該当値テキスト"/>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62484</xdr:rowOff>
    </xdr:from>
    <xdr:to>
      <xdr:col>22</xdr:col>
      <xdr:colOff>615950</xdr:colOff>
      <xdr:row>36</xdr:row>
      <xdr:rowOff>164084</xdr:rowOff>
    </xdr:to>
    <xdr:sp macro="" textlink="">
      <xdr:nvSpPr>
        <xdr:cNvPr id="322" name="円/楕円 321"/>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2811</xdr:rowOff>
    </xdr:from>
    <xdr:ext cx="736600" cy="259045"/>
    <xdr:sp macro="" textlink="">
      <xdr:nvSpPr>
        <xdr:cNvPr id="323" name="テキスト ボックス 322"/>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57912</xdr:rowOff>
    </xdr:from>
    <xdr:to>
      <xdr:col>21</xdr:col>
      <xdr:colOff>412750</xdr:colOff>
      <xdr:row>36</xdr:row>
      <xdr:rowOff>159512</xdr:rowOff>
    </xdr:to>
    <xdr:sp macro="" textlink="">
      <xdr:nvSpPr>
        <xdr:cNvPr id="324" name="円/楕円 323"/>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25" name="テキスト ボックス 324"/>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53340</xdr:rowOff>
    </xdr:from>
    <xdr:to>
      <xdr:col>20</xdr:col>
      <xdr:colOff>209550</xdr:colOff>
      <xdr:row>36</xdr:row>
      <xdr:rowOff>154940</xdr:rowOff>
    </xdr:to>
    <xdr:sp macro="" textlink="">
      <xdr:nvSpPr>
        <xdr:cNvPr id="326" name="円/楕円 325"/>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139717</xdr:rowOff>
    </xdr:from>
    <xdr:ext cx="762000" cy="259045"/>
    <xdr:sp macro="" textlink="">
      <xdr:nvSpPr>
        <xdr:cNvPr id="327" name="テキスト ボックス 326"/>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8" name="円/楕円 327"/>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9" name="テキスト ボックス 328"/>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銀行等引受債の計画的な繰上償還により、地方債借入残高が減少し類似団体平均を下回っている。今後も地方債借入及び借入残高の管理を的確に行い、公債費の縮減に努める。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92710</xdr:rowOff>
    </xdr:from>
    <xdr:to>
      <xdr:col>7</xdr:col>
      <xdr:colOff>15875</xdr:colOff>
      <xdr:row>76</xdr:row>
      <xdr:rowOff>16511</xdr:rowOff>
    </xdr:to>
    <xdr:cxnSp macro="">
      <xdr:nvCxnSpPr>
        <xdr:cNvPr id="361" name="直線コネクタ 360"/>
        <xdr:cNvCxnSpPr/>
      </xdr:nvCxnSpPr>
      <xdr:spPr>
        <a:xfrm flipV="1">
          <a:off x="3987800" y="12951460"/>
          <a:ext cx="838200" cy="9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170197</xdr:rowOff>
    </xdr:from>
    <xdr:ext cx="762000" cy="259045"/>
    <xdr:sp macro="" textlink="">
      <xdr:nvSpPr>
        <xdr:cNvPr id="362" name="公債費平均値テキスト"/>
        <xdr:cNvSpPr txBox="1"/>
      </xdr:nvSpPr>
      <xdr:spPr>
        <a:xfrm>
          <a:off x="4914900" y="13028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146050</xdr:rowOff>
    </xdr:from>
    <xdr:to>
      <xdr:col>5</xdr:col>
      <xdr:colOff>549275</xdr:colOff>
      <xdr:row>76</xdr:row>
      <xdr:rowOff>16511</xdr:rowOff>
    </xdr:to>
    <xdr:cxnSp macro="">
      <xdr:nvCxnSpPr>
        <xdr:cNvPr id="364" name="直線コネクタ 363"/>
        <xdr:cNvCxnSpPr/>
      </xdr:nvCxnSpPr>
      <xdr:spPr>
        <a:xfrm>
          <a:off x="3098800" y="130048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17797</xdr:rowOff>
    </xdr:from>
    <xdr:ext cx="736600" cy="259045"/>
    <xdr:sp macro="" textlink="">
      <xdr:nvSpPr>
        <xdr:cNvPr id="366" name="テキスト ボックス 365"/>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146050</xdr:rowOff>
    </xdr:from>
    <xdr:to>
      <xdr:col>4</xdr:col>
      <xdr:colOff>346075</xdr:colOff>
      <xdr:row>76</xdr:row>
      <xdr:rowOff>100330</xdr:rowOff>
    </xdr:to>
    <xdr:cxnSp macro="">
      <xdr:nvCxnSpPr>
        <xdr:cNvPr id="367" name="直線コネクタ 366"/>
        <xdr:cNvCxnSpPr/>
      </xdr:nvCxnSpPr>
      <xdr:spPr>
        <a:xfrm flipV="1">
          <a:off x="2209800" y="1300480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69" name="テキスト ボックス 368"/>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100330</xdr:rowOff>
    </xdr:from>
    <xdr:to>
      <xdr:col>3</xdr:col>
      <xdr:colOff>142875</xdr:colOff>
      <xdr:row>76</xdr:row>
      <xdr:rowOff>142239</xdr:rowOff>
    </xdr:to>
    <xdr:cxnSp macro="">
      <xdr:nvCxnSpPr>
        <xdr:cNvPr id="370" name="直線コネクタ 369"/>
        <xdr:cNvCxnSpPr/>
      </xdr:nvCxnSpPr>
      <xdr:spPr>
        <a:xfrm flipV="1">
          <a:off x="1320800" y="131305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44466</xdr:rowOff>
    </xdr:from>
    <xdr:ext cx="762000" cy="259045"/>
    <xdr:sp macro="" textlink="">
      <xdr:nvSpPr>
        <xdr:cNvPr id="372" name="テキスト ボックス 371"/>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4" name="テキスト ボックス 373"/>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41910</xdr:rowOff>
    </xdr:from>
    <xdr:to>
      <xdr:col>7</xdr:col>
      <xdr:colOff>66675</xdr:colOff>
      <xdr:row>75</xdr:row>
      <xdr:rowOff>143510</xdr:rowOff>
    </xdr:to>
    <xdr:sp macro="" textlink="">
      <xdr:nvSpPr>
        <xdr:cNvPr id="380" name="円/楕円 379"/>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58437</xdr:rowOff>
    </xdr:from>
    <xdr:ext cx="762000" cy="259045"/>
    <xdr:sp macro="" textlink="">
      <xdr:nvSpPr>
        <xdr:cNvPr id="381" name="公債費該当値テキスト"/>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137160</xdr:rowOff>
    </xdr:from>
    <xdr:to>
      <xdr:col>5</xdr:col>
      <xdr:colOff>600075</xdr:colOff>
      <xdr:row>76</xdr:row>
      <xdr:rowOff>67311</xdr:rowOff>
    </xdr:to>
    <xdr:sp macro="" textlink="">
      <xdr:nvSpPr>
        <xdr:cNvPr id="382" name="円/楕円 381"/>
        <xdr:cNvSpPr/>
      </xdr:nvSpPr>
      <xdr:spPr>
        <a:xfrm>
          <a:off x="3937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77487</xdr:rowOff>
    </xdr:from>
    <xdr:ext cx="736600" cy="259045"/>
    <xdr:sp macro="" textlink="">
      <xdr:nvSpPr>
        <xdr:cNvPr id="383" name="テキスト ボックス 382"/>
        <xdr:cNvSpPr txBox="1"/>
      </xdr:nvSpPr>
      <xdr:spPr>
        <a:xfrm>
          <a:off x="3606800" y="1276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95250</xdr:rowOff>
    </xdr:from>
    <xdr:to>
      <xdr:col>4</xdr:col>
      <xdr:colOff>396875</xdr:colOff>
      <xdr:row>76</xdr:row>
      <xdr:rowOff>25400</xdr:rowOff>
    </xdr:to>
    <xdr:sp macro="" textlink="">
      <xdr:nvSpPr>
        <xdr:cNvPr id="384" name="円/楕円 383"/>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35577</xdr:rowOff>
    </xdr:from>
    <xdr:ext cx="762000" cy="259045"/>
    <xdr:sp macro="" textlink="">
      <xdr:nvSpPr>
        <xdr:cNvPr id="385" name="テキスト ボックス 384"/>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49530</xdr:rowOff>
    </xdr:from>
    <xdr:to>
      <xdr:col>3</xdr:col>
      <xdr:colOff>193675</xdr:colOff>
      <xdr:row>76</xdr:row>
      <xdr:rowOff>151130</xdr:rowOff>
    </xdr:to>
    <xdr:sp macro="" textlink="">
      <xdr:nvSpPr>
        <xdr:cNvPr id="386" name="円/楕円 385"/>
        <xdr:cNvSpPr/>
      </xdr:nvSpPr>
      <xdr:spPr>
        <a:xfrm>
          <a:off x="2159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161307</xdr:rowOff>
    </xdr:from>
    <xdr:ext cx="762000" cy="259045"/>
    <xdr:sp macro="" textlink="">
      <xdr:nvSpPr>
        <xdr:cNvPr id="387" name="テキスト ボックス 386"/>
        <xdr:cNvSpPr txBox="1"/>
      </xdr:nvSpPr>
      <xdr:spPr>
        <a:xfrm>
          <a:off x="1828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91439</xdr:rowOff>
    </xdr:from>
    <xdr:to>
      <xdr:col>1</xdr:col>
      <xdr:colOff>676275</xdr:colOff>
      <xdr:row>77</xdr:row>
      <xdr:rowOff>21589</xdr:rowOff>
    </xdr:to>
    <xdr:sp macro="" textlink="">
      <xdr:nvSpPr>
        <xdr:cNvPr id="388" name="円/楕円 387"/>
        <xdr:cNvSpPr/>
      </xdr:nvSpPr>
      <xdr:spPr>
        <a:xfrm>
          <a:off x="1270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31767</xdr:rowOff>
    </xdr:from>
    <xdr:ext cx="762000" cy="259045"/>
    <xdr:sp macro="" textlink="">
      <xdr:nvSpPr>
        <xdr:cNvPr id="389" name="テキスト ボックス 388"/>
        <xdr:cNvSpPr txBox="1"/>
      </xdr:nvSpPr>
      <xdr:spPr>
        <a:xfrm>
          <a:off x="939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高齢化が進む中、住民の健康増進により医療費を含め経費の抑制を図っていく。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15966</xdr:rowOff>
    </xdr:from>
    <xdr:to>
      <xdr:col>24</xdr:col>
      <xdr:colOff>31750</xdr:colOff>
      <xdr:row>80</xdr:row>
      <xdr:rowOff>71482</xdr:rowOff>
    </xdr:to>
    <xdr:cxnSp macro="">
      <xdr:nvCxnSpPr>
        <xdr:cNvPr id="424" name="直線コネクタ 423"/>
        <xdr:cNvCxnSpPr/>
      </xdr:nvCxnSpPr>
      <xdr:spPr>
        <a:xfrm flipV="1">
          <a:off x="15671800" y="13731966"/>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144978</xdr:rowOff>
    </xdr:from>
    <xdr:ext cx="762000" cy="259045"/>
    <xdr:sp macro="" textlink="">
      <xdr:nvSpPr>
        <xdr:cNvPr id="425" name="公債費以外平均値テキスト"/>
        <xdr:cNvSpPr txBox="1"/>
      </xdr:nvSpPr>
      <xdr:spPr>
        <a:xfrm>
          <a:off x="16598900" y="13346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151493</xdr:rowOff>
    </xdr:from>
    <xdr:to>
      <xdr:col>22</xdr:col>
      <xdr:colOff>565150</xdr:colOff>
      <xdr:row>80</xdr:row>
      <xdr:rowOff>71482</xdr:rowOff>
    </xdr:to>
    <xdr:cxnSp macro="">
      <xdr:nvCxnSpPr>
        <xdr:cNvPr id="427" name="直線コネクタ 426"/>
        <xdr:cNvCxnSpPr/>
      </xdr:nvCxnSpPr>
      <xdr:spPr>
        <a:xfrm>
          <a:off x="14782800" y="1369604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45176</xdr:rowOff>
    </xdr:from>
    <xdr:to>
      <xdr:col>22</xdr:col>
      <xdr:colOff>615950</xdr:colOff>
      <xdr:row>79</xdr:row>
      <xdr:rowOff>146776</xdr:rowOff>
    </xdr:to>
    <xdr:sp macro="" textlink="">
      <xdr:nvSpPr>
        <xdr:cNvPr id="428" name="フローチャート : 判断 427"/>
        <xdr:cNvSpPr/>
      </xdr:nvSpPr>
      <xdr:spPr>
        <a:xfrm>
          <a:off x="15621000" y="1358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156953</xdr:rowOff>
    </xdr:from>
    <xdr:ext cx="736600" cy="259045"/>
    <xdr:sp macro="" textlink="">
      <xdr:nvSpPr>
        <xdr:cNvPr id="429" name="テキスト ボックス 428"/>
        <xdr:cNvSpPr txBox="1"/>
      </xdr:nvSpPr>
      <xdr:spPr>
        <a:xfrm>
          <a:off x="15290800" y="133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151493</xdr:rowOff>
    </xdr:from>
    <xdr:to>
      <xdr:col>21</xdr:col>
      <xdr:colOff>361950</xdr:colOff>
      <xdr:row>79</xdr:row>
      <xdr:rowOff>161289</xdr:rowOff>
    </xdr:to>
    <xdr:cxnSp macro="">
      <xdr:nvCxnSpPr>
        <xdr:cNvPr id="430" name="直線コネクタ 429"/>
        <xdr:cNvCxnSpPr/>
      </xdr:nvCxnSpPr>
      <xdr:spPr>
        <a:xfrm flipV="1">
          <a:off x="13893800" y="13696043"/>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95794</xdr:rowOff>
    </xdr:from>
    <xdr:to>
      <xdr:col>21</xdr:col>
      <xdr:colOff>412750</xdr:colOff>
      <xdr:row>79</xdr:row>
      <xdr:rowOff>25944</xdr:rowOff>
    </xdr:to>
    <xdr:sp macro="" textlink="">
      <xdr:nvSpPr>
        <xdr:cNvPr id="431" name="フローチャート : 判断 430"/>
        <xdr:cNvSpPr/>
      </xdr:nvSpPr>
      <xdr:spPr>
        <a:xfrm>
          <a:off x="14732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36121</xdr:rowOff>
    </xdr:from>
    <xdr:ext cx="762000" cy="259045"/>
    <xdr:sp macro="" textlink="">
      <xdr:nvSpPr>
        <xdr:cNvPr id="432" name="テキスト ボックス 431"/>
        <xdr:cNvSpPr txBox="1"/>
      </xdr:nvSpPr>
      <xdr:spPr>
        <a:xfrm>
          <a:off x="14401800" y="1323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66584</xdr:rowOff>
    </xdr:from>
    <xdr:to>
      <xdr:col>20</xdr:col>
      <xdr:colOff>158750</xdr:colOff>
      <xdr:row>79</xdr:row>
      <xdr:rowOff>161289</xdr:rowOff>
    </xdr:to>
    <xdr:cxnSp macro="">
      <xdr:nvCxnSpPr>
        <xdr:cNvPr id="433" name="直線コネクタ 432"/>
        <xdr:cNvCxnSpPr/>
      </xdr:nvCxnSpPr>
      <xdr:spPr>
        <a:xfrm>
          <a:off x="13004800" y="13611134"/>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85998</xdr:rowOff>
    </xdr:from>
    <xdr:to>
      <xdr:col>20</xdr:col>
      <xdr:colOff>209550</xdr:colOff>
      <xdr:row>79</xdr:row>
      <xdr:rowOff>16148</xdr:rowOff>
    </xdr:to>
    <xdr:sp macro="" textlink="">
      <xdr:nvSpPr>
        <xdr:cNvPr id="434" name="フローチャート : 判断 433"/>
        <xdr:cNvSpPr/>
      </xdr:nvSpPr>
      <xdr:spPr>
        <a:xfrm>
          <a:off x="13843000" y="1345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26325</xdr:rowOff>
    </xdr:from>
    <xdr:ext cx="762000" cy="259045"/>
    <xdr:sp macro="" textlink="">
      <xdr:nvSpPr>
        <xdr:cNvPr id="435" name="テキスト ボックス 434"/>
        <xdr:cNvSpPr txBox="1"/>
      </xdr:nvSpPr>
      <xdr:spPr>
        <a:xfrm>
          <a:off x="13512800" y="132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112123</xdr:rowOff>
    </xdr:from>
    <xdr:to>
      <xdr:col>19</xdr:col>
      <xdr:colOff>6350</xdr:colOff>
      <xdr:row>79</xdr:row>
      <xdr:rowOff>42273</xdr:rowOff>
    </xdr:to>
    <xdr:sp macro="" textlink="">
      <xdr:nvSpPr>
        <xdr:cNvPr id="436" name="フローチャート : 判断 435"/>
        <xdr:cNvSpPr/>
      </xdr:nvSpPr>
      <xdr:spPr>
        <a:xfrm>
          <a:off x="12954000" y="1348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52450</xdr:rowOff>
    </xdr:from>
    <xdr:ext cx="762000" cy="259045"/>
    <xdr:sp macro="" textlink="">
      <xdr:nvSpPr>
        <xdr:cNvPr id="437" name="テキスト ボックス 436"/>
        <xdr:cNvSpPr txBox="1"/>
      </xdr:nvSpPr>
      <xdr:spPr>
        <a:xfrm>
          <a:off x="12623800" y="1325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136616</xdr:rowOff>
    </xdr:from>
    <xdr:to>
      <xdr:col>24</xdr:col>
      <xdr:colOff>82550</xdr:colOff>
      <xdr:row>80</xdr:row>
      <xdr:rowOff>66766</xdr:rowOff>
    </xdr:to>
    <xdr:sp macro="" textlink="">
      <xdr:nvSpPr>
        <xdr:cNvPr id="443" name="円/楕円 442"/>
        <xdr:cNvSpPr/>
      </xdr:nvSpPr>
      <xdr:spPr>
        <a:xfrm>
          <a:off x="16459200" y="1368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108693</xdr:rowOff>
    </xdr:from>
    <xdr:ext cx="762000" cy="259045"/>
    <xdr:sp macro="" textlink="">
      <xdr:nvSpPr>
        <xdr:cNvPr id="444" name="公債費以外該当値テキスト"/>
        <xdr:cNvSpPr txBox="1"/>
      </xdr:nvSpPr>
      <xdr:spPr>
        <a:xfrm>
          <a:off x="16598900" y="1365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20682</xdr:rowOff>
    </xdr:from>
    <xdr:to>
      <xdr:col>22</xdr:col>
      <xdr:colOff>615950</xdr:colOff>
      <xdr:row>80</xdr:row>
      <xdr:rowOff>122282</xdr:rowOff>
    </xdr:to>
    <xdr:sp macro="" textlink="">
      <xdr:nvSpPr>
        <xdr:cNvPr id="445" name="円/楕円 444"/>
        <xdr:cNvSpPr/>
      </xdr:nvSpPr>
      <xdr:spPr>
        <a:xfrm>
          <a:off x="15621000" y="137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107059</xdr:rowOff>
    </xdr:from>
    <xdr:ext cx="736600" cy="259045"/>
    <xdr:sp macro="" textlink="">
      <xdr:nvSpPr>
        <xdr:cNvPr id="446" name="テキスト ボックス 445"/>
        <xdr:cNvSpPr txBox="1"/>
      </xdr:nvSpPr>
      <xdr:spPr>
        <a:xfrm>
          <a:off x="15290800" y="13823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100693</xdr:rowOff>
    </xdr:from>
    <xdr:to>
      <xdr:col>21</xdr:col>
      <xdr:colOff>412750</xdr:colOff>
      <xdr:row>80</xdr:row>
      <xdr:rowOff>30843</xdr:rowOff>
    </xdr:to>
    <xdr:sp macro="" textlink="">
      <xdr:nvSpPr>
        <xdr:cNvPr id="447" name="円/楕円 446"/>
        <xdr:cNvSpPr/>
      </xdr:nvSpPr>
      <xdr:spPr>
        <a:xfrm>
          <a:off x="14732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15620</xdr:rowOff>
    </xdr:from>
    <xdr:ext cx="762000" cy="259045"/>
    <xdr:sp macro="" textlink="">
      <xdr:nvSpPr>
        <xdr:cNvPr id="448" name="テキスト ボックス 447"/>
        <xdr:cNvSpPr txBox="1"/>
      </xdr:nvSpPr>
      <xdr:spPr>
        <a:xfrm>
          <a:off x="14401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110489</xdr:rowOff>
    </xdr:from>
    <xdr:to>
      <xdr:col>20</xdr:col>
      <xdr:colOff>209550</xdr:colOff>
      <xdr:row>80</xdr:row>
      <xdr:rowOff>40639</xdr:rowOff>
    </xdr:to>
    <xdr:sp macro="" textlink="">
      <xdr:nvSpPr>
        <xdr:cNvPr id="449" name="円/楕円 448"/>
        <xdr:cNvSpPr/>
      </xdr:nvSpPr>
      <xdr:spPr>
        <a:xfrm>
          <a:off x="13843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25416</xdr:rowOff>
    </xdr:from>
    <xdr:ext cx="762000" cy="259045"/>
    <xdr:sp macro="" textlink="">
      <xdr:nvSpPr>
        <xdr:cNvPr id="450" name="テキスト ボックス 449"/>
        <xdr:cNvSpPr txBox="1"/>
      </xdr:nvSpPr>
      <xdr:spPr>
        <a:xfrm>
          <a:off x="13512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15784</xdr:rowOff>
    </xdr:from>
    <xdr:to>
      <xdr:col>19</xdr:col>
      <xdr:colOff>6350</xdr:colOff>
      <xdr:row>79</xdr:row>
      <xdr:rowOff>117384</xdr:rowOff>
    </xdr:to>
    <xdr:sp macro="" textlink="">
      <xdr:nvSpPr>
        <xdr:cNvPr id="451" name="円/楕円 450"/>
        <xdr:cNvSpPr/>
      </xdr:nvSpPr>
      <xdr:spPr>
        <a:xfrm>
          <a:off x="129540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102161</xdr:rowOff>
    </xdr:from>
    <xdr:ext cx="762000" cy="259045"/>
    <xdr:sp macro="" textlink="">
      <xdr:nvSpPr>
        <xdr:cNvPr id="452" name="テキスト ボックス 451"/>
        <xdr:cNvSpPr txBox="1"/>
      </xdr:nvSpPr>
      <xdr:spPr>
        <a:xfrm>
          <a:off x="12623800" y="1364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福岡県赤村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127210</xdr:rowOff>
    </xdr:from>
    <xdr:to>
      <xdr:col>4</xdr:col>
      <xdr:colOff>1117600</xdr:colOff>
      <xdr:row>18</xdr:row>
      <xdr:rowOff>135582</xdr:rowOff>
    </xdr:to>
    <xdr:cxnSp macro="">
      <xdr:nvCxnSpPr>
        <xdr:cNvPr id="49" name="直線コネクタ 48"/>
        <xdr:cNvCxnSpPr/>
      </xdr:nvCxnSpPr>
      <xdr:spPr bwMode="auto">
        <a:xfrm flipV="1">
          <a:off x="5003800" y="3260935"/>
          <a:ext cx="647700" cy="8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98520</xdr:rowOff>
    </xdr:from>
    <xdr:ext cx="762000" cy="259045"/>
    <xdr:sp macro="" textlink="">
      <xdr:nvSpPr>
        <xdr:cNvPr id="50" name="人口1人当たり決算額の推移平均値テキスト130"/>
        <xdr:cNvSpPr txBox="1"/>
      </xdr:nvSpPr>
      <xdr:spPr>
        <a:xfrm>
          <a:off x="5740400" y="288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135582</xdr:rowOff>
    </xdr:from>
    <xdr:to>
      <xdr:col>4</xdr:col>
      <xdr:colOff>469900</xdr:colOff>
      <xdr:row>18</xdr:row>
      <xdr:rowOff>146031</xdr:rowOff>
    </xdr:to>
    <xdr:cxnSp macro="">
      <xdr:nvCxnSpPr>
        <xdr:cNvPr id="52" name="直線コネクタ 51"/>
        <xdr:cNvCxnSpPr/>
      </xdr:nvCxnSpPr>
      <xdr:spPr bwMode="auto">
        <a:xfrm flipV="1">
          <a:off x="4305300" y="3269307"/>
          <a:ext cx="698500" cy="10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21554</xdr:rowOff>
    </xdr:from>
    <xdr:ext cx="736600" cy="259045"/>
    <xdr:sp macro="" textlink="">
      <xdr:nvSpPr>
        <xdr:cNvPr id="54" name="テキスト ボックス 53"/>
        <xdr:cNvSpPr txBox="1"/>
      </xdr:nvSpPr>
      <xdr:spPr>
        <a:xfrm>
          <a:off x="4622800" y="2812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141308</xdr:rowOff>
    </xdr:from>
    <xdr:to>
      <xdr:col>3</xdr:col>
      <xdr:colOff>904875</xdr:colOff>
      <xdr:row>18</xdr:row>
      <xdr:rowOff>146031</xdr:rowOff>
    </xdr:to>
    <xdr:cxnSp macro="">
      <xdr:nvCxnSpPr>
        <xdr:cNvPr id="55" name="直線コネクタ 54"/>
        <xdr:cNvCxnSpPr/>
      </xdr:nvCxnSpPr>
      <xdr:spPr bwMode="auto">
        <a:xfrm>
          <a:off x="3606800" y="3275033"/>
          <a:ext cx="698500" cy="4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39631</xdr:rowOff>
    </xdr:from>
    <xdr:ext cx="762000" cy="259045"/>
    <xdr:sp macro="" textlink="">
      <xdr:nvSpPr>
        <xdr:cNvPr id="57" name="テキスト ボックス 56"/>
        <xdr:cNvSpPr txBox="1"/>
      </xdr:nvSpPr>
      <xdr:spPr>
        <a:xfrm>
          <a:off x="3924300" y="283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141308</xdr:rowOff>
    </xdr:from>
    <xdr:to>
      <xdr:col>3</xdr:col>
      <xdr:colOff>206375</xdr:colOff>
      <xdr:row>18</xdr:row>
      <xdr:rowOff>145223</xdr:rowOff>
    </xdr:to>
    <xdr:cxnSp macro="">
      <xdr:nvCxnSpPr>
        <xdr:cNvPr id="58" name="直線コネクタ 57"/>
        <xdr:cNvCxnSpPr/>
      </xdr:nvCxnSpPr>
      <xdr:spPr bwMode="auto">
        <a:xfrm flipV="1">
          <a:off x="2908300" y="3275033"/>
          <a:ext cx="698500" cy="3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42572</xdr:rowOff>
    </xdr:from>
    <xdr:ext cx="762000" cy="259045"/>
    <xdr:sp macro="" textlink="">
      <xdr:nvSpPr>
        <xdr:cNvPr id="60" name="テキスト ボックス 59"/>
        <xdr:cNvSpPr txBox="1"/>
      </xdr:nvSpPr>
      <xdr:spPr>
        <a:xfrm>
          <a:off x="3225800" y="283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42951</xdr:rowOff>
    </xdr:from>
    <xdr:ext cx="762000" cy="259045"/>
    <xdr:sp macro="" textlink="">
      <xdr:nvSpPr>
        <xdr:cNvPr id="62" name="テキスト ボックス 61"/>
        <xdr:cNvSpPr txBox="1"/>
      </xdr:nvSpPr>
      <xdr:spPr>
        <a:xfrm>
          <a:off x="2527300" y="283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76409</xdr:rowOff>
    </xdr:from>
    <xdr:to>
      <xdr:col>5</xdr:col>
      <xdr:colOff>34925</xdr:colOff>
      <xdr:row>19</xdr:row>
      <xdr:rowOff>6559</xdr:rowOff>
    </xdr:to>
    <xdr:sp macro="" textlink="">
      <xdr:nvSpPr>
        <xdr:cNvPr id="68" name="円/楕円 67"/>
        <xdr:cNvSpPr/>
      </xdr:nvSpPr>
      <xdr:spPr bwMode="auto">
        <a:xfrm>
          <a:off x="5600700" y="3210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156436</xdr:rowOff>
    </xdr:from>
    <xdr:ext cx="762000" cy="259045"/>
    <xdr:sp macro="" textlink="">
      <xdr:nvSpPr>
        <xdr:cNvPr id="69" name="人口1人当たり決算額の推移該当値テキスト130"/>
        <xdr:cNvSpPr txBox="1"/>
      </xdr:nvSpPr>
      <xdr:spPr>
        <a:xfrm>
          <a:off x="5740400" y="311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154,890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84782</xdr:rowOff>
    </xdr:from>
    <xdr:to>
      <xdr:col>4</xdr:col>
      <xdr:colOff>520700</xdr:colOff>
      <xdr:row>19</xdr:row>
      <xdr:rowOff>14932</xdr:rowOff>
    </xdr:to>
    <xdr:sp macro="" textlink="">
      <xdr:nvSpPr>
        <xdr:cNvPr id="70" name="円/楕円 69"/>
        <xdr:cNvSpPr/>
      </xdr:nvSpPr>
      <xdr:spPr bwMode="auto">
        <a:xfrm>
          <a:off x="4953000" y="3218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171159</xdr:rowOff>
    </xdr:from>
    <xdr:ext cx="736600" cy="259045"/>
    <xdr:sp macro="" textlink="">
      <xdr:nvSpPr>
        <xdr:cNvPr id="71" name="テキスト ボックス 70"/>
        <xdr:cNvSpPr txBox="1"/>
      </xdr:nvSpPr>
      <xdr:spPr>
        <a:xfrm>
          <a:off x="4622800" y="330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150,495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95231</xdr:rowOff>
    </xdr:from>
    <xdr:to>
      <xdr:col>3</xdr:col>
      <xdr:colOff>955675</xdr:colOff>
      <xdr:row>19</xdr:row>
      <xdr:rowOff>25381</xdr:rowOff>
    </xdr:to>
    <xdr:sp macro="" textlink="">
      <xdr:nvSpPr>
        <xdr:cNvPr id="72" name="円/楕円 71"/>
        <xdr:cNvSpPr/>
      </xdr:nvSpPr>
      <xdr:spPr bwMode="auto">
        <a:xfrm>
          <a:off x="4254500" y="3228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10158</xdr:rowOff>
    </xdr:from>
    <xdr:ext cx="762000" cy="259045"/>
    <xdr:sp macro="" textlink="">
      <xdr:nvSpPr>
        <xdr:cNvPr id="73" name="テキスト ボックス 72"/>
        <xdr:cNvSpPr txBox="1"/>
      </xdr:nvSpPr>
      <xdr:spPr>
        <a:xfrm>
          <a:off x="3924300" y="331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145,010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90508</xdr:rowOff>
    </xdr:from>
    <xdr:to>
      <xdr:col>3</xdr:col>
      <xdr:colOff>257175</xdr:colOff>
      <xdr:row>19</xdr:row>
      <xdr:rowOff>20658</xdr:rowOff>
    </xdr:to>
    <xdr:sp macro="" textlink="">
      <xdr:nvSpPr>
        <xdr:cNvPr id="74" name="円/楕円 73"/>
        <xdr:cNvSpPr/>
      </xdr:nvSpPr>
      <xdr:spPr bwMode="auto">
        <a:xfrm>
          <a:off x="3556000" y="3224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5435</xdr:rowOff>
    </xdr:from>
    <xdr:ext cx="762000" cy="259045"/>
    <xdr:sp macro="" textlink="">
      <xdr:nvSpPr>
        <xdr:cNvPr id="75" name="テキスト ボックス 74"/>
        <xdr:cNvSpPr txBox="1"/>
      </xdr:nvSpPr>
      <xdr:spPr>
        <a:xfrm>
          <a:off x="3225800" y="331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147,489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94423</xdr:rowOff>
    </xdr:from>
    <xdr:to>
      <xdr:col>2</xdr:col>
      <xdr:colOff>692150</xdr:colOff>
      <xdr:row>19</xdr:row>
      <xdr:rowOff>24573</xdr:rowOff>
    </xdr:to>
    <xdr:sp macro="" textlink="">
      <xdr:nvSpPr>
        <xdr:cNvPr id="76" name="円/楕円 75"/>
        <xdr:cNvSpPr/>
      </xdr:nvSpPr>
      <xdr:spPr bwMode="auto">
        <a:xfrm>
          <a:off x="2857500" y="3228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9350</xdr:rowOff>
    </xdr:from>
    <xdr:ext cx="762000" cy="259045"/>
    <xdr:sp macro="" textlink="">
      <xdr:nvSpPr>
        <xdr:cNvPr id="77" name="テキスト ボックス 76"/>
        <xdr:cNvSpPr txBox="1"/>
      </xdr:nvSpPr>
      <xdr:spPr>
        <a:xfrm>
          <a:off x="2527300" y="331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145,434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102595</xdr:rowOff>
    </xdr:from>
    <xdr:to>
      <xdr:col>4</xdr:col>
      <xdr:colOff>1117600</xdr:colOff>
      <xdr:row>36</xdr:row>
      <xdr:rowOff>117746</xdr:rowOff>
    </xdr:to>
    <xdr:cxnSp macro="">
      <xdr:nvCxnSpPr>
        <xdr:cNvPr id="108" name="直線コネクタ 107"/>
        <xdr:cNvCxnSpPr/>
      </xdr:nvCxnSpPr>
      <xdr:spPr bwMode="auto">
        <a:xfrm>
          <a:off x="5003800" y="7055845"/>
          <a:ext cx="647700" cy="15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51314</xdr:rowOff>
    </xdr:from>
    <xdr:ext cx="762000" cy="259045"/>
    <xdr:sp macro="" textlink="">
      <xdr:nvSpPr>
        <xdr:cNvPr id="109" name="人口1人当たり決算額の推移平均値テキスト445"/>
        <xdr:cNvSpPr txBox="1"/>
      </xdr:nvSpPr>
      <xdr:spPr>
        <a:xfrm>
          <a:off x="5740400" y="6661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102595</xdr:rowOff>
    </xdr:from>
    <xdr:to>
      <xdr:col>4</xdr:col>
      <xdr:colOff>469900</xdr:colOff>
      <xdr:row>36</xdr:row>
      <xdr:rowOff>104300</xdr:rowOff>
    </xdr:to>
    <xdr:cxnSp macro="">
      <xdr:nvCxnSpPr>
        <xdr:cNvPr id="111" name="直線コネクタ 110"/>
        <xdr:cNvCxnSpPr/>
      </xdr:nvCxnSpPr>
      <xdr:spPr bwMode="auto">
        <a:xfrm flipV="1">
          <a:off x="4305300" y="7055845"/>
          <a:ext cx="698500" cy="1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2" name="フローチャート : 判断 111"/>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292886</xdr:rowOff>
    </xdr:from>
    <xdr:ext cx="736600" cy="259045"/>
    <xdr:sp macro="" textlink="">
      <xdr:nvSpPr>
        <xdr:cNvPr id="113" name="テキスト ボックス 112"/>
        <xdr:cNvSpPr txBox="1"/>
      </xdr:nvSpPr>
      <xdr:spPr>
        <a:xfrm>
          <a:off x="4622800" y="6560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44032</xdr:rowOff>
    </xdr:from>
    <xdr:to>
      <xdr:col>3</xdr:col>
      <xdr:colOff>904875</xdr:colOff>
      <xdr:row>36</xdr:row>
      <xdr:rowOff>104300</xdr:rowOff>
    </xdr:to>
    <xdr:cxnSp macro="">
      <xdr:nvCxnSpPr>
        <xdr:cNvPr id="114" name="直線コネクタ 113"/>
        <xdr:cNvCxnSpPr/>
      </xdr:nvCxnSpPr>
      <xdr:spPr bwMode="auto">
        <a:xfrm>
          <a:off x="3606800" y="6997282"/>
          <a:ext cx="698500" cy="60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5" name="フローチャート : 判断 114"/>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268924</xdr:rowOff>
    </xdr:from>
    <xdr:ext cx="762000" cy="259045"/>
    <xdr:sp macro="" textlink="">
      <xdr:nvSpPr>
        <xdr:cNvPr id="116" name="テキスト ボックス 115"/>
        <xdr:cNvSpPr txBox="1"/>
      </xdr:nvSpPr>
      <xdr:spPr>
        <a:xfrm>
          <a:off x="39243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10154</xdr:rowOff>
    </xdr:from>
    <xdr:to>
      <xdr:col>3</xdr:col>
      <xdr:colOff>206375</xdr:colOff>
      <xdr:row>36</xdr:row>
      <xdr:rowOff>44032</xdr:rowOff>
    </xdr:to>
    <xdr:cxnSp macro="">
      <xdr:nvCxnSpPr>
        <xdr:cNvPr id="117" name="直線コネクタ 116"/>
        <xdr:cNvCxnSpPr/>
      </xdr:nvCxnSpPr>
      <xdr:spPr bwMode="auto">
        <a:xfrm>
          <a:off x="2908300" y="6963404"/>
          <a:ext cx="698500" cy="33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18" name="フローチャート : 判断 117"/>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245973</xdr:rowOff>
    </xdr:from>
    <xdr:ext cx="762000" cy="259045"/>
    <xdr:sp macro="" textlink="">
      <xdr:nvSpPr>
        <xdr:cNvPr id="119" name="テキスト ボックス 118"/>
        <xdr:cNvSpPr txBox="1"/>
      </xdr:nvSpPr>
      <xdr:spPr>
        <a:xfrm>
          <a:off x="32258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0" name="フローチャート : 判断 119"/>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226683</xdr:rowOff>
    </xdr:from>
    <xdr:ext cx="762000" cy="259045"/>
    <xdr:sp macro="" textlink="">
      <xdr:nvSpPr>
        <xdr:cNvPr id="121" name="テキスト ボックス 120"/>
        <xdr:cNvSpPr txBox="1"/>
      </xdr:nvSpPr>
      <xdr:spPr>
        <a:xfrm>
          <a:off x="2527300" y="64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66946</xdr:rowOff>
    </xdr:from>
    <xdr:to>
      <xdr:col>5</xdr:col>
      <xdr:colOff>34925</xdr:colOff>
      <xdr:row>36</xdr:row>
      <xdr:rowOff>168546</xdr:rowOff>
    </xdr:to>
    <xdr:sp macro="" textlink="">
      <xdr:nvSpPr>
        <xdr:cNvPr id="127" name="円/楕円 126"/>
        <xdr:cNvSpPr/>
      </xdr:nvSpPr>
      <xdr:spPr bwMode="auto">
        <a:xfrm>
          <a:off x="5600700" y="7020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39023</xdr:rowOff>
    </xdr:from>
    <xdr:ext cx="762000" cy="259045"/>
    <xdr:sp macro="" textlink="">
      <xdr:nvSpPr>
        <xdr:cNvPr id="128" name="人口1人当たり決算額の推移該当値テキスト445"/>
        <xdr:cNvSpPr txBox="1"/>
      </xdr:nvSpPr>
      <xdr:spPr>
        <a:xfrm>
          <a:off x="5740400" y="699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-10,476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51795</xdr:rowOff>
    </xdr:from>
    <xdr:to>
      <xdr:col>4</xdr:col>
      <xdr:colOff>520700</xdr:colOff>
      <xdr:row>36</xdr:row>
      <xdr:rowOff>153395</xdr:rowOff>
    </xdr:to>
    <xdr:sp macro="" textlink="">
      <xdr:nvSpPr>
        <xdr:cNvPr id="129" name="円/楕円 128"/>
        <xdr:cNvSpPr/>
      </xdr:nvSpPr>
      <xdr:spPr bwMode="auto">
        <a:xfrm>
          <a:off x="4953000" y="7005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138172</xdr:rowOff>
    </xdr:from>
    <xdr:ext cx="736600" cy="259045"/>
    <xdr:sp macro="" textlink="">
      <xdr:nvSpPr>
        <xdr:cNvPr id="130" name="テキスト ボックス 129"/>
        <xdr:cNvSpPr txBox="1"/>
      </xdr:nvSpPr>
      <xdr:spPr>
        <a:xfrm>
          <a:off x="4622800" y="7091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53500</xdr:rowOff>
    </xdr:from>
    <xdr:to>
      <xdr:col>3</xdr:col>
      <xdr:colOff>955675</xdr:colOff>
      <xdr:row>36</xdr:row>
      <xdr:rowOff>155100</xdr:rowOff>
    </xdr:to>
    <xdr:sp macro="" textlink="">
      <xdr:nvSpPr>
        <xdr:cNvPr id="131" name="円/楕円 130"/>
        <xdr:cNvSpPr/>
      </xdr:nvSpPr>
      <xdr:spPr bwMode="auto">
        <a:xfrm>
          <a:off x="4254500" y="7006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139877</xdr:rowOff>
    </xdr:from>
    <xdr:ext cx="762000" cy="259045"/>
    <xdr:sp macro="" textlink="">
      <xdr:nvSpPr>
        <xdr:cNvPr id="132" name="テキスト ボックス 131"/>
        <xdr:cNvSpPr txBox="1"/>
      </xdr:nvSpPr>
      <xdr:spPr>
        <a:xfrm>
          <a:off x="3924300" y="709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336132</xdr:rowOff>
    </xdr:from>
    <xdr:to>
      <xdr:col>3</xdr:col>
      <xdr:colOff>257175</xdr:colOff>
      <xdr:row>36</xdr:row>
      <xdr:rowOff>94832</xdr:rowOff>
    </xdr:to>
    <xdr:sp macro="" textlink="">
      <xdr:nvSpPr>
        <xdr:cNvPr id="133" name="円/楕円 132"/>
        <xdr:cNvSpPr/>
      </xdr:nvSpPr>
      <xdr:spPr bwMode="auto">
        <a:xfrm>
          <a:off x="3556000" y="6946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79609</xdr:rowOff>
    </xdr:from>
    <xdr:ext cx="762000" cy="259045"/>
    <xdr:sp macro="" textlink="">
      <xdr:nvSpPr>
        <xdr:cNvPr id="134" name="テキスト ボックス 133"/>
        <xdr:cNvSpPr txBox="1"/>
      </xdr:nvSpPr>
      <xdr:spPr>
        <a:xfrm>
          <a:off x="3225800" y="703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302254</xdr:rowOff>
    </xdr:from>
    <xdr:to>
      <xdr:col>2</xdr:col>
      <xdr:colOff>692150</xdr:colOff>
      <xdr:row>36</xdr:row>
      <xdr:rowOff>60954</xdr:rowOff>
    </xdr:to>
    <xdr:sp macro="" textlink="">
      <xdr:nvSpPr>
        <xdr:cNvPr id="135" name="円/楕円 134"/>
        <xdr:cNvSpPr/>
      </xdr:nvSpPr>
      <xdr:spPr bwMode="auto">
        <a:xfrm>
          <a:off x="2857500" y="6912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45731</xdr:rowOff>
    </xdr:from>
    <xdr:ext cx="762000" cy="259045"/>
    <xdr:sp macro="" textlink="">
      <xdr:nvSpPr>
        <xdr:cNvPr id="136" name="テキスト ボックス 135"/>
        <xdr:cNvSpPr txBox="1"/>
      </xdr:nvSpPr>
      <xdr:spPr>
        <a:xfrm>
          <a:off x="2527300" y="699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福岡県赤村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3,281
3,272
31.98
2,831,340
2,782,628
39,203
1,463,637
1,780,729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158523</xdr:rowOff>
    </xdr:from>
    <xdr:to>
      <xdr:col>6</xdr:col>
      <xdr:colOff>511175</xdr:colOff>
      <xdr:row>37</xdr:row>
      <xdr:rowOff>165347</xdr:rowOff>
    </xdr:to>
    <xdr:cxnSp macro="">
      <xdr:nvCxnSpPr>
        <xdr:cNvPr id="60" name="直線コネクタ 59"/>
        <xdr:cNvCxnSpPr/>
      </xdr:nvCxnSpPr>
      <xdr:spPr>
        <a:xfrm flipV="1">
          <a:off x="3797300" y="6502173"/>
          <a:ext cx="838200" cy="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151058</xdr:rowOff>
    </xdr:from>
    <xdr:ext cx="599010" cy="259045"/>
    <xdr:sp macro="" textlink="">
      <xdr:nvSpPr>
        <xdr:cNvPr id="61" name="人件費平均値テキスト"/>
        <xdr:cNvSpPr txBox="1"/>
      </xdr:nvSpPr>
      <xdr:spPr>
        <a:xfrm>
          <a:off x="4686300" y="6151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165347</xdr:rowOff>
    </xdr:from>
    <xdr:to>
      <xdr:col>5</xdr:col>
      <xdr:colOff>358775</xdr:colOff>
      <xdr:row>38</xdr:row>
      <xdr:rowOff>3458</xdr:rowOff>
    </xdr:to>
    <xdr:cxnSp macro="">
      <xdr:nvCxnSpPr>
        <xdr:cNvPr id="63" name="直線コネクタ 62"/>
        <xdr:cNvCxnSpPr/>
      </xdr:nvCxnSpPr>
      <xdr:spPr>
        <a:xfrm flipV="1">
          <a:off x="2908300" y="6508997"/>
          <a:ext cx="889000" cy="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76228</xdr:rowOff>
    </xdr:from>
    <xdr:ext cx="599010" cy="259045"/>
    <xdr:sp macro="" textlink="">
      <xdr:nvSpPr>
        <xdr:cNvPr id="65" name="テキスト ボックス 64"/>
        <xdr:cNvSpPr txBox="1"/>
      </xdr:nvSpPr>
      <xdr:spPr>
        <a:xfrm>
          <a:off x="3497794" y="607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157862</xdr:rowOff>
    </xdr:from>
    <xdr:to>
      <xdr:col>4</xdr:col>
      <xdr:colOff>155575</xdr:colOff>
      <xdr:row>38</xdr:row>
      <xdr:rowOff>3458</xdr:rowOff>
    </xdr:to>
    <xdr:cxnSp macro="">
      <xdr:nvCxnSpPr>
        <xdr:cNvPr id="66" name="直線コネクタ 65"/>
        <xdr:cNvCxnSpPr/>
      </xdr:nvCxnSpPr>
      <xdr:spPr>
        <a:xfrm>
          <a:off x="2019300" y="6501512"/>
          <a:ext cx="889000" cy="1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88237</xdr:rowOff>
    </xdr:from>
    <xdr:ext cx="599010" cy="259045"/>
    <xdr:sp macro="" textlink="">
      <xdr:nvSpPr>
        <xdr:cNvPr id="68" name="テキスト ボックス 67"/>
        <xdr:cNvSpPr txBox="1"/>
      </xdr:nvSpPr>
      <xdr:spPr>
        <a:xfrm>
          <a:off x="2608794" y="608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157862</xdr:rowOff>
    </xdr:from>
    <xdr:to>
      <xdr:col>2</xdr:col>
      <xdr:colOff>638175</xdr:colOff>
      <xdr:row>37</xdr:row>
      <xdr:rowOff>167113</xdr:rowOff>
    </xdr:to>
    <xdr:cxnSp macro="">
      <xdr:nvCxnSpPr>
        <xdr:cNvPr id="69" name="直線コネクタ 68"/>
        <xdr:cNvCxnSpPr/>
      </xdr:nvCxnSpPr>
      <xdr:spPr>
        <a:xfrm flipV="1">
          <a:off x="1130300" y="6501512"/>
          <a:ext cx="889000" cy="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87970</xdr:rowOff>
    </xdr:from>
    <xdr:ext cx="599010" cy="259045"/>
    <xdr:sp macro="" textlink="">
      <xdr:nvSpPr>
        <xdr:cNvPr id="71" name="テキスト ボックス 70"/>
        <xdr:cNvSpPr txBox="1"/>
      </xdr:nvSpPr>
      <xdr:spPr>
        <a:xfrm>
          <a:off x="1719794" y="608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89534</xdr:rowOff>
    </xdr:from>
    <xdr:ext cx="599010" cy="259045"/>
    <xdr:sp macro="" textlink="">
      <xdr:nvSpPr>
        <xdr:cNvPr id="73" name="テキスト ボックス 72"/>
        <xdr:cNvSpPr txBox="1"/>
      </xdr:nvSpPr>
      <xdr:spPr>
        <a:xfrm>
          <a:off x="830794" y="609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107723</xdr:rowOff>
    </xdr:from>
    <xdr:to>
      <xdr:col>6</xdr:col>
      <xdr:colOff>561975</xdr:colOff>
      <xdr:row>38</xdr:row>
      <xdr:rowOff>37874</xdr:rowOff>
    </xdr:to>
    <xdr:sp macro="" textlink="">
      <xdr:nvSpPr>
        <xdr:cNvPr id="79" name="円/楕円 78"/>
        <xdr:cNvSpPr/>
      </xdr:nvSpPr>
      <xdr:spPr>
        <a:xfrm>
          <a:off x="4584700" y="64513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22650</xdr:rowOff>
    </xdr:from>
    <xdr:ext cx="599010" cy="259045"/>
    <xdr:sp macro="" textlink="">
      <xdr:nvSpPr>
        <xdr:cNvPr id="80" name="人件費該当値テキスト"/>
        <xdr:cNvSpPr txBox="1"/>
      </xdr:nvSpPr>
      <xdr:spPr>
        <a:xfrm>
          <a:off x="4686300" y="6366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120,119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114547</xdr:rowOff>
    </xdr:from>
    <xdr:to>
      <xdr:col>5</xdr:col>
      <xdr:colOff>409575</xdr:colOff>
      <xdr:row>38</xdr:row>
      <xdr:rowOff>44696</xdr:rowOff>
    </xdr:to>
    <xdr:sp macro="" textlink="">
      <xdr:nvSpPr>
        <xdr:cNvPr id="81" name="円/楕円 80"/>
        <xdr:cNvSpPr/>
      </xdr:nvSpPr>
      <xdr:spPr>
        <a:xfrm>
          <a:off x="3746500" y="64581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35824</xdr:rowOff>
    </xdr:from>
    <xdr:ext cx="599010" cy="259045"/>
    <xdr:sp macro="" textlink="">
      <xdr:nvSpPr>
        <xdr:cNvPr id="82" name="テキスト ボックス 81"/>
        <xdr:cNvSpPr txBox="1"/>
      </xdr:nvSpPr>
      <xdr:spPr>
        <a:xfrm>
          <a:off x="3497794" y="6550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116,537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124108</xdr:rowOff>
    </xdr:from>
    <xdr:to>
      <xdr:col>4</xdr:col>
      <xdr:colOff>206375</xdr:colOff>
      <xdr:row>38</xdr:row>
      <xdr:rowOff>54259</xdr:rowOff>
    </xdr:to>
    <xdr:sp macro="" textlink="">
      <xdr:nvSpPr>
        <xdr:cNvPr id="83" name="円/楕円 82"/>
        <xdr:cNvSpPr/>
      </xdr:nvSpPr>
      <xdr:spPr>
        <a:xfrm>
          <a:off x="2857500" y="64677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45385</xdr:rowOff>
    </xdr:from>
    <xdr:ext cx="599010" cy="259045"/>
    <xdr:sp macro="" textlink="">
      <xdr:nvSpPr>
        <xdr:cNvPr id="84" name="テキスト ボックス 83"/>
        <xdr:cNvSpPr txBox="1"/>
      </xdr:nvSpPr>
      <xdr:spPr>
        <a:xfrm>
          <a:off x="2608794" y="656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111,518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107062</xdr:rowOff>
    </xdr:from>
    <xdr:to>
      <xdr:col>3</xdr:col>
      <xdr:colOff>3175</xdr:colOff>
      <xdr:row>38</xdr:row>
      <xdr:rowOff>37212</xdr:rowOff>
    </xdr:to>
    <xdr:sp macro="" textlink="">
      <xdr:nvSpPr>
        <xdr:cNvPr id="85" name="円/楕円 84"/>
        <xdr:cNvSpPr/>
      </xdr:nvSpPr>
      <xdr:spPr>
        <a:xfrm>
          <a:off x="1968500" y="64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28339</xdr:rowOff>
    </xdr:from>
    <xdr:ext cx="599010" cy="259045"/>
    <xdr:sp macro="" textlink="">
      <xdr:nvSpPr>
        <xdr:cNvPr id="86" name="テキスト ボックス 85"/>
        <xdr:cNvSpPr txBox="1"/>
      </xdr:nvSpPr>
      <xdr:spPr>
        <a:xfrm>
          <a:off x="1719794" y="654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120,466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116313</xdr:rowOff>
    </xdr:from>
    <xdr:to>
      <xdr:col>1</xdr:col>
      <xdr:colOff>485775</xdr:colOff>
      <xdr:row>38</xdr:row>
      <xdr:rowOff>46463</xdr:rowOff>
    </xdr:to>
    <xdr:sp macro="" textlink="">
      <xdr:nvSpPr>
        <xdr:cNvPr id="87" name="円/楕円 86"/>
        <xdr:cNvSpPr/>
      </xdr:nvSpPr>
      <xdr:spPr>
        <a:xfrm>
          <a:off x="1079500" y="645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37590</xdr:rowOff>
    </xdr:from>
    <xdr:ext cx="599010" cy="259045"/>
    <xdr:sp macro="" textlink="">
      <xdr:nvSpPr>
        <xdr:cNvPr id="88" name="テキスト ボックス 87"/>
        <xdr:cNvSpPr txBox="1"/>
      </xdr:nvSpPr>
      <xdr:spPr>
        <a:xfrm>
          <a:off x="830794" y="6552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125206</xdr:rowOff>
    </xdr:from>
    <xdr:to>
      <xdr:col>6</xdr:col>
      <xdr:colOff>511175</xdr:colOff>
      <xdr:row>58</xdr:row>
      <xdr:rowOff>137161</xdr:rowOff>
    </xdr:to>
    <xdr:cxnSp macro="">
      <xdr:nvCxnSpPr>
        <xdr:cNvPr id="117" name="直線コネクタ 116"/>
        <xdr:cNvCxnSpPr/>
      </xdr:nvCxnSpPr>
      <xdr:spPr>
        <a:xfrm flipV="1">
          <a:off x="3797300" y="10069306"/>
          <a:ext cx="838200" cy="1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135861</xdr:rowOff>
    </xdr:from>
    <xdr:ext cx="599010" cy="259045"/>
    <xdr:sp macro="" textlink="">
      <xdr:nvSpPr>
        <xdr:cNvPr id="118" name="物件費平均値テキスト"/>
        <xdr:cNvSpPr txBox="1"/>
      </xdr:nvSpPr>
      <xdr:spPr>
        <a:xfrm>
          <a:off x="4686300" y="9737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137161</xdr:rowOff>
    </xdr:from>
    <xdr:to>
      <xdr:col>5</xdr:col>
      <xdr:colOff>358775</xdr:colOff>
      <xdr:row>58</xdr:row>
      <xdr:rowOff>152283</xdr:rowOff>
    </xdr:to>
    <xdr:cxnSp macro="">
      <xdr:nvCxnSpPr>
        <xdr:cNvPr id="120" name="直線コネクタ 119"/>
        <xdr:cNvCxnSpPr/>
      </xdr:nvCxnSpPr>
      <xdr:spPr>
        <a:xfrm flipV="1">
          <a:off x="2908300" y="10081261"/>
          <a:ext cx="889000" cy="1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132490</xdr:rowOff>
    </xdr:from>
    <xdr:ext cx="599010" cy="259045"/>
    <xdr:sp macro="" textlink="">
      <xdr:nvSpPr>
        <xdr:cNvPr id="122" name="テキスト ボックス 121"/>
        <xdr:cNvSpPr txBox="1"/>
      </xdr:nvSpPr>
      <xdr:spPr>
        <a:xfrm>
          <a:off x="3497794" y="973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149514</xdr:rowOff>
    </xdr:from>
    <xdr:to>
      <xdr:col>4</xdr:col>
      <xdr:colOff>155575</xdr:colOff>
      <xdr:row>58</xdr:row>
      <xdr:rowOff>152283</xdr:rowOff>
    </xdr:to>
    <xdr:cxnSp macro="">
      <xdr:nvCxnSpPr>
        <xdr:cNvPr id="123" name="直線コネクタ 122"/>
        <xdr:cNvCxnSpPr/>
      </xdr:nvCxnSpPr>
      <xdr:spPr>
        <a:xfrm>
          <a:off x="2019300" y="10093614"/>
          <a:ext cx="8890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141022</xdr:rowOff>
    </xdr:from>
    <xdr:ext cx="599010" cy="259045"/>
    <xdr:sp macro="" textlink="">
      <xdr:nvSpPr>
        <xdr:cNvPr id="125" name="テキスト ボックス 124"/>
        <xdr:cNvSpPr txBox="1"/>
      </xdr:nvSpPr>
      <xdr:spPr>
        <a:xfrm>
          <a:off x="2608794" y="9742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149514</xdr:rowOff>
    </xdr:from>
    <xdr:to>
      <xdr:col>2</xdr:col>
      <xdr:colOff>638175</xdr:colOff>
      <xdr:row>58</xdr:row>
      <xdr:rowOff>152952</xdr:rowOff>
    </xdr:to>
    <xdr:cxnSp macro="">
      <xdr:nvCxnSpPr>
        <xdr:cNvPr id="126" name="直線コネクタ 125"/>
        <xdr:cNvCxnSpPr/>
      </xdr:nvCxnSpPr>
      <xdr:spPr>
        <a:xfrm flipV="1">
          <a:off x="1130300" y="10093614"/>
          <a:ext cx="889000" cy="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151285</xdr:rowOff>
    </xdr:from>
    <xdr:ext cx="599010" cy="259045"/>
    <xdr:sp macro="" textlink="">
      <xdr:nvSpPr>
        <xdr:cNvPr id="128" name="テキスト ボックス 127"/>
        <xdr:cNvSpPr txBox="1"/>
      </xdr:nvSpPr>
      <xdr:spPr>
        <a:xfrm>
          <a:off x="1719794" y="9752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150689</xdr:rowOff>
    </xdr:from>
    <xdr:ext cx="599010" cy="259045"/>
    <xdr:sp macro="" textlink="">
      <xdr:nvSpPr>
        <xdr:cNvPr id="130" name="テキスト ボックス 129"/>
        <xdr:cNvSpPr txBox="1"/>
      </xdr:nvSpPr>
      <xdr:spPr>
        <a:xfrm>
          <a:off x="830794" y="975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74406</xdr:rowOff>
    </xdr:from>
    <xdr:to>
      <xdr:col>6</xdr:col>
      <xdr:colOff>561975</xdr:colOff>
      <xdr:row>59</xdr:row>
      <xdr:rowOff>4556</xdr:rowOff>
    </xdr:to>
    <xdr:sp macro="" textlink="">
      <xdr:nvSpPr>
        <xdr:cNvPr id="136" name="円/楕円 135"/>
        <xdr:cNvSpPr/>
      </xdr:nvSpPr>
      <xdr:spPr>
        <a:xfrm>
          <a:off x="4584700" y="10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160783</xdr:rowOff>
    </xdr:from>
    <xdr:ext cx="599010" cy="259045"/>
    <xdr:sp macro="" textlink="">
      <xdr:nvSpPr>
        <xdr:cNvPr id="137" name="物件費該当値テキスト"/>
        <xdr:cNvSpPr txBox="1"/>
      </xdr:nvSpPr>
      <xdr:spPr>
        <a:xfrm>
          <a:off x="4686300" y="993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119,021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86361</xdr:rowOff>
    </xdr:from>
    <xdr:to>
      <xdr:col>5</xdr:col>
      <xdr:colOff>409575</xdr:colOff>
      <xdr:row>59</xdr:row>
      <xdr:rowOff>16511</xdr:rowOff>
    </xdr:to>
    <xdr:sp macro="" textlink="">
      <xdr:nvSpPr>
        <xdr:cNvPr id="138" name="円/楕円 137"/>
        <xdr:cNvSpPr/>
      </xdr:nvSpPr>
      <xdr:spPr>
        <a:xfrm>
          <a:off x="3746500" y="1003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7638</xdr:rowOff>
    </xdr:from>
    <xdr:ext cx="599010" cy="259045"/>
    <xdr:sp macro="" textlink="">
      <xdr:nvSpPr>
        <xdr:cNvPr id="139" name="テキスト ボックス 138"/>
        <xdr:cNvSpPr txBox="1"/>
      </xdr:nvSpPr>
      <xdr:spPr>
        <a:xfrm>
          <a:off x="3497794" y="1012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103,333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101483</xdr:rowOff>
    </xdr:from>
    <xdr:to>
      <xdr:col>4</xdr:col>
      <xdr:colOff>206375</xdr:colOff>
      <xdr:row>59</xdr:row>
      <xdr:rowOff>31633</xdr:rowOff>
    </xdr:to>
    <xdr:sp macro="" textlink="">
      <xdr:nvSpPr>
        <xdr:cNvPr id="140" name="円/楕円 139"/>
        <xdr:cNvSpPr/>
      </xdr:nvSpPr>
      <xdr:spPr>
        <a:xfrm>
          <a:off x="2857500" y="1004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22760</xdr:rowOff>
    </xdr:from>
    <xdr:ext cx="534377" cy="259045"/>
    <xdr:sp macro="" textlink="">
      <xdr:nvSpPr>
        <xdr:cNvPr id="141" name="テキスト ボックス 140"/>
        <xdr:cNvSpPr txBox="1"/>
      </xdr:nvSpPr>
      <xdr:spPr>
        <a:xfrm>
          <a:off x="2641111" y="1013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83,487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98714</xdr:rowOff>
    </xdr:from>
    <xdr:to>
      <xdr:col>3</xdr:col>
      <xdr:colOff>3175</xdr:colOff>
      <xdr:row>59</xdr:row>
      <xdr:rowOff>28864</xdr:rowOff>
    </xdr:to>
    <xdr:sp macro="" textlink="">
      <xdr:nvSpPr>
        <xdr:cNvPr id="142" name="円/楕円 141"/>
        <xdr:cNvSpPr/>
      </xdr:nvSpPr>
      <xdr:spPr>
        <a:xfrm>
          <a:off x="1968500" y="1004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19991</xdr:rowOff>
    </xdr:from>
    <xdr:ext cx="534377" cy="259045"/>
    <xdr:sp macro="" textlink="">
      <xdr:nvSpPr>
        <xdr:cNvPr id="143" name="テキスト ボックス 142"/>
        <xdr:cNvSpPr txBox="1"/>
      </xdr:nvSpPr>
      <xdr:spPr>
        <a:xfrm>
          <a:off x="1752111" y="1013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87,121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102152</xdr:rowOff>
    </xdr:from>
    <xdr:to>
      <xdr:col>1</xdr:col>
      <xdr:colOff>485775</xdr:colOff>
      <xdr:row>59</xdr:row>
      <xdr:rowOff>32302</xdr:rowOff>
    </xdr:to>
    <xdr:sp macro="" textlink="">
      <xdr:nvSpPr>
        <xdr:cNvPr id="144" name="円/楕円 143"/>
        <xdr:cNvSpPr/>
      </xdr:nvSpPr>
      <xdr:spPr>
        <a:xfrm>
          <a:off x="1079500" y="1004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23429</xdr:rowOff>
    </xdr:from>
    <xdr:ext cx="534377" cy="259045"/>
    <xdr:sp macro="" textlink="">
      <xdr:nvSpPr>
        <xdr:cNvPr id="145" name="テキスト ボックス 144"/>
        <xdr:cNvSpPr txBox="1"/>
      </xdr:nvSpPr>
      <xdr:spPr>
        <a:xfrm>
          <a:off x="863111" y="1013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125188</xdr:rowOff>
    </xdr:from>
    <xdr:to>
      <xdr:col>6</xdr:col>
      <xdr:colOff>511175</xdr:colOff>
      <xdr:row>78</xdr:row>
      <xdr:rowOff>127882</xdr:rowOff>
    </xdr:to>
    <xdr:cxnSp macro="">
      <xdr:nvCxnSpPr>
        <xdr:cNvPr id="172" name="直線コネクタ 171"/>
        <xdr:cNvCxnSpPr/>
      </xdr:nvCxnSpPr>
      <xdr:spPr>
        <a:xfrm>
          <a:off x="3797300" y="13498288"/>
          <a:ext cx="8382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28525</xdr:rowOff>
    </xdr:from>
    <xdr:ext cx="534377" cy="259045"/>
    <xdr:sp macro="" textlink="">
      <xdr:nvSpPr>
        <xdr:cNvPr id="173" name="維持補修費平均値テキスト"/>
        <xdr:cNvSpPr txBox="1"/>
      </xdr:nvSpPr>
      <xdr:spPr>
        <a:xfrm>
          <a:off x="4686300" y="132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123104</xdr:rowOff>
    </xdr:from>
    <xdr:to>
      <xdr:col>5</xdr:col>
      <xdr:colOff>358775</xdr:colOff>
      <xdr:row>78</xdr:row>
      <xdr:rowOff>125188</xdr:rowOff>
    </xdr:to>
    <xdr:cxnSp macro="">
      <xdr:nvCxnSpPr>
        <xdr:cNvPr id="175" name="直線コネクタ 174"/>
        <xdr:cNvCxnSpPr/>
      </xdr:nvCxnSpPr>
      <xdr:spPr>
        <a:xfrm>
          <a:off x="2908300" y="13496204"/>
          <a:ext cx="889000" cy="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120277</xdr:rowOff>
    </xdr:from>
    <xdr:ext cx="534377" cy="259045"/>
    <xdr:sp macro="" textlink="">
      <xdr:nvSpPr>
        <xdr:cNvPr id="177" name="テキスト ボックス 176"/>
        <xdr:cNvSpPr txBox="1"/>
      </xdr:nvSpPr>
      <xdr:spPr>
        <a:xfrm>
          <a:off x="3530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114829</xdr:rowOff>
    </xdr:from>
    <xdr:to>
      <xdr:col>4</xdr:col>
      <xdr:colOff>155575</xdr:colOff>
      <xdr:row>78</xdr:row>
      <xdr:rowOff>123104</xdr:rowOff>
    </xdr:to>
    <xdr:cxnSp macro="">
      <xdr:nvCxnSpPr>
        <xdr:cNvPr id="178" name="直線コネクタ 177"/>
        <xdr:cNvCxnSpPr/>
      </xdr:nvCxnSpPr>
      <xdr:spPr>
        <a:xfrm>
          <a:off x="2019300" y="13487929"/>
          <a:ext cx="8890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128182</xdr:rowOff>
    </xdr:from>
    <xdr:ext cx="534377" cy="259045"/>
    <xdr:sp macro="" textlink="">
      <xdr:nvSpPr>
        <xdr:cNvPr id="180" name="テキスト ボックス 179"/>
        <xdr:cNvSpPr txBox="1"/>
      </xdr:nvSpPr>
      <xdr:spPr>
        <a:xfrm>
          <a:off x="2641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114829</xdr:rowOff>
    </xdr:from>
    <xdr:to>
      <xdr:col>2</xdr:col>
      <xdr:colOff>638175</xdr:colOff>
      <xdr:row>78</xdr:row>
      <xdr:rowOff>117704</xdr:rowOff>
    </xdr:to>
    <xdr:cxnSp macro="">
      <xdr:nvCxnSpPr>
        <xdr:cNvPr id="181" name="直線コネクタ 180"/>
        <xdr:cNvCxnSpPr/>
      </xdr:nvCxnSpPr>
      <xdr:spPr>
        <a:xfrm flipV="1">
          <a:off x="1130300" y="13487929"/>
          <a:ext cx="889000" cy="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135416</xdr:rowOff>
    </xdr:from>
    <xdr:ext cx="534377" cy="259045"/>
    <xdr:sp macro="" textlink="">
      <xdr:nvSpPr>
        <xdr:cNvPr id="183" name="テキスト ボックス 182"/>
        <xdr:cNvSpPr txBox="1"/>
      </xdr:nvSpPr>
      <xdr:spPr>
        <a:xfrm>
          <a:off x="1752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139791</xdr:rowOff>
    </xdr:from>
    <xdr:ext cx="534377" cy="259045"/>
    <xdr:sp macro="" textlink="">
      <xdr:nvSpPr>
        <xdr:cNvPr id="185" name="テキスト ボックス 184"/>
        <xdr:cNvSpPr txBox="1"/>
      </xdr:nvSpPr>
      <xdr:spPr>
        <a:xfrm>
          <a:off x="863111" y="1316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77082</xdr:rowOff>
    </xdr:from>
    <xdr:to>
      <xdr:col>6</xdr:col>
      <xdr:colOff>561975</xdr:colOff>
      <xdr:row>79</xdr:row>
      <xdr:rowOff>7232</xdr:rowOff>
    </xdr:to>
    <xdr:sp macro="" textlink="">
      <xdr:nvSpPr>
        <xdr:cNvPr id="191" name="円/楕円 190"/>
        <xdr:cNvSpPr/>
      </xdr:nvSpPr>
      <xdr:spPr>
        <a:xfrm>
          <a:off x="4584700" y="1345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163459</xdr:rowOff>
    </xdr:from>
    <xdr:ext cx="469744" cy="259045"/>
    <xdr:sp macro="" textlink="">
      <xdr:nvSpPr>
        <xdr:cNvPr id="192" name="維持補修費該当値テキスト"/>
        <xdr:cNvSpPr txBox="1"/>
      </xdr:nvSpPr>
      <xdr:spPr>
        <a:xfrm>
          <a:off x="4686300" y="1336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74388</xdr:rowOff>
    </xdr:from>
    <xdr:to>
      <xdr:col>5</xdr:col>
      <xdr:colOff>409575</xdr:colOff>
      <xdr:row>79</xdr:row>
      <xdr:rowOff>4538</xdr:rowOff>
    </xdr:to>
    <xdr:sp macro="" textlink="">
      <xdr:nvSpPr>
        <xdr:cNvPr id="193" name="円/楕円 192"/>
        <xdr:cNvSpPr/>
      </xdr:nvSpPr>
      <xdr:spPr>
        <a:xfrm>
          <a:off x="3746500" y="1344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167115</xdr:rowOff>
    </xdr:from>
    <xdr:ext cx="469744" cy="259045"/>
    <xdr:sp macro="" textlink="">
      <xdr:nvSpPr>
        <xdr:cNvPr id="194" name="テキスト ボックス 193"/>
        <xdr:cNvSpPr txBox="1"/>
      </xdr:nvSpPr>
      <xdr:spPr>
        <a:xfrm>
          <a:off x="3562427" y="1354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72304</xdr:rowOff>
    </xdr:from>
    <xdr:to>
      <xdr:col>4</xdr:col>
      <xdr:colOff>206375</xdr:colOff>
      <xdr:row>79</xdr:row>
      <xdr:rowOff>2454</xdr:rowOff>
    </xdr:to>
    <xdr:sp macro="" textlink="">
      <xdr:nvSpPr>
        <xdr:cNvPr id="195" name="円/楕円 194"/>
        <xdr:cNvSpPr/>
      </xdr:nvSpPr>
      <xdr:spPr>
        <a:xfrm>
          <a:off x="2857500" y="134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165031</xdr:rowOff>
    </xdr:from>
    <xdr:ext cx="469744" cy="259045"/>
    <xdr:sp macro="" textlink="">
      <xdr:nvSpPr>
        <xdr:cNvPr id="196" name="テキスト ボックス 195"/>
        <xdr:cNvSpPr txBox="1"/>
      </xdr:nvSpPr>
      <xdr:spPr>
        <a:xfrm>
          <a:off x="2673427" y="1353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64029</xdr:rowOff>
    </xdr:from>
    <xdr:to>
      <xdr:col>3</xdr:col>
      <xdr:colOff>3175</xdr:colOff>
      <xdr:row>78</xdr:row>
      <xdr:rowOff>165629</xdr:rowOff>
    </xdr:to>
    <xdr:sp macro="" textlink="">
      <xdr:nvSpPr>
        <xdr:cNvPr id="197" name="円/楕円 196"/>
        <xdr:cNvSpPr/>
      </xdr:nvSpPr>
      <xdr:spPr>
        <a:xfrm>
          <a:off x="1968500" y="134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156756</xdr:rowOff>
    </xdr:from>
    <xdr:ext cx="469744" cy="259045"/>
    <xdr:sp macro="" textlink="">
      <xdr:nvSpPr>
        <xdr:cNvPr id="198" name="テキスト ボックス 197"/>
        <xdr:cNvSpPr txBox="1"/>
      </xdr:nvSpPr>
      <xdr:spPr>
        <a:xfrm>
          <a:off x="1784427" y="1352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66904</xdr:rowOff>
    </xdr:from>
    <xdr:to>
      <xdr:col>1</xdr:col>
      <xdr:colOff>485775</xdr:colOff>
      <xdr:row>78</xdr:row>
      <xdr:rowOff>168504</xdr:rowOff>
    </xdr:to>
    <xdr:sp macro="" textlink="">
      <xdr:nvSpPr>
        <xdr:cNvPr id="199" name="円/楕円 198"/>
        <xdr:cNvSpPr/>
      </xdr:nvSpPr>
      <xdr:spPr>
        <a:xfrm>
          <a:off x="1079500" y="134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159631</xdr:rowOff>
    </xdr:from>
    <xdr:ext cx="469744" cy="259045"/>
    <xdr:sp macro="" textlink="">
      <xdr:nvSpPr>
        <xdr:cNvPr id="200" name="テキスト ボックス 199"/>
        <xdr:cNvSpPr txBox="1"/>
      </xdr:nvSpPr>
      <xdr:spPr>
        <a:xfrm>
          <a:off x="895427" y="1353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98715</xdr:rowOff>
    </xdr:from>
    <xdr:to>
      <xdr:col>6</xdr:col>
      <xdr:colOff>511175</xdr:colOff>
      <xdr:row>93</xdr:row>
      <xdr:rowOff>20709</xdr:rowOff>
    </xdr:to>
    <xdr:cxnSp macro="">
      <xdr:nvCxnSpPr>
        <xdr:cNvPr id="231" name="直線コネクタ 230"/>
        <xdr:cNvCxnSpPr/>
      </xdr:nvCxnSpPr>
      <xdr:spPr>
        <a:xfrm flipV="1">
          <a:off x="3797300" y="15872115"/>
          <a:ext cx="838200" cy="9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35813</xdr:rowOff>
    </xdr:from>
    <xdr:ext cx="534377" cy="259045"/>
    <xdr:sp macro="" textlink="">
      <xdr:nvSpPr>
        <xdr:cNvPr id="232" name="扶助費平均値テキスト"/>
        <xdr:cNvSpPr txBox="1"/>
      </xdr:nvSpPr>
      <xdr:spPr>
        <a:xfrm>
          <a:off x="4686300" y="16323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20709</xdr:rowOff>
    </xdr:from>
    <xdr:to>
      <xdr:col>5</xdr:col>
      <xdr:colOff>358775</xdr:colOff>
      <xdr:row>93</xdr:row>
      <xdr:rowOff>59472</xdr:rowOff>
    </xdr:to>
    <xdr:cxnSp macro="">
      <xdr:nvCxnSpPr>
        <xdr:cNvPr id="234" name="直線コネクタ 233"/>
        <xdr:cNvCxnSpPr/>
      </xdr:nvCxnSpPr>
      <xdr:spPr>
        <a:xfrm flipV="1">
          <a:off x="2908300" y="15965559"/>
          <a:ext cx="889000" cy="3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148404</xdr:rowOff>
    </xdr:from>
    <xdr:ext cx="534377" cy="259045"/>
    <xdr:sp macro="" textlink="">
      <xdr:nvSpPr>
        <xdr:cNvPr id="236" name="テキスト ボックス 235"/>
        <xdr:cNvSpPr txBox="1"/>
      </xdr:nvSpPr>
      <xdr:spPr>
        <a:xfrm>
          <a:off x="3530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59472</xdr:rowOff>
    </xdr:from>
    <xdr:to>
      <xdr:col>4</xdr:col>
      <xdr:colOff>155575</xdr:colOff>
      <xdr:row>93</xdr:row>
      <xdr:rowOff>111615</xdr:rowOff>
    </xdr:to>
    <xdr:cxnSp macro="">
      <xdr:nvCxnSpPr>
        <xdr:cNvPr id="237" name="直線コネクタ 236"/>
        <xdr:cNvCxnSpPr/>
      </xdr:nvCxnSpPr>
      <xdr:spPr>
        <a:xfrm flipV="1">
          <a:off x="2019300" y="16004322"/>
          <a:ext cx="889000" cy="5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33146</xdr:rowOff>
    </xdr:from>
    <xdr:ext cx="534377" cy="259045"/>
    <xdr:sp macro="" textlink="">
      <xdr:nvSpPr>
        <xdr:cNvPr id="239" name="テキスト ボックス 238"/>
        <xdr:cNvSpPr txBox="1"/>
      </xdr:nvSpPr>
      <xdr:spPr>
        <a:xfrm>
          <a:off x="2641111" y="16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111615</xdr:rowOff>
    </xdr:from>
    <xdr:to>
      <xdr:col>2</xdr:col>
      <xdr:colOff>638175</xdr:colOff>
      <xdr:row>94</xdr:row>
      <xdr:rowOff>21437</xdr:rowOff>
    </xdr:to>
    <xdr:cxnSp macro="">
      <xdr:nvCxnSpPr>
        <xdr:cNvPr id="240" name="直線コネクタ 239"/>
        <xdr:cNvCxnSpPr/>
      </xdr:nvCxnSpPr>
      <xdr:spPr>
        <a:xfrm flipV="1">
          <a:off x="1130300" y="16056465"/>
          <a:ext cx="889000" cy="8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40070</xdr:rowOff>
    </xdr:from>
    <xdr:ext cx="534377" cy="259045"/>
    <xdr:sp macro="" textlink="">
      <xdr:nvSpPr>
        <xdr:cNvPr id="242" name="テキスト ボックス 241"/>
        <xdr:cNvSpPr txBox="1"/>
      </xdr:nvSpPr>
      <xdr:spPr>
        <a:xfrm>
          <a:off x="1752111" y="1649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86420</xdr:rowOff>
    </xdr:from>
    <xdr:ext cx="534377" cy="259045"/>
    <xdr:sp macro="" textlink="">
      <xdr:nvSpPr>
        <xdr:cNvPr id="244" name="テキスト ボックス 243"/>
        <xdr:cNvSpPr txBox="1"/>
      </xdr:nvSpPr>
      <xdr:spPr>
        <a:xfrm>
          <a:off x="863111" y="1654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47915</xdr:rowOff>
    </xdr:from>
    <xdr:to>
      <xdr:col>6</xdr:col>
      <xdr:colOff>561975</xdr:colOff>
      <xdr:row>92</xdr:row>
      <xdr:rowOff>149515</xdr:rowOff>
    </xdr:to>
    <xdr:sp macro="" textlink="">
      <xdr:nvSpPr>
        <xdr:cNvPr id="250" name="円/楕円 249"/>
        <xdr:cNvSpPr/>
      </xdr:nvSpPr>
      <xdr:spPr>
        <a:xfrm>
          <a:off x="4584700" y="1582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70792</xdr:rowOff>
    </xdr:from>
    <xdr:ext cx="599010" cy="259045"/>
    <xdr:sp macro="" textlink="">
      <xdr:nvSpPr>
        <xdr:cNvPr id="251" name="扶助費該当値テキスト"/>
        <xdr:cNvSpPr txBox="1"/>
      </xdr:nvSpPr>
      <xdr:spPr>
        <a:xfrm>
          <a:off x="4686300" y="1567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110,265</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141359</xdr:rowOff>
    </xdr:from>
    <xdr:to>
      <xdr:col>5</xdr:col>
      <xdr:colOff>409575</xdr:colOff>
      <xdr:row>93</xdr:row>
      <xdr:rowOff>71509</xdr:rowOff>
    </xdr:to>
    <xdr:sp macro="" textlink="">
      <xdr:nvSpPr>
        <xdr:cNvPr id="252" name="円/楕円 251"/>
        <xdr:cNvSpPr/>
      </xdr:nvSpPr>
      <xdr:spPr>
        <a:xfrm>
          <a:off x="3746500" y="1591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88036</xdr:rowOff>
    </xdr:from>
    <xdr:ext cx="599010" cy="259045"/>
    <xdr:sp macro="" textlink="">
      <xdr:nvSpPr>
        <xdr:cNvPr id="253" name="テキスト ボックス 252"/>
        <xdr:cNvSpPr txBox="1"/>
      </xdr:nvSpPr>
      <xdr:spPr>
        <a:xfrm>
          <a:off x="3497794" y="1568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101,681</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8672</xdr:rowOff>
    </xdr:from>
    <xdr:to>
      <xdr:col>4</xdr:col>
      <xdr:colOff>206375</xdr:colOff>
      <xdr:row>93</xdr:row>
      <xdr:rowOff>110272</xdr:rowOff>
    </xdr:to>
    <xdr:sp macro="" textlink="">
      <xdr:nvSpPr>
        <xdr:cNvPr id="254" name="円/楕円 253"/>
        <xdr:cNvSpPr/>
      </xdr:nvSpPr>
      <xdr:spPr>
        <a:xfrm>
          <a:off x="2857500" y="1595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126799</xdr:rowOff>
    </xdr:from>
    <xdr:ext cx="534377" cy="259045"/>
    <xdr:sp macro="" textlink="">
      <xdr:nvSpPr>
        <xdr:cNvPr id="255" name="テキスト ボックス 254"/>
        <xdr:cNvSpPr txBox="1"/>
      </xdr:nvSpPr>
      <xdr:spPr>
        <a:xfrm>
          <a:off x="2641111" y="1572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98,120</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60815</xdr:rowOff>
    </xdr:from>
    <xdr:to>
      <xdr:col>3</xdr:col>
      <xdr:colOff>3175</xdr:colOff>
      <xdr:row>93</xdr:row>
      <xdr:rowOff>162415</xdr:rowOff>
    </xdr:to>
    <xdr:sp macro="" textlink="">
      <xdr:nvSpPr>
        <xdr:cNvPr id="256" name="円/楕円 255"/>
        <xdr:cNvSpPr/>
      </xdr:nvSpPr>
      <xdr:spPr>
        <a:xfrm>
          <a:off x="1968500" y="1600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7492</xdr:rowOff>
    </xdr:from>
    <xdr:ext cx="534377" cy="259045"/>
    <xdr:sp macro="" textlink="">
      <xdr:nvSpPr>
        <xdr:cNvPr id="257" name="テキスト ボックス 256"/>
        <xdr:cNvSpPr txBox="1"/>
      </xdr:nvSpPr>
      <xdr:spPr>
        <a:xfrm>
          <a:off x="1752111" y="1578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93,330</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142087</xdr:rowOff>
    </xdr:from>
    <xdr:to>
      <xdr:col>1</xdr:col>
      <xdr:colOff>485775</xdr:colOff>
      <xdr:row>94</xdr:row>
      <xdr:rowOff>72237</xdr:rowOff>
    </xdr:to>
    <xdr:sp macro="" textlink="">
      <xdr:nvSpPr>
        <xdr:cNvPr id="258" name="円/楕円 257"/>
        <xdr:cNvSpPr/>
      </xdr:nvSpPr>
      <xdr:spPr>
        <a:xfrm>
          <a:off x="1079500" y="1608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88764</xdr:rowOff>
    </xdr:from>
    <xdr:ext cx="534377" cy="259045"/>
    <xdr:sp macro="" textlink="">
      <xdr:nvSpPr>
        <xdr:cNvPr id="259" name="テキスト ボックス 258"/>
        <xdr:cNvSpPr txBox="1"/>
      </xdr:nvSpPr>
      <xdr:spPr>
        <a:xfrm>
          <a:off x="863111" y="1586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18937</xdr:rowOff>
    </xdr:from>
    <xdr:to>
      <xdr:col>15</xdr:col>
      <xdr:colOff>180975</xdr:colOff>
      <xdr:row>38</xdr:row>
      <xdr:rowOff>61002</xdr:rowOff>
    </xdr:to>
    <xdr:cxnSp macro="">
      <xdr:nvCxnSpPr>
        <xdr:cNvPr id="290" name="直線コネクタ 289"/>
        <xdr:cNvCxnSpPr/>
      </xdr:nvCxnSpPr>
      <xdr:spPr>
        <a:xfrm flipV="1">
          <a:off x="9639300" y="6534037"/>
          <a:ext cx="838200" cy="4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25503</xdr:rowOff>
    </xdr:from>
    <xdr:ext cx="599010" cy="259045"/>
    <xdr:sp macro="" textlink="">
      <xdr:nvSpPr>
        <xdr:cNvPr id="291" name="補助費等平均値テキスト"/>
        <xdr:cNvSpPr txBox="1"/>
      </xdr:nvSpPr>
      <xdr:spPr>
        <a:xfrm>
          <a:off x="10528300" y="6026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61002</xdr:rowOff>
    </xdr:from>
    <xdr:to>
      <xdr:col>14</xdr:col>
      <xdr:colOff>28575</xdr:colOff>
      <xdr:row>38</xdr:row>
      <xdr:rowOff>63295</xdr:rowOff>
    </xdr:to>
    <xdr:cxnSp macro="">
      <xdr:nvCxnSpPr>
        <xdr:cNvPr id="293" name="直線コネクタ 292"/>
        <xdr:cNvCxnSpPr/>
      </xdr:nvCxnSpPr>
      <xdr:spPr>
        <a:xfrm flipV="1">
          <a:off x="8750300" y="6576102"/>
          <a:ext cx="889000" cy="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6633</xdr:rowOff>
    </xdr:from>
    <xdr:ext cx="599010" cy="259045"/>
    <xdr:sp macro="" textlink="">
      <xdr:nvSpPr>
        <xdr:cNvPr id="295" name="テキスト ボックス 294"/>
        <xdr:cNvSpPr txBox="1"/>
      </xdr:nvSpPr>
      <xdr:spPr>
        <a:xfrm>
          <a:off x="9339794"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63295</xdr:rowOff>
    </xdr:from>
    <xdr:to>
      <xdr:col>12</xdr:col>
      <xdr:colOff>511175</xdr:colOff>
      <xdr:row>38</xdr:row>
      <xdr:rowOff>71959</xdr:rowOff>
    </xdr:to>
    <xdr:cxnSp macro="">
      <xdr:nvCxnSpPr>
        <xdr:cNvPr id="296" name="直線コネクタ 295"/>
        <xdr:cNvCxnSpPr/>
      </xdr:nvCxnSpPr>
      <xdr:spPr>
        <a:xfrm flipV="1">
          <a:off x="7861300" y="6578395"/>
          <a:ext cx="8890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37572</xdr:rowOff>
    </xdr:from>
    <xdr:ext cx="599010" cy="259045"/>
    <xdr:sp macro="" textlink="">
      <xdr:nvSpPr>
        <xdr:cNvPr id="298" name="テキスト ボックス 297"/>
        <xdr:cNvSpPr txBox="1"/>
      </xdr:nvSpPr>
      <xdr:spPr>
        <a:xfrm>
          <a:off x="8450794"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56584</xdr:rowOff>
    </xdr:from>
    <xdr:to>
      <xdr:col>11</xdr:col>
      <xdr:colOff>307975</xdr:colOff>
      <xdr:row>38</xdr:row>
      <xdr:rowOff>71959</xdr:rowOff>
    </xdr:to>
    <xdr:cxnSp macro="">
      <xdr:nvCxnSpPr>
        <xdr:cNvPr id="299" name="直線コネクタ 298"/>
        <xdr:cNvCxnSpPr/>
      </xdr:nvCxnSpPr>
      <xdr:spPr>
        <a:xfrm>
          <a:off x="6972300" y="6571684"/>
          <a:ext cx="889000" cy="1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50446</xdr:rowOff>
    </xdr:from>
    <xdr:ext cx="599010" cy="259045"/>
    <xdr:sp macro="" textlink="">
      <xdr:nvSpPr>
        <xdr:cNvPr id="301" name="テキスト ボックス 300"/>
        <xdr:cNvSpPr txBox="1"/>
      </xdr:nvSpPr>
      <xdr:spPr>
        <a:xfrm>
          <a:off x="7561794" y="605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70951</xdr:rowOff>
    </xdr:from>
    <xdr:ext cx="599010" cy="259045"/>
    <xdr:sp macro="" textlink="">
      <xdr:nvSpPr>
        <xdr:cNvPr id="303" name="テキスト ボックス 302"/>
        <xdr:cNvSpPr txBox="1"/>
      </xdr:nvSpPr>
      <xdr:spPr>
        <a:xfrm>
          <a:off x="6672794" y="607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139587</xdr:rowOff>
    </xdr:from>
    <xdr:to>
      <xdr:col>15</xdr:col>
      <xdr:colOff>231775</xdr:colOff>
      <xdr:row>38</xdr:row>
      <xdr:rowOff>69737</xdr:rowOff>
    </xdr:to>
    <xdr:sp macro="" textlink="">
      <xdr:nvSpPr>
        <xdr:cNvPr id="309" name="円/楕円 308"/>
        <xdr:cNvSpPr/>
      </xdr:nvSpPr>
      <xdr:spPr>
        <a:xfrm>
          <a:off x="10426700" y="648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54514</xdr:rowOff>
    </xdr:from>
    <xdr:ext cx="534377" cy="259045"/>
    <xdr:sp macro="" textlink="">
      <xdr:nvSpPr>
        <xdr:cNvPr id="310" name="補助費等該当値テキスト"/>
        <xdr:cNvSpPr txBox="1"/>
      </xdr:nvSpPr>
      <xdr:spPr>
        <a:xfrm>
          <a:off x="10528300" y="639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76,979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10202</xdr:rowOff>
    </xdr:from>
    <xdr:to>
      <xdr:col>14</xdr:col>
      <xdr:colOff>79375</xdr:colOff>
      <xdr:row>38</xdr:row>
      <xdr:rowOff>111802</xdr:rowOff>
    </xdr:to>
    <xdr:sp macro="" textlink="">
      <xdr:nvSpPr>
        <xdr:cNvPr id="311" name="円/楕円 310"/>
        <xdr:cNvSpPr/>
      </xdr:nvSpPr>
      <xdr:spPr>
        <a:xfrm>
          <a:off x="9588500" y="652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102929</xdr:rowOff>
    </xdr:from>
    <xdr:ext cx="534377" cy="259045"/>
    <xdr:sp macro="" textlink="">
      <xdr:nvSpPr>
        <xdr:cNvPr id="312" name="テキスト ボックス 311"/>
        <xdr:cNvSpPr txBox="1"/>
      </xdr:nvSpPr>
      <xdr:spPr>
        <a:xfrm>
          <a:off x="9372111" y="661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12495</xdr:rowOff>
    </xdr:from>
    <xdr:to>
      <xdr:col>12</xdr:col>
      <xdr:colOff>561975</xdr:colOff>
      <xdr:row>38</xdr:row>
      <xdr:rowOff>114095</xdr:rowOff>
    </xdr:to>
    <xdr:sp macro="" textlink="">
      <xdr:nvSpPr>
        <xdr:cNvPr id="313" name="円/楕円 312"/>
        <xdr:cNvSpPr/>
      </xdr:nvSpPr>
      <xdr:spPr>
        <a:xfrm>
          <a:off x="8699500" y="652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105222</xdr:rowOff>
    </xdr:from>
    <xdr:ext cx="534377" cy="259045"/>
    <xdr:sp macro="" textlink="">
      <xdr:nvSpPr>
        <xdr:cNvPr id="314" name="テキスト ボックス 313"/>
        <xdr:cNvSpPr txBox="1"/>
      </xdr:nvSpPr>
      <xdr:spPr>
        <a:xfrm>
          <a:off x="8483111" y="662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63,396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21159</xdr:rowOff>
    </xdr:from>
    <xdr:to>
      <xdr:col>11</xdr:col>
      <xdr:colOff>358775</xdr:colOff>
      <xdr:row>38</xdr:row>
      <xdr:rowOff>122759</xdr:rowOff>
    </xdr:to>
    <xdr:sp macro="" textlink="">
      <xdr:nvSpPr>
        <xdr:cNvPr id="315" name="円/楕円 314"/>
        <xdr:cNvSpPr/>
      </xdr:nvSpPr>
      <xdr:spPr>
        <a:xfrm>
          <a:off x="7810500" y="65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113886</xdr:rowOff>
    </xdr:from>
    <xdr:ext cx="534377" cy="259045"/>
    <xdr:sp macro="" textlink="">
      <xdr:nvSpPr>
        <xdr:cNvPr id="316" name="テキスト ボックス 315"/>
        <xdr:cNvSpPr txBox="1"/>
      </xdr:nvSpPr>
      <xdr:spPr>
        <a:xfrm>
          <a:off x="7594111" y="66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60,743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5784</xdr:rowOff>
    </xdr:from>
    <xdr:to>
      <xdr:col>10</xdr:col>
      <xdr:colOff>155575</xdr:colOff>
      <xdr:row>38</xdr:row>
      <xdr:rowOff>107384</xdr:rowOff>
    </xdr:to>
    <xdr:sp macro="" textlink="">
      <xdr:nvSpPr>
        <xdr:cNvPr id="317" name="円/楕円 316"/>
        <xdr:cNvSpPr/>
      </xdr:nvSpPr>
      <xdr:spPr>
        <a:xfrm>
          <a:off x="6921500" y="65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98511</xdr:rowOff>
    </xdr:from>
    <xdr:ext cx="534377" cy="259045"/>
    <xdr:sp macro="" textlink="">
      <xdr:nvSpPr>
        <xdr:cNvPr id="318" name="テキスト ボックス 317"/>
        <xdr:cNvSpPr txBox="1"/>
      </xdr:nvSpPr>
      <xdr:spPr>
        <a:xfrm>
          <a:off x="6705111" y="661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33584</xdr:rowOff>
    </xdr:from>
    <xdr:to>
      <xdr:col>15</xdr:col>
      <xdr:colOff>180975</xdr:colOff>
      <xdr:row>57</xdr:row>
      <xdr:rowOff>80697</xdr:rowOff>
    </xdr:to>
    <xdr:cxnSp macro="">
      <xdr:nvCxnSpPr>
        <xdr:cNvPr id="343" name="直線コネクタ 342"/>
        <xdr:cNvCxnSpPr/>
      </xdr:nvCxnSpPr>
      <xdr:spPr>
        <a:xfrm>
          <a:off x="9639300" y="9806234"/>
          <a:ext cx="838200" cy="4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4384</xdr:rowOff>
    </xdr:from>
    <xdr:ext cx="599010" cy="259045"/>
    <xdr:sp macro="" textlink="">
      <xdr:nvSpPr>
        <xdr:cNvPr id="344" name="普通建設事業費平均値テキスト"/>
        <xdr:cNvSpPr txBox="1"/>
      </xdr:nvSpPr>
      <xdr:spPr>
        <a:xfrm>
          <a:off x="10528300" y="9605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33584</xdr:rowOff>
    </xdr:from>
    <xdr:to>
      <xdr:col>14</xdr:col>
      <xdr:colOff>28575</xdr:colOff>
      <xdr:row>57</xdr:row>
      <xdr:rowOff>101626</xdr:rowOff>
    </xdr:to>
    <xdr:cxnSp macro="">
      <xdr:nvCxnSpPr>
        <xdr:cNvPr id="346" name="直線コネクタ 345"/>
        <xdr:cNvCxnSpPr/>
      </xdr:nvCxnSpPr>
      <xdr:spPr>
        <a:xfrm flipV="1">
          <a:off x="8750300" y="9806234"/>
          <a:ext cx="889000" cy="6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7" name="フローチャート : 判断 346"/>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99271</xdr:rowOff>
    </xdr:from>
    <xdr:ext cx="599010" cy="259045"/>
    <xdr:sp macro="" textlink="">
      <xdr:nvSpPr>
        <xdr:cNvPr id="348" name="テキスト ボックス 347"/>
        <xdr:cNvSpPr txBox="1"/>
      </xdr:nvSpPr>
      <xdr:spPr>
        <a:xfrm>
          <a:off x="9339794" y="95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101626</xdr:rowOff>
    </xdr:from>
    <xdr:to>
      <xdr:col>12</xdr:col>
      <xdr:colOff>511175</xdr:colOff>
      <xdr:row>57</xdr:row>
      <xdr:rowOff>148048</xdr:rowOff>
    </xdr:to>
    <xdr:cxnSp macro="">
      <xdr:nvCxnSpPr>
        <xdr:cNvPr id="349" name="直線コネクタ 348"/>
        <xdr:cNvCxnSpPr/>
      </xdr:nvCxnSpPr>
      <xdr:spPr>
        <a:xfrm flipV="1">
          <a:off x="7861300" y="9874276"/>
          <a:ext cx="889000" cy="4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50" name="フローチャート : 判断 349"/>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127702</xdr:rowOff>
    </xdr:from>
    <xdr:ext cx="599010" cy="259045"/>
    <xdr:sp macro="" textlink="">
      <xdr:nvSpPr>
        <xdr:cNvPr id="351" name="テキスト ボックス 350"/>
        <xdr:cNvSpPr txBox="1"/>
      </xdr:nvSpPr>
      <xdr:spPr>
        <a:xfrm>
          <a:off x="8450794" y="955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60950</xdr:rowOff>
    </xdr:from>
    <xdr:to>
      <xdr:col>11</xdr:col>
      <xdr:colOff>307975</xdr:colOff>
      <xdr:row>57</xdr:row>
      <xdr:rowOff>148048</xdr:rowOff>
    </xdr:to>
    <xdr:cxnSp macro="">
      <xdr:nvCxnSpPr>
        <xdr:cNvPr id="352" name="直線コネクタ 351"/>
        <xdr:cNvCxnSpPr/>
      </xdr:nvCxnSpPr>
      <xdr:spPr>
        <a:xfrm>
          <a:off x="6972300" y="9833600"/>
          <a:ext cx="889000" cy="8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53" name="フローチャート : 判断 352"/>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158439</xdr:rowOff>
    </xdr:from>
    <xdr:ext cx="599010" cy="259045"/>
    <xdr:sp macro="" textlink="">
      <xdr:nvSpPr>
        <xdr:cNvPr id="354" name="テキスト ボックス 353"/>
        <xdr:cNvSpPr txBox="1"/>
      </xdr:nvSpPr>
      <xdr:spPr>
        <a:xfrm>
          <a:off x="7561794" y="958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5" name="フローチャート : 判断 354"/>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122438</xdr:rowOff>
    </xdr:from>
    <xdr:ext cx="599010" cy="259045"/>
    <xdr:sp macro="" textlink="">
      <xdr:nvSpPr>
        <xdr:cNvPr id="356" name="テキスト ボックス 355"/>
        <xdr:cNvSpPr txBox="1"/>
      </xdr:nvSpPr>
      <xdr:spPr>
        <a:xfrm>
          <a:off x="6672794" y="98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29897</xdr:rowOff>
    </xdr:from>
    <xdr:to>
      <xdr:col>15</xdr:col>
      <xdr:colOff>231775</xdr:colOff>
      <xdr:row>57</xdr:row>
      <xdr:rowOff>131497</xdr:rowOff>
    </xdr:to>
    <xdr:sp macro="" textlink="">
      <xdr:nvSpPr>
        <xdr:cNvPr id="362" name="円/楕円 361"/>
        <xdr:cNvSpPr/>
      </xdr:nvSpPr>
      <xdr:spPr>
        <a:xfrm>
          <a:off x="10426700" y="980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131383</xdr:rowOff>
    </xdr:from>
    <xdr:ext cx="599010" cy="259045"/>
    <xdr:sp macro="" textlink="">
      <xdr:nvSpPr>
        <xdr:cNvPr id="363" name="普通建設事業費該当値テキスト"/>
        <xdr:cNvSpPr txBox="1"/>
      </xdr:nvSpPr>
      <xdr:spPr>
        <a:xfrm>
          <a:off x="10528300" y="973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203,241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154234</xdr:rowOff>
    </xdr:from>
    <xdr:to>
      <xdr:col>14</xdr:col>
      <xdr:colOff>79375</xdr:colOff>
      <xdr:row>57</xdr:row>
      <xdr:rowOff>84384</xdr:rowOff>
    </xdr:to>
    <xdr:sp macro="" textlink="">
      <xdr:nvSpPr>
        <xdr:cNvPr id="364" name="円/楕円 363"/>
        <xdr:cNvSpPr/>
      </xdr:nvSpPr>
      <xdr:spPr>
        <a:xfrm>
          <a:off x="9588500" y="975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75511</xdr:rowOff>
    </xdr:from>
    <xdr:ext cx="599010" cy="259045"/>
    <xdr:sp macro="" textlink="">
      <xdr:nvSpPr>
        <xdr:cNvPr id="365" name="テキスト ボックス 364"/>
        <xdr:cNvSpPr txBox="1"/>
      </xdr:nvSpPr>
      <xdr:spPr>
        <a:xfrm>
          <a:off x="9339794" y="984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285,680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50826</xdr:rowOff>
    </xdr:from>
    <xdr:to>
      <xdr:col>12</xdr:col>
      <xdr:colOff>561975</xdr:colOff>
      <xdr:row>57</xdr:row>
      <xdr:rowOff>152426</xdr:rowOff>
    </xdr:to>
    <xdr:sp macro="" textlink="">
      <xdr:nvSpPr>
        <xdr:cNvPr id="366" name="円/楕円 365"/>
        <xdr:cNvSpPr/>
      </xdr:nvSpPr>
      <xdr:spPr>
        <a:xfrm>
          <a:off x="8699500" y="982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143553</xdr:rowOff>
    </xdr:from>
    <xdr:ext cx="599010" cy="259045"/>
    <xdr:sp macro="" textlink="">
      <xdr:nvSpPr>
        <xdr:cNvPr id="367" name="テキスト ボックス 366"/>
        <xdr:cNvSpPr txBox="1"/>
      </xdr:nvSpPr>
      <xdr:spPr>
        <a:xfrm>
          <a:off x="8450794" y="991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166,621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97248</xdr:rowOff>
    </xdr:from>
    <xdr:to>
      <xdr:col>11</xdr:col>
      <xdr:colOff>358775</xdr:colOff>
      <xdr:row>58</xdr:row>
      <xdr:rowOff>27398</xdr:rowOff>
    </xdr:to>
    <xdr:sp macro="" textlink="">
      <xdr:nvSpPr>
        <xdr:cNvPr id="368" name="円/楕円 367"/>
        <xdr:cNvSpPr/>
      </xdr:nvSpPr>
      <xdr:spPr>
        <a:xfrm>
          <a:off x="7810500" y="986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18525</xdr:rowOff>
    </xdr:from>
    <xdr:ext cx="534377" cy="259045"/>
    <xdr:sp macro="" textlink="">
      <xdr:nvSpPr>
        <xdr:cNvPr id="369" name="テキスト ボックス 368"/>
        <xdr:cNvSpPr txBox="1"/>
      </xdr:nvSpPr>
      <xdr:spPr>
        <a:xfrm>
          <a:off x="7594111" y="996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85,393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10150</xdr:rowOff>
    </xdr:from>
    <xdr:to>
      <xdr:col>10</xdr:col>
      <xdr:colOff>155575</xdr:colOff>
      <xdr:row>57</xdr:row>
      <xdr:rowOff>111750</xdr:rowOff>
    </xdr:to>
    <xdr:sp macro="" textlink="">
      <xdr:nvSpPr>
        <xdr:cNvPr id="370" name="円/楕円 369"/>
        <xdr:cNvSpPr/>
      </xdr:nvSpPr>
      <xdr:spPr>
        <a:xfrm>
          <a:off x="6921500" y="9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128277</xdr:rowOff>
    </xdr:from>
    <xdr:ext cx="599010" cy="259045"/>
    <xdr:sp macro="" textlink="">
      <xdr:nvSpPr>
        <xdr:cNvPr id="371" name="テキスト ボックス 370"/>
        <xdr:cNvSpPr txBox="1"/>
      </xdr:nvSpPr>
      <xdr:spPr>
        <a:xfrm>
          <a:off x="6672794" y="9558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237,796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108950</xdr:rowOff>
    </xdr:from>
    <xdr:to>
      <xdr:col>15</xdr:col>
      <xdr:colOff>180975</xdr:colOff>
      <xdr:row>79</xdr:row>
      <xdr:rowOff>7500</xdr:rowOff>
    </xdr:to>
    <xdr:cxnSp macro="">
      <xdr:nvCxnSpPr>
        <xdr:cNvPr id="400" name="直線コネクタ 399"/>
        <xdr:cNvCxnSpPr/>
      </xdr:nvCxnSpPr>
      <xdr:spPr>
        <a:xfrm>
          <a:off x="9639300" y="13482050"/>
          <a:ext cx="838200" cy="7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31370</xdr:rowOff>
    </xdr:from>
    <xdr:ext cx="599010" cy="259045"/>
    <xdr:sp macro="" textlink="">
      <xdr:nvSpPr>
        <xdr:cNvPr id="401" name="普通建設事業費 （ うち新規整備　）平均値テキスト"/>
        <xdr:cNvSpPr txBox="1"/>
      </xdr:nvSpPr>
      <xdr:spPr>
        <a:xfrm>
          <a:off x="10528300" y="1323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3" name="フローチャート : 判断 402"/>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121242</xdr:rowOff>
    </xdr:from>
    <xdr:ext cx="599010" cy="259045"/>
    <xdr:sp macro="" textlink="">
      <xdr:nvSpPr>
        <xdr:cNvPr id="404" name="テキスト ボックス 403"/>
        <xdr:cNvSpPr txBox="1"/>
      </xdr:nvSpPr>
      <xdr:spPr>
        <a:xfrm>
          <a:off x="9339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128150</xdr:rowOff>
    </xdr:from>
    <xdr:to>
      <xdr:col>15</xdr:col>
      <xdr:colOff>231775</xdr:colOff>
      <xdr:row>79</xdr:row>
      <xdr:rowOff>58300</xdr:rowOff>
    </xdr:to>
    <xdr:sp macro="" textlink="">
      <xdr:nvSpPr>
        <xdr:cNvPr id="410" name="円/楕円 409"/>
        <xdr:cNvSpPr/>
      </xdr:nvSpPr>
      <xdr:spPr>
        <a:xfrm>
          <a:off x="10426700" y="135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43077</xdr:rowOff>
    </xdr:from>
    <xdr:ext cx="534377" cy="259045"/>
    <xdr:sp macro="" textlink="">
      <xdr:nvSpPr>
        <xdr:cNvPr id="411" name="普通建設事業費 （ うち新規整備　）該当値テキスト"/>
        <xdr:cNvSpPr txBox="1"/>
      </xdr:nvSpPr>
      <xdr:spPr>
        <a:xfrm>
          <a:off x="10528300" y="1341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29,094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58150</xdr:rowOff>
    </xdr:from>
    <xdr:to>
      <xdr:col>14</xdr:col>
      <xdr:colOff>79375</xdr:colOff>
      <xdr:row>78</xdr:row>
      <xdr:rowOff>159750</xdr:rowOff>
    </xdr:to>
    <xdr:sp macro="" textlink="">
      <xdr:nvSpPr>
        <xdr:cNvPr id="412" name="円/楕円 411"/>
        <xdr:cNvSpPr/>
      </xdr:nvSpPr>
      <xdr:spPr>
        <a:xfrm>
          <a:off x="9588500" y="1343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150877</xdr:rowOff>
    </xdr:from>
    <xdr:ext cx="534377" cy="259045"/>
    <xdr:sp macro="" textlink="">
      <xdr:nvSpPr>
        <xdr:cNvPr id="413" name="テキスト ボックス 412"/>
        <xdr:cNvSpPr txBox="1"/>
      </xdr:nvSpPr>
      <xdr:spPr>
        <a:xfrm>
          <a:off x="9372111" y="1352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130059</xdr:rowOff>
    </xdr:from>
    <xdr:to>
      <xdr:col>15</xdr:col>
      <xdr:colOff>180975</xdr:colOff>
      <xdr:row>97</xdr:row>
      <xdr:rowOff>159116</xdr:rowOff>
    </xdr:to>
    <xdr:cxnSp macro="">
      <xdr:nvCxnSpPr>
        <xdr:cNvPr id="440" name="直線コネクタ 439"/>
        <xdr:cNvCxnSpPr/>
      </xdr:nvCxnSpPr>
      <xdr:spPr>
        <a:xfrm>
          <a:off x="9639300" y="16760709"/>
          <a:ext cx="838200" cy="2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119177</xdr:rowOff>
    </xdr:from>
    <xdr:ext cx="599010" cy="259045"/>
    <xdr:sp macro="" textlink="">
      <xdr:nvSpPr>
        <xdr:cNvPr id="441" name="普通建設事業費 （ うち更新整備　）平均値テキスト"/>
        <xdr:cNvSpPr txBox="1"/>
      </xdr:nvSpPr>
      <xdr:spPr>
        <a:xfrm>
          <a:off x="10528300" y="16749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3" name="フローチャート : 判断 442"/>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60633</xdr:rowOff>
    </xdr:from>
    <xdr:ext cx="599010" cy="259045"/>
    <xdr:sp macro="" textlink="">
      <xdr:nvSpPr>
        <xdr:cNvPr id="444" name="テキスト ボックス 443"/>
        <xdr:cNvSpPr txBox="1"/>
      </xdr:nvSpPr>
      <xdr:spPr>
        <a:xfrm>
          <a:off x="9339794" y="168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108316</xdr:rowOff>
    </xdr:from>
    <xdr:to>
      <xdr:col>15</xdr:col>
      <xdr:colOff>231775</xdr:colOff>
      <xdr:row>98</xdr:row>
      <xdr:rowOff>38466</xdr:rowOff>
    </xdr:to>
    <xdr:sp macro="" textlink="">
      <xdr:nvSpPr>
        <xdr:cNvPr id="450" name="円/楕円 449"/>
        <xdr:cNvSpPr/>
      </xdr:nvSpPr>
      <xdr:spPr>
        <a:xfrm>
          <a:off x="10426700" y="167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131193</xdr:rowOff>
    </xdr:from>
    <xdr:ext cx="599010" cy="259045"/>
    <xdr:sp macro="" textlink="">
      <xdr:nvSpPr>
        <xdr:cNvPr id="451" name="普通建設事業費 （ うち更新整備　）該当値テキスト"/>
        <xdr:cNvSpPr txBox="1"/>
      </xdr:nvSpPr>
      <xdr:spPr>
        <a:xfrm>
          <a:off x="10528300" y="1659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166,267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79259</xdr:rowOff>
    </xdr:from>
    <xdr:to>
      <xdr:col>14</xdr:col>
      <xdr:colOff>79375</xdr:colOff>
      <xdr:row>98</xdr:row>
      <xdr:rowOff>9409</xdr:rowOff>
    </xdr:to>
    <xdr:sp macro="" textlink="">
      <xdr:nvSpPr>
        <xdr:cNvPr id="452" name="円/楕円 451"/>
        <xdr:cNvSpPr/>
      </xdr:nvSpPr>
      <xdr:spPr>
        <a:xfrm>
          <a:off x="9588500" y="1670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25936</xdr:rowOff>
    </xdr:from>
    <xdr:ext cx="599010" cy="259045"/>
    <xdr:sp macro="" textlink="">
      <xdr:nvSpPr>
        <xdr:cNvPr id="453" name="テキスト ボックス 452"/>
        <xdr:cNvSpPr txBox="1"/>
      </xdr:nvSpPr>
      <xdr:spPr>
        <a:xfrm>
          <a:off x="9339794" y="1648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24208</xdr:rowOff>
    </xdr:from>
    <xdr:to>
      <xdr:col>23</xdr:col>
      <xdr:colOff>517525</xdr:colOff>
      <xdr:row>39</xdr:row>
      <xdr:rowOff>43778</xdr:rowOff>
    </xdr:to>
    <xdr:cxnSp macro="">
      <xdr:nvCxnSpPr>
        <xdr:cNvPr id="482" name="直線コネクタ 481"/>
        <xdr:cNvCxnSpPr/>
      </xdr:nvCxnSpPr>
      <xdr:spPr>
        <a:xfrm flipV="1">
          <a:off x="15481300" y="6710758"/>
          <a:ext cx="838200" cy="1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166543</xdr:rowOff>
    </xdr:from>
    <xdr:ext cx="534377" cy="259045"/>
    <xdr:sp macro="" textlink="">
      <xdr:nvSpPr>
        <xdr:cNvPr id="483" name="災害復旧事業費平均値テキスト"/>
        <xdr:cNvSpPr txBox="1"/>
      </xdr:nvSpPr>
      <xdr:spPr>
        <a:xfrm>
          <a:off x="16370300" y="6510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110179</xdr:rowOff>
    </xdr:from>
    <xdr:to>
      <xdr:col>22</xdr:col>
      <xdr:colOff>365125</xdr:colOff>
      <xdr:row>39</xdr:row>
      <xdr:rowOff>43778</xdr:rowOff>
    </xdr:to>
    <xdr:cxnSp macro="">
      <xdr:nvCxnSpPr>
        <xdr:cNvPr id="485" name="直線コネクタ 484"/>
        <xdr:cNvCxnSpPr/>
      </xdr:nvCxnSpPr>
      <xdr:spPr>
        <a:xfrm>
          <a:off x="14592300" y="6625279"/>
          <a:ext cx="889000" cy="10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6" name="フローチャート : 判断 485"/>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93696</xdr:rowOff>
    </xdr:from>
    <xdr:ext cx="534377" cy="259045"/>
    <xdr:sp macro="" textlink="">
      <xdr:nvSpPr>
        <xdr:cNvPr id="487" name="テキスト ボックス 486"/>
        <xdr:cNvSpPr txBox="1"/>
      </xdr:nvSpPr>
      <xdr:spPr>
        <a:xfrm>
          <a:off x="15214111" y="643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103247</xdr:rowOff>
    </xdr:from>
    <xdr:to>
      <xdr:col>21</xdr:col>
      <xdr:colOff>161925</xdr:colOff>
      <xdr:row>38</xdr:row>
      <xdr:rowOff>110179</xdr:rowOff>
    </xdr:to>
    <xdr:cxnSp macro="">
      <xdr:nvCxnSpPr>
        <xdr:cNvPr id="488" name="直線コネクタ 487"/>
        <xdr:cNvCxnSpPr/>
      </xdr:nvCxnSpPr>
      <xdr:spPr>
        <a:xfrm>
          <a:off x="13703300" y="6618347"/>
          <a:ext cx="889000" cy="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9" name="フローチャート : 判断 488"/>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66458</xdr:rowOff>
    </xdr:from>
    <xdr:ext cx="534377" cy="259045"/>
    <xdr:sp macro="" textlink="">
      <xdr:nvSpPr>
        <xdr:cNvPr id="490" name="テキスト ボックス 489"/>
        <xdr:cNvSpPr txBox="1"/>
      </xdr:nvSpPr>
      <xdr:spPr>
        <a:xfrm>
          <a:off x="14325111" y="675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103247</xdr:rowOff>
    </xdr:from>
    <xdr:to>
      <xdr:col>19</xdr:col>
      <xdr:colOff>644525</xdr:colOff>
      <xdr:row>39</xdr:row>
      <xdr:rowOff>37498</xdr:rowOff>
    </xdr:to>
    <xdr:cxnSp macro="">
      <xdr:nvCxnSpPr>
        <xdr:cNvPr id="491" name="直線コネクタ 490"/>
        <xdr:cNvCxnSpPr/>
      </xdr:nvCxnSpPr>
      <xdr:spPr>
        <a:xfrm flipV="1">
          <a:off x="12814300" y="6618347"/>
          <a:ext cx="889000" cy="10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2" name="フローチャート : 判断 491"/>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54583</xdr:rowOff>
    </xdr:from>
    <xdr:ext cx="534377" cy="259045"/>
    <xdr:sp macro="" textlink="">
      <xdr:nvSpPr>
        <xdr:cNvPr id="493" name="テキスト ボックス 492"/>
        <xdr:cNvSpPr txBox="1"/>
      </xdr:nvSpPr>
      <xdr:spPr>
        <a:xfrm>
          <a:off x="13436111" y="674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4" name="フローチャート : 判断 493"/>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91809</xdr:rowOff>
    </xdr:from>
    <xdr:ext cx="534377" cy="259045"/>
    <xdr:sp macro="" textlink="">
      <xdr:nvSpPr>
        <xdr:cNvPr id="495" name="テキスト ボックス 494"/>
        <xdr:cNvSpPr txBox="1"/>
      </xdr:nvSpPr>
      <xdr:spPr>
        <a:xfrm>
          <a:off x="12547111" y="643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144858</xdr:rowOff>
    </xdr:from>
    <xdr:to>
      <xdr:col>23</xdr:col>
      <xdr:colOff>568325</xdr:colOff>
      <xdr:row>39</xdr:row>
      <xdr:rowOff>75008</xdr:rowOff>
    </xdr:to>
    <xdr:sp macro="" textlink="">
      <xdr:nvSpPr>
        <xdr:cNvPr id="501" name="円/楕円 500"/>
        <xdr:cNvSpPr/>
      </xdr:nvSpPr>
      <xdr:spPr>
        <a:xfrm>
          <a:off x="16268700" y="665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122094</xdr:rowOff>
    </xdr:from>
    <xdr:ext cx="534377" cy="259045"/>
    <xdr:sp macro="" textlink="">
      <xdr:nvSpPr>
        <xdr:cNvPr id="502" name="災害復旧事業費該当値テキスト"/>
        <xdr:cNvSpPr txBox="1"/>
      </xdr:nvSpPr>
      <xdr:spPr>
        <a:xfrm>
          <a:off x="16370300" y="663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15,939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164428</xdr:rowOff>
    </xdr:from>
    <xdr:to>
      <xdr:col>22</xdr:col>
      <xdr:colOff>415925</xdr:colOff>
      <xdr:row>39</xdr:row>
      <xdr:rowOff>94578</xdr:rowOff>
    </xdr:to>
    <xdr:sp macro="" textlink="">
      <xdr:nvSpPr>
        <xdr:cNvPr id="503" name="円/楕円 502"/>
        <xdr:cNvSpPr/>
      </xdr:nvSpPr>
      <xdr:spPr>
        <a:xfrm>
          <a:off x="15430500" y="66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85705</xdr:rowOff>
    </xdr:from>
    <xdr:ext cx="378565" cy="259045"/>
    <xdr:sp macro="" textlink="">
      <xdr:nvSpPr>
        <xdr:cNvPr id="504" name="テキスト ボックス 503"/>
        <xdr:cNvSpPr txBox="1"/>
      </xdr:nvSpPr>
      <xdr:spPr>
        <a:xfrm>
          <a:off x="15292017" y="6772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59379</xdr:rowOff>
    </xdr:from>
    <xdr:to>
      <xdr:col>21</xdr:col>
      <xdr:colOff>212725</xdr:colOff>
      <xdr:row>38</xdr:row>
      <xdr:rowOff>160979</xdr:rowOff>
    </xdr:to>
    <xdr:sp macro="" textlink="">
      <xdr:nvSpPr>
        <xdr:cNvPr id="505" name="円/楕円 504"/>
        <xdr:cNvSpPr/>
      </xdr:nvSpPr>
      <xdr:spPr>
        <a:xfrm>
          <a:off x="14541500" y="657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6056</xdr:rowOff>
    </xdr:from>
    <xdr:ext cx="534377" cy="259045"/>
    <xdr:sp macro="" textlink="">
      <xdr:nvSpPr>
        <xdr:cNvPr id="506" name="テキスト ボックス 505"/>
        <xdr:cNvSpPr txBox="1"/>
      </xdr:nvSpPr>
      <xdr:spPr>
        <a:xfrm>
          <a:off x="14325111" y="634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83,245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52447</xdr:rowOff>
    </xdr:from>
    <xdr:to>
      <xdr:col>20</xdr:col>
      <xdr:colOff>9525</xdr:colOff>
      <xdr:row>38</xdr:row>
      <xdr:rowOff>154047</xdr:rowOff>
    </xdr:to>
    <xdr:sp macro="" textlink="">
      <xdr:nvSpPr>
        <xdr:cNvPr id="507" name="円/楕円 506"/>
        <xdr:cNvSpPr/>
      </xdr:nvSpPr>
      <xdr:spPr>
        <a:xfrm>
          <a:off x="13652500" y="656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170574</xdr:rowOff>
    </xdr:from>
    <xdr:ext cx="534377" cy="259045"/>
    <xdr:sp macro="" textlink="">
      <xdr:nvSpPr>
        <xdr:cNvPr id="508" name="テキスト ボックス 507"/>
        <xdr:cNvSpPr txBox="1"/>
      </xdr:nvSpPr>
      <xdr:spPr>
        <a:xfrm>
          <a:off x="13436111" y="634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88,703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158148</xdr:rowOff>
    </xdr:from>
    <xdr:to>
      <xdr:col>18</xdr:col>
      <xdr:colOff>492125</xdr:colOff>
      <xdr:row>39</xdr:row>
      <xdr:rowOff>88298</xdr:rowOff>
    </xdr:to>
    <xdr:sp macro="" textlink="">
      <xdr:nvSpPr>
        <xdr:cNvPr id="509" name="円/楕円 508"/>
        <xdr:cNvSpPr/>
      </xdr:nvSpPr>
      <xdr:spPr>
        <a:xfrm>
          <a:off x="12763500" y="667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79425</xdr:rowOff>
    </xdr:from>
    <xdr:ext cx="469744" cy="259045"/>
    <xdr:sp macro="" textlink="">
      <xdr:nvSpPr>
        <xdr:cNvPr id="510" name="テキスト ボックス 509"/>
        <xdr:cNvSpPr txBox="1"/>
      </xdr:nvSpPr>
      <xdr:spPr>
        <a:xfrm>
          <a:off x="12579427" y="676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1" name="直線コネクタ 52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2" name="テキスト ボックス 52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3" name="直線コネクタ 52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24" name="テキスト ボックス 523"/>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25" name="直線コネクタ 52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26" name="テキスト ボックス 525"/>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27" name="直線コネクタ 52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28" name="テキスト ボックス 527"/>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9" name="直線コネクタ 52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0" name="テキスト ボックス 52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32" name="直線コネクタ 531"/>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33"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34" name="直線コネクタ 533"/>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35"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36" name="直線コネクタ 53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37" name="直線コネクタ 536"/>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38"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39" name="フローチャート : 判断 538"/>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0" name="直線コネクタ 539"/>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88900</xdr:rowOff>
    </xdr:from>
    <xdr:to>
      <xdr:col>22</xdr:col>
      <xdr:colOff>415925</xdr:colOff>
      <xdr:row>59</xdr:row>
      <xdr:rowOff>19050</xdr:rowOff>
    </xdr:to>
    <xdr:sp macro="" textlink="">
      <xdr:nvSpPr>
        <xdr:cNvPr id="541" name="フローチャート : 判断 540"/>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42" name="テキスト ボックス 541"/>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84379</xdr:rowOff>
    </xdr:from>
    <xdr:to>
      <xdr:col>21</xdr:col>
      <xdr:colOff>161925</xdr:colOff>
      <xdr:row>58</xdr:row>
      <xdr:rowOff>139700</xdr:rowOff>
    </xdr:to>
    <xdr:cxnSp macro="">
      <xdr:nvCxnSpPr>
        <xdr:cNvPr id="543" name="直線コネクタ 542"/>
        <xdr:cNvCxnSpPr/>
      </xdr:nvCxnSpPr>
      <xdr:spPr>
        <a:xfrm>
          <a:off x="13703300" y="9857029"/>
          <a:ext cx="889000" cy="22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88900</xdr:rowOff>
    </xdr:from>
    <xdr:to>
      <xdr:col>21</xdr:col>
      <xdr:colOff>212725</xdr:colOff>
      <xdr:row>59</xdr:row>
      <xdr:rowOff>19050</xdr:rowOff>
    </xdr:to>
    <xdr:sp macro="" textlink="">
      <xdr:nvSpPr>
        <xdr:cNvPr id="544" name="フローチャート : 判断 543"/>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45" name="テキスト ボックス 54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97409</xdr:rowOff>
    </xdr:from>
    <xdr:to>
      <xdr:col>19</xdr:col>
      <xdr:colOff>644525</xdr:colOff>
      <xdr:row>57</xdr:row>
      <xdr:rowOff>84379</xdr:rowOff>
    </xdr:to>
    <xdr:cxnSp macro="">
      <xdr:nvCxnSpPr>
        <xdr:cNvPr id="546" name="直線コネクタ 545"/>
        <xdr:cNvCxnSpPr/>
      </xdr:nvCxnSpPr>
      <xdr:spPr>
        <a:xfrm>
          <a:off x="12814300" y="8841359"/>
          <a:ext cx="889000" cy="101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84786</xdr:rowOff>
    </xdr:from>
    <xdr:to>
      <xdr:col>20</xdr:col>
      <xdr:colOff>9525</xdr:colOff>
      <xdr:row>59</xdr:row>
      <xdr:rowOff>14936</xdr:rowOff>
    </xdr:to>
    <xdr:sp macro="" textlink="">
      <xdr:nvSpPr>
        <xdr:cNvPr id="547" name="フローチャート : 判断 546"/>
        <xdr:cNvSpPr/>
      </xdr:nvSpPr>
      <xdr:spPr>
        <a:xfrm>
          <a:off x="13652500" y="100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59</xdr:row>
      <xdr:rowOff>6063</xdr:rowOff>
    </xdr:from>
    <xdr:ext cx="313932" cy="259045"/>
    <xdr:sp macro="" textlink="">
      <xdr:nvSpPr>
        <xdr:cNvPr id="548" name="テキスト ボックス 547"/>
        <xdr:cNvSpPr txBox="1"/>
      </xdr:nvSpPr>
      <xdr:spPr>
        <a:xfrm>
          <a:off x="13546333" y="101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60554</xdr:rowOff>
    </xdr:from>
    <xdr:to>
      <xdr:col>18</xdr:col>
      <xdr:colOff>492125</xdr:colOff>
      <xdr:row>58</xdr:row>
      <xdr:rowOff>162154</xdr:rowOff>
    </xdr:to>
    <xdr:sp macro="" textlink="">
      <xdr:nvSpPr>
        <xdr:cNvPr id="549" name="フローチャート : 判断 548"/>
        <xdr:cNvSpPr/>
      </xdr:nvSpPr>
      <xdr:spPr>
        <a:xfrm>
          <a:off x="12763500" y="1000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58</xdr:row>
      <xdr:rowOff>153281</xdr:rowOff>
    </xdr:from>
    <xdr:ext cx="378565" cy="259045"/>
    <xdr:sp macro="" textlink="">
      <xdr:nvSpPr>
        <xdr:cNvPr id="550" name="テキスト ボックス 549"/>
        <xdr:cNvSpPr txBox="1"/>
      </xdr:nvSpPr>
      <xdr:spPr>
        <a:xfrm>
          <a:off x="12625017" y="10097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1" name="テキスト ボックス 55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2" name="テキスト ボックス 55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3" name="テキスト ボックス 55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4" name="テキスト ボックス 55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5" name="テキスト ボックス 55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6" name="円/楕円 555"/>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57"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58" name="円/楕円 557"/>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35577</xdr:rowOff>
    </xdr:from>
    <xdr:ext cx="249299" cy="259045"/>
    <xdr:sp macro="" textlink="">
      <xdr:nvSpPr>
        <xdr:cNvPr id="559" name="テキスト ボックス 558"/>
        <xdr:cNvSpPr txBox="1"/>
      </xdr:nvSpPr>
      <xdr:spPr>
        <a:xfrm>
          <a:off x="15356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0" name="円/楕円 559"/>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35577</xdr:rowOff>
    </xdr:from>
    <xdr:ext cx="249299" cy="259045"/>
    <xdr:sp macro="" textlink="">
      <xdr:nvSpPr>
        <xdr:cNvPr id="561" name="テキスト ボックス 560"/>
        <xdr:cNvSpPr txBox="1"/>
      </xdr:nvSpPr>
      <xdr:spPr>
        <a:xfrm>
          <a:off x="14467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33579</xdr:rowOff>
    </xdr:from>
    <xdr:to>
      <xdr:col>20</xdr:col>
      <xdr:colOff>9525</xdr:colOff>
      <xdr:row>57</xdr:row>
      <xdr:rowOff>135179</xdr:rowOff>
    </xdr:to>
    <xdr:sp macro="" textlink="">
      <xdr:nvSpPr>
        <xdr:cNvPr id="562" name="円/楕円 561"/>
        <xdr:cNvSpPr/>
      </xdr:nvSpPr>
      <xdr:spPr>
        <a:xfrm>
          <a:off x="13652500" y="980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55</xdr:row>
      <xdr:rowOff>151706</xdr:rowOff>
    </xdr:from>
    <xdr:ext cx="378565" cy="259045"/>
    <xdr:sp macro="" textlink="">
      <xdr:nvSpPr>
        <xdr:cNvPr id="563" name="テキスト ボックス 562"/>
        <xdr:cNvSpPr txBox="1"/>
      </xdr:nvSpPr>
      <xdr:spPr>
        <a:xfrm>
          <a:off x="13514017" y="9581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18</xdr:col>
      <xdr:colOff>390525</xdr:colOff>
      <xdr:row>51</xdr:row>
      <xdr:rowOff>46609</xdr:rowOff>
    </xdr:from>
    <xdr:to>
      <xdr:col>18</xdr:col>
      <xdr:colOff>492125</xdr:colOff>
      <xdr:row>51</xdr:row>
      <xdr:rowOff>148209</xdr:rowOff>
    </xdr:to>
    <xdr:sp macro="" textlink="">
      <xdr:nvSpPr>
        <xdr:cNvPr id="564" name="円/楕円 563"/>
        <xdr:cNvSpPr/>
      </xdr:nvSpPr>
      <xdr:spPr>
        <a:xfrm>
          <a:off x="12763500" y="879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49</xdr:row>
      <xdr:rowOff>164736</xdr:rowOff>
    </xdr:from>
    <xdr:ext cx="469744" cy="259045"/>
    <xdr:sp macro="" textlink="">
      <xdr:nvSpPr>
        <xdr:cNvPr id="565" name="テキスト ボックス 564"/>
        <xdr:cNvSpPr txBox="1"/>
      </xdr:nvSpPr>
      <xdr:spPr>
        <a:xfrm>
          <a:off x="12579427" y="856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6" name="正方形/長方形 56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7" name="正方形/長方形 56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8" name="正方形/長方形 56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9" name="正方形/長方形 56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0" name="正方形/長方形 56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1" name="正方形/長方形 57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2" name="正方形/長方形 57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3" name="正方形/長方形 57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4" name="テキスト ボックス 57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5" name="直線コネクタ 57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6" name="直線コネクタ 57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7" name="テキスト ボックス 57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8" name="直線コネクタ 57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79" name="テキスト ボックス 57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0" name="直線コネクタ 57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1" name="テキスト ボックス 58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2" name="直線コネクタ 58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3" name="テキスト ボックス 58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4" name="直線コネクタ 58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5" name="テキスト ボックス 58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7" name="テキスト ボックス 58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89" name="直線コネクタ 588"/>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90"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1" name="直線コネクタ 590"/>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2"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3" name="直線コネクタ 592"/>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14367</xdr:rowOff>
    </xdr:from>
    <xdr:to>
      <xdr:col>23</xdr:col>
      <xdr:colOff>517525</xdr:colOff>
      <xdr:row>78</xdr:row>
      <xdr:rowOff>51400</xdr:rowOff>
    </xdr:to>
    <xdr:cxnSp macro="">
      <xdr:nvCxnSpPr>
        <xdr:cNvPr id="594" name="直線コネクタ 593"/>
        <xdr:cNvCxnSpPr/>
      </xdr:nvCxnSpPr>
      <xdr:spPr>
        <a:xfrm>
          <a:off x="15481300" y="13387467"/>
          <a:ext cx="8382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130184</xdr:rowOff>
    </xdr:from>
    <xdr:ext cx="599010" cy="259045"/>
    <xdr:sp macro="" textlink="">
      <xdr:nvSpPr>
        <xdr:cNvPr id="595" name="公債費平均値テキスト"/>
        <xdr:cNvSpPr txBox="1"/>
      </xdr:nvSpPr>
      <xdr:spPr>
        <a:xfrm>
          <a:off x="16370300" y="13160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6" name="フローチャート : 判断 595"/>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14367</xdr:rowOff>
    </xdr:from>
    <xdr:to>
      <xdr:col>22</xdr:col>
      <xdr:colOff>365125</xdr:colOff>
      <xdr:row>78</xdr:row>
      <xdr:rowOff>31587</xdr:rowOff>
    </xdr:to>
    <xdr:cxnSp macro="">
      <xdr:nvCxnSpPr>
        <xdr:cNvPr id="597" name="直線コネクタ 596"/>
        <xdr:cNvCxnSpPr/>
      </xdr:nvCxnSpPr>
      <xdr:spPr>
        <a:xfrm flipV="1">
          <a:off x="14592300" y="13387467"/>
          <a:ext cx="889000" cy="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598" name="フローチャート : 判断 597"/>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18248</xdr:rowOff>
    </xdr:from>
    <xdr:ext cx="599010" cy="259045"/>
    <xdr:sp macro="" textlink="">
      <xdr:nvSpPr>
        <xdr:cNvPr id="599" name="テキスト ボックス 598"/>
        <xdr:cNvSpPr txBox="1"/>
      </xdr:nvSpPr>
      <xdr:spPr>
        <a:xfrm>
          <a:off x="15181794"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31587</xdr:rowOff>
    </xdr:from>
    <xdr:to>
      <xdr:col>21</xdr:col>
      <xdr:colOff>161925</xdr:colOff>
      <xdr:row>78</xdr:row>
      <xdr:rowOff>83651</xdr:rowOff>
    </xdr:to>
    <xdr:cxnSp macro="">
      <xdr:nvCxnSpPr>
        <xdr:cNvPr id="600" name="直線コネクタ 599"/>
        <xdr:cNvCxnSpPr/>
      </xdr:nvCxnSpPr>
      <xdr:spPr>
        <a:xfrm flipV="1">
          <a:off x="13703300" y="13404687"/>
          <a:ext cx="889000" cy="5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601" name="フローチャート : 判断 600"/>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15651</xdr:rowOff>
    </xdr:from>
    <xdr:ext cx="599010" cy="259045"/>
    <xdr:sp macro="" textlink="">
      <xdr:nvSpPr>
        <xdr:cNvPr id="602" name="テキスト ボックス 601"/>
        <xdr:cNvSpPr txBox="1"/>
      </xdr:nvSpPr>
      <xdr:spPr>
        <a:xfrm>
          <a:off x="14292794" y="1304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xdr:rowOff>
    </xdr:from>
    <xdr:to>
      <xdr:col>19</xdr:col>
      <xdr:colOff>644525</xdr:colOff>
      <xdr:row>78</xdr:row>
      <xdr:rowOff>83651</xdr:rowOff>
    </xdr:to>
    <xdr:cxnSp macro="">
      <xdr:nvCxnSpPr>
        <xdr:cNvPr id="603" name="直線コネクタ 602"/>
        <xdr:cNvCxnSpPr/>
      </xdr:nvCxnSpPr>
      <xdr:spPr>
        <a:xfrm>
          <a:off x="12814300" y="13373111"/>
          <a:ext cx="889000" cy="8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4" name="フローチャート : 判断 603"/>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2303</xdr:rowOff>
    </xdr:from>
    <xdr:ext cx="599010" cy="259045"/>
    <xdr:sp macro="" textlink="">
      <xdr:nvSpPr>
        <xdr:cNvPr id="605" name="テキスト ボックス 604"/>
        <xdr:cNvSpPr txBox="1"/>
      </xdr:nvSpPr>
      <xdr:spPr>
        <a:xfrm>
          <a:off x="13403794" y="13032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6" name="フローチャート : 判断 605"/>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166209</xdr:rowOff>
    </xdr:from>
    <xdr:ext cx="599010" cy="259045"/>
    <xdr:sp macro="" textlink="">
      <xdr:nvSpPr>
        <xdr:cNvPr id="607" name="テキスト ボックス 606"/>
        <xdr:cNvSpPr txBox="1"/>
      </xdr:nvSpPr>
      <xdr:spPr>
        <a:xfrm>
          <a:off x="12514794" y="1302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600</xdr:rowOff>
    </xdr:from>
    <xdr:to>
      <xdr:col>23</xdr:col>
      <xdr:colOff>568325</xdr:colOff>
      <xdr:row>78</xdr:row>
      <xdr:rowOff>102200</xdr:rowOff>
    </xdr:to>
    <xdr:sp macro="" textlink="">
      <xdr:nvSpPr>
        <xdr:cNvPr id="613" name="円/楕円 612"/>
        <xdr:cNvSpPr/>
      </xdr:nvSpPr>
      <xdr:spPr>
        <a:xfrm>
          <a:off x="16268700" y="1337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150477</xdr:rowOff>
    </xdr:from>
    <xdr:ext cx="534377" cy="259045"/>
    <xdr:sp macro="" textlink="">
      <xdr:nvSpPr>
        <xdr:cNvPr id="614" name="公債費該当値テキスト"/>
        <xdr:cNvSpPr txBox="1"/>
      </xdr:nvSpPr>
      <xdr:spPr>
        <a:xfrm>
          <a:off x="16370300" y="1335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86,352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135017</xdr:rowOff>
    </xdr:from>
    <xdr:to>
      <xdr:col>22</xdr:col>
      <xdr:colOff>415925</xdr:colOff>
      <xdr:row>78</xdr:row>
      <xdr:rowOff>65167</xdr:rowOff>
    </xdr:to>
    <xdr:sp macro="" textlink="">
      <xdr:nvSpPr>
        <xdr:cNvPr id="615" name="円/楕円 614"/>
        <xdr:cNvSpPr/>
      </xdr:nvSpPr>
      <xdr:spPr>
        <a:xfrm>
          <a:off x="15430500" y="1333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56294</xdr:rowOff>
    </xdr:from>
    <xdr:ext cx="599010" cy="259045"/>
    <xdr:sp macro="" textlink="">
      <xdr:nvSpPr>
        <xdr:cNvPr id="616" name="テキスト ボックス 615"/>
        <xdr:cNvSpPr txBox="1"/>
      </xdr:nvSpPr>
      <xdr:spPr>
        <a:xfrm>
          <a:off x="15181794" y="1342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105,792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152237</xdr:rowOff>
    </xdr:from>
    <xdr:to>
      <xdr:col>21</xdr:col>
      <xdr:colOff>212725</xdr:colOff>
      <xdr:row>78</xdr:row>
      <xdr:rowOff>82387</xdr:rowOff>
    </xdr:to>
    <xdr:sp macro="" textlink="">
      <xdr:nvSpPr>
        <xdr:cNvPr id="617" name="円/楕円 616"/>
        <xdr:cNvSpPr/>
      </xdr:nvSpPr>
      <xdr:spPr>
        <a:xfrm>
          <a:off x="14541500" y="1335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73514</xdr:rowOff>
    </xdr:from>
    <xdr:ext cx="534377" cy="259045"/>
    <xdr:sp macro="" textlink="">
      <xdr:nvSpPr>
        <xdr:cNvPr id="618" name="テキスト ボックス 617"/>
        <xdr:cNvSpPr txBox="1"/>
      </xdr:nvSpPr>
      <xdr:spPr>
        <a:xfrm>
          <a:off x="14325111" y="1344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96,752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32851</xdr:rowOff>
    </xdr:from>
    <xdr:to>
      <xdr:col>20</xdr:col>
      <xdr:colOff>9525</xdr:colOff>
      <xdr:row>78</xdr:row>
      <xdr:rowOff>134451</xdr:rowOff>
    </xdr:to>
    <xdr:sp macro="" textlink="">
      <xdr:nvSpPr>
        <xdr:cNvPr id="619" name="円/楕円 618"/>
        <xdr:cNvSpPr/>
      </xdr:nvSpPr>
      <xdr:spPr>
        <a:xfrm>
          <a:off x="13652500" y="1340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125578</xdr:rowOff>
    </xdr:from>
    <xdr:ext cx="534377" cy="259045"/>
    <xdr:sp macro="" textlink="">
      <xdr:nvSpPr>
        <xdr:cNvPr id="620" name="テキスト ボックス 619"/>
        <xdr:cNvSpPr txBox="1"/>
      </xdr:nvSpPr>
      <xdr:spPr>
        <a:xfrm>
          <a:off x="13436111" y="1349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69,422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120661</xdr:rowOff>
    </xdr:from>
    <xdr:to>
      <xdr:col>18</xdr:col>
      <xdr:colOff>492125</xdr:colOff>
      <xdr:row>78</xdr:row>
      <xdr:rowOff>50811</xdr:rowOff>
    </xdr:to>
    <xdr:sp macro="" textlink="">
      <xdr:nvSpPr>
        <xdr:cNvPr id="621" name="円/楕円 620"/>
        <xdr:cNvSpPr/>
      </xdr:nvSpPr>
      <xdr:spPr>
        <a:xfrm>
          <a:off x="12763500" y="133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41938</xdr:rowOff>
    </xdr:from>
    <xdr:ext cx="599010" cy="259045"/>
    <xdr:sp macro="" textlink="">
      <xdr:nvSpPr>
        <xdr:cNvPr id="622" name="テキスト ボックス 621"/>
        <xdr:cNvSpPr txBox="1"/>
      </xdr:nvSpPr>
      <xdr:spPr>
        <a:xfrm>
          <a:off x="12514794" y="1341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3" name="直線コネクタ 63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4" name="テキスト ボックス 63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5" name="直線コネクタ 63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6" name="テキスト ボックス 63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7" name="直線コネクタ 63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8" name="テキスト ボックス 63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9" name="直線コネクタ 63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0" name="テキスト ボックス 63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1" name="直線コネクタ 64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2" name="テキスト ボックス 64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3" name="直線コネクタ 64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4" name="テキスト ボックス 64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46" name="直線コネクタ 645"/>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7"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48" name="直線コネクタ 647"/>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39660</xdr:rowOff>
    </xdr:from>
    <xdr:ext cx="599010" cy="259045"/>
    <xdr:sp macro="" textlink="">
      <xdr:nvSpPr>
        <xdr:cNvPr id="649" name="積立金最大値テキスト"/>
        <xdr:cNvSpPr txBox="1"/>
      </xdr:nvSpPr>
      <xdr:spPr>
        <a:xfrm>
          <a:off x="16370300" y="152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50" name="直線コネクタ 649"/>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112475</xdr:rowOff>
    </xdr:from>
    <xdr:to>
      <xdr:col>23</xdr:col>
      <xdr:colOff>517525</xdr:colOff>
      <xdr:row>98</xdr:row>
      <xdr:rowOff>169532</xdr:rowOff>
    </xdr:to>
    <xdr:cxnSp macro="">
      <xdr:nvCxnSpPr>
        <xdr:cNvPr id="651" name="直線コネクタ 650"/>
        <xdr:cNvCxnSpPr/>
      </xdr:nvCxnSpPr>
      <xdr:spPr>
        <a:xfrm flipV="1">
          <a:off x="15481300" y="16914575"/>
          <a:ext cx="838200" cy="5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41372</xdr:rowOff>
    </xdr:from>
    <xdr:ext cx="599010" cy="259045"/>
    <xdr:sp macro="" textlink="">
      <xdr:nvSpPr>
        <xdr:cNvPr id="652" name="積立金平均値テキスト"/>
        <xdr:cNvSpPr txBox="1"/>
      </xdr:nvSpPr>
      <xdr:spPr>
        <a:xfrm>
          <a:off x="16370300" y="1650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53" name="フローチャート : 判断 652"/>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169532</xdr:rowOff>
    </xdr:from>
    <xdr:to>
      <xdr:col>22</xdr:col>
      <xdr:colOff>365125</xdr:colOff>
      <xdr:row>99</xdr:row>
      <xdr:rowOff>28403</xdr:rowOff>
    </xdr:to>
    <xdr:cxnSp macro="">
      <xdr:nvCxnSpPr>
        <xdr:cNvPr id="654" name="直線コネクタ 653"/>
        <xdr:cNvCxnSpPr/>
      </xdr:nvCxnSpPr>
      <xdr:spPr>
        <a:xfrm flipV="1">
          <a:off x="14592300" y="16971632"/>
          <a:ext cx="889000" cy="3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53859</xdr:rowOff>
    </xdr:from>
    <xdr:to>
      <xdr:col>22</xdr:col>
      <xdr:colOff>415925</xdr:colOff>
      <xdr:row>98</xdr:row>
      <xdr:rowOff>155459</xdr:rowOff>
    </xdr:to>
    <xdr:sp macro="" textlink="">
      <xdr:nvSpPr>
        <xdr:cNvPr id="655" name="フローチャート : 判断 654"/>
        <xdr:cNvSpPr/>
      </xdr:nvSpPr>
      <xdr:spPr>
        <a:xfrm>
          <a:off x="15430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536</xdr:rowOff>
    </xdr:from>
    <xdr:ext cx="534377" cy="259045"/>
    <xdr:sp macro="" textlink="">
      <xdr:nvSpPr>
        <xdr:cNvPr id="656" name="テキスト ボックス 655"/>
        <xdr:cNvSpPr txBox="1"/>
      </xdr:nvSpPr>
      <xdr:spPr>
        <a:xfrm>
          <a:off x="15214111"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126983</xdr:rowOff>
    </xdr:from>
    <xdr:to>
      <xdr:col>21</xdr:col>
      <xdr:colOff>161925</xdr:colOff>
      <xdr:row>99</xdr:row>
      <xdr:rowOff>28403</xdr:rowOff>
    </xdr:to>
    <xdr:cxnSp macro="">
      <xdr:nvCxnSpPr>
        <xdr:cNvPr id="657" name="直線コネクタ 656"/>
        <xdr:cNvCxnSpPr/>
      </xdr:nvCxnSpPr>
      <xdr:spPr>
        <a:xfrm>
          <a:off x="13703300" y="16757633"/>
          <a:ext cx="889000" cy="24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147534</xdr:rowOff>
    </xdr:from>
    <xdr:to>
      <xdr:col>21</xdr:col>
      <xdr:colOff>212725</xdr:colOff>
      <xdr:row>98</xdr:row>
      <xdr:rowOff>77684</xdr:rowOff>
    </xdr:to>
    <xdr:sp macro="" textlink="">
      <xdr:nvSpPr>
        <xdr:cNvPr id="658" name="フローチャート : 判断 657"/>
        <xdr:cNvSpPr/>
      </xdr:nvSpPr>
      <xdr:spPr>
        <a:xfrm>
          <a:off x="14541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94211</xdr:rowOff>
    </xdr:from>
    <xdr:ext cx="534377" cy="259045"/>
    <xdr:sp macro="" textlink="">
      <xdr:nvSpPr>
        <xdr:cNvPr id="659" name="テキスト ボックス 658"/>
        <xdr:cNvSpPr txBox="1"/>
      </xdr:nvSpPr>
      <xdr:spPr>
        <a:xfrm>
          <a:off x="14325111" y="165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126983</xdr:rowOff>
    </xdr:from>
    <xdr:to>
      <xdr:col>19</xdr:col>
      <xdr:colOff>644525</xdr:colOff>
      <xdr:row>98</xdr:row>
      <xdr:rowOff>98329</xdr:rowOff>
    </xdr:to>
    <xdr:cxnSp macro="">
      <xdr:nvCxnSpPr>
        <xdr:cNvPr id="660" name="直線コネクタ 659"/>
        <xdr:cNvCxnSpPr/>
      </xdr:nvCxnSpPr>
      <xdr:spPr>
        <a:xfrm flipV="1">
          <a:off x="12814300" y="16757633"/>
          <a:ext cx="889000" cy="14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121620</xdr:rowOff>
    </xdr:from>
    <xdr:to>
      <xdr:col>20</xdr:col>
      <xdr:colOff>9525</xdr:colOff>
      <xdr:row>98</xdr:row>
      <xdr:rowOff>51770</xdr:rowOff>
    </xdr:to>
    <xdr:sp macro="" textlink="">
      <xdr:nvSpPr>
        <xdr:cNvPr id="661" name="フローチャート : 判断 660"/>
        <xdr:cNvSpPr/>
      </xdr:nvSpPr>
      <xdr:spPr>
        <a:xfrm>
          <a:off x="13652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42897</xdr:rowOff>
    </xdr:from>
    <xdr:ext cx="599010" cy="259045"/>
    <xdr:sp macro="" textlink="">
      <xdr:nvSpPr>
        <xdr:cNvPr id="662" name="テキスト ボックス 661"/>
        <xdr:cNvSpPr txBox="1"/>
      </xdr:nvSpPr>
      <xdr:spPr>
        <a:xfrm>
          <a:off x="13403794" y="1684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154904</xdr:rowOff>
    </xdr:from>
    <xdr:to>
      <xdr:col>18</xdr:col>
      <xdr:colOff>492125</xdr:colOff>
      <xdr:row>98</xdr:row>
      <xdr:rowOff>85054</xdr:rowOff>
    </xdr:to>
    <xdr:sp macro="" textlink="">
      <xdr:nvSpPr>
        <xdr:cNvPr id="663" name="フローチャート : 判断 662"/>
        <xdr:cNvSpPr/>
      </xdr:nvSpPr>
      <xdr:spPr>
        <a:xfrm>
          <a:off x="12763500" y="167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101581</xdr:rowOff>
    </xdr:from>
    <xdr:ext cx="534377" cy="259045"/>
    <xdr:sp macro="" textlink="">
      <xdr:nvSpPr>
        <xdr:cNvPr id="664" name="テキスト ボックス 663"/>
        <xdr:cNvSpPr txBox="1"/>
      </xdr:nvSpPr>
      <xdr:spPr>
        <a:xfrm>
          <a:off x="12547111" y="1656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5" name="テキスト ボックス 66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6" name="テキスト ボックス 66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7" name="テキスト ボックス 66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8" name="テキスト ボックス 66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9" name="テキスト ボックス 66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61675</xdr:rowOff>
    </xdr:from>
    <xdr:to>
      <xdr:col>23</xdr:col>
      <xdr:colOff>568325</xdr:colOff>
      <xdr:row>98</xdr:row>
      <xdr:rowOff>163275</xdr:rowOff>
    </xdr:to>
    <xdr:sp macro="" textlink="">
      <xdr:nvSpPr>
        <xdr:cNvPr id="670" name="円/楕円 669"/>
        <xdr:cNvSpPr/>
      </xdr:nvSpPr>
      <xdr:spPr>
        <a:xfrm>
          <a:off x="16268700" y="1686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148052</xdr:rowOff>
    </xdr:from>
    <xdr:ext cx="534377" cy="259045"/>
    <xdr:sp macro="" textlink="">
      <xdr:nvSpPr>
        <xdr:cNvPr id="671" name="積立金該当値テキスト"/>
        <xdr:cNvSpPr txBox="1"/>
      </xdr:nvSpPr>
      <xdr:spPr>
        <a:xfrm>
          <a:off x="16370300" y="1677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54,291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118732</xdr:rowOff>
    </xdr:from>
    <xdr:to>
      <xdr:col>22</xdr:col>
      <xdr:colOff>415925</xdr:colOff>
      <xdr:row>99</xdr:row>
      <xdr:rowOff>48882</xdr:rowOff>
    </xdr:to>
    <xdr:sp macro="" textlink="">
      <xdr:nvSpPr>
        <xdr:cNvPr id="672" name="円/楕円 671"/>
        <xdr:cNvSpPr/>
      </xdr:nvSpPr>
      <xdr:spPr>
        <a:xfrm>
          <a:off x="15430500" y="169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40009</xdr:rowOff>
    </xdr:from>
    <xdr:ext cx="534377" cy="259045"/>
    <xdr:sp macro="" textlink="">
      <xdr:nvSpPr>
        <xdr:cNvPr id="673" name="テキスト ボックス 672"/>
        <xdr:cNvSpPr txBox="1"/>
      </xdr:nvSpPr>
      <xdr:spPr>
        <a:xfrm>
          <a:off x="15214111" y="17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24,340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149053</xdr:rowOff>
    </xdr:from>
    <xdr:to>
      <xdr:col>21</xdr:col>
      <xdr:colOff>212725</xdr:colOff>
      <xdr:row>99</xdr:row>
      <xdr:rowOff>79203</xdr:rowOff>
    </xdr:to>
    <xdr:sp macro="" textlink="">
      <xdr:nvSpPr>
        <xdr:cNvPr id="674" name="円/楕円 673"/>
        <xdr:cNvSpPr/>
      </xdr:nvSpPr>
      <xdr:spPr>
        <a:xfrm>
          <a:off x="14541500" y="1695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70330</xdr:rowOff>
    </xdr:from>
    <xdr:ext cx="469744" cy="259045"/>
    <xdr:sp macro="" textlink="">
      <xdr:nvSpPr>
        <xdr:cNvPr id="675" name="テキスト ボックス 674"/>
        <xdr:cNvSpPr txBox="1"/>
      </xdr:nvSpPr>
      <xdr:spPr>
        <a:xfrm>
          <a:off x="14357427" y="1704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76183</xdr:rowOff>
    </xdr:from>
    <xdr:to>
      <xdr:col>20</xdr:col>
      <xdr:colOff>9525</xdr:colOff>
      <xdr:row>98</xdr:row>
      <xdr:rowOff>6333</xdr:rowOff>
    </xdr:to>
    <xdr:sp macro="" textlink="">
      <xdr:nvSpPr>
        <xdr:cNvPr id="676" name="円/楕円 675"/>
        <xdr:cNvSpPr/>
      </xdr:nvSpPr>
      <xdr:spPr>
        <a:xfrm>
          <a:off x="13652500" y="1670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22860</xdr:rowOff>
    </xdr:from>
    <xdr:ext cx="599010" cy="259045"/>
    <xdr:sp macro="" textlink="">
      <xdr:nvSpPr>
        <xdr:cNvPr id="677" name="テキスト ボックス 676"/>
        <xdr:cNvSpPr txBox="1"/>
      </xdr:nvSpPr>
      <xdr:spPr>
        <a:xfrm>
          <a:off x="13403794" y="16482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136,676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47529</xdr:rowOff>
    </xdr:from>
    <xdr:to>
      <xdr:col>18</xdr:col>
      <xdr:colOff>492125</xdr:colOff>
      <xdr:row>98</xdr:row>
      <xdr:rowOff>149129</xdr:rowOff>
    </xdr:to>
    <xdr:sp macro="" textlink="">
      <xdr:nvSpPr>
        <xdr:cNvPr id="678" name="円/楕円 677"/>
        <xdr:cNvSpPr/>
      </xdr:nvSpPr>
      <xdr:spPr>
        <a:xfrm>
          <a:off x="12763500" y="1684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140256</xdr:rowOff>
    </xdr:from>
    <xdr:ext cx="534377" cy="259045"/>
    <xdr:sp macro="" textlink="">
      <xdr:nvSpPr>
        <xdr:cNvPr id="679" name="テキスト ボックス 678"/>
        <xdr:cNvSpPr txBox="1"/>
      </xdr:nvSpPr>
      <xdr:spPr>
        <a:xfrm>
          <a:off x="12547111" y="1694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0" name="正方形/長方形 67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1" name="正方形/長方形 68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2" name="正方形/長方形 68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3" name="正方形/長方形 68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4" name="正方形/長方形 68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5" name="正方形/長方形 68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6" name="正方形/長方形 68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7" name="正方形/長方形 68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8" name="テキスト ボックス 68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9" name="直線コネクタ 68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0" name="直線コネクタ 68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1" name="テキスト ボックス 69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2" name="直線コネクタ 69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3" name="テキスト ボックス 69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4" name="直線コネクタ 69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5" name="テキスト ボックス 69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6" name="直線コネクタ 69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7" name="テキスト ボックス 69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8" name="直線コネクタ 69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9" name="テキスト ボックス 69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0" name="直線コネクタ 69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1" name="テキスト ボックス 70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3" name="直線コネクタ 702"/>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4"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5" name="直線コネクタ 70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6"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7" name="直線コネクタ 706"/>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8" name="直線コネクタ 70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09" name="投資及び出資金平均値テキスト"/>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0" name="フローチャート : 判断 709"/>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1" name="直線コネクタ 71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2" name="フローチャート : 判断 711"/>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13" name="テキスト ボックス 712"/>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4" name="直線コネクタ 71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5" name="フローチャート : 判断 714"/>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6" name="テキスト ボックス 715"/>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7" name="直線コネクタ 71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18" name="フローチャート : 判断 717"/>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19" name="テキスト ボックス 718"/>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0" name="フローチャート : 判断 719"/>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21" name="テキスト ボックス 720"/>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2" name="テキスト ボックス 72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3" name="テキスト ボックス 72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4" name="テキスト ボックス 72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5" name="テキスト ボックス 72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6" name="テキスト ボックス 72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7" name="円/楕円 72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100779</xdr:rowOff>
    </xdr:from>
    <xdr:ext cx="249299" cy="259045"/>
    <xdr:sp macro="" textlink="">
      <xdr:nvSpPr>
        <xdr:cNvPr id="728" name="投資及び出資金該当値テキスト"/>
        <xdr:cNvSpPr txBox="1"/>
      </xdr:nvSpPr>
      <xdr:spPr>
        <a:xfrm>
          <a:off x="22212300" y="6615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9" name="円/楕円 72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0" name="テキスト ボックス 72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1" name="円/楕円 73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2" name="テキスト ボックス 73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3" name="円/楕円 73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4" name="テキスト ボックス 73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5" name="円/楕円 73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6" name="テキスト ボックス 73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7" name="正方形/長方形 73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8" name="正方形/長方形 73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9" name="正方形/長方形 73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0" name="正方形/長方形 73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1" name="正方形/長方形 74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2" name="正方形/長方形 74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3" name="正方形/長方形 74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4" name="正方形/長方形 74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5" name="テキスト ボックス 74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6" name="直線コネクタ 74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7" name="直線コネクタ 74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8" name="テキスト ボックス 74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9" name="直線コネクタ 74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0" name="テキスト ボックス 74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1" name="直線コネクタ 75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2" name="テキスト ボックス 75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3" name="直線コネクタ 75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4" name="テキスト ボックス 75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5" name="直線コネクタ 75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6" name="テキスト ボックス 75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58" name="直線コネクタ 757"/>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0" name="直線コネクタ 75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1"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2" name="直線コネクタ 761"/>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133390</xdr:rowOff>
    </xdr:from>
    <xdr:to>
      <xdr:col>32</xdr:col>
      <xdr:colOff>187325</xdr:colOff>
      <xdr:row>58</xdr:row>
      <xdr:rowOff>133848</xdr:rowOff>
    </xdr:to>
    <xdr:cxnSp macro="">
      <xdr:nvCxnSpPr>
        <xdr:cNvPr id="763" name="直線コネクタ 762"/>
        <xdr:cNvCxnSpPr/>
      </xdr:nvCxnSpPr>
      <xdr:spPr>
        <a:xfrm>
          <a:off x="21323300" y="10077490"/>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30990</xdr:rowOff>
    </xdr:from>
    <xdr:ext cx="469744" cy="259045"/>
    <xdr:sp macro="" textlink="">
      <xdr:nvSpPr>
        <xdr:cNvPr id="764" name="貸付金平均値テキスト"/>
        <xdr:cNvSpPr txBox="1"/>
      </xdr:nvSpPr>
      <xdr:spPr>
        <a:xfrm>
          <a:off x="22212300" y="9632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5" name="フローチャート : 判断 764"/>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133390</xdr:rowOff>
    </xdr:from>
    <xdr:to>
      <xdr:col>31</xdr:col>
      <xdr:colOff>34925</xdr:colOff>
      <xdr:row>58</xdr:row>
      <xdr:rowOff>139700</xdr:rowOff>
    </xdr:to>
    <xdr:cxnSp macro="">
      <xdr:nvCxnSpPr>
        <xdr:cNvPr id="766" name="直線コネクタ 765"/>
        <xdr:cNvCxnSpPr/>
      </xdr:nvCxnSpPr>
      <xdr:spPr>
        <a:xfrm flipV="1">
          <a:off x="20434300" y="10077490"/>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67" name="フローチャート : 判断 766"/>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88704</xdr:rowOff>
    </xdr:from>
    <xdr:ext cx="534377" cy="259045"/>
    <xdr:sp macro="" textlink="">
      <xdr:nvSpPr>
        <xdr:cNvPr id="768" name="テキスト ボックス 767"/>
        <xdr:cNvSpPr txBox="1"/>
      </xdr:nvSpPr>
      <xdr:spPr>
        <a:xfrm>
          <a:off x="21056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69" name="直線コネクタ 76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0" name="フローチャート : 判断 769"/>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170771</xdr:rowOff>
    </xdr:from>
    <xdr:ext cx="469744" cy="259045"/>
    <xdr:sp macro="" textlink="">
      <xdr:nvSpPr>
        <xdr:cNvPr id="771" name="テキスト ボックス 770"/>
        <xdr:cNvSpPr txBox="1"/>
      </xdr:nvSpPr>
      <xdr:spPr>
        <a:xfrm>
          <a:off x="20199427"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2" name="直線コネクタ 77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3" name="フローチャート : 判断 772"/>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57157</xdr:rowOff>
    </xdr:from>
    <xdr:ext cx="469744" cy="259045"/>
    <xdr:sp macro="" textlink="">
      <xdr:nvSpPr>
        <xdr:cNvPr id="774" name="テキスト ボックス 773"/>
        <xdr:cNvSpPr txBox="1"/>
      </xdr:nvSpPr>
      <xdr:spPr>
        <a:xfrm>
          <a:off x="19310427" y="9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5" name="フローチャート : 判断 774"/>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68175</xdr:rowOff>
    </xdr:from>
    <xdr:ext cx="469744" cy="259045"/>
    <xdr:sp macro="" textlink="">
      <xdr:nvSpPr>
        <xdr:cNvPr id="776" name="テキスト ボックス 775"/>
        <xdr:cNvSpPr txBox="1"/>
      </xdr:nvSpPr>
      <xdr:spPr>
        <a:xfrm>
          <a:off x="18421427" y="94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7" name="テキスト ボックス 77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8" name="テキスト ボックス 77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9" name="テキスト ボックス 77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0" name="テキスト ボックス 77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1" name="テキスト ボックス 78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83048</xdr:rowOff>
    </xdr:from>
    <xdr:to>
      <xdr:col>32</xdr:col>
      <xdr:colOff>238125</xdr:colOff>
      <xdr:row>59</xdr:row>
      <xdr:rowOff>13198</xdr:rowOff>
    </xdr:to>
    <xdr:sp macro="" textlink="">
      <xdr:nvSpPr>
        <xdr:cNvPr id="782" name="円/楕円 781"/>
        <xdr:cNvSpPr/>
      </xdr:nvSpPr>
      <xdr:spPr>
        <a:xfrm>
          <a:off x="22110700" y="10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169425</xdr:rowOff>
    </xdr:from>
    <xdr:ext cx="378565" cy="259045"/>
    <xdr:sp macro="" textlink="">
      <xdr:nvSpPr>
        <xdr:cNvPr id="783" name="貸付金該当値テキスト"/>
        <xdr:cNvSpPr txBox="1"/>
      </xdr:nvSpPr>
      <xdr:spPr>
        <a:xfrm>
          <a:off x="22212300" y="9942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82590</xdr:rowOff>
    </xdr:from>
    <xdr:to>
      <xdr:col>31</xdr:col>
      <xdr:colOff>85725</xdr:colOff>
      <xdr:row>59</xdr:row>
      <xdr:rowOff>12740</xdr:rowOff>
    </xdr:to>
    <xdr:sp macro="" textlink="">
      <xdr:nvSpPr>
        <xdr:cNvPr id="784" name="円/楕円 783"/>
        <xdr:cNvSpPr/>
      </xdr:nvSpPr>
      <xdr:spPr>
        <a:xfrm>
          <a:off x="21272500" y="1002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3867</xdr:rowOff>
    </xdr:from>
    <xdr:ext cx="378565" cy="259045"/>
    <xdr:sp macro="" textlink="">
      <xdr:nvSpPr>
        <xdr:cNvPr id="785" name="テキスト ボックス 784"/>
        <xdr:cNvSpPr txBox="1"/>
      </xdr:nvSpPr>
      <xdr:spPr>
        <a:xfrm>
          <a:off x="21134017" y="10119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86" name="円/楕円 78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87" name="テキスト ボックス 786"/>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88" name="円/楕円 78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89" name="テキスト ボックス 788"/>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0" name="円/楕円 78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1" name="テキスト ボックス 790"/>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2" name="正方形/長方形 79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3" name="正方形/長方形 79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4" name="正方形/長方形 79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5" name="正方形/長方形 79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6" name="正方形/長方形 79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7" name="正方形/長方形 79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8" name="正方形/長方形 79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9" name="正方形/長方形 79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0" name="テキスト ボックス 79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1" name="直線コネクタ 80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2" name="直線コネクタ 80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3" name="テキスト ボックス 80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4" name="直線コネクタ 80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5" name="テキスト ボックス 80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6" name="直線コネクタ 80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7" name="テキスト ボックス 80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8" name="直線コネクタ 80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9" name="テキスト ボックス 80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0" name="直線コネクタ 80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1" name="テキスト ボックス 81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2" name="直線コネクタ 81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3" name="テキスト ボックス 81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15" name="直線コネクタ 814"/>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6"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7" name="直線コネクタ 816"/>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18"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19" name="直線コネクタ 818"/>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154139</xdr:rowOff>
    </xdr:from>
    <xdr:to>
      <xdr:col>32</xdr:col>
      <xdr:colOff>187325</xdr:colOff>
      <xdr:row>77</xdr:row>
      <xdr:rowOff>161866</xdr:rowOff>
    </xdr:to>
    <xdr:cxnSp macro="">
      <xdr:nvCxnSpPr>
        <xdr:cNvPr id="820" name="直線コネクタ 819"/>
        <xdr:cNvCxnSpPr/>
      </xdr:nvCxnSpPr>
      <xdr:spPr>
        <a:xfrm>
          <a:off x="21323300" y="13355789"/>
          <a:ext cx="8382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84612</xdr:rowOff>
    </xdr:from>
    <xdr:ext cx="599010" cy="259045"/>
    <xdr:sp macro="" textlink="">
      <xdr:nvSpPr>
        <xdr:cNvPr id="821" name="繰出金平均値テキスト"/>
        <xdr:cNvSpPr txBox="1"/>
      </xdr:nvSpPr>
      <xdr:spPr>
        <a:xfrm>
          <a:off x="22212300" y="129433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22" name="フローチャート : 判断 821"/>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154139</xdr:rowOff>
    </xdr:from>
    <xdr:to>
      <xdr:col>31</xdr:col>
      <xdr:colOff>34925</xdr:colOff>
      <xdr:row>78</xdr:row>
      <xdr:rowOff>22938</xdr:rowOff>
    </xdr:to>
    <xdr:cxnSp macro="">
      <xdr:nvCxnSpPr>
        <xdr:cNvPr id="823" name="直線コネクタ 822"/>
        <xdr:cNvCxnSpPr/>
      </xdr:nvCxnSpPr>
      <xdr:spPr>
        <a:xfrm flipV="1">
          <a:off x="20434300" y="13355789"/>
          <a:ext cx="889000" cy="4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4" name="フローチャート : 判断 823"/>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10565</xdr:rowOff>
    </xdr:from>
    <xdr:ext cx="599010" cy="259045"/>
    <xdr:sp macro="" textlink="">
      <xdr:nvSpPr>
        <xdr:cNvPr id="825" name="テキスト ボックス 824"/>
        <xdr:cNvSpPr txBox="1"/>
      </xdr:nvSpPr>
      <xdr:spPr>
        <a:xfrm>
          <a:off x="21023794" y="128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22938</xdr:rowOff>
    </xdr:from>
    <xdr:to>
      <xdr:col>29</xdr:col>
      <xdr:colOff>517525</xdr:colOff>
      <xdr:row>78</xdr:row>
      <xdr:rowOff>32227</xdr:rowOff>
    </xdr:to>
    <xdr:cxnSp macro="">
      <xdr:nvCxnSpPr>
        <xdr:cNvPr id="826" name="直線コネクタ 825"/>
        <xdr:cNvCxnSpPr/>
      </xdr:nvCxnSpPr>
      <xdr:spPr>
        <a:xfrm flipV="1">
          <a:off x="19545300" y="13396038"/>
          <a:ext cx="889000" cy="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7" name="フローチャート : 判断 826"/>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27675</xdr:rowOff>
    </xdr:from>
    <xdr:ext cx="599010" cy="259045"/>
    <xdr:sp macro="" textlink="">
      <xdr:nvSpPr>
        <xdr:cNvPr id="828" name="テキスト ボックス 827"/>
        <xdr:cNvSpPr txBox="1"/>
      </xdr:nvSpPr>
      <xdr:spPr>
        <a:xfrm>
          <a:off x="20134794" y="1288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32227</xdr:rowOff>
    </xdr:from>
    <xdr:to>
      <xdr:col>28</xdr:col>
      <xdr:colOff>314325</xdr:colOff>
      <xdr:row>78</xdr:row>
      <xdr:rowOff>33443</xdr:rowOff>
    </xdr:to>
    <xdr:cxnSp macro="">
      <xdr:nvCxnSpPr>
        <xdr:cNvPr id="829" name="直線コネクタ 828"/>
        <xdr:cNvCxnSpPr/>
      </xdr:nvCxnSpPr>
      <xdr:spPr>
        <a:xfrm flipV="1">
          <a:off x="18656300" y="13405327"/>
          <a:ext cx="889000" cy="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30" name="フローチャート : 判断 829"/>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167060</xdr:rowOff>
    </xdr:from>
    <xdr:ext cx="599010" cy="259045"/>
    <xdr:sp macro="" textlink="">
      <xdr:nvSpPr>
        <xdr:cNvPr id="831" name="テキスト ボックス 830"/>
        <xdr:cNvSpPr txBox="1"/>
      </xdr:nvSpPr>
      <xdr:spPr>
        <a:xfrm>
          <a:off x="19245794" y="1285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32" name="フローチャート : 判断 831"/>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31260</xdr:rowOff>
    </xdr:from>
    <xdr:ext cx="599010" cy="259045"/>
    <xdr:sp macro="" textlink="">
      <xdr:nvSpPr>
        <xdr:cNvPr id="833" name="テキスト ボックス 832"/>
        <xdr:cNvSpPr txBox="1"/>
      </xdr:nvSpPr>
      <xdr:spPr>
        <a:xfrm>
          <a:off x="18356794" y="1289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4" name="テキスト ボックス 83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5" name="テキスト ボックス 83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6" name="テキスト ボックス 83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7" name="テキスト ボックス 83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8" name="テキスト ボックス 83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111066</xdr:rowOff>
    </xdr:from>
    <xdr:to>
      <xdr:col>32</xdr:col>
      <xdr:colOff>238125</xdr:colOff>
      <xdr:row>78</xdr:row>
      <xdr:rowOff>41216</xdr:rowOff>
    </xdr:to>
    <xdr:sp macro="" textlink="">
      <xdr:nvSpPr>
        <xdr:cNvPr id="839" name="円/楕円 838"/>
        <xdr:cNvSpPr/>
      </xdr:nvSpPr>
      <xdr:spPr>
        <a:xfrm>
          <a:off x="22110700" y="1331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25993</xdr:rowOff>
    </xdr:from>
    <xdr:ext cx="534377" cy="259045"/>
    <xdr:sp macro="" textlink="">
      <xdr:nvSpPr>
        <xdr:cNvPr id="840" name="繰出金該当値テキスト"/>
        <xdr:cNvSpPr txBox="1"/>
      </xdr:nvSpPr>
      <xdr:spPr>
        <a:xfrm>
          <a:off x="22212300" y="132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59,182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103339</xdr:rowOff>
    </xdr:from>
    <xdr:to>
      <xdr:col>31</xdr:col>
      <xdr:colOff>85725</xdr:colOff>
      <xdr:row>78</xdr:row>
      <xdr:rowOff>33489</xdr:rowOff>
    </xdr:to>
    <xdr:sp macro="" textlink="">
      <xdr:nvSpPr>
        <xdr:cNvPr id="841" name="円/楕円 840"/>
        <xdr:cNvSpPr/>
      </xdr:nvSpPr>
      <xdr:spPr>
        <a:xfrm>
          <a:off x="21272500" y="1330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24616</xdr:rowOff>
    </xdr:from>
    <xdr:ext cx="534377" cy="259045"/>
    <xdr:sp macro="" textlink="">
      <xdr:nvSpPr>
        <xdr:cNvPr id="842" name="テキスト ボックス 841"/>
        <xdr:cNvSpPr txBox="1"/>
      </xdr:nvSpPr>
      <xdr:spPr>
        <a:xfrm>
          <a:off x="21056111" y="1339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61,210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143588</xdr:rowOff>
    </xdr:from>
    <xdr:to>
      <xdr:col>29</xdr:col>
      <xdr:colOff>568325</xdr:colOff>
      <xdr:row>78</xdr:row>
      <xdr:rowOff>73738</xdr:rowOff>
    </xdr:to>
    <xdr:sp macro="" textlink="">
      <xdr:nvSpPr>
        <xdr:cNvPr id="843" name="円/楕円 842"/>
        <xdr:cNvSpPr/>
      </xdr:nvSpPr>
      <xdr:spPr>
        <a:xfrm>
          <a:off x="20383500" y="1334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64865</xdr:rowOff>
    </xdr:from>
    <xdr:ext cx="534377" cy="259045"/>
    <xdr:sp macro="" textlink="">
      <xdr:nvSpPr>
        <xdr:cNvPr id="844" name="テキスト ボックス 843"/>
        <xdr:cNvSpPr txBox="1"/>
      </xdr:nvSpPr>
      <xdr:spPr>
        <a:xfrm>
          <a:off x="20167111" y="1343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50,646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152877</xdr:rowOff>
    </xdr:from>
    <xdr:to>
      <xdr:col>28</xdr:col>
      <xdr:colOff>365125</xdr:colOff>
      <xdr:row>78</xdr:row>
      <xdr:rowOff>83027</xdr:rowOff>
    </xdr:to>
    <xdr:sp macro="" textlink="">
      <xdr:nvSpPr>
        <xdr:cNvPr id="845" name="円/楕円 844"/>
        <xdr:cNvSpPr/>
      </xdr:nvSpPr>
      <xdr:spPr>
        <a:xfrm>
          <a:off x="19494500" y="1335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74154</xdr:rowOff>
    </xdr:from>
    <xdr:ext cx="534377" cy="259045"/>
    <xdr:sp macro="" textlink="">
      <xdr:nvSpPr>
        <xdr:cNvPr id="846" name="テキスト ボックス 845"/>
        <xdr:cNvSpPr txBox="1"/>
      </xdr:nvSpPr>
      <xdr:spPr>
        <a:xfrm>
          <a:off x="19278111" y="1344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48,208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154093</xdr:rowOff>
    </xdr:from>
    <xdr:to>
      <xdr:col>27</xdr:col>
      <xdr:colOff>161925</xdr:colOff>
      <xdr:row>78</xdr:row>
      <xdr:rowOff>84243</xdr:rowOff>
    </xdr:to>
    <xdr:sp macro="" textlink="">
      <xdr:nvSpPr>
        <xdr:cNvPr id="847" name="円/楕円 846"/>
        <xdr:cNvSpPr/>
      </xdr:nvSpPr>
      <xdr:spPr>
        <a:xfrm>
          <a:off x="18605500" y="1335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75370</xdr:rowOff>
    </xdr:from>
    <xdr:ext cx="534377" cy="259045"/>
    <xdr:sp macro="" textlink="">
      <xdr:nvSpPr>
        <xdr:cNvPr id="848" name="テキスト ボックス 847"/>
        <xdr:cNvSpPr txBox="1"/>
      </xdr:nvSpPr>
      <xdr:spPr>
        <a:xfrm>
          <a:off x="18389111" y="134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47,889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9" name="正方形/長方形 84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0" name="正方形/長方形 84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1" name="正方形/長方形 85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2" name="正方形/長方形 85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3" name="正方形/長方形 85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4" name="正方形/長方形 85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5" name="正方形/長方形 85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6" name="正方形/長方形 85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7" name="テキスト ボックス 85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8" name="直線コネクタ 85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9" name="直線コネクタ 85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0" name="テキスト ボックス 85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1" name="直線コネクタ 86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2" name="テキスト ボックス 86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4" name="直線コネクタ 86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6" name="直線コネクタ 86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9" name="直線コネクタ 86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1" name="フローチャート : 判断 87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2" name="直線コネクタ 87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3" name="フローチャート : 判断 87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4" name="テキスト ボックス 87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5" name="直線コネクタ 87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6" name="フローチャート : 判断 87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7" name="テキスト ボックス 87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8" name="直線コネクタ 87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9" name="フローチャート : 判断 87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0" name="テキスト ボックス 87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1" name="フローチャート : 判断 88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2" name="テキスト ボックス 88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3" name="テキスト ボックス 88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4" name="テキスト ボックス 88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5" name="テキスト ボックス 88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6" name="テキスト ボックス 88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7" name="テキスト ボックス 88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円/楕円 88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0" name="円/楕円 88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1" name="テキスト ボックス 89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2" name="円/楕円 89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3" name="テキスト ボックス 89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4" name="円/楕円 89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5" name="テキスト ボックス 89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6" name="円/楕円 89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7" name="テキスト ボックス 89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8" name="正方形/長方形 8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9" name="正方形/長方形 8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0" name="テキスト ボックス 8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歳出決算総額は、住民一人当たり</a:t>
          </a:r>
          <a:r>
            <a:rPr kumimoji="1" lang="en-US" altLang="ja-JP" sz="1300" baseline="0">
              <a:latin typeface="ＭＳ Ｐゴシック"/>
            </a:rPr>
            <a:t>848,103</a:t>
          </a:r>
          <a:r>
            <a:rPr kumimoji="1" lang="ja-JP" altLang="en-US" sz="1300" baseline="0">
              <a:latin typeface="ＭＳ Ｐゴシック"/>
            </a:rPr>
            <a:t>円となっている。人件費は、住民一人当たり</a:t>
          </a:r>
          <a:r>
            <a:rPr kumimoji="1" lang="en-US" altLang="ja-JP" sz="1300" baseline="0">
              <a:latin typeface="ＭＳ Ｐゴシック"/>
            </a:rPr>
            <a:t>120,119</a:t>
          </a:r>
          <a:r>
            <a:rPr kumimoji="1" lang="ja-JP" altLang="en-US" sz="1300" baseline="0">
              <a:latin typeface="ＭＳ Ｐゴシック"/>
            </a:rPr>
            <a:t>円となっており、類似団体と比較して一人当たりの経費が低い状況にある。これは、職員の新規採用を抑制してきたためである。また、扶助費については、住民一人当たり</a:t>
          </a:r>
          <a:r>
            <a:rPr kumimoji="1" lang="en-US" altLang="ja-JP" sz="1300" baseline="0">
              <a:latin typeface="ＭＳ Ｐゴシック"/>
            </a:rPr>
            <a:t>110,265</a:t>
          </a:r>
          <a:r>
            <a:rPr kumimoji="1" lang="ja-JP" altLang="en-US" sz="1300" baseline="0">
              <a:latin typeface="ＭＳ Ｐゴシック"/>
            </a:rPr>
            <a:t>円となっており、</a:t>
          </a:r>
          <a:r>
            <a:rPr kumimoji="1" lang="ja-JP" altLang="ja-JP" sz="1300" baseline="0">
              <a:solidFill>
                <a:schemeClr val="dk1"/>
              </a:solidFill>
              <a:effectLst/>
              <a:latin typeface="+mn-lt"/>
              <a:ea typeface="+mn-ea"/>
              <a:cs typeface="+mn-cs"/>
            </a:rPr>
            <a:t>類似団体と比較して一人当たりの経費が</a:t>
          </a:r>
          <a:r>
            <a:rPr kumimoji="1" lang="ja-JP" altLang="en-US" sz="1300" baseline="0">
              <a:solidFill>
                <a:schemeClr val="dk1"/>
              </a:solidFill>
              <a:effectLst/>
              <a:latin typeface="+mn-lt"/>
              <a:ea typeface="+mn-ea"/>
              <a:cs typeface="+mn-cs"/>
            </a:rPr>
            <a:t>高</a:t>
          </a:r>
          <a:r>
            <a:rPr kumimoji="1" lang="ja-JP" altLang="ja-JP" sz="1300" baseline="0">
              <a:solidFill>
                <a:schemeClr val="dk1"/>
              </a:solidFill>
              <a:effectLst/>
              <a:latin typeface="+mn-lt"/>
              <a:ea typeface="+mn-ea"/>
              <a:cs typeface="+mn-cs"/>
            </a:rPr>
            <a:t>い状況にある。これは</a:t>
          </a:r>
          <a:r>
            <a:rPr kumimoji="1" lang="ja-JP" altLang="en-US" sz="1300" baseline="0">
              <a:solidFill>
                <a:schemeClr val="dk1"/>
              </a:solidFill>
              <a:effectLst/>
              <a:latin typeface="+mn-lt"/>
              <a:ea typeface="+mn-ea"/>
              <a:cs typeface="+mn-cs"/>
            </a:rPr>
            <a:t>障がい者自立支援給付費の増加が要因である。</a:t>
          </a:r>
          <a:endParaRPr kumimoji="1" lang="en-US" altLang="ja-JP" sz="1300" baseline="0">
            <a:solidFill>
              <a:schemeClr val="dk1"/>
            </a:solidFill>
            <a:effectLst/>
            <a:latin typeface="+mn-lt"/>
            <a:ea typeface="+mn-ea"/>
            <a:cs typeface="+mn-cs"/>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福岡県赤村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3,281
3,272
31.98
2,831,340
2,782,628
39,203
1,463,637
1,780,729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83448</xdr:rowOff>
    </xdr:from>
    <xdr:to>
      <xdr:col>6</xdr:col>
      <xdr:colOff>511175</xdr:colOff>
      <xdr:row>37</xdr:row>
      <xdr:rowOff>108888</xdr:rowOff>
    </xdr:to>
    <xdr:cxnSp macro="">
      <xdr:nvCxnSpPr>
        <xdr:cNvPr id="62" name="直線コネクタ 61"/>
        <xdr:cNvCxnSpPr/>
      </xdr:nvCxnSpPr>
      <xdr:spPr>
        <a:xfrm flipV="1">
          <a:off x="3797300" y="6427098"/>
          <a:ext cx="8382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31502</xdr:rowOff>
    </xdr:from>
    <xdr:ext cx="534377" cy="259045"/>
    <xdr:sp macro="" textlink="">
      <xdr:nvSpPr>
        <xdr:cNvPr id="63" name="議会費平均値テキスト"/>
        <xdr:cNvSpPr txBox="1"/>
      </xdr:nvSpPr>
      <xdr:spPr>
        <a:xfrm>
          <a:off x="4686300" y="637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108888</xdr:rowOff>
    </xdr:from>
    <xdr:to>
      <xdr:col>5</xdr:col>
      <xdr:colOff>358775</xdr:colOff>
      <xdr:row>37</xdr:row>
      <xdr:rowOff>117166</xdr:rowOff>
    </xdr:to>
    <xdr:cxnSp macro="">
      <xdr:nvCxnSpPr>
        <xdr:cNvPr id="65" name="直線コネクタ 64"/>
        <xdr:cNvCxnSpPr/>
      </xdr:nvCxnSpPr>
      <xdr:spPr>
        <a:xfrm flipV="1">
          <a:off x="2908300" y="6452538"/>
          <a:ext cx="889000" cy="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153346</xdr:rowOff>
    </xdr:from>
    <xdr:ext cx="534377" cy="259045"/>
    <xdr:sp macro="" textlink="">
      <xdr:nvSpPr>
        <xdr:cNvPr id="67" name="テキスト ボックス 66"/>
        <xdr:cNvSpPr txBox="1"/>
      </xdr:nvSpPr>
      <xdr:spPr>
        <a:xfrm>
          <a:off x="3530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106700</xdr:rowOff>
    </xdr:from>
    <xdr:to>
      <xdr:col>4</xdr:col>
      <xdr:colOff>155575</xdr:colOff>
      <xdr:row>37</xdr:row>
      <xdr:rowOff>117166</xdr:rowOff>
    </xdr:to>
    <xdr:cxnSp macro="">
      <xdr:nvCxnSpPr>
        <xdr:cNvPr id="68" name="直線コネクタ 67"/>
        <xdr:cNvCxnSpPr/>
      </xdr:nvCxnSpPr>
      <xdr:spPr>
        <a:xfrm>
          <a:off x="2019300" y="6450350"/>
          <a:ext cx="889000" cy="1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159290</xdr:rowOff>
    </xdr:from>
    <xdr:ext cx="534377" cy="259045"/>
    <xdr:sp macro="" textlink="">
      <xdr:nvSpPr>
        <xdr:cNvPr id="70" name="テキスト ボックス 69"/>
        <xdr:cNvSpPr txBox="1"/>
      </xdr:nvSpPr>
      <xdr:spPr>
        <a:xfrm>
          <a:off x="2641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69863</xdr:rowOff>
    </xdr:from>
    <xdr:to>
      <xdr:col>2</xdr:col>
      <xdr:colOff>638175</xdr:colOff>
      <xdr:row>37</xdr:row>
      <xdr:rowOff>106700</xdr:rowOff>
    </xdr:to>
    <xdr:cxnSp macro="">
      <xdr:nvCxnSpPr>
        <xdr:cNvPr id="71" name="直線コネクタ 70"/>
        <xdr:cNvCxnSpPr/>
      </xdr:nvCxnSpPr>
      <xdr:spPr>
        <a:xfrm>
          <a:off x="1130300" y="6413513"/>
          <a:ext cx="889000" cy="3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151109</xdr:rowOff>
    </xdr:from>
    <xdr:ext cx="534377" cy="259045"/>
    <xdr:sp macro="" textlink="">
      <xdr:nvSpPr>
        <xdr:cNvPr id="73" name="テキスト ボックス 72"/>
        <xdr:cNvSpPr txBox="1"/>
      </xdr:nvSpPr>
      <xdr:spPr>
        <a:xfrm>
          <a:off x="1752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122665</xdr:rowOff>
    </xdr:from>
    <xdr:ext cx="534377" cy="259045"/>
    <xdr:sp macro="" textlink="">
      <xdr:nvSpPr>
        <xdr:cNvPr id="75" name="テキスト ボックス 74"/>
        <xdr:cNvSpPr txBox="1"/>
      </xdr:nvSpPr>
      <xdr:spPr>
        <a:xfrm>
          <a:off x="863111" y="646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32648</xdr:rowOff>
    </xdr:from>
    <xdr:to>
      <xdr:col>6</xdr:col>
      <xdr:colOff>561975</xdr:colOff>
      <xdr:row>37</xdr:row>
      <xdr:rowOff>134248</xdr:rowOff>
    </xdr:to>
    <xdr:sp macro="" textlink="">
      <xdr:nvSpPr>
        <xdr:cNvPr id="81" name="円/楕円 80"/>
        <xdr:cNvSpPr/>
      </xdr:nvSpPr>
      <xdr:spPr>
        <a:xfrm>
          <a:off x="4584700" y="637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55525</xdr:rowOff>
    </xdr:from>
    <xdr:ext cx="534377" cy="259045"/>
    <xdr:sp macro="" textlink="">
      <xdr:nvSpPr>
        <xdr:cNvPr id="82" name="議会費該当値テキスト"/>
        <xdr:cNvSpPr txBox="1"/>
      </xdr:nvSpPr>
      <xdr:spPr>
        <a:xfrm>
          <a:off x="4686300" y="622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21,945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58088</xdr:rowOff>
    </xdr:from>
    <xdr:to>
      <xdr:col>5</xdr:col>
      <xdr:colOff>409575</xdr:colOff>
      <xdr:row>37</xdr:row>
      <xdr:rowOff>159688</xdr:rowOff>
    </xdr:to>
    <xdr:sp macro="" textlink="">
      <xdr:nvSpPr>
        <xdr:cNvPr id="83" name="円/楕円 82"/>
        <xdr:cNvSpPr/>
      </xdr:nvSpPr>
      <xdr:spPr>
        <a:xfrm>
          <a:off x="3746500" y="640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4765</xdr:rowOff>
    </xdr:from>
    <xdr:ext cx="534377" cy="259045"/>
    <xdr:sp macro="" textlink="">
      <xdr:nvSpPr>
        <xdr:cNvPr id="84" name="テキスト ボックス 83"/>
        <xdr:cNvSpPr txBox="1"/>
      </xdr:nvSpPr>
      <xdr:spPr>
        <a:xfrm>
          <a:off x="3530111" y="617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66366</xdr:rowOff>
    </xdr:from>
    <xdr:to>
      <xdr:col>4</xdr:col>
      <xdr:colOff>206375</xdr:colOff>
      <xdr:row>37</xdr:row>
      <xdr:rowOff>167966</xdr:rowOff>
    </xdr:to>
    <xdr:sp macro="" textlink="">
      <xdr:nvSpPr>
        <xdr:cNvPr id="85" name="円/楕円 84"/>
        <xdr:cNvSpPr/>
      </xdr:nvSpPr>
      <xdr:spPr>
        <a:xfrm>
          <a:off x="2857500" y="64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13043</xdr:rowOff>
    </xdr:from>
    <xdr:ext cx="534377" cy="259045"/>
    <xdr:sp macro="" textlink="">
      <xdr:nvSpPr>
        <xdr:cNvPr id="86" name="テキスト ボックス 85"/>
        <xdr:cNvSpPr txBox="1"/>
      </xdr:nvSpPr>
      <xdr:spPr>
        <a:xfrm>
          <a:off x="2641111" y="618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55900</xdr:rowOff>
    </xdr:from>
    <xdr:to>
      <xdr:col>3</xdr:col>
      <xdr:colOff>3175</xdr:colOff>
      <xdr:row>37</xdr:row>
      <xdr:rowOff>157500</xdr:rowOff>
    </xdr:to>
    <xdr:sp macro="" textlink="">
      <xdr:nvSpPr>
        <xdr:cNvPr id="87" name="円/楕円 86"/>
        <xdr:cNvSpPr/>
      </xdr:nvSpPr>
      <xdr:spPr>
        <a:xfrm>
          <a:off x="1968500" y="639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2577</xdr:rowOff>
    </xdr:from>
    <xdr:ext cx="534377" cy="259045"/>
    <xdr:sp macro="" textlink="">
      <xdr:nvSpPr>
        <xdr:cNvPr id="88" name="テキスト ボックス 87"/>
        <xdr:cNvSpPr txBox="1"/>
      </xdr:nvSpPr>
      <xdr:spPr>
        <a:xfrm>
          <a:off x="1752111" y="617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19063</xdr:rowOff>
    </xdr:from>
    <xdr:to>
      <xdr:col>1</xdr:col>
      <xdr:colOff>485775</xdr:colOff>
      <xdr:row>37</xdr:row>
      <xdr:rowOff>120663</xdr:rowOff>
    </xdr:to>
    <xdr:sp macro="" textlink="">
      <xdr:nvSpPr>
        <xdr:cNvPr id="89" name="円/楕円 88"/>
        <xdr:cNvSpPr/>
      </xdr:nvSpPr>
      <xdr:spPr>
        <a:xfrm>
          <a:off x="1079500" y="636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137190</xdr:rowOff>
    </xdr:from>
    <xdr:ext cx="534377" cy="259045"/>
    <xdr:sp macro="" textlink="">
      <xdr:nvSpPr>
        <xdr:cNvPr id="90" name="テキスト ボックス 89"/>
        <xdr:cNvSpPr txBox="1"/>
      </xdr:nvSpPr>
      <xdr:spPr>
        <a:xfrm>
          <a:off x="863111" y="613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109062</xdr:rowOff>
    </xdr:from>
    <xdr:to>
      <xdr:col>6</xdr:col>
      <xdr:colOff>511175</xdr:colOff>
      <xdr:row>57</xdr:row>
      <xdr:rowOff>125664</xdr:rowOff>
    </xdr:to>
    <xdr:cxnSp macro="">
      <xdr:nvCxnSpPr>
        <xdr:cNvPr id="115" name="直線コネクタ 114"/>
        <xdr:cNvCxnSpPr/>
      </xdr:nvCxnSpPr>
      <xdr:spPr>
        <a:xfrm flipV="1">
          <a:off x="3797300" y="9881712"/>
          <a:ext cx="838200" cy="1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116408</xdr:rowOff>
    </xdr:from>
    <xdr:ext cx="599010" cy="259045"/>
    <xdr:sp macro="" textlink="">
      <xdr:nvSpPr>
        <xdr:cNvPr id="116" name="総務費平均値テキスト"/>
        <xdr:cNvSpPr txBox="1"/>
      </xdr:nvSpPr>
      <xdr:spPr>
        <a:xfrm>
          <a:off x="4686300" y="9546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125664</xdr:rowOff>
    </xdr:from>
    <xdr:to>
      <xdr:col>5</xdr:col>
      <xdr:colOff>358775</xdr:colOff>
      <xdr:row>57</xdr:row>
      <xdr:rowOff>128909</xdr:rowOff>
    </xdr:to>
    <xdr:cxnSp macro="">
      <xdr:nvCxnSpPr>
        <xdr:cNvPr id="118" name="直線コネクタ 117"/>
        <xdr:cNvCxnSpPr/>
      </xdr:nvCxnSpPr>
      <xdr:spPr>
        <a:xfrm flipV="1">
          <a:off x="2908300" y="9898314"/>
          <a:ext cx="889000" cy="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116829</xdr:rowOff>
    </xdr:from>
    <xdr:ext cx="599010" cy="259045"/>
    <xdr:sp macro="" textlink="">
      <xdr:nvSpPr>
        <xdr:cNvPr id="120" name="テキスト ボックス 119"/>
        <xdr:cNvSpPr txBox="1"/>
      </xdr:nvSpPr>
      <xdr:spPr>
        <a:xfrm>
          <a:off x="3497794" y="954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121268</xdr:rowOff>
    </xdr:from>
    <xdr:to>
      <xdr:col>4</xdr:col>
      <xdr:colOff>155575</xdr:colOff>
      <xdr:row>57</xdr:row>
      <xdr:rowOff>128909</xdr:rowOff>
    </xdr:to>
    <xdr:cxnSp macro="">
      <xdr:nvCxnSpPr>
        <xdr:cNvPr id="121" name="直線コネクタ 120"/>
        <xdr:cNvCxnSpPr/>
      </xdr:nvCxnSpPr>
      <xdr:spPr>
        <a:xfrm>
          <a:off x="2019300" y="9893918"/>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103808</xdr:rowOff>
    </xdr:from>
    <xdr:ext cx="599010" cy="259045"/>
    <xdr:sp macro="" textlink="">
      <xdr:nvSpPr>
        <xdr:cNvPr id="123" name="テキスト ボックス 122"/>
        <xdr:cNvSpPr txBox="1"/>
      </xdr:nvSpPr>
      <xdr:spPr>
        <a:xfrm>
          <a:off x="2608794" y="953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101876</xdr:rowOff>
    </xdr:from>
    <xdr:to>
      <xdr:col>2</xdr:col>
      <xdr:colOff>638175</xdr:colOff>
      <xdr:row>57</xdr:row>
      <xdr:rowOff>121268</xdr:rowOff>
    </xdr:to>
    <xdr:cxnSp macro="">
      <xdr:nvCxnSpPr>
        <xdr:cNvPr id="124" name="直線コネクタ 123"/>
        <xdr:cNvCxnSpPr/>
      </xdr:nvCxnSpPr>
      <xdr:spPr>
        <a:xfrm>
          <a:off x="1130300" y="9874526"/>
          <a:ext cx="889000" cy="1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111163</xdr:rowOff>
    </xdr:from>
    <xdr:ext cx="599010" cy="259045"/>
    <xdr:sp macro="" textlink="">
      <xdr:nvSpPr>
        <xdr:cNvPr id="126" name="テキスト ボックス 125"/>
        <xdr:cNvSpPr txBox="1"/>
      </xdr:nvSpPr>
      <xdr:spPr>
        <a:xfrm>
          <a:off x="1719794" y="954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110795</xdr:rowOff>
    </xdr:from>
    <xdr:ext cx="599010" cy="259045"/>
    <xdr:sp macro="" textlink="">
      <xdr:nvSpPr>
        <xdr:cNvPr id="128" name="テキスト ボックス 127"/>
        <xdr:cNvSpPr txBox="1"/>
      </xdr:nvSpPr>
      <xdr:spPr>
        <a:xfrm>
          <a:off x="830794" y="954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58262</xdr:rowOff>
    </xdr:from>
    <xdr:to>
      <xdr:col>6</xdr:col>
      <xdr:colOff>561975</xdr:colOff>
      <xdr:row>57</xdr:row>
      <xdr:rowOff>159862</xdr:rowOff>
    </xdr:to>
    <xdr:sp macro="" textlink="">
      <xdr:nvSpPr>
        <xdr:cNvPr id="134" name="円/楕円 133"/>
        <xdr:cNvSpPr/>
      </xdr:nvSpPr>
      <xdr:spPr>
        <a:xfrm>
          <a:off x="4584700" y="98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144639</xdr:rowOff>
    </xdr:from>
    <xdr:ext cx="599010" cy="259045"/>
    <xdr:sp macro="" textlink="">
      <xdr:nvSpPr>
        <xdr:cNvPr id="135" name="総務費該当値テキスト"/>
        <xdr:cNvSpPr txBox="1"/>
      </xdr:nvSpPr>
      <xdr:spPr>
        <a:xfrm>
          <a:off x="4686300" y="974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153,611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74864</xdr:rowOff>
    </xdr:from>
    <xdr:to>
      <xdr:col>5</xdr:col>
      <xdr:colOff>409575</xdr:colOff>
      <xdr:row>58</xdr:row>
      <xdr:rowOff>5014</xdr:rowOff>
    </xdr:to>
    <xdr:sp macro="" textlink="">
      <xdr:nvSpPr>
        <xdr:cNvPr id="136" name="円/楕円 135"/>
        <xdr:cNvSpPr/>
      </xdr:nvSpPr>
      <xdr:spPr>
        <a:xfrm>
          <a:off x="3746500" y="984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167591</xdr:rowOff>
    </xdr:from>
    <xdr:ext cx="599010" cy="259045"/>
    <xdr:sp macro="" textlink="">
      <xdr:nvSpPr>
        <xdr:cNvPr id="137" name="テキスト ボックス 136"/>
        <xdr:cNvSpPr txBox="1"/>
      </xdr:nvSpPr>
      <xdr:spPr>
        <a:xfrm>
          <a:off x="3497794" y="9940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124,560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78109</xdr:rowOff>
    </xdr:from>
    <xdr:to>
      <xdr:col>4</xdr:col>
      <xdr:colOff>206375</xdr:colOff>
      <xdr:row>58</xdr:row>
      <xdr:rowOff>8259</xdr:rowOff>
    </xdr:to>
    <xdr:sp macro="" textlink="">
      <xdr:nvSpPr>
        <xdr:cNvPr id="138" name="円/楕円 137"/>
        <xdr:cNvSpPr/>
      </xdr:nvSpPr>
      <xdr:spPr>
        <a:xfrm>
          <a:off x="2857500" y="985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170836</xdr:rowOff>
    </xdr:from>
    <xdr:ext cx="599010" cy="259045"/>
    <xdr:sp macro="" textlink="">
      <xdr:nvSpPr>
        <xdr:cNvPr id="139" name="テキスト ボックス 138"/>
        <xdr:cNvSpPr txBox="1"/>
      </xdr:nvSpPr>
      <xdr:spPr>
        <a:xfrm>
          <a:off x="2608794" y="9943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118,881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70468</xdr:rowOff>
    </xdr:from>
    <xdr:to>
      <xdr:col>3</xdr:col>
      <xdr:colOff>3175</xdr:colOff>
      <xdr:row>58</xdr:row>
      <xdr:rowOff>618</xdr:rowOff>
    </xdr:to>
    <xdr:sp macro="" textlink="">
      <xdr:nvSpPr>
        <xdr:cNvPr id="140" name="円/楕円 139"/>
        <xdr:cNvSpPr/>
      </xdr:nvSpPr>
      <xdr:spPr>
        <a:xfrm>
          <a:off x="1968500" y="98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163195</xdr:rowOff>
    </xdr:from>
    <xdr:ext cx="599010" cy="259045"/>
    <xdr:sp macro="" textlink="">
      <xdr:nvSpPr>
        <xdr:cNvPr id="141" name="テキスト ボックス 140"/>
        <xdr:cNvSpPr txBox="1"/>
      </xdr:nvSpPr>
      <xdr:spPr>
        <a:xfrm>
          <a:off x="1719794" y="99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132,253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51076</xdr:rowOff>
    </xdr:from>
    <xdr:to>
      <xdr:col>1</xdr:col>
      <xdr:colOff>485775</xdr:colOff>
      <xdr:row>57</xdr:row>
      <xdr:rowOff>152676</xdr:rowOff>
    </xdr:to>
    <xdr:sp macro="" textlink="">
      <xdr:nvSpPr>
        <xdr:cNvPr id="142" name="円/楕円 141"/>
        <xdr:cNvSpPr/>
      </xdr:nvSpPr>
      <xdr:spPr>
        <a:xfrm>
          <a:off x="1079500" y="98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143803</xdr:rowOff>
    </xdr:from>
    <xdr:ext cx="599010" cy="259045"/>
    <xdr:sp macro="" textlink="">
      <xdr:nvSpPr>
        <xdr:cNvPr id="143" name="テキスト ボックス 142"/>
        <xdr:cNvSpPr txBox="1"/>
      </xdr:nvSpPr>
      <xdr:spPr>
        <a:xfrm>
          <a:off x="830794" y="9916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166,184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60678</xdr:rowOff>
    </xdr:from>
    <xdr:to>
      <xdr:col>6</xdr:col>
      <xdr:colOff>511175</xdr:colOff>
      <xdr:row>78</xdr:row>
      <xdr:rowOff>70807</xdr:rowOff>
    </xdr:to>
    <xdr:cxnSp macro="">
      <xdr:nvCxnSpPr>
        <xdr:cNvPr id="172" name="直線コネクタ 171"/>
        <xdr:cNvCxnSpPr/>
      </xdr:nvCxnSpPr>
      <xdr:spPr>
        <a:xfrm flipV="1">
          <a:off x="3797300" y="13433778"/>
          <a:ext cx="838200" cy="1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159004</xdr:rowOff>
    </xdr:from>
    <xdr:ext cx="599010" cy="259045"/>
    <xdr:sp macro="" textlink="">
      <xdr:nvSpPr>
        <xdr:cNvPr id="173" name="民生費平均値テキスト"/>
        <xdr:cNvSpPr txBox="1"/>
      </xdr:nvSpPr>
      <xdr:spPr>
        <a:xfrm>
          <a:off x="4686300" y="13189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70807</xdr:rowOff>
    </xdr:from>
    <xdr:to>
      <xdr:col>5</xdr:col>
      <xdr:colOff>358775</xdr:colOff>
      <xdr:row>78</xdr:row>
      <xdr:rowOff>83055</xdr:rowOff>
    </xdr:to>
    <xdr:cxnSp macro="">
      <xdr:nvCxnSpPr>
        <xdr:cNvPr id="175" name="直線コネクタ 174"/>
        <xdr:cNvCxnSpPr/>
      </xdr:nvCxnSpPr>
      <xdr:spPr>
        <a:xfrm flipV="1">
          <a:off x="2908300" y="13443907"/>
          <a:ext cx="889000" cy="1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133614</xdr:rowOff>
    </xdr:from>
    <xdr:ext cx="599010" cy="259045"/>
    <xdr:sp macro="" textlink="">
      <xdr:nvSpPr>
        <xdr:cNvPr id="177" name="テキスト ボックス 176"/>
        <xdr:cNvSpPr txBox="1"/>
      </xdr:nvSpPr>
      <xdr:spPr>
        <a:xfrm>
          <a:off x="3497794" y="1316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79265</xdr:rowOff>
    </xdr:from>
    <xdr:to>
      <xdr:col>4</xdr:col>
      <xdr:colOff>155575</xdr:colOff>
      <xdr:row>78</xdr:row>
      <xdr:rowOff>83055</xdr:rowOff>
    </xdr:to>
    <xdr:cxnSp macro="">
      <xdr:nvCxnSpPr>
        <xdr:cNvPr id="178" name="直線コネクタ 177"/>
        <xdr:cNvCxnSpPr/>
      </xdr:nvCxnSpPr>
      <xdr:spPr>
        <a:xfrm>
          <a:off x="2019300" y="13452365"/>
          <a:ext cx="889000" cy="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139659</xdr:rowOff>
    </xdr:from>
    <xdr:ext cx="599010" cy="259045"/>
    <xdr:sp macro="" textlink="">
      <xdr:nvSpPr>
        <xdr:cNvPr id="180" name="テキスト ボックス 179"/>
        <xdr:cNvSpPr txBox="1"/>
      </xdr:nvSpPr>
      <xdr:spPr>
        <a:xfrm>
          <a:off x="2608794" y="1316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79265</xdr:rowOff>
    </xdr:from>
    <xdr:to>
      <xdr:col>2</xdr:col>
      <xdr:colOff>638175</xdr:colOff>
      <xdr:row>78</xdr:row>
      <xdr:rowOff>93836</xdr:rowOff>
    </xdr:to>
    <xdr:cxnSp macro="">
      <xdr:nvCxnSpPr>
        <xdr:cNvPr id="181" name="直線コネクタ 180"/>
        <xdr:cNvCxnSpPr/>
      </xdr:nvCxnSpPr>
      <xdr:spPr>
        <a:xfrm flipV="1">
          <a:off x="1130300" y="13452365"/>
          <a:ext cx="889000" cy="1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133514</xdr:rowOff>
    </xdr:from>
    <xdr:ext cx="599010" cy="259045"/>
    <xdr:sp macro="" textlink="">
      <xdr:nvSpPr>
        <xdr:cNvPr id="183" name="テキスト ボックス 182"/>
        <xdr:cNvSpPr txBox="1"/>
      </xdr:nvSpPr>
      <xdr:spPr>
        <a:xfrm>
          <a:off x="1719794" y="1316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144550</xdr:rowOff>
    </xdr:from>
    <xdr:ext cx="599010" cy="259045"/>
    <xdr:sp macro="" textlink="">
      <xdr:nvSpPr>
        <xdr:cNvPr id="185" name="テキスト ボックス 184"/>
        <xdr:cNvSpPr txBox="1"/>
      </xdr:nvSpPr>
      <xdr:spPr>
        <a:xfrm>
          <a:off x="830794" y="131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9878</xdr:rowOff>
    </xdr:from>
    <xdr:to>
      <xdr:col>6</xdr:col>
      <xdr:colOff>561975</xdr:colOff>
      <xdr:row>78</xdr:row>
      <xdr:rowOff>111478</xdr:rowOff>
    </xdr:to>
    <xdr:sp macro="" textlink="">
      <xdr:nvSpPr>
        <xdr:cNvPr id="191" name="円/楕円 190"/>
        <xdr:cNvSpPr/>
      </xdr:nvSpPr>
      <xdr:spPr>
        <a:xfrm>
          <a:off x="4584700" y="1338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114554</xdr:rowOff>
    </xdr:from>
    <xdr:ext cx="599010" cy="259045"/>
    <xdr:sp macro="" textlink="">
      <xdr:nvSpPr>
        <xdr:cNvPr id="192" name="民生費該当値テキスト"/>
        <xdr:cNvSpPr txBox="1"/>
      </xdr:nvSpPr>
      <xdr:spPr>
        <a:xfrm>
          <a:off x="4686300" y="1331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203,703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20007</xdr:rowOff>
    </xdr:from>
    <xdr:to>
      <xdr:col>5</xdr:col>
      <xdr:colOff>409575</xdr:colOff>
      <xdr:row>78</xdr:row>
      <xdr:rowOff>121607</xdr:rowOff>
    </xdr:to>
    <xdr:sp macro="" textlink="">
      <xdr:nvSpPr>
        <xdr:cNvPr id="193" name="円/楕円 192"/>
        <xdr:cNvSpPr/>
      </xdr:nvSpPr>
      <xdr:spPr>
        <a:xfrm>
          <a:off x="3746500" y="133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112734</xdr:rowOff>
    </xdr:from>
    <xdr:ext cx="599010" cy="259045"/>
    <xdr:sp macro="" textlink="">
      <xdr:nvSpPr>
        <xdr:cNvPr id="194" name="テキスト ボックス 193"/>
        <xdr:cNvSpPr txBox="1"/>
      </xdr:nvSpPr>
      <xdr:spPr>
        <a:xfrm>
          <a:off x="3497794" y="1348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190,412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32255</xdr:rowOff>
    </xdr:from>
    <xdr:to>
      <xdr:col>4</xdr:col>
      <xdr:colOff>206375</xdr:colOff>
      <xdr:row>78</xdr:row>
      <xdr:rowOff>133855</xdr:rowOff>
    </xdr:to>
    <xdr:sp macro="" textlink="">
      <xdr:nvSpPr>
        <xdr:cNvPr id="195" name="円/楕円 194"/>
        <xdr:cNvSpPr/>
      </xdr:nvSpPr>
      <xdr:spPr>
        <a:xfrm>
          <a:off x="2857500" y="1340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124982</xdr:rowOff>
    </xdr:from>
    <xdr:ext cx="599010" cy="259045"/>
    <xdr:sp macro="" textlink="">
      <xdr:nvSpPr>
        <xdr:cNvPr id="196" name="テキスト ボックス 195"/>
        <xdr:cNvSpPr txBox="1"/>
      </xdr:nvSpPr>
      <xdr:spPr>
        <a:xfrm>
          <a:off x="2608794" y="1349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174,336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28465</xdr:rowOff>
    </xdr:from>
    <xdr:to>
      <xdr:col>3</xdr:col>
      <xdr:colOff>3175</xdr:colOff>
      <xdr:row>78</xdr:row>
      <xdr:rowOff>130065</xdr:rowOff>
    </xdr:to>
    <xdr:sp macro="" textlink="">
      <xdr:nvSpPr>
        <xdr:cNvPr id="197" name="円/楕円 196"/>
        <xdr:cNvSpPr/>
      </xdr:nvSpPr>
      <xdr:spPr>
        <a:xfrm>
          <a:off x="1968500" y="134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121192</xdr:rowOff>
    </xdr:from>
    <xdr:ext cx="599010" cy="259045"/>
    <xdr:sp macro="" textlink="">
      <xdr:nvSpPr>
        <xdr:cNvPr id="198" name="テキスト ボックス 197"/>
        <xdr:cNvSpPr txBox="1"/>
      </xdr:nvSpPr>
      <xdr:spPr>
        <a:xfrm>
          <a:off x="1719794" y="1349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179,311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43036</xdr:rowOff>
    </xdr:from>
    <xdr:to>
      <xdr:col>1</xdr:col>
      <xdr:colOff>485775</xdr:colOff>
      <xdr:row>78</xdr:row>
      <xdr:rowOff>144636</xdr:rowOff>
    </xdr:to>
    <xdr:sp macro="" textlink="">
      <xdr:nvSpPr>
        <xdr:cNvPr id="199" name="円/楕円 198"/>
        <xdr:cNvSpPr/>
      </xdr:nvSpPr>
      <xdr:spPr>
        <a:xfrm>
          <a:off x="1079500" y="1341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135763</xdr:rowOff>
    </xdr:from>
    <xdr:ext cx="599010" cy="259045"/>
    <xdr:sp macro="" textlink="">
      <xdr:nvSpPr>
        <xdr:cNvPr id="200" name="テキスト ボックス 199"/>
        <xdr:cNvSpPr txBox="1"/>
      </xdr:nvSpPr>
      <xdr:spPr>
        <a:xfrm>
          <a:off x="830794" y="1350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130167</xdr:rowOff>
    </xdr:from>
    <xdr:to>
      <xdr:col>6</xdr:col>
      <xdr:colOff>511175</xdr:colOff>
      <xdr:row>98</xdr:row>
      <xdr:rowOff>168230</xdr:rowOff>
    </xdr:to>
    <xdr:cxnSp macro="">
      <xdr:nvCxnSpPr>
        <xdr:cNvPr id="231" name="直線コネクタ 230"/>
        <xdr:cNvCxnSpPr/>
      </xdr:nvCxnSpPr>
      <xdr:spPr>
        <a:xfrm flipV="1">
          <a:off x="3797300" y="16932267"/>
          <a:ext cx="838200" cy="3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159159</xdr:rowOff>
    </xdr:from>
    <xdr:ext cx="599010" cy="259045"/>
    <xdr:sp macro="" textlink="">
      <xdr:nvSpPr>
        <xdr:cNvPr id="232" name="衛生費平均値テキスト"/>
        <xdr:cNvSpPr txBox="1"/>
      </xdr:nvSpPr>
      <xdr:spPr>
        <a:xfrm>
          <a:off x="4686300" y="16446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162109</xdr:rowOff>
    </xdr:from>
    <xdr:to>
      <xdr:col>5</xdr:col>
      <xdr:colOff>358775</xdr:colOff>
      <xdr:row>98</xdr:row>
      <xdr:rowOff>168230</xdr:rowOff>
    </xdr:to>
    <xdr:cxnSp macro="">
      <xdr:nvCxnSpPr>
        <xdr:cNvPr id="234" name="直線コネクタ 233"/>
        <xdr:cNvCxnSpPr/>
      </xdr:nvCxnSpPr>
      <xdr:spPr>
        <a:xfrm>
          <a:off x="2908300" y="16964209"/>
          <a:ext cx="889000" cy="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108101</xdr:rowOff>
    </xdr:from>
    <xdr:ext cx="599010" cy="259045"/>
    <xdr:sp macro="" textlink="">
      <xdr:nvSpPr>
        <xdr:cNvPr id="236" name="テキスト ボックス 235"/>
        <xdr:cNvSpPr txBox="1"/>
      </xdr:nvSpPr>
      <xdr:spPr>
        <a:xfrm>
          <a:off x="3497794" y="1639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162109</xdr:rowOff>
    </xdr:from>
    <xdr:to>
      <xdr:col>4</xdr:col>
      <xdr:colOff>155575</xdr:colOff>
      <xdr:row>98</xdr:row>
      <xdr:rowOff>166055</xdr:rowOff>
    </xdr:to>
    <xdr:cxnSp macro="">
      <xdr:nvCxnSpPr>
        <xdr:cNvPr id="237" name="直線コネクタ 236"/>
        <xdr:cNvCxnSpPr/>
      </xdr:nvCxnSpPr>
      <xdr:spPr>
        <a:xfrm flipV="1">
          <a:off x="2019300" y="16964209"/>
          <a:ext cx="889000" cy="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144998</xdr:rowOff>
    </xdr:from>
    <xdr:ext cx="599010" cy="259045"/>
    <xdr:sp macro="" textlink="">
      <xdr:nvSpPr>
        <xdr:cNvPr id="239" name="テキスト ボックス 238"/>
        <xdr:cNvSpPr txBox="1"/>
      </xdr:nvSpPr>
      <xdr:spPr>
        <a:xfrm>
          <a:off x="2608794" y="16432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166055</xdr:rowOff>
    </xdr:from>
    <xdr:to>
      <xdr:col>2</xdr:col>
      <xdr:colOff>638175</xdr:colOff>
      <xdr:row>98</xdr:row>
      <xdr:rowOff>170173</xdr:rowOff>
    </xdr:to>
    <xdr:cxnSp macro="">
      <xdr:nvCxnSpPr>
        <xdr:cNvPr id="240" name="直線コネクタ 239"/>
        <xdr:cNvCxnSpPr/>
      </xdr:nvCxnSpPr>
      <xdr:spPr>
        <a:xfrm flipV="1">
          <a:off x="1130300" y="16968155"/>
          <a:ext cx="889000" cy="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150700</xdr:rowOff>
    </xdr:from>
    <xdr:ext cx="599010" cy="259045"/>
    <xdr:sp macro="" textlink="">
      <xdr:nvSpPr>
        <xdr:cNvPr id="242" name="テキスト ボックス 241"/>
        <xdr:cNvSpPr txBox="1"/>
      </xdr:nvSpPr>
      <xdr:spPr>
        <a:xfrm>
          <a:off x="1719794" y="16438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166457</xdr:rowOff>
    </xdr:from>
    <xdr:ext cx="599010" cy="259045"/>
    <xdr:sp macro="" textlink="">
      <xdr:nvSpPr>
        <xdr:cNvPr id="244" name="テキスト ボックス 243"/>
        <xdr:cNvSpPr txBox="1"/>
      </xdr:nvSpPr>
      <xdr:spPr>
        <a:xfrm>
          <a:off x="830794" y="1645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79367</xdr:rowOff>
    </xdr:from>
    <xdr:to>
      <xdr:col>6</xdr:col>
      <xdr:colOff>561975</xdr:colOff>
      <xdr:row>99</xdr:row>
      <xdr:rowOff>9517</xdr:rowOff>
    </xdr:to>
    <xdr:sp macro="" textlink="">
      <xdr:nvSpPr>
        <xdr:cNvPr id="250" name="円/楕円 249"/>
        <xdr:cNvSpPr/>
      </xdr:nvSpPr>
      <xdr:spPr>
        <a:xfrm>
          <a:off x="4584700" y="1688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165744</xdr:rowOff>
    </xdr:from>
    <xdr:ext cx="534377" cy="259045"/>
    <xdr:sp macro="" textlink="">
      <xdr:nvSpPr>
        <xdr:cNvPr id="251" name="衛生費該当値テキスト"/>
        <xdr:cNvSpPr txBox="1"/>
      </xdr:nvSpPr>
      <xdr:spPr>
        <a:xfrm>
          <a:off x="4686300" y="1679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42,919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117430</xdr:rowOff>
    </xdr:from>
    <xdr:to>
      <xdr:col>5</xdr:col>
      <xdr:colOff>409575</xdr:colOff>
      <xdr:row>99</xdr:row>
      <xdr:rowOff>47580</xdr:rowOff>
    </xdr:to>
    <xdr:sp macro="" textlink="">
      <xdr:nvSpPr>
        <xdr:cNvPr id="252" name="円/楕円 251"/>
        <xdr:cNvSpPr/>
      </xdr:nvSpPr>
      <xdr:spPr>
        <a:xfrm>
          <a:off x="3746500" y="169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38707</xdr:rowOff>
    </xdr:from>
    <xdr:ext cx="534377" cy="259045"/>
    <xdr:sp macro="" textlink="">
      <xdr:nvSpPr>
        <xdr:cNvPr id="253" name="テキスト ボックス 252"/>
        <xdr:cNvSpPr txBox="1"/>
      </xdr:nvSpPr>
      <xdr:spPr>
        <a:xfrm>
          <a:off x="3530111" y="1701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31,264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111309</xdr:rowOff>
    </xdr:from>
    <xdr:to>
      <xdr:col>4</xdr:col>
      <xdr:colOff>206375</xdr:colOff>
      <xdr:row>99</xdr:row>
      <xdr:rowOff>41459</xdr:rowOff>
    </xdr:to>
    <xdr:sp macro="" textlink="">
      <xdr:nvSpPr>
        <xdr:cNvPr id="254" name="円/楕円 253"/>
        <xdr:cNvSpPr/>
      </xdr:nvSpPr>
      <xdr:spPr>
        <a:xfrm>
          <a:off x="2857500" y="1691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32586</xdr:rowOff>
    </xdr:from>
    <xdr:ext cx="534377" cy="259045"/>
    <xdr:sp macro="" textlink="">
      <xdr:nvSpPr>
        <xdr:cNvPr id="255" name="テキスト ボックス 254"/>
        <xdr:cNvSpPr txBox="1"/>
      </xdr:nvSpPr>
      <xdr:spPr>
        <a:xfrm>
          <a:off x="2641111" y="1700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33,138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115255</xdr:rowOff>
    </xdr:from>
    <xdr:to>
      <xdr:col>3</xdr:col>
      <xdr:colOff>3175</xdr:colOff>
      <xdr:row>99</xdr:row>
      <xdr:rowOff>45405</xdr:rowOff>
    </xdr:to>
    <xdr:sp macro="" textlink="">
      <xdr:nvSpPr>
        <xdr:cNvPr id="256" name="円/楕円 255"/>
        <xdr:cNvSpPr/>
      </xdr:nvSpPr>
      <xdr:spPr>
        <a:xfrm>
          <a:off x="1968500" y="1691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36532</xdr:rowOff>
    </xdr:from>
    <xdr:ext cx="534377" cy="259045"/>
    <xdr:sp macro="" textlink="">
      <xdr:nvSpPr>
        <xdr:cNvPr id="257" name="テキスト ボックス 256"/>
        <xdr:cNvSpPr txBox="1"/>
      </xdr:nvSpPr>
      <xdr:spPr>
        <a:xfrm>
          <a:off x="1752111" y="1701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31,930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119373</xdr:rowOff>
    </xdr:from>
    <xdr:to>
      <xdr:col>1</xdr:col>
      <xdr:colOff>485775</xdr:colOff>
      <xdr:row>99</xdr:row>
      <xdr:rowOff>49523</xdr:rowOff>
    </xdr:to>
    <xdr:sp macro="" textlink="">
      <xdr:nvSpPr>
        <xdr:cNvPr id="258" name="円/楕円 257"/>
        <xdr:cNvSpPr/>
      </xdr:nvSpPr>
      <xdr:spPr>
        <a:xfrm>
          <a:off x="1079500" y="1692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40650</xdr:rowOff>
    </xdr:from>
    <xdr:ext cx="534377" cy="259045"/>
    <xdr:sp macro="" textlink="">
      <xdr:nvSpPr>
        <xdr:cNvPr id="259" name="テキスト ボックス 258"/>
        <xdr:cNvSpPr txBox="1"/>
      </xdr:nvSpPr>
      <xdr:spPr>
        <a:xfrm>
          <a:off x="863111" y="1701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3" name="直線コネクタ 282"/>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6"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7" name="直線コネクタ 286"/>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99276</xdr:rowOff>
    </xdr:from>
    <xdr:to>
      <xdr:col>15</xdr:col>
      <xdr:colOff>180975</xdr:colOff>
      <xdr:row>38</xdr:row>
      <xdr:rowOff>144272</xdr:rowOff>
    </xdr:to>
    <xdr:cxnSp macro="">
      <xdr:nvCxnSpPr>
        <xdr:cNvPr id="288" name="直線コネクタ 287"/>
        <xdr:cNvCxnSpPr/>
      </xdr:nvCxnSpPr>
      <xdr:spPr>
        <a:xfrm>
          <a:off x="9639300" y="6614376"/>
          <a:ext cx="838200" cy="4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62171</xdr:rowOff>
    </xdr:from>
    <xdr:ext cx="469744" cy="259045"/>
    <xdr:sp macro="" textlink="">
      <xdr:nvSpPr>
        <xdr:cNvPr id="289" name="労働費平均値テキスト"/>
        <xdr:cNvSpPr txBox="1"/>
      </xdr:nvSpPr>
      <xdr:spPr>
        <a:xfrm>
          <a:off x="10528300" y="6405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0" name="フローチャート : 判断 289"/>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99276</xdr:rowOff>
    </xdr:from>
    <xdr:to>
      <xdr:col>14</xdr:col>
      <xdr:colOff>28575</xdr:colOff>
      <xdr:row>38</xdr:row>
      <xdr:rowOff>100038</xdr:rowOff>
    </xdr:to>
    <xdr:cxnSp macro="">
      <xdr:nvCxnSpPr>
        <xdr:cNvPr id="291" name="直線コネクタ 290"/>
        <xdr:cNvCxnSpPr/>
      </xdr:nvCxnSpPr>
      <xdr:spPr>
        <a:xfrm flipV="1">
          <a:off x="8750300" y="661437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75146</xdr:rowOff>
    </xdr:from>
    <xdr:to>
      <xdr:col>14</xdr:col>
      <xdr:colOff>79375</xdr:colOff>
      <xdr:row>39</xdr:row>
      <xdr:rowOff>5296</xdr:rowOff>
    </xdr:to>
    <xdr:sp macro="" textlink="">
      <xdr:nvSpPr>
        <xdr:cNvPr id="292" name="フローチャート : 判断 291"/>
        <xdr:cNvSpPr/>
      </xdr:nvSpPr>
      <xdr:spPr>
        <a:xfrm>
          <a:off x="9588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167873</xdr:rowOff>
    </xdr:from>
    <xdr:ext cx="469744" cy="259045"/>
    <xdr:sp macro="" textlink="">
      <xdr:nvSpPr>
        <xdr:cNvPr id="293" name="テキスト ボックス 292"/>
        <xdr:cNvSpPr txBox="1"/>
      </xdr:nvSpPr>
      <xdr:spPr>
        <a:xfrm>
          <a:off x="9404427" y="66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9893</xdr:rowOff>
    </xdr:from>
    <xdr:to>
      <xdr:col>12</xdr:col>
      <xdr:colOff>511175</xdr:colOff>
      <xdr:row>38</xdr:row>
      <xdr:rowOff>100038</xdr:rowOff>
    </xdr:to>
    <xdr:cxnSp macro="">
      <xdr:nvCxnSpPr>
        <xdr:cNvPr id="294" name="直線コネクタ 293"/>
        <xdr:cNvCxnSpPr/>
      </xdr:nvCxnSpPr>
      <xdr:spPr>
        <a:xfrm>
          <a:off x="7861300" y="6524993"/>
          <a:ext cx="889000" cy="9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29007</xdr:rowOff>
    </xdr:from>
    <xdr:to>
      <xdr:col>12</xdr:col>
      <xdr:colOff>561975</xdr:colOff>
      <xdr:row>38</xdr:row>
      <xdr:rowOff>130607</xdr:rowOff>
    </xdr:to>
    <xdr:sp macro="" textlink="">
      <xdr:nvSpPr>
        <xdr:cNvPr id="295" name="フローチャート : 判断 294"/>
        <xdr:cNvSpPr/>
      </xdr:nvSpPr>
      <xdr:spPr>
        <a:xfrm>
          <a:off x="8699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147134</xdr:rowOff>
    </xdr:from>
    <xdr:ext cx="469744" cy="259045"/>
    <xdr:sp macro="" textlink="">
      <xdr:nvSpPr>
        <xdr:cNvPr id="296" name="テキスト ボックス 295"/>
        <xdr:cNvSpPr txBox="1"/>
      </xdr:nvSpPr>
      <xdr:spPr>
        <a:xfrm>
          <a:off x="8515427" y="631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2463</xdr:rowOff>
    </xdr:from>
    <xdr:to>
      <xdr:col>11</xdr:col>
      <xdr:colOff>307975</xdr:colOff>
      <xdr:row>38</xdr:row>
      <xdr:rowOff>9893</xdr:rowOff>
    </xdr:to>
    <xdr:cxnSp macro="">
      <xdr:nvCxnSpPr>
        <xdr:cNvPr id="297" name="直線コネクタ 296"/>
        <xdr:cNvCxnSpPr/>
      </xdr:nvCxnSpPr>
      <xdr:spPr>
        <a:xfrm>
          <a:off x="6972300" y="6517563"/>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160490</xdr:rowOff>
    </xdr:from>
    <xdr:to>
      <xdr:col>11</xdr:col>
      <xdr:colOff>358775</xdr:colOff>
      <xdr:row>38</xdr:row>
      <xdr:rowOff>90640</xdr:rowOff>
    </xdr:to>
    <xdr:sp macro="" textlink="">
      <xdr:nvSpPr>
        <xdr:cNvPr id="298" name="フローチャート : 判断 297"/>
        <xdr:cNvSpPr/>
      </xdr:nvSpPr>
      <xdr:spPr>
        <a:xfrm>
          <a:off x="7810500" y="65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81767</xdr:rowOff>
    </xdr:from>
    <xdr:ext cx="469744" cy="259045"/>
    <xdr:sp macro="" textlink="">
      <xdr:nvSpPr>
        <xdr:cNvPr id="299" name="テキスト ボックス 298"/>
        <xdr:cNvSpPr txBox="1"/>
      </xdr:nvSpPr>
      <xdr:spPr>
        <a:xfrm>
          <a:off x="7626427" y="65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56934</xdr:rowOff>
    </xdr:from>
    <xdr:to>
      <xdr:col>10</xdr:col>
      <xdr:colOff>155575</xdr:colOff>
      <xdr:row>37</xdr:row>
      <xdr:rowOff>158534</xdr:rowOff>
    </xdr:to>
    <xdr:sp macro="" textlink="">
      <xdr:nvSpPr>
        <xdr:cNvPr id="300" name="フローチャート : 判断 299"/>
        <xdr:cNvSpPr/>
      </xdr:nvSpPr>
      <xdr:spPr>
        <a:xfrm>
          <a:off x="6921500" y="640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3611</xdr:rowOff>
    </xdr:from>
    <xdr:ext cx="469744" cy="259045"/>
    <xdr:sp macro="" textlink="">
      <xdr:nvSpPr>
        <xdr:cNvPr id="301" name="テキスト ボックス 300"/>
        <xdr:cNvSpPr txBox="1"/>
      </xdr:nvSpPr>
      <xdr:spPr>
        <a:xfrm>
          <a:off x="6737427" y="617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93472</xdr:rowOff>
    </xdr:from>
    <xdr:to>
      <xdr:col>15</xdr:col>
      <xdr:colOff>231775</xdr:colOff>
      <xdr:row>39</xdr:row>
      <xdr:rowOff>23622</xdr:rowOff>
    </xdr:to>
    <xdr:sp macro="" textlink="">
      <xdr:nvSpPr>
        <xdr:cNvPr id="307" name="円/楕円 306"/>
        <xdr:cNvSpPr/>
      </xdr:nvSpPr>
      <xdr:spPr>
        <a:xfrm>
          <a:off x="10426700" y="66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17721</xdr:rowOff>
    </xdr:from>
    <xdr:ext cx="469744" cy="259045"/>
    <xdr:sp macro="" textlink="">
      <xdr:nvSpPr>
        <xdr:cNvPr id="308" name="労働費該当値テキスト"/>
        <xdr:cNvSpPr txBox="1"/>
      </xdr:nvSpPr>
      <xdr:spPr>
        <a:xfrm>
          <a:off x="10528300" y="653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48476</xdr:rowOff>
    </xdr:from>
    <xdr:to>
      <xdr:col>14</xdr:col>
      <xdr:colOff>79375</xdr:colOff>
      <xdr:row>38</xdr:row>
      <xdr:rowOff>150076</xdr:rowOff>
    </xdr:to>
    <xdr:sp macro="" textlink="">
      <xdr:nvSpPr>
        <xdr:cNvPr id="309" name="円/楕円 308"/>
        <xdr:cNvSpPr/>
      </xdr:nvSpPr>
      <xdr:spPr>
        <a:xfrm>
          <a:off x="9588500" y="656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166603</xdr:rowOff>
    </xdr:from>
    <xdr:ext cx="469744" cy="259045"/>
    <xdr:sp macro="" textlink="">
      <xdr:nvSpPr>
        <xdr:cNvPr id="310" name="テキスト ボックス 309"/>
        <xdr:cNvSpPr txBox="1"/>
      </xdr:nvSpPr>
      <xdr:spPr>
        <a:xfrm>
          <a:off x="9404427" y="633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49238</xdr:rowOff>
    </xdr:from>
    <xdr:to>
      <xdr:col>12</xdr:col>
      <xdr:colOff>561975</xdr:colOff>
      <xdr:row>38</xdr:row>
      <xdr:rowOff>150838</xdr:rowOff>
    </xdr:to>
    <xdr:sp macro="" textlink="">
      <xdr:nvSpPr>
        <xdr:cNvPr id="311" name="円/楕円 310"/>
        <xdr:cNvSpPr/>
      </xdr:nvSpPr>
      <xdr:spPr>
        <a:xfrm>
          <a:off x="8699500" y="65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141965</xdr:rowOff>
    </xdr:from>
    <xdr:ext cx="469744" cy="259045"/>
    <xdr:sp macro="" textlink="">
      <xdr:nvSpPr>
        <xdr:cNvPr id="312" name="テキスト ボックス 311"/>
        <xdr:cNvSpPr txBox="1"/>
      </xdr:nvSpPr>
      <xdr:spPr>
        <a:xfrm>
          <a:off x="8515427" y="6657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130543</xdr:rowOff>
    </xdr:from>
    <xdr:to>
      <xdr:col>11</xdr:col>
      <xdr:colOff>358775</xdr:colOff>
      <xdr:row>38</xdr:row>
      <xdr:rowOff>60693</xdr:rowOff>
    </xdr:to>
    <xdr:sp macro="" textlink="">
      <xdr:nvSpPr>
        <xdr:cNvPr id="313" name="円/楕円 312"/>
        <xdr:cNvSpPr/>
      </xdr:nvSpPr>
      <xdr:spPr>
        <a:xfrm>
          <a:off x="7810500" y="647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77220</xdr:rowOff>
    </xdr:from>
    <xdr:ext cx="469744" cy="259045"/>
    <xdr:sp macro="" textlink="">
      <xdr:nvSpPr>
        <xdr:cNvPr id="314" name="テキスト ボックス 313"/>
        <xdr:cNvSpPr txBox="1"/>
      </xdr:nvSpPr>
      <xdr:spPr>
        <a:xfrm>
          <a:off x="7626427" y="6249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123114</xdr:rowOff>
    </xdr:from>
    <xdr:to>
      <xdr:col>10</xdr:col>
      <xdr:colOff>155575</xdr:colOff>
      <xdr:row>38</xdr:row>
      <xdr:rowOff>53263</xdr:rowOff>
    </xdr:to>
    <xdr:sp macro="" textlink="">
      <xdr:nvSpPr>
        <xdr:cNvPr id="315" name="円/楕円 314"/>
        <xdr:cNvSpPr/>
      </xdr:nvSpPr>
      <xdr:spPr>
        <a:xfrm>
          <a:off x="6921500" y="64667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44390</xdr:rowOff>
    </xdr:from>
    <xdr:ext cx="469744" cy="259045"/>
    <xdr:sp macro="" textlink="">
      <xdr:nvSpPr>
        <xdr:cNvPr id="316" name="テキスト ボックス 315"/>
        <xdr:cNvSpPr txBox="1"/>
      </xdr:nvSpPr>
      <xdr:spPr>
        <a:xfrm>
          <a:off x="6737427" y="655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8" name="直線コネクタ 337"/>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9"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0" name="直線コネクタ 339"/>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1"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2" name="直線コネクタ 341"/>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75092</xdr:rowOff>
    </xdr:from>
    <xdr:to>
      <xdr:col>15</xdr:col>
      <xdr:colOff>180975</xdr:colOff>
      <xdr:row>58</xdr:row>
      <xdr:rowOff>90916</xdr:rowOff>
    </xdr:to>
    <xdr:cxnSp macro="">
      <xdr:nvCxnSpPr>
        <xdr:cNvPr id="343" name="直線コネクタ 342"/>
        <xdr:cNvCxnSpPr/>
      </xdr:nvCxnSpPr>
      <xdr:spPr>
        <a:xfrm flipV="1">
          <a:off x="9639300" y="10019192"/>
          <a:ext cx="8382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21320</xdr:rowOff>
    </xdr:from>
    <xdr:ext cx="534377" cy="259045"/>
    <xdr:sp macro="" textlink="">
      <xdr:nvSpPr>
        <xdr:cNvPr id="344" name="農林水産業費平均値テキスト"/>
        <xdr:cNvSpPr txBox="1"/>
      </xdr:nvSpPr>
      <xdr:spPr>
        <a:xfrm>
          <a:off x="10528300" y="9793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5" name="フローチャート : 判断 344"/>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90916</xdr:rowOff>
    </xdr:from>
    <xdr:to>
      <xdr:col>14</xdr:col>
      <xdr:colOff>28575</xdr:colOff>
      <xdr:row>58</xdr:row>
      <xdr:rowOff>97275</xdr:rowOff>
    </xdr:to>
    <xdr:cxnSp macro="">
      <xdr:nvCxnSpPr>
        <xdr:cNvPr id="346" name="直線コネクタ 345"/>
        <xdr:cNvCxnSpPr/>
      </xdr:nvCxnSpPr>
      <xdr:spPr>
        <a:xfrm flipV="1">
          <a:off x="8750300" y="10035016"/>
          <a:ext cx="889000" cy="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7" name="フローチャート : 判断 346"/>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114671</xdr:rowOff>
    </xdr:from>
    <xdr:ext cx="599010" cy="259045"/>
    <xdr:sp macro="" textlink="">
      <xdr:nvSpPr>
        <xdr:cNvPr id="348" name="テキスト ボックス 347"/>
        <xdr:cNvSpPr txBox="1"/>
      </xdr:nvSpPr>
      <xdr:spPr>
        <a:xfrm>
          <a:off x="9339794"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80601</xdr:rowOff>
    </xdr:from>
    <xdr:to>
      <xdr:col>12</xdr:col>
      <xdr:colOff>511175</xdr:colOff>
      <xdr:row>58</xdr:row>
      <xdr:rowOff>97275</xdr:rowOff>
    </xdr:to>
    <xdr:cxnSp macro="">
      <xdr:nvCxnSpPr>
        <xdr:cNvPr id="349" name="直線コネクタ 348"/>
        <xdr:cNvCxnSpPr/>
      </xdr:nvCxnSpPr>
      <xdr:spPr>
        <a:xfrm>
          <a:off x="7861300" y="10024701"/>
          <a:ext cx="889000" cy="1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50" name="フローチャート : 判断 349"/>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119975</xdr:rowOff>
    </xdr:from>
    <xdr:ext cx="534377" cy="259045"/>
    <xdr:sp macro="" textlink="">
      <xdr:nvSpPr>
        <xdr:cNvPr id="351" name="テキスト ボックス 350"/>
        <xdr:cNvSpPr txBox="1"/>
      </xdr:nvSpPr>
      <xdr:spPr>
        <a:xfrm>
          <a:off x="8483111" y="97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79496</xdr:rowOff>
    </xdr:from>
    <xdr:to>
      <xdr:col>11</xdr:col>
      <xdr:colOff>307975</xdr:colOff>
      <xdr:row>58</xdr:row>
      <xdr:rowOff>80601</xdr:rowOff>
    </xdr:to>
    <xdr:cxnSp macro="">
      <xdr:nvCxnSpPr>
        <xdr:cNvPr id="352" name="直線コネクタ 351"/>
        <xdr:cNvCxnSpPr/>
      </xdr:nvCxnSpPr>
      <xdr:spPr>
        <a:xfrm>
          <a:off x="6972300" y="10023596"/>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3" name="フローチャート : 判断 352"/>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131518</xdr:rowOff>
    </xdr:from>
    <xdr:ext cx="534377" cy="259045"/>
    <xdr:sp macro="" textlink="">
      <xdr:nvSpPr>
        <xdr:cNvPr id="354" name="テキスト ボックス 353"/>
        <xdr:cNvSpPr txBox="1"/>
      </xdr:nvSpPr>
      <xdr:spPr>
        <a:xfrm>
          <a:off x="7594111" y="973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5" name="フローチャート : 判断 354"/>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133955</xdr:rowOff>
    </xdr:from>
    <xdr:ext cx="534377" cy="259045"/>
    <xdr:sp macro="" textlink="">
      <xdr:nvSpPr>
        <xdr:cNvPr id="356" name="テキスト ボックス 355"/>
        <xdr:cNvSpPr txBox="1"/>
      </xdr:nvSpPr>
      <xdr:spPr>
        <a:xfrm>
          <a:off x="6705111" y="973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24292</xdr:rowOff>
    </xdr:from>
    <xdr:to>
      <xdr:col>15</xdr:col>
      <xdr:colOff>231775</xdr:colOff>
      <xdr:row>58</xdr:row>
      <xdr:rowOff>125892</xdr:rowOff>
    </xdr:to>
    <xdr:sp macro="" textlink="">
      <xdr:nvSpPr>
        <xdr:cNvPr id="362" name="円/楕円 361"/>
        <xdr:cNvSpPr/>
      </xdr:nvSpPr>
      <xdr:spPr>
        <a:xfrm>
          <a:off x="10426700" y="996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148321</xdr:rowOff>
    </xdr:from>
    <xdr:ext cx="534377" cy="259045"/>
    <xdr:sp macro="" textlink="">
      <xdr:nvSpPr>
        <xdr:cNvPr id="363" name="農林水産業費該当値テキスト"/>
        <xdr:cNvSpPr txBox="1"/>
      </xdr:nvSpPr>
      <xdr:spPr>
        <a:xfrm>
          <a:off x="10528300" y="992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70,657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40116</xdr:rowOff>
    </xdr:from>
    <xdr:to>
      <xdr:col>14</xdr:col>
      <xdr:colOff>79375</xdr:colOff>
      <xdr:row>58</xdr:row>
      <xdr:rowOff>141716</xdr:rowOff>
    </xdr:to>
    <xdr:sp macro="" textlink="">
      <xdr:nvSpPr>
        <xdr:cNvPr id="364" name="円/楕円 363"/>
        <xdr:cNvSpPr/>
      </xdr:nvSpPr>
      <xdr:spPr>
        <a:xfrm>
          <a:off x="9588500" y="998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132843</xdr:rowOff>
    </xdr:from>
    <xdr:ext cx="534377" cy="259045"/>
    <xdr:sp macro="" textlink="">
      <xdr:nvSpPr>
        <xdr:cNvPr id="365" name="テキスト ボックス 364"/>
        <xdr:cNvSpPr txBox="1"/>
      </xdr:nvSpPr>
      <xdr:spPr>
        <a:xfrm>
          <a:off x="9372111" y="1007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53,351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46475</xdr:rowOff>
    </xdr:from>
    <xdr:to>
      <xdr:col>12</xdr:col>
      <xdr:colOff>561975</xdr:colOff>
      <xdr:row>58</xdr:row>
      <xdr:rowOff>148075</xdr:rowOff>
    </xdr:to>
    <xdr:sp macro="" textlink="">
      <xdr:nvSpPr>
        <xdr:cNvPr id="366" name="円/楕円 365"/>
        <xdr:cNvSpPr/>
      </xdr:nvSpPr>
      <xdr:spPr>
        <a:xfrm>
          <a:off x="8699500" y="99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139202</xdr:rowOff>
    </xdr:from>
    <xdr:ext cx="534377" cy="259045"/>
    <xdr:sp macro="" textlink="">
      <xdr:nvSpPr>
        <xdr:cNvPr id="367" name="テキスト ボックス 366"/>
        <xdr:cNvSpPr txBox="1"/>
      </xdr:nvSpPr>
      <xdr:spPr>
        <a:xfrm>
          <a:off x="8483111" y="1008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46,397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29801</xdr:rowOff>
    </xdr:from>
    <xdr:to>
      <xdr:col>11</xdr:col>
      <xdr:colOff>358775</xdr:colOff>
      <xdr:row>58</xdr:row>
      <xdr:rowOff>131401</xdr:rowOff>
    </xdr:to>
    <xdr:sp macro="" textlink="">
      <xdr:nvSpPr>
        <xdr:cNvPr id="368" name="円/楕円 367"/>
        <xdr:cNvSpPr/>
      </xdr:nvSpPr>
      <xdr:spPr>
        <a:xfrm>
          <a:off x="7810500" y="997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122528</xdr:rowOff>
    </xdr:from>
    <xdr:ext cx="534377" cy="259045"/>
    <xdr:sp macro="" textlink="">
      <xdr:nvSpPr>
        <xdr:cNvPr id="369" name="テキスト ボックス 368"/>
        <xdr:cNvSpPr txBox="1"/>
      </xdr:nvSpPr>
      <xdr:spPr>
        <a:xfrm>
          <a:off x="7594111" y="1006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64,631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28696</xdr:rowOff>
    </xdr:from>
    <xdr:to>
      <xdr:col>10</xdr:col>
      <xdr:colOff>155575</xdr:colOff>
      <xdr:row>58</xdr:row>
      <xdr:rowOff>130296</xdr:rowOff>
    </xdr:to>
    <xdr:sp macro="" textlink="">
      <xdr:nvSpPr>
        <xdr:cNvPr id="370" name="円/楕円 369"/>
        <xdr:cNvSpPr/>
      </xdr:nvSpPr>
      <xdr:spPr>
        <a:xfrm>
          <a:off x="6921500" y="99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121423</xdr:rowOff>
    </xdr:from>
    <xdr:ext cx="534377" cy="259045"/>
    <xdr:sp macro="" textlink="">
      <xdr:nvSpPr>
        <xdr:cNvPr id="371" name="テキスト ボックス 370"/>
        <xdr:cNvSpPr txBox="1"/>
      </xdr:nvSpPr>
      <xdr:spPr>
        <a:xfrm>
          <a:off x="6705111" y="10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7" name="直線コネクタ 396"/>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398"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9" name="直線コネクタ 398"/>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400"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401" name="直線コネクタ 400"/>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89247</xdr:rowOff>
    </xdr:from>
    <xdr:to>
      <xdr:col>15</xdr:col>
      <xdr:colOff>180975</xdr:colOff>
      <xdr:row>79</xdr:row>
      <xdr:rowOff>96126</xdr:rowOff>
    </xdr:to>
    <xdr:cxnSp macro="">
      <xdr:nvCxnSpPr>
        <xdr:cNvPr id="402" name="直線コネクタ 401"/>
        <xdr:cNvCxnSpPr/>
      </xdr:nvCxnSpPr>
      <xdr:spPr>
        <a:xfrm flipV="1">
          <a:off x="9639300" y="13633797"/>
          <a:ext cx="838200" cy="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50041</xdr:rowOff>
    </xdr:from>
    <xdr:ext cx="534377" cy="259045"/>
    <xdr:sp macro="" textlink="">
      <xdr:nvSpPr>
        <xdr:cNvPr id="403" name="商工費平均値テキスト"/>
        <xdr:cNvSpPr txBox="1"/>
      </xdr:nvSpPr>
      <xdr:spPr>
        <a:xfrm>
          <a:off x="10528300" y="1325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4" name="フローチャート : 判断 403"/>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96126</xdr:rowOff>
    </xdr:from>
    <xdr:to>
      <xdr:col>14</xdr:col>
      <xdr:colOff>28575</xdr:colOff>
      <xdr:row>79</xdr:row>
      <xdr:rowOff>96191</xdr:rowOff>
    </xdr:to>
    <xdr:cxnSp macro="">
      <xdr:nvCxnSpPr>
        <xdr:cNvPr id="405" name="直線コネクタ 404"/>
        <xdr:cNvCxnSpPr/>
      </xdr:nvCxnSpPr>
      <xdr:spPr>
        <a:xfrm flipV="1">
          <a:off x="8750300" y="13640676"/>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37942</xdr:rowOff>
    </xdr:from>
    <xdr:to>
      <xdr:col>14</xdr:col>
      <xdr:colOff>79375</xdr:colOff>
      <xdr:row>78</xdr:row>
      <xdr:rowOff>139542</xdr:rowOff>
    </xdr:to>
    <xdr:sp macro="" textlink="">
      <xdr:nvSpPr>
        <xdr:cNvPr id="406" name="フローチャート : 判断 405"/>
        <xdr:cNvSpPr/>
      </xdr:nvSpPr>
      <xdr:spPr>
        <a:xfrm>
          <a:off x="9588500" y="1341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156069</xdr:rowOff>
    </xdr:from>
    <xdr:ext cx="534377" cy="259045"/>
    <xdr:sp macro="" textlink="">
      <xdr:nvSpPr>
        <xdr:cNvPr id="407" name="テキスト ボックス 406"/>
        <xdr:cNvSpPr txBox="1"/>
      </xdr:nvSpPr>
      <xdr:spPr>
        <a:xfrm>
          <a:off x="9372111" y="131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95512</xdr:rowOff>
    </xdr:from>
    <xdr:to>
      <xdr:col>12</xdr:col>
      <xdr:colOff>511175</xdr:colOff>
      <xdr:row>79</xdr:row>
      <xdr:rowOff>96191</xdr:rowOff>
    </xdr:to>
    <xdr:cxnSp macro="">
      <xdr:nvCxnSpPr>
        <xdr:cNvPr id="408" name="直線コネクタ 407"/>
        <xdr:cNvCxnSpPr/>
      </xdr:nvCxnSpPr>
      <xdr:spPr>
        <a:xfrm>
          <a:off x="7861300" y="13640062"/>
          <a:ext cx="889000" cy="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46537</xdr:rowOff>
    </xdr:from>
    <xdr:to>
      <xdr:col>12</xdr:col>
      <xdr:colOff>561975</xdr:colOff>
      <xdr:row>78</xdr:row>
      <xdr:rowOff>148137</xdr:rowOff>
    </xdr:to>
    <xdr:sp macro="" textlink="">
      <xdr:nvSpPr>
        <xdr:cNvPr id="409" name="フローチャート : 判断 408"/>
        <xdr:cNvSpPr/>
      </xdr:nvSpPr>
      <xdr:spPr>
        <a:xfrm>
          <a:off x="8699500" y="134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164664</xdr:rowOff>
    </xdr:from>
    <xdr:ext cx="534377" cy="259045"/>
    <xdr:sp macro="" textlink="">
      <xdr:nvSpPr>
        <xdr:cNvPr id="410" name="テキスト ボックス 409"/>
        <xdr:cNvSpPr txBox="1"/>
      </xdr:nvSpPr>
      <xdr:spPr>
        <a:xfrm>
          <a:off x="8483111" y="1319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94417</xdr:rowOff>
    </xdr:from>
    <xdr:to>
      <xdr:col>11</xdr:col>
      <xdr:colOff>307975</xdr:colOff>
      <xdr:row>79</xdr:row>
      <xdr:rowOff>95512</xdr:rowOff>
    </xdr:to>
    <xdr:cxnSp macro="">
      <xdr:nvCxnSpPr>
        <xdr:cNvPr id="411" name="直線コネクタ 410"/>
        <xdr:cNvCxnSpPr/>
      </xdr:nvCxnSpPr>
      <xdr:spPr>
        <a:xfrm>
          <a:off x="6972300" y="13638967"/>
          <a:ext cx="889000" cy="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64991</xdr:rowOff>
    </xdr:from>
    <xdr:to>
      <xdr:col>11</xdr:col>
      <xdr:colOff>358775</xdr:colOff>
      <xdr:row>78</xdr:row>
      <xdr:rowOff>166591</xdr:rowOff>
    </xdr:to>
    <xdr:sp macro="" textlink="">
      <xdr:nvSpPr>
        <xdr:cNvPr id="412" name="フローチャート : 判断 411"/>
        <xdr:cNvSpPr/>
      </xdr:nvSpPr>
      <xdr:spPr>
        <a:xfrm>
          <a:off x="7810500" y="1343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11668</xdr:rowOff>
    </xdr:from>
    <xdr:ext cx="534377" cy="259045"/>
    <xdr:sp macro="" textlink="">
      <xdr:nvSpPr>
        <xdr:cNvPr id="413" name="テキスト ボックス 412"/>
        <xdr:cNvSpPr txBox="1"/>
      </xdr:nvSpPr>
      <xdr:spPr>
        <a:xfrm>
          <a:off x="7594111" y="1321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69362</xdr:rowOff>
    </xdr:from>
    <xdr:to>
      <xdr:col>10</xdr:col>
      <xdr:colOff>155575</xdr:colOff>
      <xdr:row>78</xdr:row>
      <xdr:rowOff>170962</xdr:rowOff>
    </xdr:to>
    <xdr:sp macro="" textlink="">
      <xdr:nvSpPr>
        <xdr:cNvPr id="414" name="フローチャート : 判断 413"/>
        <xdr:cNvSpPr/>
      </xdr:nvSpPr>
      <xdr:spPr>
        <a:xfrm>
          <a:off x="6921500" y="1344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16039</xdr:rowOff>
    </xdr:from>
    <xdr:ext cx="534377" cy="259045"/>
    <xdr:sp macro="" textlink="">
      <xdr:nvSpPr>
        <xdr:cNvPr id="415" name="テキスト ボックス 414"/>
        <xdr:cNvSpPr txBox="1"/>
      </xdr:nvSpPr>
      <xdr:spPr>
        <a:xfrm>
          <a:off x="6705111" y="132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38447</xdr:rowOff>
    </xdr:from>
    <xdr:to>
      <xdr:col>15</xdr:col>
      <xdr:colOff>231775</xdr:colOff>
      <xdr:row>79</xdr:row>
      <xdr:rowOff>140047</xdr:rowOff>
    </xdr:to>
    <xdr:sp macro="" textlink="">
      <xdr:nvSpPr>
        <xdr:cNvPr id="421" name="円/楕円 420"/>
        <xdr:cNvSpPr/>
      </xdr:nvSpPr>
      <xdr:spPr>
        <a:xfrm>
          <a:off x="10426700" y="1358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124824</xdr:rowOff>
    </xdr:from>
    <xdr:ext cx="469744" cy="259045"/>
    <xdr:sp macro="" textlink="">
      <xdr:nvSpPr>
        <xdr:cNvPr id="422" name="商工費該当値テキスト"/>
        <xdr:cNvSpPr txBox="1"/>
      </xdr:nvSpPr>
      <xdr:spPr>
        <a:xfrm>
          <a:off x="10528300" y="1349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2,949</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45326</xdr:rowOff>
    </xdr:from>
    <xdr:to>
      <xdr:col>14</xdr:col>
      <xdr:colOff>79375</xdr:colOff>
      <xdr:row>79</xdr:row>
      <xdr:rowOff>146926</xdr:rowOff>
    </xdr:to>
    <xdr:sp macro="" textlink="">
      <xdr:nvSpPr>
        <xdr:cNvPr id="423" name="円/楕円 422"/>
        <xdr:cNvSpPr/>
      </xdr:nvSpPr>
      <xdr:spPr>
        <a:xfrm>
          <a:off x="9588500" y="1358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138053</xdr:rowOff>
    </xdr:from>
    <xdr:ext cx="378565" cy="259045"/>
    <xdr:sp macro="" textlink="">
      <xdr:nvSpPr>
        <xdr:cNvPr id="424" name="テキスト ボックス 423"/>
        <xdr:cNvSpPr txBox="1"/>
      </xdr:nvSpPr>
      <xdr:spPr>
        <a:xfrm>
          <a:off x="9450017" y="13682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45391</xdr:rowOff>
    </xdr:from>
    <xdr:to>
      <xdr:col>12</xdr:col>
      <xdr:colOff>561975</xdr:colOff>
      <xdr:row>79</xdr:row>
      <xdr:rowOff>146991</xdr:rowOff>
    </xdr:to>
    <xdr:sp macro="" textlink="">
      <xdr:nvSpPr>
        <xdr:cNvPr id="425" name="円/楕円 424"/>
        <xdr:cNvSpPr/>
      </xdr:nvSpPr>
      <xdr:spPr>
        <a:xfrm>
          <a:off x="8699500" y="1358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138118</xdr:rowOff>
    </xdr:from>
    <xdr:ext cx="378565" cy="259045"/>
    <xdr:sp macro="" textlink="">
      <xdr:nvSpPr>
        <xdr:cNvPr id="426" name="テキスト ボックス 425"/>
        <xdr:cNvSpPr txBox="1"/>
      </xdr:nvSpPr>
      <xdr:spPr>
        <a:xfrm>
          <a:off x="8561017" y="13682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44712</xdr:rowOff>
    </xdr:from>
    <xdr:to>
      <xdr:col>11</xdr:col>
      <xdr:colOff>358775</xdr:colOff>
      <xdr:row>79</xdr:row>
      <xdr:rowOff>146312</xdr:rowOff>
    </xdr:to>
    <xdr:sp macro="" textlink="">
      <xdr:nvSpPr>
        <xdr:cNvPr id="427" name="円/楕円 426"/>
        <xdr:cNvSpPr/>
      </xdr:nvSpPr>
      <xdr:spPr>
        <a:xfrm>
          <a:off x="7810500" y="1358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137439</xdr:rowOff>
    </xdr:from>
    <xdr:ext cx="469744" cy="259045"/>
    <xdr:sp macro="" textlink="">
      <xdr:nvSpPr>
        <xdr:cNvPr id="428" name="テキスト ボックス 427"/>
        <xdr:cNvSpPr txBox="1"/>
      </xdr:nvSpPr>
      <xdr:spPr>
        <a:xfrm>
          <a:off x="7626427" y="13681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43617</xdr:rowOff>
    </xdr:from>
    <xdr:to>
      <xdr:col>10</xdr:col>
      <xdr:colOff>155575</xdr:colOff>
      <xdr:row>79</xdr:row>
      <xdr:rowOff>145217</xdr:rowOff>
    </xdr:to>
    <xdr:sp macro="" textlink="">
      <xdr:nvSpPr>
        <xdr:cNvPr id="429" name="円/楕円 428"/>
        <xdr:cNvSpPr/>
      </xdr:nvSpPr>
      <xdr:spPr>
        <a:xfrm>
          <a:off x="6921500" y="1358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136344</xdr:rowOff>
    </xdr:from>
    <xdr:ext cx="469744" cy="259045"/>
    <xdr:sp macro="" textlink="">
      <xdr:nvSpPr>
        <xdr:cNvPr id="430" name="テキスト ボックス 429"/>
        <xdr:cNvSpPr txBox="1"/>
      </xdr:nvSpPr>
      <xdr:spPr>
        <a:xfrm>
          <a:off x="6737427" y="1368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6" name="直線コネクタ 455"/>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7"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8" name="直線コネクタ 457"/>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9"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60" name="直線コネクタ 459"/>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61030</xdr:rowOff>
    </xdr:from>
    <xdr:to>
      <xdr:col>15</xdr:col>
      <xdr:colOff>180975</xdr:colOff>
      <xdr:row>97</xdr:row>
      <xdr:rowOff>163824</xdr:rowOff>
    </xdr:to>
    <xdr:cxnSp macro="">
      <xdr:nvCxnSpPr>
        <xdr:cNvPr id="461" name="直線コネクタ 460"/>
        <xdr:cNvCxnSpPr/>
      </xdr:nvCxnSpPr>
      <xdr:spPr>
        <a:xfrm>
          <a:off x="9639300" y="16691680"/>
          <a:ext cx="838200" cy="10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126134</xdr:rowOff>
    </xdr:from>
    <xdr:ext cx="599010" cy="259045"/>
    <xdr:sp macro="" textlink="">
      <xdr:nvSpPr>
        <xdr:cNvPr id="462" name="土木費平均値テキスト"/>
        <xdr:cNvSpPr txBox="1"/>
      </xdr:nvSpPr>
      <xdr:spPr>
        <a:xfrm>
          <a:off x="10528300" y="16756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3" name="フローチャート : 判断 462"/>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61030</xdr:rowOff>
    </xdr:from>
    <xdr:to>
      <xdr:col>14</xdr:col>
      <xdr:colOff>28575</xdr:colOff>
      <xdr:row>98</xdr:row>
      <xdr:rowOff>107009</xdr:rowOff>
    </xdr:to>
    <xdr:cxnSp macro="">
      <xdr:nvCxnSpPr>
        <xdr:cNvPr id="464" name="直線コネクタ 463"/>
        <xdr:cNvCxnSpPr/>
      </xdr:nvCxnSpPr>
      <xdr:spPr>
        <a:xfrm flipV="1">
          <a:off x="8750300" y="16691680"/>
          <a:ext cx="889000" cy="21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5" name="フローチャート : 判断 464"/>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69299</xdr:rowOff>
    </xdr:from>
    <xdr:ext cx="599010" cy="259045"/>
    <xdr:sp macro="" textlink="">
      <xdr:nvSpPr>
        <xdr:cNvPr id="466" name="テキスト ボックス 465"/>
        <xdr:cNvSpPr txBox="1"/>
      </xdr:nvSpPr>
      <xdr:spPr>
        <a:xfrm>
          <a:off x="9339794" y="1687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107009</xdr:rowOff>
    </xdr:from>
    <xdr:to>
      <xdr:col>12</xdr:col>
      <xdr:colOff>511175</xdr:colOff>
      <xdr:row>99</xdr:row>
      <xdr:rowOff>35401</xdr:rowOff>
    </xdr:to>
    <xdr:cxnSp macro="">
      <xdr:nvCxnSpPr>
        <xdr:cNvPr id="467" name="直線コネクタ 466"/>
        <xdr:cNvCxnSpPr/>
      </xdr:nvCxnSpPr>
      <xdr:spPr>
        <a:xfrm flipV="1">
          <a:off x="7861300" y="16909109"/>
          <a:ext cx="889000" cy="9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8" name="フローチャート : 判断 467"/>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120594</xdr:rowOff>
    </xdr:from>
    <xdr:ext cx="599010" cy="259045"/>
    <xdr:sp macro="" textlink="">
      <xdr:nvSpPr>
        <xdr:cNvPr id="469" name="テキスト ボックス 468"/>
        <xdr:cNvSpPr txBox="1"/>
      </xdr:nvSpPr>
      <xdr:spPr>
        <a:xfrm>
          <a:off x="8450794" y="1657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9632</xdr:rowOff>
    </xdr:from>
    <xdr:to>
      <xdr:col>11</xdr:col>
      <xdr:colOff>307975</xdr:colOff>
      <xdr:row>99</xdr:row>
      <xdr:rowOff>35401</xdr:rowOff>
    </xdr:to>
    <xdr:cxnSp macro="">
      <xdr:nvCxnSpPr>
        <xdr:cNvPr id="470" name="直線コネクタ 469"/>
        <xdr:cNvCxnSpPr/>
      </xdr:nvCxnSpPr>
      <xdr:spPr>
        <a:xfrm>
          <a:off x="6972300" y="16983182"/>
          <a:ext cx="889000" cy="2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71" name="フローチャート : 判断 470"/>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152731</xdr:rowOff>
    </xdr:from>
    <xdr:ext cx="599010" cy="259045"/>
    <xdr:sp macro="" textlink="">
      <xdr:nvSpPr>
        <xdr:cNvPr id="472" name="テキスト ボックス 471"/>
        <xdr:cNvSpPr txBox="1"/>
      </xdr:nvSpPr>
      <xdr:spPr>
        <a:xfrm>
          <a:off x="7561794" y="1661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73" name="フローチャート : 判断 472"/>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157163</xdr:rowOff>
    </xdr:from>
    <xdr:ext cx="599010" cy="259045"/>
    <xdr:sp macro="" textlink="">
      <xdr:nvSpPr>
        <xdr:cNvPr id="474" name="テキスト ボックス 473"/>
        <xdr:cNvSpPr txBox="1"/>
      </xdr:nvSpPr>
      <xdr:spPr>
        <a:xfrm>
          <a:off x="6672794" y="1661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113024</xdr:rowOff>
    </xdr:from>
    <xdr:to>
      <xdr:col>15</xdr:col>
      <xdr:colOff>231775</xdr:colOff>
      <xdr:row>98</xdr:row>
      <xdr:rowOff>43174</xdr:rowOff>
    </xdr:to>
    <xdr:sp macro="" textlink="">
      <xdr:nvSpPr>
        <xdr:cNvPr id="480" name="円/楕円 479"/>
        <xdr:cNvSpPr/>
      </xdr:nvSpPr>
      <xdr:spPr>
        <a:xfrm>
          <a:off x="10426700" y="1674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135901</xdr:rowOff>
    </xdr:from>
    <xdr:ext cx="599010" cy="259045"/>
    <xdr:sp macro="" textlink="">
      <xdr:nvSpPr>
        <xdr:cNvPr id="481" name="土木費該当値テキスト"/>
        <xdr:cNvSpPr txBox="1"/>
      </xdr:nvSpPr>
      <xdr:spPr>
        <a:xfrm>
          <a:off x="10528300" y="1659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170,226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10230</xdr:rowOff>
    </xdr:from>
    <xdr:to>
      <xdr:col>14</xdr:col>
      <xdr:colOff>79375</xdr:colOff>
      <xdr:row>97</xdr:row>
      <xdr:rowOff>111830</xdr:rowOff>
    </xdr:to>
    <xdr:sp macro="" textlink="">
      <xdr:nvSpPr>
        <xdr:cNvPr id="482" name="円/楕円 481"/>
        <xdr:cNvSpPr/>
      </xdr:nvSpPr>
      <xdr:spPr>
        <a:xfrm>
          <a:off x="9588500" y="1664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128357</xdr:rowOff>
    </xdr:from>
    <xdr:ext cx="599010" cy="259045"/>
    <xdr:sp macro="" textlink="">
      <xdr:nvSpPr>
        <xdr:cNvPr id="483" name="テキスト ボックス 482"/>
        <xdr:cNvSpPr txBox="1"/>
      </xdr:nvSpPr>
      <xdr:spPr>
        <a:xfrm>
          <a:off x="9339794" y="1641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233,179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56209</xdr:rowOff>
    </xdr:from>
    <xdr:to>
      <xdr:col>12</xdr:col>
      <xdr:colOff>561975</xdr:colOff>
      <xdr:row>98</xdr:row>
      <xdr:rowOff>157809</xdr:rowOff>
    </xdr:to>
    <xdr:sp macro="" textlink="">
      <xdr:nvSpPr>
        <xdr:cNvPr id="484" name="円/楕円 483"/>
        <xdr:cNvSpPr/>
      </xdr:nvSpPr>
      <xdr:spPr>
        <a:xfrm>
          <a:off x="8699500" y="1685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148936</xdr:rowOff>
    </xdr:from>
    <xdr:ext cx="599010" cy="259045"/>
    <xdr:sp macro="" textlink="">
      <xdr:nvSpPr>
        <xdr:cNvPr id="485" name="テキスト ボックス 484"/>
        <xdr:cNvSpPr txBox="1"/>
      </xdr:nvSpPr>
      <xdr:spPr>
        <a:xfrm>
          <a:off x="8450794" y="1695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100,021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156051</xdr:rowOff>
    </xdr:from>
    <xdr:to>
      <xdr:col>11</xdr:col>
      <xdr:colOff>358775</xdr:colOff>
      <xdr:row>99</xdr:row>
      <xdr:rowOff>86201</xdr:rowOff>
    </xdr:to>
    <xdr:sp macro="" textlink="">
      <xdr:nvSpPr>
        <xdr:cNvPr id="486" name="円/楕円 485"/>
        <xdr:cNvSpPr/>
      </xdr:nvSpPr>
      <xdr:spPr>
        <a:xfrm>
          <a:off x="7810500" y="1695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77328</xdr:rowOff>
    </xdr:from>
    <xdr:ext cx="534377" cy="259045"/>
    <xdr:sp macro="" textlink="">
      <xdr:nvSpPr>
        <xdr:cNvPr id="487" name="テキスト ボックス 486"/>
        <xdr:cNvSpPr txBox="1"/>
      </xdr:nvSpPr>
      <xdr:spPr>
        <a:xfrm>
          <a:off x="7594111" y="1705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130282</xdr:rowOff>
    </xdr:from>
    <xdr:to>
      <xdr:col>10</xdr:col>
      <xdr:colOff>155575</xdr:colOff>
      <xdr:row>99</xdr:row>
      <xdr:rowOff>60432</xdr:rowOff>
    </xdr:to>
    <xdr:sp macro="" textlink="">
      <xdr:nvSpPr>
        <xdr:cNvPr id="488" name="円/楕円 487"/>
        <xdr:cNvSpPr/>
      </xdr:nvSpPr>
      <xdr:spPr>
        <a:xfrm>
          <a:off x="6921500" y="1693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51559</xdr:rowOff>
    </xdr:from>
    <xdr:ext cx="534377" cy="259045"/>
    <xdr:sp macro="" textlink="">
      <xdr:nvSpPr>
        <xdr:cNvPr id="489" name="テキスト ボックス 488"/>
        <xdr:cNvSpPr txBox="1"/>
      </xdr:nvSpPr>
      <xdr:spPr>
        <a:xfrm>
          <a:off x="6705111" y="1702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5" name="直線コネクタ 514"/>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8"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9" name="直線コネクタ 518"/>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128407</xdr:rowOff>
    </xdr:from>
    <xdr:to>
      <xdr:col>23</xdr:col>
      <xdr:colOff>517525</xdr:colOff>
      <xdr:row>39</xdr:row>
      <xdr:rowOff>557</xdr:rowOff>
    </xdr:to>
    <xdr:cxnSp macro="">
      <xdr:nvCxnSpPr>
        <xdr:cNvPr id="520" name="直線コネクタ 519"/>
        <xdr:cNvCxnSpPr/>
      </xdr:nvCxnSpPr>
      <xdr:spPr>
        <a:xfrm>
          <a:off x="15481300" y="6643507"/>
          <a:ext cx="838200" cy="4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24618</xdr:rowOff>
    </xdr:from>
    <xdr:ext cx="534377" cy="259045"/>
    <xdr:sp macro="" textlink="">
      <xdr:nvSpPr>
        <xdr:cNvPr id="521" name="消防費平均値テキスト"/>
        <xdr:cNvSpPr txBox="1"/>
      </xdr:nvSpPr>
      <xdr:spPr>
        <a:xfrm>
          <a:off x="16370300" y="636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2" name="フローチャート : 判断 521"/>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128407</xdr:rowOff>
    </xdr:from>
    <xdr:to>
      <xdr:col>22</xdr:col>
      <xdr:colOff>365125</xdr:colOff>
      <xdr:row>39</xdr:row>
      <xdr:rowOff>7720</xdr:rowOff>
    </xdr:to>
    <xdr:cxnSp macro="">
      <xdr:nvCxnSpPr>
        <xdr:cNvPr id="523" name="直線コネクタ 522"/>
        <xdr:cNvCxnSpPr/>
      </xdr:nvCxnSpPr>
      <xdr:spPr>
        <a:xfrm flipV="1">
          <a:off x="14592300" y="6643507"/>
          <a:ext cx="889000" cy="5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4" name="フローチャート : 判断 523"/>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130763</xdr:rowOff>
    </xdr:from>
    <xdr:ext cx="534377" cy="259045"/>
    <xdr:sp macro="" textlink="">
      <xdr:nvSpPr>
        <xdr:cNvPr id="525" name="テキスト ボックス 524"/>
        <xdr:cNvSpPr txBox="1"/>
      </xdr:nvSpPr>
      <xdr:spPr>
        <a:xfrm>
          <a:off x="15214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80049</xdr:rowOff>
    </xdr:from>
    <xdr:to>
      <xdr:col>21</xdr:col>
      <xdr:colOff>161925</xdr:colOff>
      <xdr:row>39</xdr:row>
      <xdr:rowOff>7720</xdr:rowOff>
    </xdr:to>
    <xdr:cxnSp macro="">
      <xdr:nvCxnSpPr>
        <xdr:cNvPr id="526" name="直線コネクタ 525"/>
        <xdr:cNvCxnSpPr/>
      </xdr:nvCxnSpPr>
      <xdr:spPr>
        <a:xfrm>
          <a:off x="13703300" y="6423699"/>
          <a:ext cx="889000" cy="27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7" name="フローチャート : 判断 526"/>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133023</xdr:rowOff>
    </xdr:from>
    <xdr:ext cx="534377" cy="259045"/>
    <xdr:sp macro="" textlink="">
      <xdr:nvSpPr>
        <xdr:cNvPr id="528" name="テキスト ボックス 527"/>
        <xdr:cNvSpPr txBox="1"/>
      </xdr:nvSpPr>
      <xdr:spPr>
        <a:xfrm>
          <a:off x="14325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80049</xdr:rowOff>
    </xdr:from>
    <xdr:to>
      <xdr:col>19</xdr:col>
      <xdr:colOff>644525</xdr:colOff>
      <xdr:row>38</xdr:row>
      <xdr:rowOff>104675</xdr:rowOff>
    </xdr:to>
    <xdr:cxnSp macro="">
      <xdr:nvCxnSpPr>
        <xdr:cNvPr id="529" name="直線コネクタ 528"/>
        <xdr:cNvCxnSpPr/>
      </xdr:nvCxnSpPr>
      <xdr:spPr>
        <a:xfrm flipV="1">
          <a:off x="12814300" y="6423699"/>
          <a:ext cx="889000" cy="19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30" name="フローチャート : 判断 529"/>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131380</xdr:rowOff>
    </xdr:from>
    <xdr:ext cx="534377" cy="259045"/>
    <xdr:sp macro="" textlink="">
      <xdr:nvSpPr>
        <xdr:cNvPr id="531" name="テキスト ボックス 530"/>
        <xdr:cNvSpPr txBox="1"/>
      </xdr:nvSpPr>
      <xdr:spPr>
        <a:xfrm>
          <a:off x="13436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32" name="フローチャート : 判断 531"/>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157268</xdr:rowOff>
    </xdr:from>
    <xdr:ext cx="534377" cy="259045"/>
    <xdr:sp macro="" textlink="">
      <xdr:nvSpPr>
        <xdr:cNvPr id="533" name="テキスト ボックス 532"/>
        <xdr:cNvSpPr txBox="1"/>
      </xdr:nvSpPr>
      <xdr:spPr>
        <a:xfrm>
          <a:off x="12547111" y="66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121207</xdr:rowOff>
    </xdr:from>
    <xdr:to>
      <xdr:col>23</xdr:col>
      <xdr:colOff>568325</xdr:colOff>
      <xdr:row>39</xdr:row>
      <xdr:rowOff>51357</xdr:rowOff>
    </xdr:to>
    <xdr:sp macro="" textlink="">
      <xdr:nvSpPr>
        <xdr:cNvPr id="539" name="円/楕円 538"/>
        <xdr:cNvSpPr/>
      </xdr:nvSpPr>
      <xdr:spPr>
        <a:xfrm>
          <a:off x="16268700" y="663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36134</xdr:rowOff>
    </xdr:from>
    <xdr:ext cx="534377" cy="259045"/>
    <xdr:sp macro="" textlink="">
      <xdr:nvSpPr>
        <xdr:cNvPr id="540" name="消防費該当値テキスト"/>
        <xdr:cNvSpPr txBox="1"/>
      </xdr:nvSpPr>
      <xdr:spPr>
        <a:xfrm>
          <a:off x="16370300" y="655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30,107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77607</xdr:rowOff>
    </xdr:from>
    <xdr:to>
      <xdr:col>22</xdr:col>
      <xdr:colOff>415925</xdr:colOff>
      <xdr:row>39</xdr:row>
      <xdr:rowOff>7757</xdr:rowOff>
    </xdr:to>
    <xdr:sp macro="" textlink="">
      <xdr:nvSpPr>
        <xdr:cNvPr id="541" name="円/楕円 540"/>
        <xdr:cNvSpPr/>
      </xdr:nvSpPr>
      <xdr:spPr>
        <a:xfrm>
          <a:off x="15430500" y="659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170334</xdr:rowOff>
    </xdr:from>
    <xdr:ext cx="534377" cy="259045"/>
    <xdr:sp macro="" textlink="">
      <xdr:nvSpPr>
        <xdr:cNvPr id="542" name="テキスト ボックス 541"/>
        <xdr:cNvSpPr txBox="1"/>
      </xdr:nvSpPr>
      <xdr:spPr>
        <a:xfrm>
          <a:off x="15214111" y="668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43,458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128370</xdr:rowOff>
    </xdr:from>
    <xdr:to>
      <xdr:col>21</xdr:col>
      <xdr:colOff>212725</xdr:colOff>
      <xdr:row>39</xdr:row>
      <xdr:rowOff>58520</xdr:rowOff>
    </xdr:to>
    <xdr:sp macro="" textlink="">
      <xdr:nvSpPr>
        <xdr:cNvPr id="543" name="円/楕円 542"/>
        <xdr:cNvSpPr/>
      </xdr:nvSpPr>
      <xdr:spPr>
        <a:xfrm>
          <a:off x="14541500" y="664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49647</xdr:rowOff>
    </xdr:from>
    <xdr:ext cx="534377" cy="259045"/>
    <xdr:sp macro="" textlink="">
      <xdr:nvSpPr>
        <xdr:cNvPr id="544" name="テキスト ボックス 543"/>
        <xdr:cNvSpPr txBox="1"/>
      </xdr:nvSpPr>
      <xdr:spPr>
        <a:xfrm>
          <a:off x="14325111" y="673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27,914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29249</xdr:rowOff>
    </xdr:from>
    <xdr:to>
      <xdr:col>20</xdr:col>
      <xdr:colOff>9525</xdr:colOff>
      <xdr:row>37</xdr:row>
      <xdr:rowOff>130849</xdr:rowOff>
    </xdr:to>
    <xdr:sp macro="" textlink="">
      <xdr:nvSpPr>
        <xdr:cNvPr id="545" name="円/楕円 544"/>
        <xdr:cNvSpPr/>
      </xdr:nvSpPr>
      <xdr:spPr>
        <a:xfrm>
          <a:off x="13652500" y="637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35</xdr:row>
      <xdr:rowOff>147376</xdr:rowOff>
    </xdr:from>
    <xdr:ext cx="599010" cy="259045"/>
    <xdr:sp macro="" textlink="">
      <xdr:nvSpPr>
        <xdr:cNvPr id="546" name="テキスト ボックス 545"/>
        <xdr:cNvSpPr txBox="1"/>
      </xdr:nvSpPr>
      <xdr:spPr>
        <a:xfrm>
          <a:off x="13403794" y="614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110,766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53875</xdr:rowOff>
    </xdr:from>
    <xdr:to>
      <xdr:col>18</xdr:col>
      <xdr:colOff>492125</xdr:colOff>
      <xdr:row>38</xdr:row>
      <xdr:rowOff>155475</xdr:rowOff>
    </xdr:to>
    <xdr:sp macro="" textlink="">
      <xdr:nvSpPr>
        <xdr:cNvPr id="547" name="円/楕円 546"/>
        <xdr:cNvSpPr/>
      </xdr:nvSpPr>
      <xdr:spPr>
        <a:xfrm>
          <a:off x="12763500" y="65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552</xdr:rowOff>
    </xdr:from>
    <xdr:ext cx="534377" cy="259045"/>
    <xdr:sp macro="" textlink="">
      <xdr:nvSpPr>
        <xdr:cNvPr id="548" name="テキスト ボックス 547"/>
        <xdr:cNvSpPr txBox="1"/>
      </xdr:nvSpPr>
      <xdr:spPr>
        <a:xfrm>
          <a:off x="12547111" y="63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9" name="直線コネクタ 55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60" name="テキスト ボックス 559"/>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2" name="テキスト ボックス 561"/>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3" name="直線コネクタ 56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4" name="テキスト ボックス 563"/>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8" name="直線コネクタ 567"/>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9"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70" name="直線コネクタ 569"/>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71"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2" name="直線コネクタ 571"/>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162745</xdr:rowOff>
    </xdr:from>
    <xdr:to>
      <xdr:col>23</xdr:col>
      <xdr:colOff>517525</xdr:colOff>
      <xdr:row>57</xdr:row>
      <xdr:rowOff>169525</xdr:rowOff>
    </xdr:to>
    <xdr:cxnSp macro="">
      <xdr:nvCxnSpPr>
        <xdr:cNvPr id="573" name="直線コネクタ 572"/>
        <xdr:cNvCxnSpPr/>
      </xdr:nvCxnSpPr>
      <xdr:spPr>
        <a:xfrm>
          <a:off x="15481300" y="9935395"/>
          <a:ext cx="838200" cy="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89543</xdr:rowOff>
    </xdr:from>
    <xdr:ext cx="599010" cy="259045"/>
    <xdr:sp macro="" textlink="">
      <xdr:nvSpPr>
        <xdr:cNvPr id="574" name="教育費平均値テキスト"/>
        <xdr:cNvSpPr txBox="1"/>
      </xdr:nvSpPr>
      <xdr:spPr>
        <a:xfrm>
          <a:off x="16370300" y="969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5" name="フローチャート : 判断 574"/>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161754</xdr:rowOff>
    </xdr:from>
    <xdr:to>
      <xdr:col>22</xdr:col>
      <xdr:colOff>365125</xdr:colOff>
      <xdr:row>57</xdr:row>
      <xdr:rowOff>162745</xdr:rowOff>
    </xdr:to>
    <xdr:cxnSp macro="">
      <xdr:nvCxnSpPr>
        <xdr:cNvPr id="576" name="直線コネクタ 575"/>
        <xdr:cNvCxnSpPr/>
      </xdr:nvCxnSpPr>
      <xdr:spPr>
        <a:xfrm>
          <a:off x="14592300" y="9934404"/>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7" name="フローチャート : 判断 576"/>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14364</xdr:rowOff>
    </xdr:from>
    <xdr:ext cx="599010" cy="259045"/>
    <xdr:sp macro="" textlink="">
      <xdr:nvSpPr>
        <xdr:cNvPr id="578" name="テキスト ボックス 577"/>
        <xdr:cNvSpPr txBox="1"/>
      </xdr:nvSpPr>
      <xdr:spPr>
        <a:xfrm>
          <a:off x="15181794" y="9615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161754</xdr:rowOff>
    </xdr:from>
    <xdr:to>
      <xdr:col>21</xdr:col>
      <xdr:colOff>161925</xdr:colOff>
      <xdr:row>57</xdr:row>
      <xdr:rowOff>166193</xdr:rowOff>
    </xdr:to>
    <xdr:cxnSp macro="">
      <xdr:nvCxnSpPr>
        <xdr:cNvPr id="579" name="直線コネクタ 578"/>
        <xdr:cNvCxnSpPr/>
      </xdr:nvCxnSpPr>
      <xdr:spPr>
        <a:xfrm flipV="1">
          <a:off x="13703300" y="9934404"/>
          <a:ext cx="889000" cy="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80" name="フローチャート : 判断 579"/>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30229</xdr:rowOff>
    </xdr:from>
    <xdr:ext cx="599010" cy="259045"/>
    <xdr:sp macro="" textlink="">
      <xdr:nvSpPr>
        <xdr:cNvPr id="581" name="テキスト ボックス 580"/>
        <xdr:cNvSpPr txBox="1"/>
      </xdr:nvSpPr>
      <xdr:spPr>
        <a:xfrm>
          <a:off x="14292794" y="96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111598</xdr:rowOff>
    </xdr:from>
    <xdr:to>
      <xdr:col>19</xdr:col>
      <xdr:colOff>644525</xdr:colOff>
      <xdr:row>57</xdr:row>
      <xdr:rowOff>166193</xdr:rowOff>
    </xdr:to>
    <xdr:cxnSp macro="">
      <xdr:nvCxnSpPr>
        <xdr:cNvPr id="582" name="直線コネクタ 581"/>
        <xdr:cNvCxnSpPr/>
      </xdr:nvCxnSpPr>
      <xdr:spPr>
        <a:xfrm>
          <a:off x="12814300" y="9884248"/>
          <a:ext cx="889000" cy="5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83" name="フローチャート : 判断 582"/>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31898</xdr:rowOff>
    </xdr:from>
    <xdr:ext cx="599010" cy="259045"/>
    <xdr:sp macro="" textlink="">
      <xdr:nvSpPr>
        <xdr:cNvPr id="584" name="テキスト ボックス 583"/>
        <xdr:cNvSpPr txBox="1"/>
      </xdr:nvSpPr>
      <xdr:spPr>
        <a:xfrm>
          <a:off x="13403794" y="963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5" name="フローチャート : 判断 584"/>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2009</xdr:rowOff>
    </xdr:from>
    <xdr:ext cx="599010" cy="259045"/>
    <xdr:sp macro="" textlink="">
      <xdr:nvSpPr>
        <xdr:cNvPr id="586" name="テキスト ボックス 585"/>
        <xdr:cNvSpPr txBox="1"/>
      </xdr:nvSpPr>
      <xdr:spPr>
        <a:xfrm>
          <a:off x="12514794" y="994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118725</xdr:rowOff>
    </xdr:from>
    <xdr:to>
      <xdr:col>23</xdr:col>
      <xdr:colOff>568325</xdr:colOff>
      <xdr:row>58</xdr:row>
      <xdr:rowOff>48875</xdr:rowOff>
    </xdr:to>
    <xdr:sp macro="" textlink="">
      <xdr:nvSpPr>
        <xdr:cNvPr id="592" name="円/楕円 591"/>
        <xdr:cNvSpPr/>
      </xdr:nvSpPr>
      <xdr:spPr>
        <a:xfrm>
          <a:off x="16268700" y="989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45094</xdr:rowOff>
    </xdr:from>
    <xdr:ext cx="534377" cy="259045"/>
    <xdr:sp macro="" textlink="">
      <xdr:nvSpPr>
        <xdr:cNvPr id="593" name="教育費該当値テキスト"/>
        <xdr:cNvSpPr txBox="1"/>
      </xdr:nvSpPr>
      <xdr:spPr>
        <a:xfrm>
          <a:off x="16370300" y="981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47,814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111945</xdr:rowOff>
    </xdr:from>
    <xdr:to>
      <xdr:col>22</xdr:col>
      <xdr:colOff>415925</xdr:colOff>
      <xdr:row>58</xdr:row>
      <xdr:rowOff>42095</xdr:rowOff>
    </xdr:to>
    <xdr:sp macro="" textlink="">
      <xdr:nvSpPr>
        <xdr:cNvPr id="594" name="円/楕円 593"/>
        <xdr:cNvSpPr/>
      </xdr:nvSpPr>
      <xdr:spPr>
        <a:xfrm>
          <a:off x="15430500" y="98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33222</xdr:rowOff>
    </xdr:from>
    <xdr:ext cx="534377" cy="259045"/>
    <xdr:sp macro="" textlink="">
      <xdr:nvSpPr>
        <xdr:cNvPr id="595" name="テキスト ボックス 594"/>
        <xdr:cNvSpPr txBox="1"/>
      </xdr:nvSpPr>
      <xdr:spPr>
        <a:xfrm>
          <a:off x="15214111" y="997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59,676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110954</xdr:rowOff>
    </xdr:from>
    <xdr:to>
      <xdr:col>21</xdr:col>
      <xdr:colOff>212725</xdr:colOff>
      <xdr:row>58</xdr:row>
      <xdr:rowOff>41104</xdr:rowOff>
    </xdr:to>
    <xdr:sp macro="" textlink="">
      <xdr:nvSpPr>
        <xdr:cNvPr id="596" name="円/楕円 595"/>
        <xdr:cNvSpPr/>
      </xdr:nvSpPr>
      <xdr:spPr>
        <a:xfrm>
          <a:off x="14541500" y="988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32231</xdr:rowOff>
    </xdr:from>
    <xdr:ext cx="534377" cy="259045"/>
    <xdr:sp macro="" textlink="">
      <xdr:nvSpPr>
        <xdr:cNvPr id="597" name="テキスト ボックス 596"/>
        <xdr:cNvSpPr txBox="1"/>
      </xdr:nvSpPr>
      <xdr:spPr>
        <a:xfrm>
          <a:off x="14325111" y="997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61,410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115393</xdr:rowOff>
    </xdr:from>
    <xdr:to>
      <xdr:col>20</xdr:col>
      <xdr:colOff>9525</xdr:colOff>
      <xdr:row>58</xdr:row>
      <xdr:rowOff>45543</xdr:rowOff>
    </xdr:to>
    <xdr:sp macro="" textlink="">
      <xdr:nvSpPr>
        <xdr:cNvPr id="598" name="円/楕円 597"/>
        <xdr:cNvSpPr/>
      </xdr:nvSpPr>
      <xdr:spPr>
        <a:xfrm>
          <a:off x="13652500" y="98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36670</xdr:rowOff>
    </xdr:from>
    <xdr:ext cx="534377" cy="259045"/>
    <xdr:sp macro="" textlink="">
      <xdr:nvSpPr>
        <xdr:cNvPr id="599" name="テキスト ボックス 598"/>
        <xdr:cNvSpPr txBox="1"/>
      </xdr:nvSpPr>
      <xdr:spPr>
        <a:xfrm>
          <a:off x="13436111" y="99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53,643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60798</xdr:rowOff>
    </xdr:from>
    <xdr:to>
      <xdr:col>18</xdr:col>
      <xdr:colOff>492125</xdr:colOff>
      <xdr:row>57</xdr:row>
      <xdr:rowOff>162398</xdr:rowOff>
    </xdr:to>
    <xdr:sp macro="" textlink="">
      <xdr:nvSpPr>
        <xdr:cNvPr id="600" name="円/楕円 599"/>
        <xdr:cNvSpPr/>
      </xdr:nvSpPr>
      <xdr:spPr>
        <a:xfrm>
          <a:off x="12763500" y="98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7475</xdr:rowOff>
    </xdr:from>
    <xdr:ext cx="599010" cy="259045"/>
    <xdr:sp macro="" textlink="">
      <xdr:nvSpPr>
        <xdr:cNvPr id="601" name="テキスト ボックス 600"/>
        <xdr:cNvSpPr txBox="1"/>
      </xdr:nvSpPr>
      <xdr:spPr>
        <a:xfrm>
          <a:off x="12514794" y="9608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149,173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21" name="テキスト ボックス 62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5" name="直線コネクタ 624"/>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6"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8"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9" name="直線コネクタ 628"/>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24208</xdr:rowOff>
    </xdr:from>
    <xdr:to>
      <xdr:col>23</xdr:col>
      <xdr:colOff>517525</xdr:colOff>
      <xdr:row>79</xdr:row>
      <xdr:rowOff>43779</xdr:rowOff>
    </xdr:to>
    <xdr:cxnSp macro="">
      <xdr:nvCxnSpPr>
        <xdr:cNvPr id="630" name="直線コネクタ 629"/>
        <xdr:cNvCxnSpPr/>
      </xdr:nvCxnSpPr>
      <xdr:spPr>
        <a:xfrm flipV="1">
          <a:off x="15481300" y="13568758"/>
          <a:ext cx="838200" cy="1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166541</xdr:rowOff>
    </xdr:from>
    <xdr:ext cx="534377" cy="259045"/>
    <xdr:sp macro="" textlink="">
      <xdr:nvSpPr>
        <xdr:cNvPr id="631" name="災害復旧費平均値テキスト"/>
        <xdr:cNvSpPr txBox="1"/>
      </xdr:nvSpPr>
      <xdr:spPr>
        <a:xfrm>
          <a:off x="16370300" y="13368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2" name="フローチャート : 判断 631"/>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110179</xdr:rowOff>
    </xdr:from>
    <xdr:to>
      <xdr:col>22</xdr:col>
      <xdr:colOff>365125</xdr:colOff>
      <xdr:row>79</xdr:row>
      <xdr:rowOff>43779</xdr:rowOff>
    </xdr:to>
    <xdr:cxnSp macro="">
      <xdr:nvCxnSpPr>
        <xdr:cNvPr id="633" name="直線コネクタ 632"/>
        <xdr:cNvCxnSpPr/>
      </xdr:nvCxnSpPr>
      <xdr:spPr>
        <a:xfrm>
          <a:off x="14592300" y="13483279"/>
          <a:ext cx="889000" cy="10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4" name="フローチャート : 判断 633"/>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93696</xdr:rowOff>
    </xdr:from>
    <xdr:ext cx="534377" cy="259045"/>
    <xdr:sp macro="" textlink="">
      <xdr:nvSpPr>
        <xdr:cNvPr id="635" name="テキスト ボックス 634"/>
        <xdr:cNvSpPr txBox="1"/>
      </xdr:nvSpPr>
      <xdr:spPr>
        <a:xfrm>
          <a:off x="15214111" y="1329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103248</xdr:rowOff>
    </xdr:from>
    <xdr:to>
      <xdr:col>21</xdr:col>
      <xdr:colOff>161925</xdr:colOff>
      <xdr:row>78</xdr:row>
      <xdr:rowOff>110179</xdr:rowOff>
    </xdr:to>
    <xdr:cxnSp macro="">
      <xdr:nvCxnSpPr>
        <xdr:cNvPr id="636" name="直線コネクタ 635"/>
        <xdr:cNvCxnSpPr/>
      </xdr:nvCxnSpPr>
      <xdr:spPr>
        <a:xfrm>
          <a:off x="13703300" y="13476348"/>
          <a:ext cx="889000" cy="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7" name="フローチャート : 判断 636"/>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66459</xdr:rowOff>
    </xdr:from>
    <xdr:ext cx="534377" cy="259045"/>
    <xdr:sp macro="" textlink="">
      <xdr:nvSpPr>
        <xdr:cNvPr id="638" name="テキスト ボックス 637"/>
        <xdr:cNvSpPr txBox="1"/>
      </xdr:nvSpPr>
      <xdr:spPr>
        <a:xfrm>
          <a:off x="14325111" y="1361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103248</xdr:rowOff>
    </xdr:from>
    <xdr:to>
      <xdr:col>19</xdr:col>
      <xdr:colOff>644525</xdr:colOff>
      <xdr:row>79</xdr:row>
      <xdr:rowOff>37498</xdr:rowOff>
    </xdr:to>
    <xdr:cxnSp macro="">
      <xdr:nvCxnSpPr>
        <xdr:cNvPr id="639" name="直線コネクタ 638"/>
        <xdr:cNvCxnSpPr/>
      </xdr:nvCxnSpPr>
      <xdr:spPr>
        <a:xfrm flipV="1">
          <a:off x="12814300" y="13476348"/>
          <a:ext cx="889000" cy="10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40" name="フローチャート : 判断 639"/>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54582</xdr:rowOff>
    </xdr:from>
    <xdr:ext cx="534377" cy="259045"/>
    <xdr:sp macro="" textlink="">
      <xdr:nvSpPr>
        <xdr:cNvPr id="641" name="テキスト ボックス 640"/>
        <xdr:cNvSpPr txBox="1"/>
      </xdr:nvSpPr>
      <xdr:spPr>
        <a:xfrm>
          <a:off x="13436111" y="1359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42" name="フローチャート : 判断 641"/>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91809</xdr:rowOff>
    </xdr:from>
    <xdr:ext cx="534377" cy="259045"/>
    <xdr:sp macro="" textlink="">
      <xdr:nvSpPr>
        <xdr:cNvPr id="643" name="テキスト ボックス 642"/>
        <xdr:cNvSpPr txBox="1"/>
      </xdr:nvSpPr>
      <xdr:spPr>
        <a:xfrm>
          <a:off x="12547111" y="1329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144858</xdr:rowOff>
    </xdr:from>
    <xdr:to>
      <xdr:col>23</xdr:col>
      <xdr:colOff>568325</xdr:colOff>
      <xdr:row>79</xdr:row>
      <xdr:rowOff>75008</xdr:rowOff>
    </xdr:to>
    <xdr:sp macro="" textlink="">
      <xdr:nvSpPr>
        <xdr:cNvPr id="649" name="円/楕円 648"/>
        <xdr:cNvSpPr/>
      </xdr:nvSpPr>
      <xdr:spPr>
        <a:xfrm>
          <a:off x="16268700" y="1351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122091</xdr:rowOff>
    </xdr:from>
    <xdr:ext cx="534377" cy="259045"/>
    <xdr:sp macro="" textlink="">
      <xdr:nvSpPr>
        <xdr:cNvPr id="650" name="災害復旧費該当値テキスト"/>
        <xdr:cNvSpPr txBox="1"/>
      </xdr:nvSpPr>
      <xdr:spPr>
        <a:xfrm>
          <a:off x="16370300" y="13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15,939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164429</xdr:rowOff>
    </xdr:from>
    <xdr:to>
      <xdr:col>22</xdr:col>
      <xdr:colOff>415925</xdr:colOff>
      <xdr:row>79</xdr:row>
      <xdr:rowOff>94579</xdr:rowOff>
    </xdr:to>
    <xdr:sp macro="" textlink="">
      <xdr:nvSpPr>
        <xdr:cNvPr id="651" name="円/楕円 650"/>
        <xdr:cNvSpPr/>
      </xdr:nvSpPr>
      <xdr:spPr>
        <a:xfrm>
          <a:off x="15430500" y="135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85706</xdr:rowOff>
    </xdr:from>
    <xdr:ext cx="378565" cy="259045"/>
    <xdr:sp macro="" textlink="">
      <xdr:nvSpPr>
        <xdr:cNvPr id="652" name="テキスト ボックス 651"/>
        <xdr:cNvSpPr txBox="1"/>
      </xdr:nvSpPr>
      <xdr:spPr>
        <a:xfrm>
          <a:off x="15292017" y="13630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59379</xdr:rowOff>
    </xdr:from>
    <xdr:to>
      <xdr:col>21</xdr:col>
      <xdr:colOff>212725</xdr:colOff>
      <xdr:row>78</xdr:row>
      <xdr:rowOff>160979</xdr:rowOff>
    </xdr:to>
    <xdr:sp macro="" textlink="">
      <xdr:nvSpPr>
        <xdr:cNvPr id="653" name="円/楕円 652"/>
        <xdr:cNvSpPr/>
      </xdr:nvSpPr>
      <xdr:spPr>
        <a:xfrm>
          <a:off x="14541500" y="1343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6056</xdr:rowOff>
    </xdr:from>
    <xdr:ext cx="534377" cy="259045"/>
    <xdr:sp macro="" textlink="">
      <xdr:nvSpPr>
        <xdr:cNvPr id="654" name="テキスト ボックス 653"/>
        <xdr:cNvSpPr txBox="1"/>
      </xdr:nvSpPr>
      <xdr:spPr>
        <a:xfrm>
          <a:off x="14325111" y="1320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83,245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52448</xdr:rowOff>
    </xdr:from>
    <xdr:to>
      <xdr:col>20</xdr:col>
      <xdr:colOff>9525</xdr:colOff>
      <xdr:row>78</xdr:row>
      <xdr:rowOff>154048</xdr:rowOff>
    </xdr:to>
    <xdr:sp macro="" textlink="">
      <xdr:nvSpPr>
        <xdr:cNvPr id="655" name="円/楕円 654"/>
        <xdr:cNvSpPr/>
      </xdr:nvSpPr>
      <xdr:spPr>
        <a:xfrm>
          <a:off x="13652500" y="1342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170575</xdr:rowOff>
    </xdr:from>
    <xdr:ext cx="534377" cy="259045"/>
    <xdr:sp macro="" textlink="">
      <xdr:nvSpPr>
        <xdr:cNvPr id="656" name="テキスト ボックス 655"/>
        <xdr:cNvSpPr txBox="1"/>
      </xdr:nvSpPr>
      <xdr:spPr>
        <a:xfrm>
          <a:off x="13436111" y="1320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88,703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158148</xdr:rowOff>
    </xdr:from>
    <xdr:to>
      <xdr:col>18</xdr:col>
      <xdr:colOff>492125</xdr:colOff>
      <xdr:row>79</xdr:row>
      <xdr:rowOff>88298</xdr:rowOff>
    </xdr:to>
    <xdr:sp macro="" textlink="">
      <xdr:nvSpPr>
        <xdr:cNvPr id="657" name="円/楕円 656"/>
        <xdr:cNvSpPr/>
      </xdr:nvSpPr>
      <xdr:spPr>
        <a:xfrm>
          <a:off x="12763500" y="1353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79425</xdr:rowOff>
    </xdr:from>
    <xdr:ext cx="469744" cy="259045"/>
    <xdr:sp macro="" textlink="">
      <xdr:nvSpPr>
        <xdr:cNvPr id="658" name="テキスト ボックス 657"/>
        <xdr:cNvSpPr txBox="1"/>
      </xdr:nvSpPr>
      <xdr:spPr>
        <a:xfrm>
          <a:off x="12579427" y="1362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2" name="直線コネクタ 681"/>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3"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4" name="直線コネクタ 683"/>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5"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6" name="直線コネクタ 685"/>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14367</xdr:rowOff>
    </xdr:from>
    <xdr:to>
      <xdr:col>23</xdr:col>
      <xdr:colOff>517525</xdr:colOff>
      <xdr:row>98</xdr:row>
      <xdr:rowOff>51400</xdr:rowOff>
    </xdr:to>
    <xdr:cxnSp macro="">
      <xdr:nvCxnSpPr>
        <xdr:cNvPr id="687" name="直線コネクタ 686"/>
        <xdr:cNvCxnSpPr/>
      </xdr:nvCxnSpPr>
      <xdr:spPr>
        <a:xfrm>
          <a:off x="15481300" y="16816467"/>
          <a:ext cx="8382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130184</xdr:rowOff>
    </xdr:from>
    <xdr:ext cx="599010" cy="259045"/>
    <xdr:sp macro="" textlink="">
      <xdr:nvSpPr>
        <xdr:cNvPr id="688" name="公債費平均値テキスト"/>
        <xdr:cNvSpPr txBox="1"/>
      </xdr:nvSpPr>
      <xdr:spPr>
        <a:xfrm>
          <a:off x="16370300" y="16589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9" name="フローチャート : 判断 688"/>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14367</xdr:rowOff>
    </xdr:from>
    <xdr:to>
      <xdr:col>22</xdr:col>
      <xdr:colOff>365125</xdr:colOff>
      <xdr:row>98</xdr:row>
      <xdr:rowOff>31587</xdr:rowOff>
    </xdr:to>
    <xdr:cxnSp macro="">
      <xdr:nvCxnSpPr>
        <xdr:cNvPr id="690" name="直線コネクタ 689"/>
        <xdr:cNvCxnSpPr/>
      </xdr:nvCxnSpPr>
      <xdr:spPr>
        <a:xfrm flipV="1">
          <a:off x="14592300" y="16816467"/>
          <a:ext cx="889000" cy="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91" name="フローチャート : 判断 690"/>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18181</xdr:rowOff>
    </xdr:from>
    <xdr:ext cx="599010" cy="259045"/>
    <xdr:sp macro="" textlink="">
      <xdr:nvSpPr>
        <xdr:cNvPr id="692" name="テキスト ボックス 691"/>
        <xdr:cNvSpPr txBox="1"/>
      </xdr:nvSpPr>
      <xdr:spPr>
        <a:xfrm>
          <a:off x="15181794"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31587</xdr:rowOff>
    </xdr:from>
    <xdr:to>
      <xdr:col>21</xdr:col>
      <xdr:colOff>161925</xdr:colOff>
      <xdr:row>98</xdr:row>
      <xdr:rowOff>83651</xdr:rowOff>
    </xdr:to>
    <xdr:cxnSp macro="">
      <xdr:nvCxnSpPr>
        <xdr:cNvPr id="693" name="直線コネクタ 692"/>
        <xdr:cNvCxnSpPr/>
      </xdr:nvCxnSpPr>
      <xdr:spPr>
        <a:xfrm flipV="1">
          <a:off x="13703300" y="16833687"/>
          <a:ext cx="889000" cy="5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4" name="フローチャート : 判断 693"/>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15536</xdr:rowOff>
    </xdr:from>
    <xdr:ext cx="599010" cy="259045"/>
    <xdr:sp macro="" textlink="">
      <xdr:nvSpPr>
        <xdr:cNvPr id="695" name="テキスト ボックス 694"/>
        <xdr:cNvSpPr txBox="1"/>
      </xdr:nvSpPr>
      <xdr:spPr>
        <a:xfrm>
          <a:off x="14292794" y="1647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xdr:rowOff>
    </xdr:from>
    <xdr:to>
      <xdr:col>19</xdr:col>
      <xdr:colOff>644525</xdr:colOff>
      <xdr:row>98</xdr:row>
      <xdr:rowOff>83651</xdr:rowOff>
    </xdr:to>
    <xdr:cxnSp macro="">
      <xdr:nvCxnSpPr>
        <xdr:cNvPr id="696" name="直線コネクタ 695"/>
        <xdr:cNvCxnSpPr/>
      </xdr:nvCxnSpPr>
      <xdr:spPr>
        <a:xfrm>
          <a:off x="12814300" y="16802111"/>
          <a:ext cx="889000" cy="8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7" name="フローチャート : 判断 696"/>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2165</xdr:rowOff>
    </xdr:from>
    <xdr:ext cx="599010" cy="259045"/>
    <xdr:sp macro="" textlink="">
      <xdr:nvSpPr>
        <xdr:cNvPr id="698" name="テキスト ボックス 697"/>
        <xdr:cNvSpPr txBox="1"/>
      </xdr:nvSpPr>
      <xdr:spPr>
        <a:xfrm>
          <a:off x="13403794" y="1646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9" name="フローチャート : 判断 698"/>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166203</xdr:rowOff>
    </xdr:from>
    <xdr:ext cx="599010" cy="259045"/>
    <xdr:sp macro="" textlink="">
      <xdr:nvSpPr>
        <xdr:cNvPr id="700" name="テキスト ボックス 699"/>
        <xdr:cNvSpPr txBox="1"/>
      </xdr:nvSpPr>
      <xdr:spPr>
        <a:xfrm>
          <a:off x="12514794" y="1645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600</xdr:rowOff>
    </xdr:from>
    <xdr:to>
      <xdr:col>23</xdr:col>
      <xdr:colOff>568325</xdr:colOff>
      <xdr:row>98</xdr:row>
      <xdr:rowOff>102200</xdr:rowOff>
    </xdr:to>
    <xdr:sp macro="" textlink="">
      <xdr:nvSpPr>
        <xdr:cNvPr id="706" name="円/楕円 705"/>
        <xdr:cNvSpPr/>
      </xdr:nvSpPr>
      <xdr:spPr>
        <a:xfrm>
          <a:off x="16268700" y="1680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150477</xdr:rowOff>
    </xdr:from>
    <xdr:ext cx="534377" cy="259045"/>
    <xdr:sp macro="" textlink="">
      <xdr:nvSpPr>
        <xdr:cNvPr id="707" name="公債費該当値テキスト"/>
        <xdr:cNvSpPr txBox="1"/>
      </xdr:nvSpPr>
      <xdr:spPr>
        <a:xfrm>
          <a:off x="16370300" y="1678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86,352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135017</xdr:rowOff>
    </xdr:from>
    <xdr:to>
      <xdr:col>22</xdr:col>
      <xdr:colOff>415925</xdr:colOff>
      <xdr:row>98</xdr:row>
      <xdr:rowOff>65167</xdr:rowOff>
    </xdr:to>
    <xdr:sp macro="" textlink="">
      <xdr:nvSpPr>
        <xdr:cNvPr id="708" name="円/楕円 707"/>
        <xdr:cNvSpPr/>
      </xdr:nvSpPr>
      <xdr:spPr>
        <a:xfrm>
          <a:off x="15430500" y="1676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56294</xdr:rowOff>
    </xdr:from>
    <xdr:ext cx="599010" cy="259045"/>
    <xdr:sp macro="" textlink="">
      <xdr:nvSpPr>
        <xdr:cNvPr id="709" name="テキスト ボックス 708"/>
        <xdr:cNvSpPr txBox="1"/>
      </xdr:nvSpPr>
      <xdr:spPr>
        <a:xfrm>
          <a:off x="15181794" y="1685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105,792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152237</xdr:rowOff>
    </xdr:from>
    <xdr:to>
      <xdr:col>21</xdr:col>
      <xdr:colOff>212725</xdr:colOff>
      <xdr:row>98</xdr:row>
      <xdr:rowOff>82387</xdr:rowOff>
    </xdr:to>
    <xdr:sp macro="" textlink="">
      <xdr:nvSpPr>
        <xdr:cNvPr id="710" name="円/楕円 709"/>
        <xdr:cNvSpPr/>
      </xdr:nvSpPr>
      <xdr:spPr>
        <a:xfrm>
          <a:off x="14541500" y="1678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73514</xdr:rowOff>
    </xdr:from>
    <xdr:ext cx="534377" cy="259045"/>
    <xdr:sp macro="" textlink="">
      <xdr:nvSpPr>
        <xdr:cNvPr id="711" name="テキスト ボックス 710"/>
        <xdr:cNvSpPr txBox="1"/>
      </xdr:nvSpPr>
      <xdr:spPr>
        <a:xfrm>
          <a:off x="14325111" y="1687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96,752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32851</xdr:rowOff>
    </xdr:from>
    <xdr:to>
      <xdr:col>20</xdr:col>
      <xdr:colOff>9525</xdr:colOff>
      <xdr:row>98</xdr:row>
      <xdr:rowOff>134451</xdr:rowOff>
    </xdr:to>
    <xdr:sp macro="" textlink="">
      <xdr:nvSpPr>
        <xdr:cNvPr id="712" name="円/楕円 711"/>
        <xdr:cNvSpPr/>
      </xdr:nvSpPr>
      <xdr:spPr>
        <a:xfrm>
          <a:off x="13652500" y="1683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125578</xdr:rowOff>
    </xdr:from>
    <xdr:ext cx="534377" cy="259045"/>
    <xdr:sp macro="" textlink="">
      <xdr:nvSpPr>
        <xdr:cNvPr id="713" name="テキスト ボックス 712"/>
        <xdr:cNvSpPr txBox="1"/>
      </xdr:nvSpPr>
      <xdr:spPr>
        <a:xfrm>
          <a:off x="13436111" y="1692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69,422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120661</xdr:rowOff>
    </xdr:from>
    <xdr:to>
      <xdr:col>18</xdr:col>
      <xdr:colOff>492125</xdr:colOff>
      <xdr:row>98</xdr:row>
      <xdr:rowOff>50811</xdr:rowOff>
    </xdr:to>
    <xdr:sp macro="" textlink="">
      <xdr:nvSpPr>
        <xdr:cNvPr id="714" name="円/楕円 713"/>
        <xdr:cNvSpPr/>
      </xdr:nvSpPr>
      <xdr:spPr>
        <a:xfrm>
          <a:off x="12763500" y="1675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41938</xdr:rowOff>
    </xdr:from>
    <xdr:ext cx="599010" cy="259045"/>
    <xdr:sp macro="" textlink="">
      <xdr:nvSpPr>
        <xdr:cNvPr id="715" name="テキスト ボックス 714"/>
        <xdr:cNvSpPr txBox="1"/>
      </xdr:nvSpPr>
      <xdr:spPr>
        <a:xfrm>
          <a:off x="12514794" y="16844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7" name="直線コネクタ 736"/>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40" name="諸支出金最大値テキスト"/>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41" name="直線コネクタ 740"/>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49095</xdr:rowOff>
    </xdr:from>
    <xdr:ext cx="469744" cy="259045"/>
    <xdr:sp macro="" textlink="">
      <xdr:nvSpPr>
        <xdr:cNvPr id="743" name="諸支出金平均値テキスト"/>
        <xdr:cNvSpPr txBox="1"/>
      </xdr:nvSpPr>
      <xdr:spPr>
        <a:xfrm>
          <a:off x="22212300" y="6392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4" name="フローチャート : 判断 743"/>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82728</xdr:rowOff>
    </xdr:from>
    <xdr:to>
      <xdr:col>31</xdr:col>
      <xdr:colOff>85725</xdr:colOff>
      <xdr:row>39</xdr:row>
      <xdr:rowOff>12878</xdr:rowOff>
    </xdr:to>
    <xdr:sp macro="" textlink="">
      <xdr:nvSpPr>
        <xdr:cNvPr id="746" name="フローチャート : 判断 745"/>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29405</xdr:rowOff>
    </xdr:from>
    <xdr:ext cx="378565" cy="259045"/>
    <xdr:sp macro="" textlink="">
      <xdr:nvSpPr>
        <xdr:cNvPr id="747" name="テキスト ボックス 746"/>
        <xdr:cNvSpPr txBox="1"/>
      </xdr:nvSpPr>
      <xdr:spPr>
        <a:xfrm>
          <a:off x="21134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74818</xdr:rowOff>
    </xdr:from>
    <xdr:to>
      <xdr:col>29</xdr:col>
      <xdr:colOff>568325</xdr:colOff>
      <xdr:row>39</xdr:row>
      <xdr:rowOff>4968</xdr:rowOff>
    </xdr:to>
    <xdr:sp macro="" textlink="">
      <xdr:nvSpPr>
        <xdr:cNvPr id="749" name="フローチャート : 判断 748"/>
        <xdr:cNvSpPr/>
      </xdr:nvSpPr>
      <xdr:spPr>
        <a:xfrm>
          <a:off x="20383500" y="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21495</xdr:rowOff>
    </xdr:from>
    <xdr:ext cx="378565" cy="259045"/>
    <xdr:sp macro="" textlink="">
      <xdr:nvSpPr>
        <xdr:cNvPr id="750" name="テキスト ボックス 749"/>
        <xdr:cNvSpPr txBox="1"/>
      </xdr:nvSpPr>
      <xdr:spPr>
        <a:xfrm>
          <a:off x="20245017" y="636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7472</xdr:rowOff>
    </xdr:from>
    <xdr:to>
      <xdr:col>28</xdr:col>
      <xdr:colOff>365125</xdr:colOff>
      <xdr:row>38</xdr:row>
      <xdr:rowOff>109072</xdr:rowOff>
    </xdr:to>
    <xdr:sp macro="" textlink="">
      <xdr:nvSpPr>
        <xdr:cNvPr id="752" name="フローチャート : 判断 751"/>
        <xdr:cNvSpPr/>
      </xdr:nvSpPr>
      <xdr:spPr>
        <a:xfrm>
          <a:off x="19494500" y="65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125600</xdr:rowOff>
    </xdr:from>
    <xdr:ext cx="469744" cy="259045"/>
    <xdr:sp macro="" textlink="">
      <xdr:nvSpPr>
        <xdr:cNvPr id="753" name="テキスト ボックス 752"/>
        <xdr:cNvSpPr txBox="1"/>
      </xdr:nvSpPr>
      <xdr:spPr>
        <a:xfrm>
          <a:off x="19310427" y="62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20274</xdr:rowOff>
    </xdr:from>
    <xdr:to>
      <xdr:col>27</xdr:col>
      <xdr:colOff>161925</xdr:colOff>
      <xdr:row>38</xdr:row>
      <xdr:rowOff>121874</xdr:rowOff>
    </xdr:to>
    <xdr:sp macro="" textlink="">
      <xdr:nvSpPr>
        <xdr:cNvPr id="754" name="フローチャート : 判断 753"/>
        <xdr:cNvSpPr/>
      </xdr:nvSpPr>
      <xdr:spPr>
        <a:xfrm>
          <a:off x="18605500" y="65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138401</xdr:rowOff>
    </xdr:from>
    <xdr:ext cx="469744" cy="259045"/>
    <xdr:sp macro="" textlink="">
      <xdr:nvSpPr>
        <xdr:cNvPr id="755" name="テキスト ボックス 754"/>
        <xdr:cNvSpPr txBox="1"/>
      </xdr:nvSpPr>
      <xdr:spPr>
        <a:xfrm>
          <a:off x="18421427" y="631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4645</xdr:rowOff>
    </xdr:from>
    <xdr:ext cx="249299" cy="259045"/>
    <xdr:sp macro="" textlink="">
      <xdr:nvSpPr>
        <xdr:cNvPr id="762" name="諸支出金該当値テキスト"/>
        <xdr:cNvSpPr txBox="1"/>
      </xdr:nvSpPr>
      <xdr:spPr>
        <a:xfrm>
          <a:off x="22212300" y="65197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土木費が住民一人当たり</a:t>
          </a:r>
          <a:r>
            <a:rPr kumimoji="1" lang="en-US" altLang="ja-JP" sz="1300">
              <a:latin typeface="ＭＳ Ｐゴシック"/>
            </a:rPr>
            <a:t>170,226</a:t>
          </a:r>
          <a:r>
            <a:rPr kumimoji="1" lang="ja-JP" altLang="en-US" sz="1300">
              <a:latin typeface="ＭＳ Ｐゴシック"/>
            </a:rPr>
            <a:t>円となっており、類似団体平均に比べ高くなっているが、公営住宅建替事業の普通建設事業費の増によるものである。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福岡県赤村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財政調整基金残高は、積み増し・取崩しともに行わず利息の増加のみ(残高は増加)であるが、標準財政規模が毎年増減するので、比率もそれに伴い増減している。</a:t>
          </a:r>
          <a:endParaRPr lang="ja-JP" altLang="ja-JP" sz="1400">
            <a:effectLst/>
          </a:endParaRPr>
        </a:p>
        <a:p>
          <a:pPr rtl="0"/>
          <a:r>
            <a:rPr lang="ja-JP" altLang="ja-JP" sz="1100" b="0" i="0" baseline="0">
              <a:solidFill>
                <a:schemeClr val="dk1"/>
              </a:solidFill>
              <a:effectLst/>
              <a:latin typeface="+mn-lt"/>
              <a:ea typeface="+mn-ea"/>
              <a:cs typeface="+mn-cs"/>
            </a:rPr>
            <a:t>　実質単年度収支は、既発債の繰上償還を行ったH23、</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年度の数値が高くなっている。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福岡県赤村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赤字額の要因は、住宅新築資金等貸付事業特別会計の貸付金元利収入の滞納繰越分であるが、これは年々減少しており今後も継続して徴収を行い、赤字からの早期脱却を図っていく。</a:t>
          </a:r>
          <a:endParaRPr lang="ja-JP" altLang="ja-JP" sz="1400">
            <a:effectLst/>
          </a:endParaRPr>
        </a:p>
        <a:p>
          <a:pPr rtl="0"/>
          <a:r>
            <a:rPr lang="ja-JP" altLang="ja-JP" sz="1100" b="0" i="0" baseline="0">
              <a:solidFill>
                <a:schemeClr val="dk1"/>
              </a:solidFill>
              <a:effectLst/>
              <a:latin typeface="+mn-lt"/>
              <a:ea typeface="+mn-ea"/>
              <a:cs typeface="+mn-cs"/>
            </a:rPr>
            <a:t>　黒字額に関しては、住宅新築資金等貸付事業特別会計の赤字額を上回っており、全体として黒字とすることができている。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2831340</v>
      </c>
      <c r="BO4" s="379"/>
      <c r="BP4" s="379"/>
      <c r="BQ4" s="379"/>
      <c r="BR4" s="379"/>
      <c r="BS4" s="379"/>
      <c r="BT4" s="379"/>
      <c r="BU4" s="380"/>
      <c r="BV4" s="378">
        <v>2989406</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2.7</v>
      </c>
      <c r="CU4" s="385"/>
      <c r="CV4" s="385"/>
      <c r="CW4" s="385"/>
      <c r="CX4" s="385"/>
      <c r="CY4" s="385"/>
      <c r="CZ4" s="385"/>
      <c r="DA4" s="386"/>
      <c r="DB4" s="384">
        <v>2.8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2782628</v>
      </c>
      <c r="BO5" s="416"/>
      <c r="BP5" s="416"/>
      <c r="BQ5" s="416"/>
      <c r="BR5" s="416"/>
      <c r="BS5" s="416"/>
      <c r="BT5" s="416"/>
      <c r="BU5" s="417"/>
      <c r="BV5" s="415">
        <v>2927076</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80.7</v>
      </c>
      <c r="CU5" s="413"/>
      <c r="CV5" s="413"/>
      <c r="CW5" s="413"/>
      <c r="CX5" s="413"/>
      <c r="CY5" s="413"/>
      <c r="CZ5" s="413"/>
      <c r="DA5" s="414"/>
      <c r="DB5" s="412">
        <v>84.9</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48712</v>
      </c>
      <c r="BO6" s="416"/>
      <c r="BP6" s="416"/>
      <c r="BQ6" s="416"/>
      <c r="BR6" s="416"/>
      <c r="BS6" s="416"/>
      <c r="BT6" s="416"/>
      <c r="BU6" s="417"/>
      <c r="BV6" s="415">
        <v>62330</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84.7</v>
      </c>
      <c r="CU6" s="453"/>
      <c r="CV6" s="453"/>
      <c r="CW6" s="453"/>
      <c r="CX6" s="453"/>
      <c r="CY6" s="453"/>
      <c r="CZ6" s="453"/>
      <c r="DA6" s="454"/>
      <c r="DB6" s="452">
        <v>89.4</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9509</v>
      </c>
      <c r="BO7" s="416"/>
      <c r="BP7" s="416"/>
      <c r="BQ7" s="416"/>
      <c r="BR7" s="416"/>
      <c r="BS7" s="416"/>
      <c r="BT7" s="416"/>
      <c r="BU7" s="417"/>
      <c r="BV7" s="415">
        <v>23553</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1463637</v>
      </c>
      <c r="CU7" s="416"/>
      <c r="CV7" s="416"/>
      <c r="CW7" s="416"/>
      <c r="CX7" s="416"/>
      <c r="CY7" s="416"/>
      <c r="CZ7" s="416"/>
      <c r="DA7" s="417"/>
      <c r="DB7" s="415">
        <v>1401570</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39203</v>
      </c>
      <c r="BO8" s="416"/>
      <c r="BP8" s="416"/>
      <c r="BQ8" s="416"/>
      <c r="BR8" s="416"/>
      <c r="BS8" s="416"/>
      <c r="BT8" s="416"/>
      <c r="BU8" s="417"/>
      <c r="BV8" s="415">
        <v>38777</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0.15</v>
      </c>
      <c r="CU8" s="456"/>
      <c r="CV8" s="456"/>
      <c r="CW8" s="456"/>
      <c r="CX8" s="456"/>
      <c r="CY8" s="456"/>
      <c r="CZ8" s="456"/>
      <c r="DA8" s="457"/>
      <c r="DB8" s="455">
        <v>0.14000000000000001</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3022</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426</v>
      </c>
      <c r="BO9" s="416"/>
      <c r="BP9" s="416"/>
      <c r="BQ9" s="416"/>
      <c r="BR9" s="416"/>
      <c r="BS9" s="416"/>
      <c r="BT9" s="416"/>
      <c r="BU9" s="417"/>
      <c r="BV9" s="415">
        <v>407</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15.4</v>
      </c>
      <c r="CU9" s="413"/>
      <c r="CV9" s="413"/>
      <c r="CW9" s="413"/>
      <c r="CX9" s="413"/>
      <c r="CY9" s="413"/>
      <c r="CZ9" s="413"/>
      <c r="DA9" s="414"/>
      <c r="DB9" s="412">
        <v>20.5</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3251</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2249</v>
      </c>
      <c r="BO10" s="416"/>
      <c r="BP10" s="416"/>
      <c r="BQ10" s="416"/>
      <c r="BR10" s="416"/>
      <c r="BS10" s="416"/>
      <c r="BT10" s="416"/>
      <c r="BU10" s="417"/>
      <c r="BV10" s="415">
        <v>4456</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v>106492</v>
      </c>
      <c r="BO11" s="416"/>
      <c r="BP11" s="416"/>
      <c r="BQ11" s="416"/>
      <c r="BR11" s="416"/>
      <c r="BS11" s="416"/>
      <c r="BT11" s="416"/>
      <c r="BU11" s="417"/>
      <c r="BV11" s="415">
        <v>157292</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3281</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78</v>
      </c>
      <c r="AV12" s="448"/>
      <c r="AW12" s="448"/>
      <c r="AX12" s="448"/>
      <c r="AY12" s="449" t="s">
        <v>116</v>
      </c>
      <c r="AZ12" s="450"/>
      <c r="BA12" s="450"/>
      <c r="BB12" s="450"/>
      <c r="BC12" s="450"/>
      <c r="BD12" s="450"/>
      <c r="BE12" s="450"/>
      <c r="BF12" s="450"/>
      <c r="BG12" s="450"/>
      <c r="BH12" s="450"/>
      <c r="BI12" s="450"/>
      <c r="BJ12" s="450"/>
      <c r="BK12" s="450"/>
      <c r="BL12" s="450"/>
      <c r="BM12" s="451"/>
      <c r="BN12" s="415" t="s">
        <v>110</v>
      </c>
      <c r="BO12" s="416"/>
      <c r="BP12" s="416"/>
      <c r="BQ12" s="416"/>
      <c r="BR12" s="416"/>
      <c r="BS12" s="416"/>
      <c r="BT12" s="416"/>
      <c r="BU12" s="417"/>
      <c r="BV12" s="415" t="s">
        <v>110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110</v>
      </c>
      <c r="CU12" s="456"/>
      <c r="CV12" s="456"/>
      <c r="CW12" s="456"/>
      <c r="CX12" s="456"/>
      <c r="CY12" s="456"/>
      <c r="CZ12" s="456"/>
      <c r="DA12" s="457"/>
      <c r="DB12" s="455" t="s">
        <v>110</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3272</v>
      </c>
      <c r="S13" s="497"/>
      <c r="T13" s="497"/>
      <c r="U13" s="497"/>
      <c r="V13" s="498"/>
      <c r="W13" s="431" t="s">
        <v>119</v>
      </c>
      <c r="X13" s="432"/>
      <c r="Y13" s="432"/>
      <c r="Z13" s="432"/>
      <c r="AA13" s="432"/>
      <c r="AB13" s="422"/>
      <c r="AC13" s="466">
        <v>205</v>
      </c>
      <c r="AD13" s="467"/>
      <c r="AE13" s="467"/>
      <c r="AF13" s="467"/>
      <c r="AG13" s="506"/>
      <c r="AH13" s="466">
        <v>208</v>
      </c>
      <c r="AI13" s="467"/>
      <c r="AJ13" s="467"/>
      <c r="AK13" s="467"/>
      <c r="AL13" s="468"/>
      <c r="AM13" s="444" t="s">
        <v>120</v>
      </c>
      <c r="AN13" s="445"/>
      <c r="AO13" s="445"/>
      <c r="AP13" s="445"/>
      <c r="AQ13" s="445"/>
      <c r="AR13" s="445"/>
      <c r="AS13" s="445"/>
      <c r="AT13" s="446"/>
      <c r="AU13" s="447" t="s">
        <v>102</v>
      </c>
      <c r="AV13" s="448"/>
      <c r="AW13" s="448"/>
      <c r="AX13" s="448"/>
      <c r="AY13" s="449" t="s">
        <v>121</v>
      </c>
      <c r="AZ13" s="450"/>
      <c r="BA13" s="450"/>
      <c r="BB13" s="450"/>
      <c r="BC13" s="450"/>
      <c r="BD13" s="450"/>
      <c r="BE13" s="450"/>
      <c r="BF13" s="450"/>
      <c r="BG13" s="450"/>
      <c r="BH13" s="450"/>
      <c r="BI13" s="450"/>
      <c r="BJ13" s="450"/>
      <c r="BK13" s="450"/>
      <c r="BL13" s="450"/>
      <c r="BM13" s="451"/>
      <c r="BN13" s="415">
        <v>109167</v>
      </c>
      <c r="BO13" s="416"/>
      <c r="BP13" s="416"/>
      <c r="BQ13" s="416"/>
      <c r="BR13" s="416"/>
      <c r="BS13" s="416"/>
      <c r="BT13" s="416"/>
      <c r="BU13" s="417"/>
      <c r="BV13" s="415">
        <v>162155</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-2.2999999999999998</v>
      </c>
      <c r="CU13" s="413"/>
      <c r="CV13" s="413"/>
      <c r="CW13" s="413"/>
      <c r="CX13" s="413"/>
      <c r="CY13" s="413"/>
      <c r="CZ13" s="413"/>
      <c r="DA13" s="414"/>
      <c r="DB13" s="412">
        <v>-0.8</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123</v>
      </c>
      <c r="M14" s="494"/>
      <c r="N14" s="494"/>
      <c r="O14" s="494"/>
      <c r="P14" s="494"/>
      <c r="Q14" s="495"/>
      <c r="R14" s="496">
        <v>3378</v>
      </c>
      <c r="S14" s="497"/>
      <c r="T14" s="497"/>
      <c r="U14" s="497"/>
      <c r="V14" s="498"/>
      <c r="W14" s="405"/>
      <c r="X14" s="406"/>
      <c r="Y14" s="406"/>
      <c r="Z14" s="406"/>
      <c r="AA14" s="406"/>
      <c r="AB14" s="395"/>
      <c r="AC14" s="499">
        <v>14.9</v>
      </c>
      <c r="AD14" s="500"/>
      <c r="AE14" s="500"/>
      <c r="AF14" s="500"/>
      <c r="AG14" s="501"/>
      <c r="AH14" s="499">
        <v>14.3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t="s">
        <v>110</v>
      </c>
      <c r="CU14" s="511"/>
      <c r="CV14" s="511"/>
      <c r="CW14" s="511"/>
      <c r="CX14" s="511"/>
      <c r="CY14" s="511"/>
      <c r="CZ14" s="511"/>
      <c r="DA14" s="512"/>
      <c r="DB14" s="510" t="s">
        <v>110</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3367</v>
      </c>
      <c r="S15" s="497"/>
      <c r="T15" s="497"/>
      <c r="U15" s="497"/>
      <c r="V15" s="498"/>
      <c r="W15" s="431" t="s">
        <v>125</v>
      </c>
      <c r="X15" s="432"/>
      <c r="Y15" s="432"/>
      <c r="Z15" s="432"/>
      <c r="AA15" s="432"/>
      <c r="AB15" s="422"/>
      <c r="AC15" s="466">
        <v>276</v>
      </c>
      <c r="AD15" s="467"/>
      <c r="AE15" s="467"/>
      <c r="AF15" s="467"/>
      <c r="AG15" s="506"/>
      <c r="AH15" s="466">
        <v>366</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201662</v>
      </c>
      <c r="BO15" s="379"/>
      <c r="BP15" s="379"/>
      <c r="BQ15" s="379"/>
      <c r="BR15" s="379"/>
      <c r="BS15" s="379"/>
      <c r="BT15" s="379"/>
      <c r="BU15" s="380"/>
      <c r="BV15" s="378">
        <v>187003</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20</v>
      </c>
      <c r="AD16" s="500"/>
      <c r="AE16" s="500"/>
      <c r="AF16" s="500"/>
      <c r="AG16" s="501"/>
      <c r="AH16" s="499">
        <v>25.2</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1349848</v>
      </c>
      <c r="BO16" s="416"/>
      <c r="BP16" s="416"/>
      <c r="BQ16" s="416"/>
      <c r="BR16" s="416"/>
      <c r="BS16" s="416"/>
      <c r="BT16" s="416"/>
      <c r="BU16" s="417"/>
      <c r="BV16" s="415">
        <v>1285840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131</v>
      </c>
      <c r="N17" s="520"/>
      <c r="O17" s="520"/>
      <c r="P17" s="520"/>
      <c r="Q17" s="521"/>
      <c r="R17" s="516" t="s">
        <v>132</v>
      </c>
      <c r="S17" s="517"/>
      <c r="T17" s="517"/>
      <c r="U17" s="517"/>
      <c r="V17" s="518"/>
      <c r="W17" s="431" t="s">
        <v>133</v>
      </c>
      <c r="X17" s="432"/>
      <c r="Y17" s="432"/>
      <c r="Z17" s="432"/>
      <c r="AA17" s="432"/>
      <c r="AB17" s="422"/>
      <c r="AC17" s="466">
        <v>897</v>
      </c>
      <c r="AD17" s="467"/>
      <c r="AE17" s="467"/>
      <c r="AF17" s="467"/>
      <c r="AG17" s="506"/>
      <c r="AH17" s="466">
        <v>881</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245552</v>
      </c>
      <c r="BO17" s="416"/>
      <c r="BP17" s="416"/>
      <c r="BQ17" s="416"/>
      <c r="BR17" s="416"/>
      <c r="BS17" s="416"/>
      <c r="BT17" s="416"/>
      <c r="BU17" s="417"/>
      <c r="BV17" s="415">
        <v>231938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135</v>
      </c>
      <c r="C18" s="458"/>
      <c r="D18" s="458"/>
      <c r="E18" s="527"/>
      <c r="F18" s="527"/>
      <c r="G18" s="527"/>
      <c r="H18" s="527"/>
      <c r="I18" s="527"/>
      <c r="J18" s="527"/>
      <c r="K18" s="527"/>
      <c r="L18" s="528">
        <v>31.98</v>
      </c>
      <c r="M18" s="528"/>
      <c r="N18" s="528"/>
      <c r="O18" s="528"/>
      <c r="P18" s="528"/>
      <c r="Q18" s="528"/>
      <c r="R18" s="529"/>
      <c r="S18" s="529"/>
      <c r="T18" s="529"/>
      <c r="U18" s="529"/>
      <c r="V18" s="530"/>
      <c r="W18" s="433"/>
      <c r="X18" s="434"/>
      <c r="Y18" s="434"/>
      <c r="Z18" s="434"/>
      <c r="AA18" s="434"/>
      <c r="AB18" s="425"/>
      <c r="AC18" s="531">
        <v>65.099999999999994</v>
      </c>
      <c r="AD18" s="532"/>
      <c r="AE18" s="532"/>
      <c r="AF18" s="532"/>
      <c r="AG18" s="533"/>
      <c r="AH18" s="531">
        <v>60.5</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1197850</v>
      </c>
      <c r="BO18" s="416"/>
      <c r="BP18" s="416"/>
      <c r="BQ18" s="416"/>
      <c r="BR18" s="416"/>
      <c r="BS18" s="416"/>
      <c r="BT18" s="416"/>
      <c r="BU18" s="417"/>
      <c r="BV18" s="415">
        <v>1194832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137</v>
      </c>
      <c r="C19" s="458"/>
      <c r="D19" s="458"/>
      <c r="E19" s="527"/>
      <c r="F19" s="527"/>
      <c r="G19" s="527"/>
      <c r="H19" s="527"/>
      <c r="I19" s="527"/>
      <c r="J19" s="527"/>
      <c r="K19" s="527"/>
      <c r="L19" s="535">
        <v>94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1818689</v>
      </c>
      <c r="BO19" s="416"/>
      <c r="BP19" s="416"/>
      <c r="BQ19" s="416"/>
      <c r="BR19" s="416"/>
      <c r="BS19" s="416"/>
      <c r="BT19" s="416"/>
      <c r="BU19" s="417"/>
      <c r="BV19" s="415">
        <v>1733502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139</v>
      </c>
      <c r="C20" s="458"/>
      <c r="D20" s="458"/>
      <c r="E20" s="527"/>
      <c r="F20" s="527"/>
      <c r="G20" s="527"/>
      <c r="H20" s="527"/>
      <c r="I20" s="527"/>
      <c r="J20" s="527"/>
      <c r="K20" s="527"/>
      <c r="L20" s="535">
        <v>1127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1780729</v>
      </c>
      <c r="BO23" s="416"/>
      <c r="BP23" s="416"/>
      <c r="BQ23" s="416"/>
      <c r="BR23" s="416"/>
      <c r="BS23" s="416"/>
      <c r="BT23" s="416"/>
      <c r="BU23" s="417"/>
      <c r="BV23" s="415">
        <v>1682683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148</v>
      </c>
      <c r="F24" s="445"/>
      <c r="G24" s="445"/>
      <c r="H24" s="445"/>
      <c r="I24" s="445"/>
      <c r="J24" s="445"/>
      <c r="K24" s="446"/>
      <c r="L24" s="466">
        <v>1</v>
      </c>
      <c r="M24" s="467"/>
      <c r="N24" s="467"/>
      <c r="O24" s="467"/>
      <c r="P24" s="506"/>
      <c r="Q24" s="466">
        <v>6160</v>
      </c>
      <c r="R24" s="467"/>
      <c r="S24" s="467"/>
      <c r="T24" s="467"/>
      <c r="U24" s="467"/>
      <c r="V24" s="506"/>
      <c r="W24" s="561"/>
      <c r="X24" s="549"/>
      <c r="Y24" s="550"/>
      <c r="Z24" s="465" t="s">
        <v>149</v>
      </c>
      <c r="AA24" s="445"/>
      <c r="AB24" s="445"/>
      <c r="AC24" s="445"/>
      <c r="AD24" s="445"/>
      <c r="AE24" s="445"/>
      <c r="AF24" s="445"/>
      <c r="AG24" s="446"/>
      <c r="AH24" s="466">
        <v>45</v>
      </c>
      <c r="AI24" s="467"/>
      <c r="AJ24" s="467"/>
      <c r="AK24" s="467"/>
      <c r="AL24" s="506"/>
      <c r="AM24" s="466">
        <v>121095</v>
      </c>
      <c r="AN24" s="467"/>
      <c r="AO24" s="467"/>
      <c r="AP24" s="467"/>
      <c r="AQ24" s="467"/>
      <c r="AR24" s="506"/>
      <c r="AS24" s="466">
        <v>2691</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1401213</v>
      </c>
      <c r="BO24" s="416"/>
      <c r="BP24" s="416"/>
      <c r="BQ24" s="416"/>
      <c r="BR24" s="416"/>
      <c r="BS24" s="416"/>
      <c r="BT24" s="416"/>
      <c r="BU24" s="417"/>
      <c r="BV24" s="415">
        <v>1275864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151</v>
      </c>
      <c r="F25" s="445"/>
      <c r="G25" s="445"/>
      <c r="H25" s="445"/>
      <c r="I25" s="445"/>
      <c r="J25" s="445"/>
      <c r="K25" s="446"/>
      <c r="L25" s="466">
        <v>1</v>
      </c>
      <c r="M25" s="467"/>
      <c r="N25" s="467"/>
      <c r="O25" s="467"/>
      <c r="P25" s="506"/>
      <c r="Q25" s="466">
        <v>5100</v>
      </c>
      <c r="R25" s="467"/>
      <c r="S25" s="467"/>
      <c r="T25" s="467"/>
      <c r="U25" s="467"/>
      <c r="V25" s="506"/>
      <c r="W25" s="561"/>
      <c r="X25" s="549"/>
      <c r="Y25" s="550"/>
      <c r="Z25" s="465" t="s">
        <v>152</v>
      </c>
      <c r="AA25" s="445"/>
      <c r="AB25" s="445"/>
      <c r="AC25" s="445"/>
      <c r="AD25" s="445"/>
      <c r="AE25" s="445"/>
      <c r="AF25" s="445"/>
      <c r="AG25" s="446"/>
      <c r="AH25" s="466" t="s">
        <v>153</v>
      </c>
      <c r="AI25" s="467"/>
      <c r="AJ25" s="467"/>
      <c r="AK25" s="467"/>
      <c r="AL25" s="506"/>
      <c r="AM25" s="466" t="s">
        <v>153</v>
      </c>
      <c r="AN25" s="467"/>
      <c r="AO25" s="467"/>
      <c r="AP25" s="467"/>
      <c r="AQ25" s="467"/>
      <c r="AR25" s="506"/>
      <c r="AS25" s="466" t="s">
        <v>153</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38780</v>
      </c>
      <c r="BO25" s="379"/>
      <c r="BP25" s="379"/>
      <c r="BQ25" s="379"/>
      <c r="BR25" s="379"/>
      <c r="BS25" s="379"/>
      <c r="BT25" s="379"/>
      <c r="BU25" s="380"/>
      <c r="BV25" s="378">
        <v>2866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4990</v>
      </c>
      <c r="R26" s="467"/>
      <c r="S26" s="467"/>
      <c r="T26" s="467"/>
      <c r="U26" s="467"/>
      <c r="V26" s="506"/>
      <c r="W26" s="561"/>
      <c r="X26" s="549"/>
      <c r="Y26" s="550"/>
      <c r="Z26" s="465" t="s">
        <v>156</v>
      </c>
      <c r="AA26" s="571"/>
      <c r="AB26" s="571"/>
      <c r="AC26" s="571"/>
      <c r="AD26" s="571"/>
      <c r="AE26" s="571"/>
      <c r="AF26" s="571"/>
      <c r="AG26" s="572"/>
      <c r="AH26" s="466" t="s">
        <v>153</v>
      </c>
      <c r="AI26" s="467"/>
      <c r="AJ26" s="467"/>
      <c r="AK26" s="467"/>
      <c r="AL26" s="506"/>
      <c r="AM26" s="466" t="s">
        <v>153</v>
      </c>
      <c r="AN26" s="467"/>
      <c r="AO26" s="467"/>
      <c r="AP26" s="467"/>
      <c r="AQ26" s="467"/>
      <c r="AR26" s="506"/>
      <c r="AS26" s="466" t="s">
        <v>153</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153</v>
      </c>
      <c r="BO26" s="416"/>
      <c r="BP26" s="416"/>
      <c r="BQ26" s="416"/>
      <c r="BR26" s="416"/>
      <c r="BS26" s="416"/>
      <c r="BT26" s="416"/>
      <c r="BU26" s="417"/>
      <c r="BV26" s="415" t="s">
        <v>153</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3050</v>
      </c>
      <c r="R27" s="467"/>
      <c r="S27" s="467"/>
      <c r="T27" s="467"/>
      <c r="U27" s="467"/>
      <c r="V27" s="506"/>
      <c r="W27" s="561"/>
      <c r="X27" s="549"/>
      <c r="Y27" s="550"/>
      <c r="Z27" s="465" t="s">
        <v>159</v>
      </c>
      <c r="AA27" s="445"/>
      <c r="AB27" s="445"/>
      <c r="AC27" s="445"/>
      <c r="AD27" s="445"/>
      <c r="AE27" s="445"/>
      <c r="AF27" s="445"/>
      <c r="AG27" s="446"/>
      <c r="AH27" s="466" t="s">
        <v>153</v>
      </c>
      <c r="AI27" s="467"/>
      <c r="AJ27" s="467"/>
      <c r="AK27" s="467"/>
      <c r="AL27" s="506"/>
      <c r="AM27" s="466" t="s">
        <v>153</v>
      </c>
      <c r="AN27" s="467"/>
      <c r="AO27" s="467"/>
      <c r="AP27" s="467"/>
      <c r="AQ27" s="467"/>
      <c r="AR27" s="506"/>
      <c r="AS27" s="466" t="s">
        <v>153</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t="s">
        <v>153</v>
      </c>
      <c r="BO27" s="585"/>
      <c r="BP27" s="585"/>
      <c r="BQ27" s="585"/>
      <c r="BR27" s="585"/>
      <c r="BS27" s="585"/>
      <c r="BT27" s="585"/>
      <c r="BU27" s="586"/>
      <c r="BV27" s="584" t="s">
        <v>153</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2600</v>
      </c>
      <c r="R28" s="467"/>
      <c r="S28" s="467"/>
      <c r="T28" s="467"/>
      <c r="U28" s="467"/>
      <c r="V28" s="506"/>
      <c r="W28" s="561"/>
      <c r="X28" s="549"/>
      <c r="Y28" s="550"/>
      <c r="Z28" s="465" t="s">
        <v>162</v>
      </c>
      <c r="AA28" s="445"/>
      <c r="AB28" s="445"/>
      <c r="AC28" s="445"/>
      <c r="AD28" s="445"/>
      <c r="AE28" s="445"/>
      <c r="AF28" s="445"/>
      <c r="AG28" s="446"/>
      <c r="AH28" s="466" t="s">
        <v>153</v>
      </c>
      <c r="AI28" s="467"/>
      <c r="AJ28" s="467"/>
      <c r="AK28" s="467"/>
      <c r="AL28" s="506"/>
      <c r="AM28" s="466" t="s">
        <v>153</v>
      </c>
      <c r="AN28" s="467"/>
      <c r="AO28" s="467"/>
      <c r="AP28" s="467"/>
      <c r="AQ28" s="467"/>
      <c r="AR28" s="506"/>
      <c r="AS28" s="466" t="s">
        <v>153</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810640</v>
      </c>
      <c r="BO28" s="379"/>
      <c r="BP28" s="379"/>
      <c r="BQ28" s="379"/>
      <c r="BR28" s="379"/>
      <c r="BS28" s="379"/>
      <c r="BT28" s="379"/>
      <c r="BU28" s="380"/>
      <c r="BV28" s="378">
        <v>808391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8</v>
      </c>
      <c r="M29" s="467"/>
      <c r="N29" s="467"/>
      <c r="O29" s="467"/>
      <c r="P29" s="506"/>
      <c r="Q29" s="466">
        <v>2450</v>
      </c>
      <c r="R29" s="467"/>
      <c r="S29" s="467"/>
      <c r="T29" s="467"/>
      <c r="U29" s="467"/>
      <c r="V29" s="506"/>
      <c r="W29" s="562"/>
      <c r="X29" s="563"/>
      <c r="Y29" s="564"/>
      <c r="Z29" s="465" t="s">
        <v>166</v>
      </c>
      <c r="AA29" s="445"/>
      <c r="AB29" s="445"/>
      <c r="AC29" s="445"/>
      <c r="AD29" s="445"/>
      <c r="AE29" s="445"/>
      <c r="AF29" s="445"/>
      <c r="AG29" s="446"/>
      <c r="AH29" s="466">
        <v>45</v>
      </c>
      <c r="AI29" s="467"/>
      <c r="AJ29" s="467"/>
      <c r="AK29" s="467"/>
      <c r="AL29" s="506"/>
      <c r="AM29" s="466">
        <v>121095</v>
      </c>
      <c r="AN29" s="467"/>
      <c r="AO29" s="467"/>
      <c r="AP29" s="467"/>
      <c r="AQ29" s="467"/>
      <c r="AR29" s="506"/>
      <c r="AS29" s="466">
        <v>2691</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1218792</v>
      </c>
      <c r="BO29" s="416"/>
      <c r="BP29" s="416"/>
      <c r="BQ29" s="416"/>
      <c r="BR29" s="416"/>
      <c r="BS29" s="416"/>
      <c r="BT29" s="416"/>
      <c r="BU29" s="417"/>
      <c r="BV29" s="415">
        <v>1050721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96.4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1747081</v>
      </c>
      <c r="BO30" s="585"/>
      <c r="BP30" s="585"/>
      <c r="BQ30" s="585"/>
      <c r="BR30" s="585"/>
      <c r="BS30" s="585"/>
      <c r="BT30" s="585"/>
      <c r="BU30" s="586"/>
      <c r="BV30" s="584">
        <v>1739271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IF('各会計、関係団体の財政状況及び健全化判断比率'!B30="","",'各会計、関係団体の財政状況及び健全化判断比率'!B30)</f>
        <v>簡易水道特別会計</v>
      </c>
      <c r="BH34" s="597"/>
      <c r="BI34" s="597"/>
      <c r="BJ34" s="597"/>
      <c r="BK34" s="597"/>
      <c r="BL34" s="597"/>
      <c r="BM34" s="597"/>
      <c r="BN34" s="597"/>
      <c r="BO34" s="597"/>
      <c r="BP34" s="597"/>
      <c r="BQ34" s="597"/>
      <c r="BR34" s="597"/>
      <c r="BS34" s="597"/>
      <c r="BT34" s="597"/>
      <c r="BU34" s="597"/>
      <c r="BV34" s="165"/>
      <c r="BW34" s="596">
        <f>IF(BY34="","",MAX(C34:D43,U34:V43,AM34:AN43,BE34:BF43)+1)</f>
        <v>6</v>
      </c>
      <c r="BX34" s="596"/>
      <c r="BY34" s="597" t="str">
        <f>IF('各会計、関係団体の財政状況及び健全化判断比率'!B68="","",'各会計、関係団体の財政状況及び健全化判断比率'!B68)</f>
        <v>福岡県市町村消防団員等公務災害補償組合（一般会計）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16</v>
      </c>
      <c r="CP34" s="596"/>
      <c r="CQ34" s="597" t="str">
        <f>IF('各会計、関係団体の財政状況及び健全化判断比率'!BS7="","",'各会計、関係団体の財政状況及び健全化判断比率'!BS7)</f>
        <v>源じいの森</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住宅新築資金等貸付事業特別会計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後期高齢者特別会計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7</v>
      </c>
      <c r="BX35" s="596"/>
      <c r="BY35" s="597" t="str">
        <f>IF('各会計、関係団体の財政状況及び健全化判断比率'!B69="","",'各会計、関係団体の財政状況及び健全化判断比率'!B69)</f>
        <v>福岡県市町村職員退職手当組合（一般会計）</v>
      </c>
      <c r="BZ35" s="597"/>
      <c r="CA35" s="597"/>
      <c r="CB35" s="597"/>
      <c r="CC35" s="597"/>
      <c r="CD35" s="597"/>
      <c r="CE35" s="597"/>
      <c r="CF35" s="597"/>
      <c r="CG35" s="597"/>
      <c r="CH35" s="597"/>
      <c r="CI35" s="597"/>
      <c r="CJ35" s="597"/>
      <c r="CK35" s="597"/>
      <c r="CL35" s="597"/>
      <c r="CM35" s="597"/>
      <c r="CN35" s="165"/>
      <c r="CO35" s="596">
        <f t="shared" ref="CO35:CO43" si="3">IF(CQ35="","",CO34+1)</f>
        <v>17</v>
      </c>
      <c r="CP35" s="596"/>
      <c r="CQ35" s="597" t="str">
        <f>IF('各会計、関係団体の財政状況及び健全化判断比率'!BS8="","",'各会計、関係団体の財政状況及び健全化判断比率'!BS8)</f>
        <v>赤村土地開発公社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8</v>
      </c>
      <c r="BX36" s="596"/>
      <c r="BY36" s="597" t="str">
        <f>IF('各会計、関係団体の財政状況及び健全化判断比率'!B70="","",'各会計、関係団体の財政状況及び健全化判断比率'!B70)</f>
        <v>福岡県市町村職員退職手当組合（基金特別会計）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9</v>
      </c>
      <c r="BX37" s="596"/>
      <c r="BY37" s="597" t="str">
        <f>IF('各会計、関係団体の財政状況及び健全化判断比率'!B71="","",'各会計、関係団体の財政状況及び健全化判断比率'!B71)</f>
        <v>福岡県自治会館管理組合（一般会計）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10</v>
      </c>
      <c r="BX38" s="596"/>
      <c r="BY38" s="597" t="str">
        <f>IF('各会計、関係団体の財政状況及び健全化判断比率'!B72="","",'各会計、関係団体の財政状況及び健全化判断比率'!B72)</f>
        <v>福岡県田川地区消防組合（一般会計）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11</v>
      </c>
      <c r="BX39" s="596"/>
      <c r="BY39" s="597" t="str">
        <f>IF('各会計、関係団体の財政状況及び健全化判断比率'!B73="","",'各会計、関係団体の財政状況及び健全化判断比率'!B73)</f>
        <v>田川郡東部環境衛生施設組合（一般会計）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12</v>
      </c>
      <c r="BX40" s="596"/>
      <c r="BY40" s="597" t="str">
        <f>IF('各会計、関係団体の財政状況及び健全化判断比率'!B74="","",'各会計、関係団体の財政状況及び健全化判断比率'!B74)</f>
        <v>田川地区斎場組合（一般会計）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13</v>
      </c>
      <c r="BX41" s="596"/>
      <c r="BY41" s="597" t="str">
        <f>IF('各会計、関係団体の財政状況及び健全化判断比率'!B75="","",'各会計、関係団体の財政状況及び健全化判断比率'!B75)</f>
        <v>福岡県自治振興組合（一般会計）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14</v>
      </c>
      <c r="BX42" s="596"/>
      <c r="BY42" s="597" t="str">
        <f>IF('各会計、関係団体の財政状況及び健全化判断比率'!B76="","",'各会計、関係団体の財政状況及び健全化判断比率'!B76)</f>
        <v>福岡県自治振興組合（公文書館事業特別会計）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15</v>
      </c>
      <c r="BX43" s="596"/>
      <c r="BY43" s="597" t="str">
        <f>IF('各会計、関係団体の財政状況及び健全化判断比率'!B77="","",'各会計、関係団体の財政状況及び健全化判断比率'!B77)</f>
        <v>福岡県介護保険広域連合（一般会計）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81" t="s">
        <v>518</v>
      </c>
      <c r="D34" s="1181"/>
      <c r="E34" s="1182"/>
      <c r="F34" s="32" t="s">
        <v>519</v>
      </c>
      <c r="G34" s="33" t="s">
        <v>520</v>
      </c>
      <c r="H34" s="33" t="s">
        <v>521</v>
      </c>
      <c r="I34" s="33" t="s">
        <v>522</v>
      </c>
      <c r="J34" s="34" t="s">
        <v>523</v>
      </c>
      <c r="K34" s="22"/>
      <c r="L34" s="22"/>
      <c r="M34" s="22"/>
      <c r="N34" s="22"/>
      <c r="O34" s="22"/>
      <c r="P34" s="22"/>
    </row>
    <row r="35" spans="1:16" ht="39" customHeight="1">
      <c r="A35" s="22"/>
      <c r="B35" s="35"/>
      <c r="C35" s="1175" t="s">
        <v>524</v>
      </c>
      <c r="D35" s="1176"/>
      <c r="E35" s="1177"/>
      <c r="F35" s="36">
        <v>5.59</v>
      </c>
      <c r="G35" s="37">
        <v>5.24</v>
      </c>
      <c r="H35" s="37">
        <v>5.47</v>
      </c>
      <c r="I35" s="37">
        <v>5.27</v>
      </c>
      <c r="J35" s="38">
        <v>4.93</v>
      </c>
      <c r="K35" s="22"/>
      <c r="L35" s="22"/>
      <c r="M35" s="22"/>
      <c r="N35" s="22"/>
      <c r="O35" s="22"/>
      <c r="P35" s="22"/>
    </row>
    <row r="36" spans="1:16" ht="39" customHeight="1">
      <c r="A36" s="22"/>
      <c r="B36" s="35"/>
      <c r="C36" s="1175" t="s">
        <v>525</v>
      </c>
      <c r="D36" s="1176"/>
      <c r="E36" s="1177"/>
      <c r="F36" s="36">
        <v>0.25</v>
      </c>
      <c r="G36" s="37">
        <v>0.24</v>
      </c>
      <c r="H36" s="37">
        <v>0.23</v>
      </c>
      <c r="I36" s="37">
        <v>0.24</v>
      </c>
      <c r="J36" s="38">
        <v>0.21</v>
      </c>
      <c r="K36" s="22"/>
      <c r="L36" s="22"/>
      <c r="M36" s="22"/>
      <c r="N36" s="22"/>
      <c r="O36" s="22"/>
      <c r="P36" s="22"/>
    </row>
    <row r="37" spans="1:16" ht="39" customHeight="1">
      <c r="A37" s="22"/>
      <c r="B37" s="35"/>
      <c r="C37" s="1175" t="s">
        <v>526</v>
      </c>
      <c r="D37" s="1176"/>
      <c r="E37" s="1177"/>
      <c r="F37" s="36">
        <v>0</v>
      </c>
      <c r="G37" s="37">
        <v>0</v>
      </c>
      <c r="H37" s="37">
        <v>0</v>
      </c>
      <c r="I37" s="37">
        <v>0</v>
      </c>
      <c r="J37" s="38">
        <v>0.01</v>
      </c>
      <c r="K37" s="22"/>
      <c r="L37" s="22"/>
      <c r="M37" s="22"/>
      <c r="N37" s="22"/>
      <c r="O37" s="22"/>
      <c r="P37" s="22"/>
    </row>
    <row r="38" spans="1:16" ht="39" customHeight="1">
      <c r="A38" s="22"/>
      <c r="B38" s="35"/>
      <c r="C38" s="1175" t="s">
        <v>527</v>
      </c>
      <c r="D38" s="1176"/>
      <c r="E38" s="1177"/>
      <c r="F38" s="36">
        <v>0.42</v>
      </c>
      <c r="G38" s="37">
        <v>0</v>
      </c>
      <c r="H38" s="37">
        <v>0</v>
      </c>
      <c r="I38" s="37">
        <v>0</v>
      </c>
      <c r="J38" s="38">
        <v>0</v>
      </c>
      <c r="K38" s="22"/>
      <c r="L38" s="22"/>
      <c r="M38" s="22"/>
      <c r="N38" s="22"/>
      <c r="O38" s="22"/>
      <c r="P38" s="22"/>
    </row>
    <row r="39" spans="1:16" ht="39" customHeight="1">
      <c r="A39" s="22"/>
      <c r="B39" s="35"/>
      <c r="C39" s="1175"/>
      <c r="D39" s="1176"/>
      <c r="E39" s="1177"/>
      <c r="F39" s="36"/>
      <c r="G39" s="37"/>
      <c r="H39" s="37"/>
      <c r="I39" s="37"/>
      <c r="J39" s="38"/>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528</v>
      </c>
      <c r="D42" s="1176"/>
      <c r="E42" s="1177"/>
      <c r="F42" s="36" t="s">
        <v>472</v>
      </c>
      <c r="G42" s="37" t="s">
        <v>472</v>
      </c>
      <c r="H42" s="37" t="s">
        <v>472</v>
      </c>
      <c r="I42" s="37" t="s">
        <v>472</v>
      </c>
      <c r="J42" s="38" t="s">
        <v>472</v>
      </c>
      <c r="K42" s="22"/>
      <c r="L42" s="22"/>
      <c r="M42" s="22"/>
      <c r="N42" s="22"/>
      <c r="O42" s="22"/>
      <c r="P42" s="22"/>
    </row>
    <row r="43" spans="1:16" ht="39" customHeight="1" thickBot="1">
      <c r="A43" s="22"/>
      <c r="B43" s="40"/>
      <c r="C43" s="1178" t="s">
        <v>529</v>
      </c>
      <c r="D43" s="1179"/>
      <c r="E43" s="1180"/>
      <c r="F43" s="41" t="s">
        <v>472</v>
      </c>
      <c r="G43" s="42" t="s">
        <v>472</v>
      </c>
      <c r="H43" s="42" t="s">
        <v>472</v>
      </c>
      <c r="I43" s="42" t="s">
        <v>472</v>
      </c>
      <c r="J43" s="43" t="s">
        <v>472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91" t="s">
        <v>11</v>
      </c>
      <c r="C45" s="1192"/>
      <c r="D45" s="58"/>
      <c r="E45" s="1197" t="s">
        <v>12</v>
      </c>
      <c r="F45" s="1197"/>
      <c r="G45" s="1197"/>
      <c r="H45" s="1197"/>
      <c r="I45" s="1197"/>
      <c r="J45" s="1198"/>
      <c r="K45" s="59">
        <v>262</v>
      </c>
      <c r="L45" s="60">
        <v>236</v>
      </c>
      <c r="M45" s="60">
        <v>197</v>
      </c>
      <c r="N45" s="60">
        <v>200</v>
      </c>
      <c r="O45" s="61">
        <v>177</v>
      </c>
      <c r="P45" s="48"/>
      <c r="Q45" s="48"/>
      <c r="R45" s="48"/>
      <c r="S45" s="48"/>
      <c r="T45" s="48"/>
      <c r="U45" s="48"/>
    </row>
    <row r="46" spans="1:21" ht="30.75" customHeight="1">
      <c r="A46" s="48"/>
      <c r="B46" s="1193"/>
      <c r="C46" s="1194"/>
      <c r="D46" s="62"/>
      <c r="E46" s="1185" t="s">
        <v>13</v>
      </c>
      <c r="F46" s="1185"/>
      <c r="G46" s="1185"/>
      <c r="H46" s="1185"/>
      <c r="I46" s="1185"/>
      <c r="J46" s="1186"/>
      <c r="K46" s="63" t="s">
        <v>472</v>
      </c>
      <c r="L46" s="64" t="s">
        <v>472</v>
      </c>
      <c r="M46" s="64" t="s">
        <v>472</v>
      </c>
      <c r="N46" s="64" t="s">
        <v>472</v>
      </c>
      <c r="O46" s="65" t="s">
        <v>472</v>
      </c>
      <c r="P46" s="48"/>
      <c r="Q46" s="48"/>
      <c r="R46" s="48"/>
      <c r="S46" s="48"/>
      <c r="T46" s="48"/>
      <c r="U46" s="48"/>
    </row>
    <row r="47" spans="1:21" ht="30.75" customHeight="1">
      <c r="A47" s="48"/>
      <c r="B47" s="1193"/>
      <c r="C47" s="1194"/>
      <c r="D47" s="62"/>
      <c r="E47" s="1185" t="s">
        <v>14</v>
      </c>
      <c r="F47" s="1185"/>
      <c r="G47" s="1185"/>
      <c r="H47" s="1185"/>
      <c r="I47" s="1185"/>
      <c r="J47" s="1186"/>
      <c r="K47" s="63" t="s">
        <v>472</v>
      </c>
      <c r="L47" s="64" t="s">
        <v>472</v>
      </c>
      <c r="M47" s="64" t="s">
        <v>472</v>
      </c>
      <c r="N47" s="64" t="s">
        <v>472</v>
      </c>
      <c r="O47" s="65" t="s">
        <v>472</v>
      </c>
      <c r="P47" s="48"/>
      <c r="Q47" s="48"/>
      <c r="R47" s="48"/>
      <c r="S47" s="48"/>
      <c r="T47" s="48"/>
      <c r="U47" s="48"/>
    </row>
    <row r="48" spans="1:21" ht="30.75" customHeight="1">
      <c r="A48" s="48"/>
      <c r="B48" s="1193"/>
      <c r="C48" s="1194"/>
      <c r="D48" s="62"/>
      <c r="E48" s="1185" t="s">
        <v>15</v>
      </c>
      <c r="F48" s="1185"/>
      <c r="G48" s="1185"/>
      <c r="H48" s="1185"/>
      <c r="I48" s="1185"/>
      <c r="J48" s="1186"/>
      <c r="K48" s="63">
        <v>1</v>
      </c>
      <c r="L48" s="64">
        <v>1</v>
      </c>
      <c r="M48" s="64">
        <v>1</v>
      </c>
      <c r="N48" s="64">
        <v>1</v>
      </c>
      <c r="O48" s="65">
        <v>1</v>
      </c>
      <c r="P48" s="48"/>
      <c r="Q48" s="48"/>
      <c r="R48" s="48"/>
      <c r="S48" s="48"/>
      <c r="T48" s="48"/>
      <c r="U48" s="48"/>
    </row>
    <row r="49" spans="1:21" ht="30.75" customHeight="1">
      <c r="A49" s="48"/>
      <c r="B49" s="1193"/>
      <c r="C49" s="1194"/>
      <c r="D49" s="62"/>
      <c r="E49" s="1185" t="s">
        <v>16</v>
      </c>
      <c r="F49" s="1185"/>
      <c r="G49" s="1185"/>
      <c r="H49" s="1185"/>
      <c r="I49" s="1185"/>
      <c r="J49" s="1186"/>
      <c r="K49" s="63">
        <v>4</v>
      </c>
      <c r="L49" s="64">
        <v>4</v>
      </c>
      <c r="M49" s="64">
        <v>3</v>
      </c>
      <c r="N49" s="64">
        <v>4</v>
      </c>
      <c r="O49" s="65">
        <v>6</v>
      </c>
      <c r="P49" s="48"/>
      <c r="Q49" s="48"/>
      <c r="R49" s="48"/>
      <c r="S49" s="48"/>
      <c r="T49" s="48"/>
      <c r="U49" s="48"/>
    </row>
    <row r="50" spans="1:21" ht="30.75" customHeight="1">
      <c r="A50" s="48"/>
      <c r="B50" s="1193"/>
      <c r="C50" s="1194"/>
      <c r="D50" s="62"/>
      <c r="E50" s="1185" t="s">
        <v>17</v>
      </c>
      <c r="F50" s="1185"/>
      <c r="G50" s="1185"/>
      <c r="H50" s="1185"/>
      <c r="I50" s="1185"/>
      <c r="J50" s="1186"/>
      <c r="K50" s="63" t="s">
        <v>472</v>
      </c>
      <c r="L50" s="64" t="s">
        <v>472</v>
      </c>
      <c r="M50" s="64" t="s">
        <v>472</v>
      </c>
      <c r="N50" s="64" t="s">
        <v>472</v>
      </c>
      <c r="O50" s="65" t="s">
        <v>472</v>
      </c>
      <c r="P50" s="48"/>
      <c r="Q50" s="48"/>
      <c r="R50" s="48"/>
      <c r="S50" s="48"/>
      <c r="T50" s="48"/>
      <c r="U50" s="48"/>
    </row>
    <row r="51" spans="1:21" ht="30.75" customHeight="1">
      <c r="A51" s="48"/>
      <c r="B51" s="1195"/>
      <c r="C51" s="1196"/>
      <c r="D51" s="66"/>
      <c r="E51" s="1185" t="s">
        <v>18</v>
      </c>
      <c r="F51" s="1185"/>
      <c r="G51" s="1185"/>
      <c r="H51" s="1185"/>
      <c r="I51" s="1185"/>
      <c r="J51" s="1186"/>
      <c r="K51" s="63" t="s">
        <v>472</v>
      </c>
      <c r="L51" s="64" t="s">
        <v>472</v>
      </c>
      <c r="M51" s="64" t="s">
        <v>472</v>
      </c>
      <c r="N51" s="64" t="s">
        <v>472</v>
      </c>
      <c r="O51" s="65" t="s">
        <v>472</v>
      </c>
      <c r="P51" s="48"/>
      <c r="Q51" s="48"/>
      <c r="R51" s="48"/>
      <c r="S51" s="48"/>
      <c r="T51" s="48"/>
      <c r="U51" s="48"/>
    </row>
    <row r="52" spans="1:21" ht="30.75" customHeight="1">
      <c r="A52" s="48"/>
      <c r="B52" s="1183" t="s">
        <v>19</v>
      </c>
      <c r="C52" s="1184"/>
      <c r="D52" s="66"/>
      <c r="E52" s="1185" t="s">
        <v>20</v>
      </c>
      <c r="F52" s="1185"/>
      <c r="G52" s="1185"/>
      <c r="H52" s="1185"/>
      <c r="I52" s="1185"/>
      <c r="J52" s="1186"/>
      <c r="K52" s="63">
        <v>222</v>
      </c>
      <c r="L52" s="64">
        <v>222</v>
      </c>
      <c r="M52" s="64">
        <v>227</v>
      </c>
      <c r="N52" s="64">
        <v>230</v>
      </c>
      <c r="O52" s="65">
        <v>218</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45</v>
      </c>
      <c r="L53" s="69">
        <v>19</v>
      </c>
      <c r="M53" s="69">
        <v>-26</v>
      </c>
      <c r="N53" s="69">
        <v>-25</v>
      </c>
      <c r="O53" s="70">
        <v>-34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99" t="s">
        <v>24</v>
      </c>
      <c r="C41" s="1200"/>
      <c r="D41" s="81"/>
      <c r="E41" s="1205" t="s">
        <v>25</v>
      </c>
      <c r="F41" s="1205"/>
      <c r="G41" s="1205"/>
      <c r="H41" s="1206"/>
      <c r="I41" s="82">
        <v>1591</v>
      </c>
      <c r="J41" s="83">
        <v>1598</v>
      </c>
      <c r="K41" s="83">
        <v>1496</v>
      </c>
      <c r="L41" s="83">
        <v>1683</v>
      </c>
      <c r="M41" s="84">
        <v>1781</v>
      </c>
    </row>
    <row r="42" spans="2:13" ht="27.75" customHeight="1">
      <c r="B42" s="1201"/>
      <c r="C42" s="1202"/>
      <c r="D42" s="85"/>
      <c r="E42" s="1207" t="s">
        <v>26</v>
      </c>
      <c r="F42" s="1207"/>
      <c r="G42" s="1207"/>
      <c r="H42" s="1208"/>
      <c r="I42" s="86" t="s">
        <v>472</v>
      </c>
      <c r="J42" s="87" t="s">
        <v>472</v>
      </c>
      <c r="K42" s="87" t="s">
        <v>472</v>
      </c>
      <c r="L42" s="87" t="s">
        <v>472</v>
      </c>
      <c r="M42" s="88" t="s">
        <v>472</v>
      </c>
    </row>
    <row r="43" spans="2:13" ht="27.75" customHeight="1">
      <c r="B43" s="1201"/>
      <c r="C43" s="1202"/>
      <c r="D43" s="85"/>
      <c r="E43" s="1207" t="s">
        <v>27</v>
      </c>
      <c r="F43" s="1207"/>
      <c r="G43" s="1207"/>
      <c r="H43" s="1208"/>
      <c r="I43" s="86">
        <v>7</v>
      </c>
      <c r="J43" s="87">
        <v>6</v>
      </c>
      <c r="K43" s="87">
        <v>5</v>
      </c>
      <c r="L43" s="87">
        <v>4</v>
      </c>
      <c r="M43" s="88">
        <v>3</v>
      </c>
    </row>
    <row r="44" spans="2:13" ht="27.75" customHeight="1">
      <c r="B44" s="1201"/>
      <c r="C44" s="1202"/>
      <c r="D44" s="85"/>
      <c r="E44" s="1207" t="s">
        <v>28</v>
      </c>
      <c r="F44" s="1207"/>
      <c r="G44" s="1207"/>
      <c r="H44" s="1208"/>
      <c r="I44" s="86">
        <v>16</v>
      </c>
      <c r="J44" s="87">
        <v>15</v>
      </c>
      <c r="K44" s="87">
        <v>29</v>
      </c>
      <c r="L44" s="87">
        <v>54</v>
      </c>
      <c r="M44" s="88">
        <v>49</v>
      </c>
    </row>
    <row r="45" spans="2:13" ht="27.75" customHeight="1">
      <c r="B45" s="1201"/>
      <c r="C45" s="1202"/>
      <c r="D45" s="85"/>
      <c r="E45" s="1207" t="s">
        <v>29</v>
      </c>
      <c r="F45" s="1207"/>
      <c r="G45" s="1207"/>
      <c r="H45" s="1208"/>
      <c r="I45" s="86">
        <v>414</v>
      </c>
      <c r="J45" s="87">
        <v>424</v>
      </c>
      <c r="K45" s="87">
        <v>417</v>
      </c>
      <c r="L45" s="87">
        <v>431</v>
      </c>
      <c r="M45" s="88">
        <v>400</v>
      </c>
    </row>
    <row r="46" spans="2:13" ht="27.75" customHeight="1">
      <c r="B46" s="1201"/>
      <c r="C46" s="1202"/>
      <c r="D46" s="85"/>
      <c r="E46" s="1207" t="s">
        <v>30</v>
      </c>
      <c r="F46" s="1207"/>
      <c r="G46" s="1207"/>
      <c r="H46" s="1208"/>
      <c r="I46" s="86" t="s">
        <v>472</v>
      </c>
      <c r="J46" s="87" t="s">
        <v>472</v>
      </c>
      <c r="K46" s="87" t="s">
        <v>472</v>
      </c>
      <c r="L46" s="87">
        <v>4</v>
      </c>
      <c r="M46" s="88">
        <v>9</v>
      </c>
    </row>
    <row r="47" spans="2:13" ht="27.75" customHeight="1">
      <c r="B47" s="1201"/>
      <c r="C47" s="1202"/>
      <c r="D47" s="85"/>
      <c r="E47" s="1207" t="s">
        <v>31</v>
      </c>
      <c r="F47" s="1207"/>
      <c r="G47" s="1207"/>
      <c r="H47" s="1208"/>
      <c r="I47" s="86" t="s">
        <v>472</v>
      </c>
      <c r="J47" s="87" t="s">
        <v>472</v>
      </c>
      <c r="K47" s="87" t="s">
        <v>472</v>
      </c>
      <c r="L47" s="87" t="s">
        <v>472</v>
      </c>
      <c r="M47" s="88" t="s">
        <v>472</v>
      </c>
    </row>
    <row r="48" spans="2:13" ht="27.75" customHeight="1">
      <c r="B48" s="1203"/>
      <c r="C48" s="1204"/>
      <c r="D48" s="85"/>
      <c r="E48" s="1207" t="s">
        <v>32</v>
      </c>
      <c r="F48" s="1207"/>
      <c r="G48" s="1207"/>
      <c r="H48" s="1208"/>
      <c r="I48" s="86" t="s">
        <v>472</v>
      </c>
      <c r="J48" s="87" t="s">
        <v>472</v>
      </c>
      <c r="K48" s="87" t="s">
        <v>472</v>
      </c>
      <c r="L48" s="87" t="s">
        <v>472</v>
      </c>
      <c r="M48" s="88" t="s">
        <v>472</v>
      </c>
    </row>
    <row r="49" spans="2:13" ht="27.75" customHeight="1">
      <c r="B49" s="1209" t="s">
        <v>33</v>
      </c>
      <c r="C49" s="1210"/>
      <c r="D49" s="89"/>
      <c r="E49" s="1207" t="s">
        <v>34</v>
      </c>
      <c r="F49" s="1207"/>
      <c r="G49" s="1207"/>
      <c r="H49" s="1208"/>
      <c r="I49" s="86">
        <v>3038</v>
      </c>
      <c r="J49" s="87">
        <v>3490</v>
      </c>
      <c r="K49" s="87">
        <v>3518</v>
      </c>
      <c r="L49" s="87">
        <v>3600</v>
      </c>
      <c r="M49" s="88">
        <v>3779</v>
      </c>
    </row>
    <row r="50" spans="2:13" ht="27.75" customHeight="1">
      <c r="B50" s="1201"/>
      <c r="C50" s="1202"/>
      <c r="D50" s="85"/>
      <c r="E50" s="1207" t="s">
        <v>35</v>
      </c>
      <c r="F50" s="1207"/>
      <c r="G50" s="1207"/>
      <c r="H50" s="1208"/>
      <c r="I50" s="86">
        <v>24</v>
      </c>
      <c r="J50" s="87">
        <v>27</v>
      </c>
      <c r="K50" s="87">
        <v>30</v>
      </c>
      <c r="L50" s="87">
        <v>348</v>
      </c>
      <c r="M50" s="88">
        <v>495</v>
      </c>
    </row>
    <row r="51" spans="2:13" ht="27.75" customHeight="1">
      <c r="B51" s="1203"/>
      <c r="C51" s="1204"/>
      <c r="D51" s="85"/>
      <c r="E51" s="1207" t="s">
        <v>36</v>
      </c>
      <c r="F51" s="1207"/>
      <c r="G51" s="1207"/>
      <c r="H51" s="1208"/>
      <c r="I51" s="86">
        <v>2076</v>
      </c>
      <c r="J51" s="87">
        <v>2057</v>
      </c>
      <c r="K51" s="87">
        <v>1986</v>
      </c>
      <c r="L51" s="87">
        <v>1963</v>
      </c>
      <c r="M51" s="88">
        <v>1936</v>
      </c>
    </row>
    <row r="52" spans="2:13" ht="27.75" customHeight="1" thickBot="1">
      <c r="B52" s="1211" t="s">
        <v>37</v>
      </c>
      <c r="C52" s="1212"/>
      <c r="D52" s="90"/>
      <c r="E52" s="1213" t="s">
        <v>38</v>
      </c>
      <c r="F52" s="1213"/>
      <c r="G52" s="1213"/>
      <c r="H52" s="1214"/>
      <c r="I52" s="91">
        <v>-3109</v>
      </c>
      <c r="J52" s="92">
        <v>-3530</v>
      </c>
      <c r="K52" s="92">
        <v>-3588</v>
      </c>
      <c r="L52" s="92">
        <v>-3736</v>
      </c>
      <c r="M52" s="93">
        <v>-3969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552</v>
      </c>
      <c r="C41" s="246"/>
      <c r="D41" s="246"/>
      <c r="E41" s="246"/>
      <c r="F41" s="246"/>
      <c r="G41" s="246"/>
      <c r="H41" s="246"/>
      <c r="I41" s="246"/>
      <c r="J41" s="246"/>
      <c r="K41" s="246"/>
      <c r="L41" s="246"/>
      <c r="M41" s="246"/>
      <c r="N41" s="246"/>
      <c r="O41" s="246"/>
      <c r="P41" s="247"/>
    </row>
    <row r="42" spans="2:17">
      <c r="B42" s="248"/>
      <c r="C42" s="244"/>
      <c r="D42" s="244"/>
      <c r="E42" s="244"/>
      <c r="F42" s="244"/>
      <c r="G42" s="351" t="s">
        <v>553</v>
      </c>
      <c r="I42" s="352"/>
      <c r="J42" s="352"/>
      <c r="K42" s="352"/>
      <c r="L42" s="244"/>
      <c r="M42" s="244"/>
      <c r="N42" s="244"/>
      <c r="O42" s="244"/>
    </row>
    <row r="43" spans="2:17">
      <c r="B43" s="248"/>
      <c r="C43" s="244"/>
      <c r="D43" s="244"/>
      <c r="E43" s="244"/>
      <c r="F43" s="244"/>
      <c r="G43" s="1215" t="s">
        <v>554</v>
      </c>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555</v>
      </c>
    </row>
    <row r="50" spans="1:17">
      <c r="B50" s="248"/>
      <c r="C50" s="244"/>
      <c r="D50" s="244"/>
      <c r="E50" s="244"/>
      <c r="F50" s="244"/>
      <c r="G50" s="1224"/>
      <c r="H50" s="1225"/>
      <c r="I50" s="1225"/>
      <c r="J50" s="1226"/>
      <c r="K50" s="354" t="s">
        <v>512</v>
      </c>
      <c r="L50" s="354" t="s">
        <v>513</v>
      </c>
      <c r="M50" s="354" t="s">
        <v>514</v>
      </c>
      <c r="N50" s="354" t="s">
        <v>515</v>
      </c>
      <c r="O50" s="354" t="s">
        <v>516</v>
      </c>
    </row>
    <row r="51" spans="1:17">
      <c r="B51" s="248"/>
      <c r="C51" s="244"/>
      <c r="D51" s="244"/>
      <c r="E51" s="244"/>
      <c r="F51" s="244"/>
      <c r="G51" s="1227" t="s">
        <v>556</v>
      </c>
      <c r="H51" s="1228"/>
      <c r="I51" s="1233" t="s">
        <v>557</v>
      </c>
      <c r="J51" s="1233"/>
      <c r="K51" s="1235"/>
      <c r="L51" s="1235"/>
      <c r="M51" s="1235"/>
      <c r="N51" s="1235"/>
      <c r="O51" s="1236"/>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558</v>
      </c>
      <c r="J53" s="1237"/>
      <c r="K53" s="1238"/>
      <c r="L53" s="1238"/>
      <c r="M53" s="1238"/>
      <c r="N53" s="1238"/>
      <c r="O53" s="1240">
        <v>59.5</v>
      </c>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1" t="s">
        <v>559</v>
      </c>
      <c r="H55" s="1242"/>
      <c r="I55" s="1237" t="s">
        <v>557</v>
      </c>
      <c r="J55" s="1237"/>
      <c r="K55" s="1235"/>
      <c r="L55" s="1235"/>
      <c r="M55" s="1235"/>
      <c r="N55" s="1235"/>
      <c r="O55" s="1236">
        <v>0</v>
      </c>
    </row>
    <row r="56" spans="1:17">
      <c r="A56" s="355"/>
      <c r="B56" s="248"/>
      <c r="C56" s="244"/>
      <c r="D56" s="244"/>
      <c r="E56" s="244"/>
      <c r="F56" s="244"/>
      <c r="G56" s="1243"/>
      <c r="H56" s="1244"/>
      <c r="I56" s="1237"/>
      <c r="J56" s="1237"/>
      <c r="K56" s="1236"/>
      <c r="L56" s="1236"/>
      <c r="M56" s="1236"/>
      <c r="N56" s="1236"/>
      <c r="O56" s="1236"/>
    </row>
    <row r="57" spans="1:17" s="355" customFormat="1">
      <c r="B57" s="356"/>
      <c r="C57" s="352"/>
      <c r="D57" s="352"/>
      <c r="E57" s="352"/>
      <c r="F57" s="352"/>
      <c r="G57" s="1243"/>
      <c r="H57" s="1244"/>
      <c r="I57" s="1247" t="s">
        <v>558</v>
      </c>
      <c r="J57" s="1247"/>
      <c r="K57" s="1238"/>
      <c r="L57" s="1238"/>
      <c r="M57" s="1238"/>
      <c r="N57" s="1238"/>
      <c r="O57" s="1240">
        <v>55.7</v>
      </c>
      <c r="P57" s="357"/>
      <c r="Q57" s="356"/>
    </row>
    <row r="58" spans="1:17" s="355" customFormat="1">
      <c r="A58" s="243"/>
      <c r="B58" s="356"/>
      <c r="C58" s="352"/>
      <c r="D58" s="352"/>
      <c r="E58" s="352"/>
      <c r="F58" s="352"/>
      <c r="G58" s="1245"/>
      <c r="H58" s="1246"/>
      <c r="I58" s="1247"/>
      <c r="J58" s="1247"/>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560</v>
      </c>
      <c r="C63" s="244"/>
      <c r="D63" s="244"/>
      <c r="E63" s="244"/>
      <c r="F63" s="244"/>
      <c r="G63" s="244"/>
      <c r="H63" s="244"/>
      <c r="I63" s="244"/>
      <c r="J63" s="244"/>
      <c r="K63" s="244"/>
      <c r="L63" s="244"/>
      <c r="M63" s="244"/>
      <c r="N63" s="244"/>
      <c r="O63" s="244"/>
    </row>
    <row r="64" spans="1:17">
      <c r="B64" s="248"/>
      <c r="C64" s="244"/>
      <c r="D64" s="244"/>
      <c r="E64" s="244"/>
      <c r="F64" s="244"/>
      <c r="G64" s="351" t="s">
        <v>553</v>
      </c>
      <c r="I64" s="352"/>
      <c r="J64" s="352"/>
      <c r="K64" s="352"/>
      <c r="L64" s="244"/>
      <c r="M64" s="244"/>
      <c r="N64" s="244"/>
      <c r="O64" s="244"/>
    </row>
    <row r="65" spans="2:30">
      <c r="B65" s="248"/>
      <c r="C65" s="244"/>
      <c r="D65" s="244"/>
      <c r="E65" s="244"/>
      <c r="F65" s="244"/>
      <c r="G65" s="1248" t="s">
        <v>561</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562</v>
      </c>
      <c r="I71" s="368"/>
      <c r="J71" s="364"/>
      <c r="K71" s="364"/>
      <c r="L71" s="365"/>
      <c r="M71" s="364"/>
      <c r="N71" s="365"/>
      <c r="O71" s="366"/>
    </row>
    <row r="72" spans="2:30">
      <c r="B72" s="248"/>
      <c r="C72" s="244"/>
      <c r="D72" s="244"/>
      <c r="E72" s="244"/>
      <c r="F72" s="244"/>
      <c r="G72" s="1224"/>
      <c r="H72" s="1225"/>
      <c r="I72" s="1225"/>
      <c r="J72" s="1226"/>
      <c r="K72" s="354" t="s">
        <v>512</v>
      </c>
      <c r="L72" s="354" t="s">
        <v>513</v>
      </c>
      <c r="M72" s="354" t="s">
        <v>514</v>
      </c>
      <c r="N72" s="354" t="s">
        <v>515</v>
      </c>
      <c r="O72" s="354" t="s">
        <v>516</v>
      </c>
    </row>
    <row r="73" spans="2:30">
      <c r="B73" s="248"/>
      <c r="C73" s="244"/>
      <c r="D73" s="244"/>
      <c r="E73" s="244"/>
      <c r="F73" s="244"/>
      <c r="G73" s="1227" t="s">
        <v>556</v>
      </c>
      <c r="H73" s="1228"/>
      <c r="I73" s="1233" t="s">
        <v>557</v>
      </c>
      <c r="J73" s="1233"/>
      <c r="K73" s="1249"/>
      <c r="L73" s="1249"/>
      <c r="M73" s="1236"/>
      <c r="N73" s="1236"/>
      <c r="O73" s="1236"/>
      <c r="S73" s="243">
        <v>9.9</v>
      </c>
    </row>
    <row r="74" spans="2:30">
      <c r="B74" s="248"/>
      <c r="C74" s="244"/>
      <c r="D74" s="244"/>
      <c r="E74" s="244"/>
      <c r="F74" s="244"/>
      <c r="G74" s="1229"/>
      <c r="H74" s="1230"/>
      <c r="I74" s="1234"/>
      <c r="J74" s="1234"/>
      <c r="K74" s="1249"/>
      <c r="L74" s="1249"/>
      <c r="M74" s="1236"/>
      <c r="N74" s="1236"/>
      <c r="O74" s="1236"/>
    </row>
    <row r="75" spans="2:30">
      <c r="B75" s="248"/>
      <c r="C75" s="244"/>
      <c r="D75" s="244"/>
      <c r="E75" s="244"/>
      <c r="F75" s="244"/>
      <c r="G75" s="1229"/>
      <c r="H75" s="1230"/>
      <c r="I75" s="1237" t="s">
        <v>563</v>
      </c>
      <c r="J75" s="1237"/>
      <c r="K75" s="1240">
        <v>4.5999999999999996</v>
      </c>
      <c r="L75" s="1240">
        <v>3.8</v>
      </c>
      <c r="M75" s="1240">
        <v>1</v>
      </c>
      <c r="N75" s="1240">
        <v>-0.8</v>
      </c>
      <c r="O75" s="1240">
        <v>-2.2999999999999998</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1" t="s">
        <v>559</v>
      </c>
      <c r="H77" s="1242"/>
      <c r="I77" s="1237" t="s">
        <v>557</v>
      </c>
      <c r="J77" s="1237"/>
      <c r="K77" s="1249">
        <v>0</v>
      </c>
      <c r="L77" s="1249">
        <v>0</v>
      </c>
      <c r="M77" s="1236">
        <v>0</v>
      </c>
      <c r="N77" s="1236">
        <v>0</v>
      </c>
      <c r="O77" s="1236">
        <v>0</v>
      </c>
      <c r="R77" s="243">
        <v>12.3</v>
      </c>
      <c r="T77" s="243">
        <v>11.1</v>
      </c>
    </row>
    <row r="78" spans="2:30">
      <c r="B78" s="248"/>
      <c r="C78" s="244"/>
      <c r="D78" s="244"/>
      <c r="E78" s="244"/>
      <c r="F78" s="244"/>
      <c r="G78" s="1243"/>
      <c r="H78" s="1244"/>
      <c r="I78" s="1237"/>
      <c r="J78" s="1237"/>
      <c r="K78" s="1249"/>
      <c r="L78" s="1249"/>
      <c r="M78" s="1236"/>
      <c r="N78" s="1236"/>
      <c r="O78" s="1236"/>
    </row>
    <row r="79" spans="2:30">
      <c r="B79" s="248"/>
      <c r="C79" s="244"/>
      <c r="D79" s="244"/>
      <c r="E79" s="244"/>
      <c r="F79" s="244"/>
      <c r="G79" s="1243"/>
      <c r="H79" s="1244"/>
      <c r="I79" s="1250" t="s">
        <v>563</v>
      </c>
      <c r="J79" s="1247"/>
      <c r="K79" s="1251">
        <v>10.8</v>
      </c>
      <c r="L79" s="1251">
        <v>9.6999999999999993</v>
      </c>
      <c r="M79" s="1251">
        <v>8.6</v>
      </c>
      <c r="N79" s="1251">
        <v>7.7</v>
      </c>
      <c r="O79" s="1251">
        <v>6.4</v>
      </c>
      <c r="V79" s="243">
        <v>53.5</v>
      </c>
      <c r="X79" s="243">
        <v>48.2</v>
      </c>
      <c r="Z79" s="243">
        <v>34.200000000000003</v>
      </c>
      <c r="AB79" s="243">
        <v>30.3</v>
      </c>
      <c r="AD79" s="243">
        <v>28.9</v>
      </c>
    </row>
    <row r="80" spans="2:30">
      <c r="B80" s="248"/>
      <c r="C80" s="244"/>
      <c r="D80" s="244"/>
      <c r="E80" s="244"/>
      <c r="F80" s="244"/>
      <c r="G80" s="1245"/>
      <c r="H80" s="1246"/>
      <c r="I80" s="1247"/>
      <c r="J80" s="1247"/>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237796</v>
      </c>
      <c r="E3" s="116"/>
      <c r="F3" s="117">
        <v>203567</v>
      </c>
      <c r="G3" s="118"/>
      <c r="H3" s="119"/>
    </row>
    <row r="4" spans="1:8">
      <c r="A4" s="120"/>
      <c r="B4" s="121"/>
      <c r="C4" s="122"/>
      <c r="D4" s="123">
        <v>198644</v>
      </c>
      <c r="E4" s="124"/>
      <c r="F4" s="125">
        <v>121137</v>
      </c>
      <c r="G4" s="126"/>
      <c r="H4" s="127"/>
    </row>
    <row r="5" spans="1:8">
      <c r="A5" s="108" t="s">
        <v>506</v>
      </c>
      <c r="B5" s="113"/>
      <c r="C5" s="114"/>
      <c r="D5" s="115">
        <v>85393</v>
      </c>
      <c r="E5" s="116"/>
      <c r="F5" s="117">
        <v>185018</v>
      </c>
      <c r="G5" s="118"/>
      <c r="H5" s="119"/>
    </row>
    <row r="6" spans="1:8">
      <c r="A6" s="120"/>
      <c r="B6" s="121"/>
      <c r="C6" s="122"/>
      <c r="D6" s="123">
        <v>43582</v>
      </c>
      <c r="E6" s="124"/>
      <c r="F6" s="125">
        <v>95064</v>
      </c>
      <c r="G6" s="126"/>
      <c r="H6" s="127"/>
    </row>
    <row r="7" spans="1:8">
      <c r="A7" s="108" t="s">
        <v>507</v>
      </c>
      <c r="B7" s="113"/>
      <c r="C7" s="114"/>
      <c r="D7" s="115">
        <v>166621</v>
      </c>
      <c r="E7" s="116"/>
      <c r="F7" s="117">
        <v>238802</v>
      </c>
      <c r="G7" s="118"/>
      <c r="H7" s="119"/>
    </row>
    <row r="8" spans="1:8">
      <c r="A8" s="120"/>
      <c r="B8" s="121"/>
      <c r="C8" s="122"/>
      <c r="D8" s="123">
        <v>69397</v>
      </c>
      <c r="E8" s="124"/>
      <c r="F8" s="125">
        <v>128562</v>
      </c>
      <c r="G8" s="126"/>
      <c r="H8" s="127"/>
    </row>
    <row r="9" spans="1:8">
      <c r="A9" s="108" t="s">
        <v>508</v>
      </c>
      <c r="B9" s="113"/>
      <c r="C9" s="114"/>
      <c r="D9" s="115">
        <v>285680</v>
      </c>
      <c r="E9" s="116"/>
      <c r="F9" s="117">
        <v>288550</v>
      </c>
      <c r="G9" s="118"/>
      <c r="H9" s="119"/>
    </row>
    <row r="10" spans="1:8">
      <c r="A10" s="120"/>
      <c r="B10" s="121"/>
      <c r="C10" s="122"/>
      <c r="D10" s="123">
        <v>67620</v>
      </c>
      <c r="E10" s="124"/>
      <c r="F10" s="125">
        <v>141525</v>
      </c>
      <c r="G10" s="126"/>
      <c r="H10" s="127"/>
    </row>
    <row r="11" spans="1:8">
      <c r="A11" s="108" t="s">
        <v>509</v>
      </c>
      <c r="B11" s="113"/>
      <c r="C11" s="114"/>
      <c r="D11" s="115">
        <v>203241</v>
      </c>
      <c r="E11" s="116"/>
      <c r="F11" s="117">
        <v>287914</v>
      </c>
      <c r="G11" s="118"/>
      <c r="H11" s="119"/>
    </row>
    <row r="12" spans="1:8">
      <c r="A12" s="120"/>
      <c r="B12" s="121"/>
      <c r="C12" s="128"/>
      <c r="D12" s="123">
        <v>68081</v>
      </c>
      <c r="E12" s="124"/>
      <c r="F12" s="125">
        <v>146531</v>
      </c>
      <c r="G12" s="126"/>
      <c r="H12" s="127"/>
    </row>
    <row r="13" spans="1:8">
      <c r="A13" s="108"/>
      <c r="B13" s="113"/>
      <c r="C13" s="129"/>
      <c r="D13" s="130">
        <v>195746</v>
      </c>
      <c r="E13" s="131"/>
      <c r="F13" s="132">
        <v>240770</v>
      </c>
      <c r="G13" s="133"/>
      <c r="H13" s="119"/>
    </row>
    <row r="14" spans="1:8">
      <c r="A14" s="120"/>
      <c r="B14" s="121"/>
      <c r="C14" s="122"/>
      <c r="D14" s="123">
        <v>89465</v>
      </c>
      <c r="E14" s="124"/>
      <c r="F14" s="125">
        <v>126564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2.52</v>
      </c>
      <c r="C19" s="134">
        <f>ROUND(VALUE(SUBSTITUTE(実質収支比率等に係る経年分析!G$48,"▲","-")),2)</f>
        <v>2.27</v>
      </c>
      <c r="D19" s="134">
        <f>ROUND(VALUE(SUBSTITUTE(実質収支比率等に係る経年分析!H$48,"▲","-")),2)</f>
        <v>2.76</v>
      </c>
      <c r="E19" s="134">
        <f>ROUND(VALUE(SUBSTITUTE(実質収支比率等に係る経年分析!I$48,"▲","-")),2)</f>
        <v>2.77</v>
      </c>
      <c r="F19" s="134">
        <f>ROUND(VALUE(SUBSTITUTE(実質収支比率等に係る経年分析!J$48,"▲","-")),2)</f>
        <v>2.68</v>
      </c>
    </row>
    <row r="20" spans="1:11">
      <c r="A20" s="134" t="s">
        <v>43</v>
      </c>
      <c r="B20" s="134">
        <f>ROUND(VALUE(SUBSTITUTE(実質収支比率等に係る経年分析!F$47,"▲","-")),2)</f>
        <v>56.23</v>
      </c>
      <c r="C20" s="134">
        <f>ROUND(VALUE(SUBSTITUTE(実質収支比率等に係る経年分析!G$47,"▲","-")),2)</f>
        <v>58.07</v>
      </c>
      <c r="D20" s="134">
        <f>ROUND(VALUE(SUBSTITUTE(実質収支比率等に係る経年分析!H$47,"▲","-")),2)</f>
        <v>57.78</v>
      </c>
      <c r="E20" s="134">
        <f>ROUND(VALUE(SUBSTITUTE(実質収支比率等に係る経年分析!I$47,"▲","-")),2)</f>
        <v>57.68</v>
      </c>
      <c r="F20" s="134">
        <f>ROUND(VALUE(SUBSTITUTE(実質収支比率等に係る経年分析!J$47,"▲","-")),2)</f>
        <v>55.39</v>
      </c>
    </row>
    <row r="21" spans="1:11">
      <c r="A21" s="134" t="s">
        <v>44</v>
      </c>
      <c r="B21" s="134">
        <f>IF(ISNUMBER(VALUE(SUBSTITUTE(実質収支比率等に係る経年分析!F$49,"▲","-"))),ROUND(VALUE(SUBSTITUTE(実質収支比率等に係る経年分析!F$49,"▲","-")),2),NA())</f>
        <v>8.8000000000000007</v>
      </c>
      <c r="C21" s="134">
        <f>IF(ISNUMBER(VALUE(SUBSTITUTE(実質収支比率等に係る経年分析!G$49,"▲","-"))),ROUND(VALUE(SUBSTITUTE(実質収支比率等に係る経年分析!G$49,"▲","-")),2),NA())</f>
        <v>-0.22</v>
      </c>
      <c r="D21" s="134">
        <f>IF(ISNUMBER(VALUE(SUBSTITUTE(実質収支比率等に係る経年分析!H$49,"▲","-"))),ROUND(VALUE(SUBSTITUTE(実質収支比率等に係る経年分析!H$49,"▲","-")),2),NA())</f>
        <v>9.94</v>
      </c>
      <c r="E21" s="134">
        <f>IF(ISNUMBER(VALUE(SUBSTITUTE(実質収支比率等に係る経年分析!I$49,"▲","-"))),ROUND(VALUE(SUBSTITUTE(実質収支比率等に係る経年分析!I$49,"▲","-")),2),NA())</f>
        <v>11.57</v>
      </c>
      <c r="F21" s="134">
        <f>IF(ISNUMBER(VALUE(SUBSTITUTE(実質収支比率等に係る経年分析!J$49,"▲","-"))),ROUND(VALUE(SUBSTITUTE(実質収支比率等に係る経年分析!J$49,"▲","-")),2),NA())</f>
        <v>7.46</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後期高齢者特別会計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0.01</v>
      </c>
    </row>
    <row r="34" spans="1:16">
      <c r="A34" s="135" t="str">
        <f>IF(連結実質赤字比率に係る赤字・黒字の構成分析!C$36="",NA(),連結実質赤字比率に係る赤字・黒字の構成分析!C$36)</f>
        <v>簡易水道特別会計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5.59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5.27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4.93</v>
      </c>
    </row>
    <row r="36" spans="1:16">
      <c r="A36" s="135" t="str">
        <f>IF(連結実質赤字比率に係る赤字・黒字の構成分析!C$34="",NA(),連結実質赤字比率に係る赤字・黒字の構成分析!C$34)</f>
        <v>住宅新築資金等貸付事業特別会計</v>
      </c>
      <c r="B36" s="135">
        <f>IF(ROUND(VALUE(SUBSTITUTE(連結実質赤字比率に係る赤字・黒字の構成分析!F$34,"▲", "-")), 2) &lt; 0, ABS(ROUND(VALUE(SUBSTITUTE(連結実質赤字比率に係る赤字・黒字の構成分析!F$34,"▲", "-")), 2)), NA())</f>
        <v>3.07</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2.97</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2.71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2.5</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2.25</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222</v>
      </c>
      <c r="E42" s="136"/>
      <c r="F42" s="136"/>
      <c r="G42" s="136">
        <f>'実質公債費比率（分子）の構造'!L$52</f>
        <v>222</v>
      </c>
      <c r="H42" s="136"/>
      <c r="I42" s="136"/>
      <c r="J42" s="136">
        <f>'実質公債費比率（分子）の構造'!M$52</f>
        <v>227</v>
      </c>
      <c r="K42" s="136"/>
      <c r="L42" s="136"/>
      <c r="M42" s="136">
        <f>'実質公債費比率（分子）の構造'!N$52</f>
        <v>230</v>
      </c>
      <c r="N42" s="136"/>
      <c r="O42" s="136"/>
      <c r="P42" s="136">
        <f>'実質公債費比率（分子）の構造'!O$52</f>
        <v>218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4</v>
      </c>
      <c r="C45" s="136"/>
      <c r="D45" s="136"/>
      <c r="E45" s="136">
        <f>'実質公債費比率（分子）の構造'!L$49</f>
        <v>4</v>
      </c>
      <c r="F45" s="136"/>
      <c r="G45" s="136"/>
      <c r="H45" s="136">
        <f>'実質公債費比率（分子）の構造'!M$49</f>
        <v>3</v>
      </c>
      <c r="I45" s="136"/>
      <c r="J45" s="136"/>
      <c r="K45" s="136">
        <f>'実質公債費比率（分子）の構造'!N$49</f>
        <v>4</v>
      </c>
      <c r="L45" s="136"/>
      <c r="M45" s="136"/>
      <c r="N45" s="136">
        <f>'実質公債費比率（分子）の構造'!O$49</f>
        <v>6</v>
      </c>
      <c r="O45" s="136"/>
      <c r="P45" s="136"/>
    </row>
    <row r="46" spans="1:16">
      <c r="A46" s="136" t="s">
        <v>55</v>
      </c>
      <c r="B46" s="136">
        <f>'実質公債費比率（分子）の構造'!K$48</f>
        <v>1</v>
      </c>
      <c r="C46" s="136"/>
      <c r="D46" s="136"/>
      <c r="E46" s="136">
        <f>'実質公債費比率（分子）の構造'!L$48</f>
        <v>1</v>
      </c>
      <c r="F46" s="136"/>
      <c r="G46" s="136"/>
      <c r="H46" s="136">
        <f>'実質公債費比率（分子）の構造'!M$48</f>
        <v>1</v>
      </c>
      <c r="I46" s="136"/>
      <c r="J46" s="136"/>
      <c r="K46" s="136">
        <f>'実質公債費比率（分子）の構造'!N$48</f>
        <v>1</v>
      </c>
      <c r="L46" s="136"/>
      <c r="M46" s="136"/>
      <c r="N46" s="136">
        <f>'実質公債費比率（分子）の構造'!O$48</f>
        <v>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262</v>
      </c>
      <c r="C49" s="136"/>
      <c r="D49" s="136"/>
      <c r="E49" s="136">
        <f>'実質公債費比率（分子）の構造'!L$45</f>
        <v>236</v>
      </c>
      <c r="F49" s="136"/>
      <c r="G49" s="136"/>
      <c r="H49" s="136">
        <f>'実質公債費比率（分子）の構造'!M$45</f>
        <v>197</v>
      </c>
      <c r="I49" s="136"/>
      <c r="J49" s="136"/>
      <c r="K49" s="136">
        <f>'実質公債費比率（分子）の構造'!N$45</f>
        <v>200</v>
      </c>
      <c r="L49" s="136"/>
      <c r="M49" s="136"/>
      <c r="N49" s="136">
        <f>'実質公債費比率（分子）の構造'!O$45</f>
        <v>177</v>
      </c>
      <c r="O49" s="136"/>
      <c r="P49" s="136"/>
    </row>
    <row r="50" spans="1:16">
      <c r="A50" s="136" t="s">
        <v>59</v>
      </c>
      <c r="B50" s="136" t="e">
        <f>NA()</f>
        <v>#N/A</v>
      </c>
      <c r="C50" s="136">
        <f>IF(ISNUMBER('実質公債費比率（分子）の構造'!K$53),'実質公債費比率（分子）の構造'!K$53,NA())</f>
        <v>45</v>
      </c>
      <c r="D50" s="136" t="e">
        <f>NA()</f>
        <v>#N/A</v>
      </c>
      <c r="E50" s="136" t="e">
        <f>NA()</f>
        <v>#N/A</v>
      </c>
      <c r="F50" s="136">
        <f>IF(ISNUMBER('実質公債費比率（分子）の構造'!L$53),'実質公債費比率（分子）の構造'!L$53,NA())</f>
        <v>19</v>
      </c>
      <c r="G50" s="136" t="e">
        <f>NA()</f>
        <v>#N/A</v>
      </c>
      <c r="H50" s="136" t="e">
        <f>NA()</f>
        <v>#N/A</v>
      </c>
      <c r="I50" s="136">
        <f>IF(ISNUMBER('実質公債費比率（分子）の構造'!M$53),'実質公債費比率（分子）の構造'!M$53,NA())</f>
        <v>-26</v>
      </c>
      <c r="J50" s="136" t="e">
        <f>NA()</f>
        <v>#N/A</v>
      </c>
      <c r="K50" s="136" t="e">
        <f>NA()</f>
        <v>#N/A</v>
      </c>
      <c r="L50" s="136">
        <f>IF(ISNUMBER('実質公債費比率（分子）の構造'!N$53),'実質公債費比率（分子）の構造'!N$53,NA())</f>
        <v>-25</v>
      </c>
      <c r="M50" s="136" t="e">
        <f>NA()</f>
        <v>#N/A</v>
      </c>
      <c r="N50" s="136" t="e">
        <f>NA()</f>
        <v>#N/A</v>
      </c>
      <c r="O50" s="136">
        <f>IF(ISNUMBER('実質公債費比率（分子）の構造'!O$53),'実質公債費比率（分子）の構造'!O$53,NA())</f>
        <v>-34</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2076</v>
      </c>
      <c r="E56" s="135"/>
      <c r="F56" s="135"/>
      <c r="G56" s="135">
        <f>'将来負担比率（分子）の構造'!J$51</f>
        <v>2057</v>
      </c>
      <c r="H56" s="135"/>
      <c r="I56" s="135"/>
      <c r="J56" s="135">
        <f>'将来負担比率（分子）の構造'!K$51</f>
        <v>1986</v>
      </c>
      <c r="K56" s="135"/>
      <c r="L56" s="135"/>
      <c r="M56" s="135">
        <f>'将来負担比率（分子）の構造'!L$51</f>
        <v>1963</v>
      </c>
      <c r="N56" s="135"/>
      <c r="O56" s="135"/>
      <c r="P56" s="135">
        <f>'将来負担比率（分子）の構造'!M$51</f>
        <v>1936</v>
      </c>
    </row>
    <row r="57" spans="1:16">
      <c r="A57" s="135" t="s">
        <v>35</v>
      </c>
      <c r="B57" s="135"/>
      <c r="C57" s="135"/>
      <c r="D57" s="135">
        <f>'将来負担比率（分子）の構造'!I$50</f>
        <v>24</v>
      </c>
      <c r="E57" s="135"/>
      <c r="F57" s="135"/>
      <c r="G57" s="135">
        <f>'将来負担比率（分子）の構造'!J$50</f>
        <v>27</v>
      </c>
      <c r="H57" s="135"/>
      <c r="I57" s="135"/>
      <c r="J57" s="135">
        <f>'将来負担比率（分子）の構造'!K$50</f>
        <v>30</v>
      </c>
      <c r="K57" s="135"/>
      <c r="L57" s="135"/>
      <c r="M57" s="135">
        <f>'将来負担比率（分子）の構造'!L$50</f>
        <v>348</v>
      </c>
      <c r="N57" s="135"/>
      <c r="O57" s="135"/>
      <c r="P57" s="135">
        <f>'将来負担比率（分子）の構造'!M$50</f>
        <v>495</v>
      </c>
    </row>
    <row r="58" spans="1:16">
      <c r="A58" s="135" t="s">
        <v>34</v>
      </c>
      <c r="B58" s="135"/>
      <c r="C58" s="135"/>
      <c r="D58" s="135">
        <f>'将来負担比率（分子）の構造'!I$49</f>
        <v>3038</v>
      </c>
      <c r="E58" s="135"/>
      <c r="F58" s="135"/>
      <c r="G58" s="135">
        <f>'将来負担比率（分子）の構造'!J$49</f>
        <v>3490</v>
      </c>
      <c r="H58" s="135"/>
      <c r="I58" s="135"/>
      <c r="J58" s="135">
        <f>'将来負担比率（分子）の構造'!K$49</f>
        <v>3518</v>
      </c>
      <c r="K58" s="135"/>
      <c r="L58" s="135"/>
      <c r="M58" s="135">
        <f>'将来負担比率（分子）の構造'!L$49</f>
        <v>3600</v>
      </c>
      <c r="N58" s="135"/>
      <c r="O58" s="135"/>
      <c r="P58" s="135">
        <f>'将来負担比率（分子）の構造'!M$49</f>
        <v>3779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f>'将来負担比率（分子）の構造'!L$46</f>
        <v>4</v>
      </c>
      <c r="L61" s="135"/>
      <c r="M61" s="135"/>
      <c r="N61" s="135">
        <f>'将来負担比率（分子）の構造'!M$46</f>
        <v>9</v>
      </c>
      <c r="O61" s="135"/>
      <c r="P61" s="135"/>
    </row>
    <row r="62" spans="1:16">
      <c r="A62" s="135" t="s">
        <v>29</v>
      </c>
      <c r="B62" s="135">
        <f>'将来負担比率（分子）の構造'!I$45</f>
        <v>414</v>
      </c>
      <c r="C62" s="135"/>
      <c r="D62" s="135"/>
      <c r="E62" s="135">
        <f>'将来負担比率（分子）の構造'!J$45</f>
        <v>424</v>
      </c>
      <c r="F62" s="135"/>
      <c r="G62" s="135"/>
      <c r="H62" s="135">
        <f>'将来負担比率（分子）の構造'!K$45</f>
        <v>417</v>
      </c>
      <c r="I62" s="135"/>
      <c r="J62" s="135"/>
      <c r="K62" s="135">
        <f>'将来負担比率（分子）の構造'!L$45</f>
        <v>431</v>
      </c>
      <c r="L62" s="135"/>
      <c r="M62" s="135"/>
      <c r="N62" s="135">
        <f>'将来負担比率（分子）の構造'!M$45</f>
        <v>400</v>
      </c>
      <c r="O62" s="135"/>
      <c r="P62" s="135"/>
    </row>
    <row r="63" spans="1:16">
      <c r="A63" s="135" t="s">
        <v>28</v>
      </c>
      <c r="B63" s="135">
        <f>'将来負担比率（分子）の構造'!I$44</f>
        <v>16</v>
      </c>
      <c r="C63" s="135"/>
      <c r="D63" s="135"/>
      <c r="E63" s="135">
        <f>'将来負担比率（分子）の構造'!J$44</f>
        <v>15</v>
      </c>
      <c r="F63" s="135"/>
      <c r="G63" s="135"/>
      <c r="H63" s="135">
        <f>'将来負担比率（分子）の構造'!K$44</f>
        <v>29</v>
      </c>
      <c r="I63" s="135"/>
      <c r="J63" s="135"/>
      <c r="K63" s="135">
        <f>'将来負担比率（分子）の構造'!L$44</f>
        <v>54</v>
      </c>
      <c r="L63" s="135"/>
      <c r="M63" s="135"/>
      <c r="N63" s="135">
        <f>'将来負担比率（分子）の構造'!M$44</f>
        <v>49</v>
      </c>
      <c r="O63" s="135"/>
      <c r="P63" s="135"/>
    </row>
    <row r="64" spans="1:16">
      <c r="A64" s="135" t="s">
        <v>27</v>
      </c>
      <c r="B64" s="135">
        <f>'将来負担比率（分子）の構造'!I$43</f>
        <v>7</v>
      </c>
      <c r="C64" s="135"/>
      <c r="D64" s="135"/>
      <c r="E64" s="135">
        <f>'将来負担比率（分子）の構造'!J$43</f>
        <v>6</v>
      </c>
      <c r="F64" s="135"/>
      <c r="G64" s="135"/>
      <c r="H64" s="135">
        <f>'将来負担比率（分子）の構造'!K$43</f>
        <v>5</v>
      </c>
      <c r="I64" s="135"/>
      <c r="J64" s="135"/>
      <c r="K64" s="135">
        <f>'将来負担比率（分子）の構造'!L$43</f>
        <v>4</v>
      </c>
      <c r="L64" s="135"/>
      <c r="M64" s="135"/>
      <c r="N64" s="135">
        <f>'将来負担比率（分子）の構造'!M$43</f>
        <v>3</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1591</v>
      </c>
      <c r="C66" s="135"/>
      <c r="D66" s="135"/>
      <c r="E66" s="135">
        <f>'将来負担比率（分子）の構造'!J$41</f>
        <v>1598</v>
      </c>
      <c r="F66" s="135"/>
      <c r="G66" s="135"/>
      <c r="H66" s="135">
        <f>'将来負担比率（分子）の構造'!K$41</f>
        <v>1496</v>
      </c>
      <c r="I66" s="135"/>
      <c r="J66" s="135"/>
      <c r="K66" s="135">
        <f>'将来負担比率（分子）の構造'!L$41</f>
        <v>1683</v>
      </c>
      <c r="L66" s="135"/>
      <c r="M66" s="135"/>
      <c r="N66" s="135">
        <f>'将来負担比率（分子）の構造'!M$41</f>
        <v>1781</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181388</v>
      </c>
      <c r="S5" s="613"/>
      <c r="T5" s="613"/>
      <c r="U5" s="613"/>
      <c r="V5" s="613"/>
      <c r="W5" s="613"/>
      <c r="X5" s="613"/>
      <c r="Y5" s="614"/>
      <c r="Z5" s="615">
        <v>6.4</v>
      </c>
      <c r="AA5" s="615"/>
      <c r="AB5" s="615"/>
      <c r="AC5" s="615"/>
      <c r="AD5" s="616">
        <v>181388</v>
      </c>
      <c r="AE5" s="616"/>
      <c r="AF5" s="616"/>
      <c r="AG5" s="616"/>
      <c r="AH5" s="616"/>
      <c r="AI5" s="616"/>
      <c r="AJ5" s="616"/>
      <c r="AK5" s="616"/>
      <c r="AL5" s="617">
        <v>12.8</v>
      </c>
      <c r="AM5" s="618"/>
      <c r="AN5" s="618"/>
      <c r="AO5" s="619"/>
      <c r="AP5" s="609" t="s">
        <v>205</v>
      </c>
      <c r="AQ5" s="610"/>
      <c r="AR5" s="610"/>
      <c r="AS5" s="610"/>
      <c r="AT5" s="610"/>
      <c r="AU5" s="610"/>
      <c r="AV5" s="610"/>
      <c r="AW5" s="610"/>
      <c r="AX5" s="610"/>
      <c r="AY5" s="610"/>
      <c r="AZ5" s="610"/>
      <c r="BA5" s="610"/>
      <c r="BB5" s="610"/>
      <c r="BC5" s="610"/>
      <c r="BD5" s="610"/>
      <c r="BE5" s="610"/>
      <c r="BF5" s="611"/>
      <c r="BG5" s="623">
        <v>174631</v>
      </c>
      <c r="BH5" s="624"/>
      <c r="BI5" s="624"/>
      <c r="BJ5" s="624"/>
      <c r="BK5" s="624"/>
      <c r="BL5" s="624"/>
      <c r="BM5" s="624"/>
      <c r="BN5" s="625"/>
      <c r="BO5" s="626">
        <v>96.3</v>
      </c>
      <c r="BP5" s="626"/>
      <c r="BQ5" s="626"/>
      <c r="BR5" s="626"/>
      <c r="BS5" s="627">
        <v>116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19355</v>
      </c>
      <c r="S6" s="624"/>
      <c r="T6" s="624"/>
      <c r="U6" s="624"/>
      <c r="V6" s="624"/>
      <c r="W6" s="624"/>
      <c r="X6" s="624"/>
      <c r="Y6" s="625"/>
      <c r="Z6" s="626">
        <v>0.7</v>
      </c>
      <c r="AA6" s="626"/>
      <c r="AB6" s="626"/>
      <c r="AC6" s="626"/>
      <c r="AD6" s="627">
        <v>19355</v>
      </c>
      <c r="AE6" s="627"/>
      <c r="AF6" s="627"/>
      <c r="AG6" s="627"/>
      <c r="AH6" s="627"/>
      <c r="AI6" s="627"/>
      <c r="AJ6" s="627"/>
      <c r="AK6" s="627"/>
      <c r="AL6" s="628">
        <v>1.4</v>
      </c>
      <c r="AM6" s="629"/>
      <c r="AN6" s="629"/>
      <c r="AO6" s="630"/>
      <c r="AP6" s="620" t="s">
        <v>210</v>
      </c>
      <c r="AQ6" s="621"/>
      <c r="AR6" s="621"/>
      <c r="AS6" s="621"/>
      <c r="AT6" s="621"/>
      <c r="AU6" s="621"/>
      <c r="AV6" s="621"/>
      <c r="AW6" s="621"/>
      <c r="AX6" s="621"/>
      <c r="AY6" s="621"/>
      <c r="AZ6" s="621"/>
      <c r="BA6" s="621"/>
      <c r="BB6" s="621"/>
      <c r="BC6" s="621"/>
      <c r="BD6" s="621"/>
      <c r="BE6" s="621"/>
      <c r="BF6" s="622"/>
      <c r="BG6" s="623">
        <v>174631</v>
      </c>
      <c r="BH6" s="624"/>
      <c r="BI6" s="624"/>
      <c r="BJ6" s="624"/>
      <c r="BK6" s="624"/>
      <c r="BL6" s="624"/>
      <c r="BM6" s="624"/>
      <c r="BN6" s="625"/>
      <c r="BO6" s="626">
        <v>96.3</v>
      </c>
      <c r="BP6" s="626"/>
      <c r="BQ6" s="626"/>
      <c r="BR6" s="626"/>
      <c r="BS6" s="627">
        <v>116</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72002</v>
      </c>
      <c r="CS6" s="624"/>
      <c r="CT6" s="624"/>
      <c r="CU6" s="624"/>
      <c r="CV6" s="624"/>
      <c r="CW6" s="624"/>
      <c r="CX6" s="624"/>
      <c r="CY6" s="625"/>
      <c r="CZ6" s="626">
        <v>2.6</v>
      </c>
      <c r="DA6" s="626"/>
      <c r="DB6" s="626"/>
      <c r="DC6" s="626"/>
      <c r="DD6" s="632" t="s">
        <v>212</v>
      </c>
      <c r="DE6" s="624"/>
      <c r="DF6" s="624"/>
      <c r="DG6" s="624"/>
      <c r="DH6" s="624"/>
      <c r="DI6" s="624"/>
      <c r="DJ6" s="624"/>
      <c r="DK6" s="624"/>
      <c r="DL6" s="624"/>
      <c r="DM6" s="624"/>
      <c r="DN6" s="624"/>
      <c r="DO6" s="624"/>
      <c r="DP6" s="625"/>
      <c r="DQ6" s="632">
        <v>72002</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388</v>
      </c>
      <c r="S7" s="624"/>
      <c r="T7" s="624"/>
      <c r="U7" s="624"/>
      <c r="V7" s="624"/>
      <c r="W7" s="624"/>
      <c r="X7" s="624"/>
      <c r="Y7" s="625"/>
      <c r="Z7" s="626">
        <v>0</v>
      </c>
      <c r="AA7" s="626"/>
      <c r="AB7" s="626"/>
      <c r="AC7" s="626"/>
      <c r="AD7" s="627">
        <v>388</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82502</v>
      </c>
      <c r="BH7" s="624"/>
      <c r="BI7" s="624"/>
      <c r="BJ7" s="624"/>
      <c r="BK7" s="624"/>
      <c r="BL7" s="624"/>
      <c r="BM7" s="624"/>
      <c r="BN7" s="625"/>
      <c r="BO7" s="626">
        <v>45.5</v>
      </c>
      <c r="BP7" s="626"/>
      <c r="BQ7" s="626"/>
      <c r="BR7" s="626"/>
      <c r="BS7" s="627">
        <v>116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503998</v>
      </c>
      <c r="CS7" s="624"/>
      <c r="CT7" s="624"/>
      <c r="CU7" s="624"/>
      <c r="CV7" s="624"/>
      <c r="CW7" s="624"/>
      <c r="CX7" s="624"/>
      <c r="CY7" s="625"/>
      <c r="CZ7" s="626">
        <v>18.100000000000001</v>
      </c>
      <c r="DA7" s="626"/>
      <c r="DB7" s="626"/>
      <c r="DC7" s="626"/>
      <c r="DD7" s="632">
        <v>7731</v>
      </c>
      <c r="DE7" s="624"/>
      <c r="DF7" s="624"/>
      <c r="DG7" s="624"/>
      <c r="DH7" s="624"/>
      <c r="DI7" s="624"/>
      <c r="DJ7" s="624"/>
      <c r="DK7" s="624"/>
      <c r="DL7" s="624"/>
      <c r="DM7" s="624"/>
      <c r="DN7" s="624"/>
      <c r="DO7" s="624"/>
      <c r="DP7" s="625"/>
      <c r="DQ7" s="632">
        <v>469834</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1103</v>
      </c>
      <c r="S8" s="624"/>
      <c r="T8" s="624"/>
      <c r="U8" s="624"/>
      <c r="V8" s="624"/>
      <c r="W8" s="624"/>
      <c r="X8" s="624"/>
      <c r="Y8" s="625"/>
      <c r="Z8" s="626">
        <v>0</v>
      </c>
      <c r="AA8" s="626"/>
      <c r="AB8" s="626"/>
      <c r="AC8" s="626"/>
      <c r="AD8" s="627">
        <v>1103</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4228</v>
      </c>
      <c r="BH8" s="624"/>
      <c r="BI8" s="624"/>
      <c r="BJ8" s="624"/>
      <c r="BK8" s="624"/>
      <c r="BL8" s="624"/>
      <c r="BM8" s="624"/>
      <c r="BN8" s="625"/>
      <c r="BO8" s="626">
        <v>2.2999999999999998</v>
      </c>
      <c r="BP8" s="626"/>
      <c r="BQ8" s="626"/>
      <c r="BR8" s="626"/>
      <c r="BS8" s="632" t="s">
        <v>110</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668351</v>
      </c>
      <c r="CS8" s="624"/>
      <c r="CT8" s="624"/>
      <c r="CU8" s="624"/>
      <c r="CV8" s="624"/>
      <c r="CW8" s="624"/>
      <c r="CX8" s="624"/>
      <c r="CY8" s="625"/>
      <c r="CZ8" s="626">
        <v>24</v>
      </c>
      <c r="DA8" s="626"/>
      <c r="DB8" s="626"/>
      <c r="DC8" s="626"/>
      <c r="DD8" s="632" t="s">
        <v>212</v>
      </c>
      <c r="DE8" s="624"/>
      <c r="DF8" s="624"/>
      <c r="DG8" s="624"/>
      <c r="DH8" s="624"/>
      <c r="DI8" s="624"/>
      <c r="DJ8" s="624"/>
      <c r="DK8" s="624"/>
      <c r="DL8" s="624"/>
      <c r="DM8" s="624"/>
      <c r="DN8" s="624"/>
      <c r="DO8" s="624"/>
      <c r="DP8" s="625"/>
      <c r="DQ8" s="632">
        <v>354055</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1030</v>
      </c>
      <c r="S9" s="624"/>
      <c r="T9" s="624"/>
      <c r="U9" s="624"/>
      <c r="V9" s="624"/>
      <c r="W9" s="624"/>
      <c r="X9" s="624"/>
      <c r="Y9" s="625"/>
      <c r="Z9" s="626">
        <v>0</v>
      </c>
      <c r="AA9" s="626"/>
      <c r="AB9" s="626"/>
      <c r="AC9" s="626"/>
      <c r="AD9" s="627">
        <v>1030</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74894</v>
      </c>
      <c r="BH9" s="624"/>
      <c r="BI9" s="624"/>
      <c r="BJ9" s="624"/>
      <c r="BK9" s="624"/>
      <c r="BL9" s="624"/>
      <c r="BM9" s="624"/>
      <c r="BN9" s="625"/>
      <c r="BO9" s="626">
        <v>41.3</v>
      </c>
      <c r="BP9" s="626"/>
      <c r="BQ9" s="626"/>
      <c r="BR9" s="626"/>
      <c r="BS9" s="632" t="s">
        <v>110</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140816</v>
      </c>
      <c r="CS9" s="624"/>
      <c r="CT9" s="624"/>
      <c r="CU9" s="624"/>
      <c r="CV9" s="624"/>
      <c r="CW9" s="624"/>
      <c r="CX9" s="624"/>
      <c r="CY9" s="625"/>
      <c r="CZ9" s="626">
        <v>5.0999999999999996</v>
      </c>
      <c r="DA9" s="626"/>
      <c r="DB9" s="626"/>
      <c r="DC9" s="626"/>
      <c r="DD9" s="632">
        <v>13030</v>
      </c>
      <c r="DE9" s="624"/>
      <c r="DF9" s="624"/>
      <c r="DG9" s="624"/>
      <c r="DH9" s="624"/>
      <c r="DI9" s="624"/>
      <c r="DJ9" s="624"/>
      <c r="DK9" s="624"/>
      <c r="DL9" s="624"/>
      <c r="DM9" s="624"/>
      <c r="DN9" s="624"/>
      <c r="DO9" s="624"/>
      <c r="DP9" s="625"/>
      <c r="DQ9" s="632">
        <v>103348</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55316</v>
      </c>
      <c r="S10" s="624"/>
      <c r="T10" s="624"/>
      <c r="U10" s="624"/>
      <c r="V10" s="624"/>
      <c r="W10" s="624"/>
      <c r="X10" s="624"/>
      <c r="Y10" s="625"/>
      <c r="Z10" s="626">
        <v>2</v>
      </c>
      <c r="AA10" s="626"/>
      <c r="AB10" s="626"/>
      <c r="AC10" s="626"/>
      <c r="AD10" s="627">
        <v>55316</v>
      </c>
      <c r="AE10" s="627"/>
      <c r="AF10" s="627"/>
      <c r="AG10" s="627"/>
      <c r="AH10" s="627"/>
      <c r="AI10" s="627"/>
      <c r="AJ10" s="627"/>
      <c r="AK10" s="627"/>
      <c r="AL10" s="628">
        <v>3.9</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2716</v>
      </c>
      <c r="BH10" s="624"/>
      <c r="BI10" s="624"/>
      <c r="BJ10" s="624"/>
      <c r="BK10" s="624"/>
      <c r="BL10" s="624"/>
      <c r="BM10" s="624"/>
      <c r="BN10" s="625"/>
      <c r="BO10" s="626">
        <v>1.5</v>
      </c>
      <c r="BP10" s="626"/>
      <c r="BQ10" s="626"/>
      <c r="BR10" s="626"/>
      <c r="BS10" s="632" t="s">
        <v>110</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6169</v>
      </c>
      <c r="CS10" s="624"/>
      <c r="CT10" s="624"/>
      <c r="CU10" s="624"/>
      <c r="CV10" s="624"/>
      <c r="CW10" s="624"/>
      <c r="CX10" s="624"/>
      <c r="CY10" s="625"/>
      <c r="CZ10" s="626">
        <v>0.2</v>
      </c>
      <c r="DA10" s="626"/>
      <c r="DB10" s="626"/>
      <c r="DC10" s="626"/>
      <c r="DD10" s="632" t="s">
        <v>110</v>
      </c>
      <c r="DE10" s="624"/>
      <c r="DF10" s="624"/>
      <c r="DG10" s="624"/>
      <c r="DH10" s="624"/>
      <c r="DI10" s="624"/>
      <c r="DJ10" s="624"/>
      <c r="DK10" s="624"/>
      <c r="DL10" s="624"/>
      <c r="DM10" s="624"/>
      <c r="DN10" s="624"/>
      <c r="DO10" s="624"/>
      <c r="DP10" s="625"/>
      <c r="DQ10" s="632">
        <v>411</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t="s">
        <v>110</v>
      </c>
      <c r="S11" s="624"/>
      <c r="T11" s="624"/>
      <c r="U11" s="624"/>
      <c r="V11" s="624"/>
      <c r="W11" s="624"/>
      <c r="X11" s="624"/>
      <c r="Y11" s="625"/>
      <c r="Z11" s="626" t="s">
        <v>110</v>
      </c>
      <c r="AA11" s="626"/>
      <c r="AB11" s="626"/>
      <c r="AC11" s="626"/>
      <c r="AD11" s="627" t="s">
        <v>110</v>
      </c>
      <c r="AE11" s="627"/>
      <c r="AF11" s="627"/>
      <c r="AG11" s="627"/>
      <c r="AH11" s="627"/>
      <c r="AI11" s="627"/>
      <c r="AJ11" s="627"/>
      <c r="AK11" s="627"/>
      <c r="AL11" s="628" t="s">
        <v>110</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664</v>
      </c>
      <c r="BH11" s="624"/>
      <c r="BI11" s="624"/>
      <c r="BJ11" s="624"/>
      <c r="BK11" s="624"/>
      <c r="BL11" s="624"/>
      <c r="BM11" s="624"/>
      <c r="BN11" s="625"/>
      <c r="BO11" s="626">
        <v>0.4</v>
      </c>
      <c r="BP11" s="626"/>
      <c r="BQ11" s="626"/>
      <c r="BR11" s="626"/>
      <c r="BS11" s="632">
        <v>116</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231827</v>
      </c>
      <c r="CS11" s="624"/>
      <c r="CT11" s="624"/>
      <c r="CU11" s="624"/>
      <c r="CV11" s="624"/>
      <c r="CW11" s="624"/>
      <c r="CX11" s="624"/>
      <c r="CY11" s="625"/>
      <c r="CZ11" s="626">
        <v>8.3000000000000007</v>
      </c>
      <c r="DA11" s="626"/>
      <c r="DB11" s="626"/>
      <c r="DC11" s="626"/>
      <c r="DD11" s="632">
        <v>91778</v>
      </c>
      <c r="DE11" s="624"/>
      <c r="DF11" s="624"/>
      <c r="DG11" s="624"/>
      <c r="DH11" s="624"/>
      <c r="DI11" s="624"/>
      <c r="DJ11" s="624"/>
      <c r="DK11" s="624"/>
      <c r="DL11" s="624"/>
      <c r="DM11" s="624"/>
      <c r="DN11" s="624"/>
      <c r="DO11" s="624"/>
      <c r="DP11" s="625"/>
      <c r="DQ11" s="632">
        <v>131131</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75597</v>
      </c>
      <c r="BH12" s="624"/>
      <c r="BI12" s="624"/>
      <c r="BJ12" s="624"/>
      <c r="BK12" s="624"/>
      <c r="BL12" s="624"/>
      <c r="BM12" s="624"/>
      <c r="BN12" s="625"/>
      <c r="BO12" s="626">
        <v>41.7</v>
      </c>
      <c r="BP12" s="626"/>
      <c r="BQ12" s="626"/>
      <c r="BR12" s="626"/>
      <c r="BS12" s="632" t="s">
        <v>110</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9676</v>
      </c>
      <c r="CS12" s="624"/>
      <c r="CT12" s="624"/>
      <c r="CU12" s="624"/>
      <c r="CV12" s="624"/>
      <c r="CW12" s="624"/>
      <c r="CX12" s="624"/>
      <c r="CY12" s="625"/>
      <c r="CZ12" s="626">
        <v>0.3</v>
      </c>
      <c r="DA12" s="626"/>
      <c r="DB12" s="626"/>
      <c r="DC12" s="626"/>
      <c r="DD12" s="632">
        <v>786</v>
      </c>
      <c r="DE12" s="624"/>
      <c r="DF12" s="624"/>
      <c r="DG12" s="624"/>
      <c r="DH12" s="624"/>
      <c r="DI12" s="624"/>
      <c r="DJ12" s="624"/>
      <c r="DK12" s="624"/>
      <c r="DL12" s="624"/>
      <c r="DM12" s="624"/>
      <c r="DN12" s="624"/>
      <c r="DO12" s="624"/>
      <c r="DP12" s="625"/>
      <c r="DQ12" s="632">
        <v>9545</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4379</v>
      </c>
      <c r="S13" s="624"/>
      <c r="T13" s="624"/>
      <c r="U13" s="624"/>
      <c r="V13" s="624"/>
      <c r="W13" s="624"/>
      <c r="X13" s="624"/>
      <c r="Y13" s="625"/>
      <c r="Z13" s="626">
        <v>0.2</v>
      </c>
      <c r="AA13" s="626"/>
      <c r="AB13" s="626"/>
      <c r="AC13" s="626"/>
      <c r="AD13" s="627">
        <v>4379</v>
      </c>
      <c r="AE13" s="627"/>
      <c r="AF13" s="627"/>
      <c r="AG13" s="627"/>
      <c r="AH13" s="627"/>
      <c r="AI13" s="627"/>
      <c r="AJ13" s="627"/>
      <c r="AK13" s="627"/>
      <c r="AL13" s="628">
        <v>0.3</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74280</v>
      </c>
      <c r="BH13" s="624"/>
      <c r="BI13" s="624"/>
      <c r="BJ13" s="624"/>
      <c r="BK13" s="624"/>
      <c r="BL13" s="624"/>
      <c r="BM13" s="624"/>
      <c r="BN13" s="625"/>
      <c r="BO13" s="626">
        <v>41</v>
      </c>
      <c r="BP13" s="626"/>
      <c r="BQ13" s="626"/>
      <c r="BR13" s="626"/>
      <c r="BS13" s="632" t="s">
        <v>110</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558512</v>
      </c>
      <c r="CS13" s="624"/>
      <c r="CT13" s="624"/>
      <c r="CU13" s="624"/>
      <c r="CV13" s="624"/>
      <c r="CW13" s="624"/>
      <c r="CX13" s="624"/>
      <c r="CY13" s="625"/>
      <c r="CZ13" s="626">
        <v>20.100000000000001</v>
      </c>
      <c r="DA13" s="626"/>
      <c r="DB13" s="626"/>
      <c r="DC13" s="626"/>
      <c r="DD13" s="632">
        <v>526354</v>
      </c>
      <c r="DE13" s="624"/>
      <c r="DF13" s="624"/>
      <c r="DG13" s="624"/>
      <c r="DH13" s="624"/>
      <c r="DI13" s="624"/>
      <c r="DJ13" s="624"/>
      <c r="DK13" s="624"/>
      <c r="DL13" s="624"/>
      <c r="DM13" s="624"/>
      <c r="DN13" s="624"/>
      <c r="DO13" s="624"/>
      <c r="DP13" s="625"/>
      <c r="DQ13" s="632">
        <v>104752</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10026</v>
      </c>
      <c r="BH14" s="624"/>
      <c r="BI14" s="624"/>
      <c r="BJ14" s="624"/>
      <c r="BK14" s="624"/>
      <c r="BL14" s="624"/>
      <c r="BM14" s="624"/>
      <c r="BN14" s="625"/>
      <c r="BO14" s="626">
        <v>5.5</v>
      </c>
      <c r="BP14" s="626"/>
      <c r="BQ14" s="626"/>
      <c r="BR14" s="626"/>
      <c r="BS14" s="632" t="s">
        <v>110</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98782</v>
      </c>
      <c r="CS14" s="624"/>
      <c r="CT14" s="624"/>
      <c r="CU14" s="624"/>
      <c r="CV14" s="624"/>
      <c r="CW14" s="624"/>
      <c r="CX14" s="624"/>
      <c r="CY14" s="625"/>
      <c r="CZ14" s="626">
        <v>3.5</v>
      </c>
      <c r="DA14" s="626"/>
      <c r="DB14" s="626"/>
      <c r="DC14" s="626"/>
      <c r="DD14" s="632">
        <v>20270</v>
      </c>
      <c r="DE14" s="624"/>
      <c r="DF14" s="624"/>
      <c r="DG14" s="624"/>
      <c r="DH14" s="624"/>
      <c r="DI14" s="624"/>
      <c r="DJ14" s="624"/>
      <c r="DK14" s="624"/>
      <c r="DL14" s="624"/>
      <c r="DM14" s="624"/>
      <c r="DN14" s="624"/>
      <c r="DO14" s="624"/>
      <c r="DP14" s="625"/>
      <c r="DQ14" s="632">
        <v>77953</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837</v>
      </c>
      <c r="S15" s="624"/>
      <c r="T15" s="624"/>
      <c r="U15" s="624"/>
      <c r="V15" s="624"/>
      <c r="W15" s="624"/>
      <c r="X15" s="624"/>
      <c r="Y15" s="625"/>
      <c r="Z15" s="626">
        <v>0</v>
      </c>
      <c r="AA15" s="626"/>
      <c r="AB15" s="626"/>
      <c r="AC15" s="626"/>
      <c r="AD15" s="627">
        <v>837</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6506</v>
      </c>
      <c r="BH15" s="624"/>
      <c r="BI15" s="624"/>
      <c r="BJ15" s="624"/>
      <c r="BK15" s="624"/>
      <c r="BL15" s="624"/>
      <c r="BM15" s="624"/>
      <c r="BN15" s="625"/>
      <c r="BO15" s="626">
        <v>3.6</v>
      </c>
      <c r="BP15" s="626"/>
      <c r="BQ15" s="626"/>
      <c r="BR15" s="626"/>
      <c r="BS15" s="632" t="s">
        <v>110</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156879</v>
      </c>
      <c r="CS15" s="624"/>
      <c r="CT15" s="624"/>
      <c r="CU15" s="624"/>
      <c r="CV15" s="624"/>
      <c r="CW15" s="624"/>
      <c r="CX15" s="624"/>
      <c r="CY15" s="625"/>
      <c r="CZ15" s="626">
        <v>5.6</v>
      </c>
      <c r="DA15" s="626"/>
      <c r="DB15" s="626"/>
      <c r="DC15" s="626"/>
      <c r="DD15" s="632">
        <v>6885</v>
      </c>
      <c r="DE15" s="624"/>
      <c r="DF15" s="624"/>
      <c r="DG15" s="624"/>
      <c r="DH15" s="624"/>
      <c r="DI15" s="624"/>
      <c r="DJ15" s="624"/>
      <c r="DK15" s="624"/>
      <c r="DL15" s="624"/>
      <c r="DM15" s="624"/>
      <c r="DN15" s="624"/>
      <c r="DO15" s="624"/>
      <c r="DP15" s="625"/>
      <c r="DQ15" s="632">
        <v>140980</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1357105</v>
      </c>
      <c r="S16" s="624"/>
      <c r="T16" s="624"/>
      <c r="U16" s="624"/>
      <c r="V16" s="624"/>
      <c r="W16" s="624"/>
      <c r="X16" s="624"/>
      <c r="Y16" s="625"/>
      <c r="Z16" s="626">
        <v>47.9</v>
      </c>
      <c r="AA16" s="626"/>
      <c r="AB16" s="626"/>
      <c r="AC16" s="626"/>
      <c r="AD16" s="627">
        <v>1148186</v>
      </c>
      <c r="AE16" s="627"/>
      <c r="AF16" s="627"/>
      <c r="AG16" s="627"/>
      <c r="AH16" s="627"/>
      <c r="AI16" s="627"/>
      <c r="AJ16" s="627"/>
      <c r="AK16" s="627"/>
      <c r="AL16" s="628">
        <v>81.2</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52295</v>
      </c>
      <c r="CS16" s="624"/>
      <c r="CT16" s="624"/>
      <c r="CU16" s="624"/>
      <c r="CV16" s="624"/>
      <c r="CW16" s="624"/>
      <c r="CX16" s="624"/>
      <c r="CY16" s="625"/>
      <c r="CZ16" s="626">
        <v>1.9</v>
      </c>
      <c r="DA16" s="626"/>
      <c r="DB16" s="626"/>
      <c r="DC16" s="626"/>
      <c r="DD16" s="632" t="s">
        <v>110</v>
      </c>
      <c r="DE16" s="624"/>
      <c r="DF16" s="624"/>
      <c r="DG16" s="624"/>
      <c r="DH16" s="624"/>
      <c r="DI16" s="624"/>
      <c r="DJ16" s="624"/>
      <c r="DK16" s="624"/>
      <c r="DL16" s="624"/>
      <c r="DM16" s="624"/>
      <c r="DN16" s="624"/>
      <c r="DO16" s="624"/>
      <c r="DP16" s="625"/>
      <c r="DQ16" s="632">
        <v>26607</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1148186</v>
      </c>
      <c r="S17" s="624"/>
      <c r="T17" s="624"/>
      <c r="U17" s="624"/>
      <c r="V17" s="624"/>
      <c r="W17" s="624"/>
      <c r="X17" s="624"/>
      <c r="Y17" s="625"/>
      <c r="Z17" s="626">
        <v>40.6</v>
      </c>
      <c r="AA17" s="626"/>
      <c r="AB17" s="626"/>
      <c r="AC17" s="626"/>
      <c r="AD17" s="627">
        <v>1148186</v>
      </c>
      <c r="AE17" s="627"/>
      <c r="AF17" s="627"/>
      <c r="AG17" s="627"/>
      <c r="AH17" s="627"/>
      <c r="AI17" s="627"/>
      <c r="AJ17" s="627"/>
      <c r="AK17" s="627"/>
      <c r="AL17" s="628">
        <v>81.2</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283321</v>
      </c>
      <c r="CS17" s="624"/>
      <c r="CT17" s="624"/>
      <c r="CU17" s="624"/>
      <c r="CV17" s="624"/>
      <c r="CW17" s="624"/>
      <c r="CX17" s="624"/>
      <c r="CY17" s="625"/>
      <c r="CZ17" s="626">
        <v>10.199999999999999</v>
      </c>
      <c r="DA17" s="626"/>
      <c r="DB17" s="626"/>
      <c r="DC17" s="626"/>
      <c r="DD17" s="632" t="s">
        <v>110</v>
      </c>
      <c r="DE17" s="624"/>
      <c r="DF17" s="624"/>
      <c r="DG17" s="624"/>
      <c r="DH17" s="624"/>
      <c r="DI17" s="624"/>
      <c r="DJ17" s="624"/>
      <c r="DK17" s="624"/>
      <c r="DL17" s="624"/>
      <c r="DM17" s="624"/>
      <c r="DN17" s="624"/>
      <c r="DO17" s="624"/>
      <c r="DP17" s="625"/>
      <c r="DQ17" s="632">
        <v>279359</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208919</v>
      </c>
      <c r="S18" s="624"/>
      <c r="T18" s="624"/>
      <c r="U18" s="624"/>
      <c r="V18" s="624"/>
      <c r="W18" s="624"/>
      <c r="X18" s="624"/>
      <c r="Y18" s="625"/>
      <c r="Z18" s="626">
        <v>7.4</v>
      </c>
      <c r="AA18" s="626"/>
      <c r="AB18" s="626"/>
      <c r="AC18" s="626"/>
      <c r="AD18" s="627" t="s">
        <v>110</v>
      </c>
      <c r="AE18" s="627"/>
      <c r="AF18" s="627"/>
      <c r="AG18" s="627"/>
      <c r="AH18" s="627"/>
      <c r="AI18" s="627"/>
      <c r="AJ18" s="627"/>
      <c r="AK18" s="627"/>
      <c r="AL18" s="628" t="s">
        <v>110</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110</v>
      </c>
      <c r="S19" s="624"/>
      <c r="T19" s="624"/>
      <c r="U19" s="624"/>
      <c r="V19" s="624"/>
      <c r="W19" s="624"/>
      <c r="X19" s="624"/>
      <c r="Y19" s="625"/>
      <c r="Z19" s="626" t="s">
        <v>110</v>
      </c>
      <c r="AA19" s="626"/>
      <c r="AB19" s="626"/>
      <c r="AC19" s="626"/>
      <c r="AD19" s="627" t="s">
        <v>110</v>
      </c>
      <c r="AE19" s="627"/>
      <c r="AF19" s="627"/>
      <c r="AG19" s="627"/>
      <c r="AH19" s="627"/>
      <c r="AI19" s="627"/>
      <c r="AJ19" s="627"/>
      <c r="AK19" s="627"/>
      <c r="AL19" s="628" t="s">
        <v>110</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6757</v>
      </c>
      <c r="BH19" s="624"/>
      <c r="BI19" s="624"/>
      <c r="BJ19" s="624"/>
      <c r="BK19" s="624"/>
      <c r="BL19" s="624"/>
      <c r="BM19" s="624"/>
      <c r="BN19" s="625"/>
      <c r="BO19" s="626">
        <v>3.7</v>
      </c>
      <c r="BP19" s="626"/>
      <c r="BQ19" s="626"/>
      <c r="BR19" s="626"/>
      <c r="BS19" s="632" t="s">
        <v>110</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1620901</v>
      </c>
      <c r="S20" s="624"/>
      <c r="T20" s="624"/>
      <c r="U20" s="624"/>
      <c r="V20" s="624"/>
      <c r="W20" s="624"/>
      <c r="X20" s="624"/>
      <c r="Y20" s="625"/>
      <c r="Z20" s="626">
        <v>57.2</v>
      </c>
      <c r="AA20" s="626"/>
      <c r="AB20" s="626"/>
      <c r="AC20" s="626"/>
      <c r="AD20" s="627">
        <v>1411982</v>
      </c>
      <c r="AE20" s="627"/>
      <c r="AF20" s="627"/>
      <c r="AG20" s="627"/>
      <c r="AH20" s="627"/>
      <c r="AI20" s="627"/>
      <c r="AJ20" s="627"/>
      <c r="AK20" s="627"/>
      <c r="AL20" s="628">
        <v>99.8</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6757</v>
      </c>
      <c r="BH20" s="624"/>
      <c r="BI20" s="624"/>
      <c r="BJ20" s="624"/>
      <c r="BK20" s="624"/>
      <c r="BL20" s="624"/>
      <c r="BM20" s="624"/>
      <c r="BN20" s="625"/>
      <c r="BO20" s="626">
        <v>3.7</v>
      </c>
      <c r="BP20" s="626"/>
      <c r="BQ20" s="626"/>
      <c r="BR20" s="626"/>
      <c r="BS20" s="632" t="s">
        <v>110</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2782628</v>
      </c>
      <c r="CS20" s="624"/>
      <c r="CT20" s="624"/>
      <c r="CU20" s="624"/>
      <c r="CV20" s="624"/>
      <c r="CW20" s="624"/>
      <c r="CX20" s="624"/>
      <c r="CY20" s="625"/>
      <c r="CZ20" s="626">
        <v>100</v>
      </c>
      <c r="DA20" s="626"/>
      <c r="DB20" s="626"/>
      <c r="DC20" s="626"/>
      <c r="DD20" s="632">
        <v>666834</v>
      </c>
      <c r="DE20" s="624"/>
      <c r="DF20" s="624"/>
      <c r="DG20" s="624"/>
      <c r="DH20" s="624"/>
      <c r="DI20" s="624"/>
      <c r="DJ20" s="624"/>
      <c r="DK20" s="624"/>
      <c r="DL20" s="624"/>
      <c r="DM20" s="624"/>
      <c r="DN20" s="624"/>
      <c r="DO20" s="624"/>
      <c r="DP20" s="625"/>
      <c r="DQ20" s="632">
        <v>1769977</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716</v>
      </c>
      <c r="S21" s="624"/>
      <c r="T21" s="624"/>
      <c r="U21" s="624"/>
      <c r="V21" s="624"/>
      <c r="W21" s="624"/>
      <c r="X21" s="624"/>
      <c r="Y21" s="625"/>
      <c r="Z21" s="626">
        <v>0</v>
      </c>
      <c r="AA21" s="626"/>
      <c r="AB21" s="626"/>
      <c r="AC21" s="626"/>
      <c r="AD21" s="627">
        <v>716</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6757</v>
      </c>
      <c r="BH21" s="624"/>
      <c r="BI21" s="624"/>
      <c r="BJ21" s="624"/>
      <c r="BK21" s="624"/>
      <c r="BL21" s="624"/>
      <c r="BM21" s="624"/>
      <c r="BN21" s="625"/>
      <c r="BO21" s="626">
        <v>3.7</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40339</v>
      </c>
      <c r="S22" s="624"/>
      <c r="T22" s="624"/>
      <c r="U22" s="624"/>
      <c r="V22" s="624"/>
      <c r="W22" s="624"/>
      <c r="X22" s="624"/>
      <c r="Y22" s="625"/>
      <c r="Z22" s="626">
        <v>1.4</v>
      </c>
      <c r="AA22" s="626"/>
      <c r="AB22" s="626"/>
      <c r="AC22" s="626"/>
      <c r="AD22" s="627" t="s">
        <v>110</v>
      </c>
      <c r="AE22" s="627"/>
      <c r="AF22" s="627"/>
      <c r="AG22" s="627"/>
      <c r="AH22" s="627"/>
      <c r="AI22" s="627"/>
      <c r="AJ22" s="627"/>
      <c r="AK22" s="627"/>
      <c r="AL22" s="628" t="s">
        <v>110</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18095</v>
      </c>
      <c r="S23" s="624"/>
      <c r="T23" s="624"/>
      <c r="U23" s="624"/>
      <c r="V23" s="624"/>
      <c r="W23" s="624"/>
      <c r="X23" s="624"/>
      <c r="Y23" s="625"/>
      <c r="Z23" s="626">
        <v>0.6</v>
      </c>
      <c r="AA23" s="626"/>
      <c r="AB23" s="626"/>
      <c r="AC23" s="626"/>
      <c r="AD23" s="627">
        <v>1478</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110</v>
      </c>
      <c r="BH23" s="624"/>
      <c r="BI23" s="624"/>
      <c r="BJ23" s="624"/>
      <c r="BK23" s="624"/>
      <c r="BL23" s="624"/>
      <c r="BM23" s="624"/>
      <c r="BN23" s="625"/>
      <c r="BO23" s="626" t="s">
        <v>110</v>
      </c>
      <c r="BP23" s="626"/>
      <c r="BQ23" s="626"/>
      <c r="BR23" s="626"/>
      <c r="BS23" s="632" t="s">
        <v>110</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7583</v>
      </c>
      <c r="S24" s="624"/>
      <c r="T24" s="624"/>
      <c r="U24" s="624"/>
      <c r="V24" s="624"/>
      <c r="W24" s="624"/>
      <c r="X24" s="624"/>
      <c r="Y24" s="625"/>
      <c r="Z24" s="626">
        <v>0.3</v>
      </c>
      <c r="AA24" s="626"/>
      <c r="AB24" s="626"/>
      <c r="AC24" s="626"/>
      <c r="AD24" s="627" t="s">
        <v>110</v>
      </c>
      <c r="AE24" s="627"/>
      <c r="AF24" s="627"/>
      <c r="AG24" s="627"/>
      <c r="AH24" s="627"/>
      <c r="AI24" s="627"/>
      <c r="AJ24" s="627"/>
      <c r="AK24" s="627"/>
      <c r="AL24" s="628" t="s">
        <v>110</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1039213</v>
      </c>
      <c r="CS24" s="613"/>
      <c r="CT24" s="613"/>
      <c r="CU24" s="613"/>
      <c r="CV24" s="613"/>
      <c r="CW24" s="613"/>
      <c r="CX24" s="613"/>
      <c r="CY24" s="614"/>
      <c r="CZ24" s="650">
        <v>37.299999999999997</v>
      </c>
      <c r="DA24" s="651"/>
      <c r="DB24" s="651"/>
      <c r="DC24" s="652"/>
      <c r="DD24" s="649">
        <v>770990</v>
      </c>
      <c r="DE24" s="613"/>
      <c r="DF24" s="613"/>
      <c r="DG24" s="613"/>
      <c r="DH24" s="613"/>
      <c r="DI24" s="613"/>
      <c r="DJ24" s="613"/>
      <c r="DK24" s="614"/>
      <c r="DL24" s="649">
        <v>663327</v>
      </c>
      <c r="DM24" s="613"/>
      <c r="DN24" s="613"/>
      <c r="DO24" s="613"/>
      <c r="DP24" s="613"/>
      <c r="DQ24" s="613"/>
      <c r="DR24" s="613"/>
      <c r="DS24" s="613"/>
      <c r="DT24" s="613"/>
      <c r="DU24" s="613"/>
      <c r="DV24" s="614"/>
      <c r="DW24" s="617">
        <v>44.7</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500165</v>
      </c>
      <c r="S25" s="624"/>
      <c r="T25" s="624"/>
      <c r="U25" s="624"/>
      <c r="V25" s="624"/>
      <c r="W25" s="624"/>
      <c r="X25" s="624"/>
      <c r="Y25" s="625"/>
      <c r="Z25" s="626">
        <v>17.7</v>
      </c>
      <c r="AA25" s="626"/>
      <c r="AB25" s="626"/>
      <c r="AC25" s="626"/>
      <c r="AD25" s="627" t="s">
        <v>110</v>
      </c>
      <c r="AE25" s="627"/>
      <c r="AF25" s="627"/>
      <c r="AG25" s="627"/>
      <c r="AH25" s="627"/>
      <c r="AI25" s="627"/>
      <c r="AJ25" s="627"/>
      <c r="AK25" s="627"/>
      <c r="AL25" s="628" t="s">
        <v>110</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394112</v>
      </c>
      <c r="CS25" s="655"/>
      <c r="CT25" s="655"/>
      <c r="CU25" s="655"/>
      <c r="CV25" s="655"/>
      <c r="CW25" s="655"/>
      <c r="CX25" s="655"/>
      <c r="CY25" s="656"/>
      <c r="CZ25" s="657">
        <v>14.2</v>
      </c>
      <c r="DA25" s="658"/>
      <c r="DB25" s="658"/>
      <c r="DC25" s="659"/>
      <c r="DD25" s="632">
        <v>372544</v>
      </c>
      <c r="DE25" s="655"/>
      <c r="DF25" s="655"/>
      <c r="DG25" s="655"/>
      <c r="DH25" s="655"/>
      <c r="DI25" s="655"/>
      <c r="DJ25" s="655"/>
      <c r="DK25" s="656"/>
      <c r="DL25" s="632">
        <v>371393</v>
      </c>
      <c r="DM25" s="655"/>
      <c r="DN25" s="655"/>
      <c r="DO25" s="655"/>
      <c r="DP25" s="655"/>
      <c r="DQ25" s="655"/>
      <c r="DR25" s="655"/>
      <c r="DS25" s="655"/>
      <c r="DT25" s="655"/>
      <c r="DU25" s="655"/>
      <c r="DV25" s="656"/>
      <c r="DW25" s="628">
        <v>25</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110</v>
      </c>
      <c r="S26" s="624"/>
      <c r="T26" s="624"/>
      <c r="U26" s="624"/>
      <c r="V26" s="624"/>
      <c r="W26" s="624"/>
      <c r="X26" s="624"/>
      <c r="Y26" s="625"/>
      <c r="Z26" s="626" t="s">
        <v>110</v>
      </c>
      <c r="AA26" s="626"/>
      <c r="AB26" s="626"/>
      <c r="AC26" s="626"/>
      <c r="AD26" s="627" t="s">
        <v>110</v>
      </c>
      <c r="AE26" s="627"/>
      <c r="AF26" s="627"/>
      <c r="AG26" s="627"/>
      <c r="AH26" s="627"/>
      <c r="AI26" s="627"/>
      <c r="AJ26" s="627"/>
      <c r="AK26" s="627"/>
      <c r="AL26" s="628" t="s">
        <v>110</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203237</v>
      </c>
      <c r="CS26" s="624"/>
      <c r="CT26" s="624"/>
      <c r="CU26" s="624"/>
      <c r="CV26" s="624"/>
      <c r="CW26" s="624"/>
      <c r="CX26" s="624"/>
      <c r="CY26" s="625"/>
      <c r="CZ26" s="657">
        <v>7.3</v>
      </c>
      <c r="DA26" s="658"/>
      <c r="DB26" s="658"/>
      <c r="DC26" s="659"/>
      <c r="DD26" s="632">
        <v>185768</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159386</v>
      </c>
      <c r="S27" s="624"/>
      <c r="T27" s="624"/>
      <c r="U27" s="624"/>
      <c r="V27" s="624"/>
      <c r="W27" s="624"/>
      <c r="X27" s="624"/>
      <c r="Y27" s="625"/>
      <c r="Z27" s="626">
        <v>5.6</v>
      </c>
      <c r="AA27" s="626"/>
      <c r="AB27" s="626"/>
      <c r="AC27" s="626"/>
      <c r="AD27" s="627" t="s">
        <v>110</v>
      </c>
      <c r="AE27" s="627"/>
      <c r="AF27" s="627"/>
      <c r="AG27" s="627"/>
      <c r="AH27" s="627"/>
      <c r="AI27" s="627"/>
      <c r="AJ27" s="627"/>
      <c r="AK27" s="627"/>
      <c r="AL27" s="628" t="s">
        <v>110</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181388</v>
      </c>
      <c r="BH27" s="624"/>
      <c r="BI27" s="624"/>
      <c r="BJ27" s="624"/>
      <c r="BK27" s="624"/>
      <c r="BL27" s="624"/>
      <c r="BM27" s="624"/>
      <c r="BN27" s="625"/>
      <c r="BO27" s="626">
        <v>100</v>
      </c>
      <c r="BP27" s="626"/>
      <c r="BQ27" s="626"/>
      <c r="BR27" s="626"/>
      <c r="BS27" s="632">
        <v>116</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361780</v>
      </c>
      <c r="CS27" s="655"/>
      <c r="CT27" s="655"/>
      <c r="CU27" s="655"/>
      <c r="CV27" s="655"/>
      <c r="CW27" s="655"/>
      <c r="CX27" s="655"/>
      <c r="CY27" s="656"/>
      <c r="CZ27" s="657">
        <v>13</v>
      </c>
      <c r="DA27" s="658"/>
      <c r="DB27" s="658"/>
      <c r="DC27" s="659"/>
      <c r="DD27" s="632">
        <v>119087</v>
      </c>
      <c r="DE27" s="655"/>
      <c r="DF27" s="655"/>
      <c r="DG27" s="655"/>
      <c r="DH27" s="655"/>
      <c r="DI27" s="655"/>
      <c r="DJ27" s="655"/>
      <c r="DK27" s="656"/>
      <c r="DL27" s="632">
        <v>119067</v>
      </c>
      <c r="DM27" s="655"/>
      <c r="DN27" s="655"/>
      <c r="DO27" s="655"/>
      <c r="DP27" s="655"/>
      <c r="DQ27" s="655"/>
      <c r="DR27" s="655"/>
      <c r="DS27" s="655"/>
      <c r="DT27" s="655"/>
      <c r="DU27" s="655"/>
      <c r="DV27" s="656"/>
      <c r="DW27" s="628">
        <v>8</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16447</v>
      </c>
      <c r="S28" s="624"/>
      <c r="T28" s="624"/>
      <c r="U28" s="624"/>
      <c r="V28" s="624"/>
      <c r="W28" s="624"/>
      <c r="X28" s="624"/>
      <c r="Y28" s="625"/>
      <c r="Z28" s="626">
        <v>0.6</v>
      </c>
      <c r="AA28" s="626"/>
      <c r="AB28" s="626"/>
      <c r="AC28" s="626"/>
      <c r="AD28" s="627">
        <v>57</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283321</v>
      </c>
      <c r="CS28" s="624"/>
      <c r="CT28" s="624"/>
      <c r="CU28" s="624"/>
      <c r="CV28" s="624"/>
      <c r="CW28" s="624"/>
      <c r="CX28" s="624"/>
      <c r="CY28" s="625"/>
      <c r="CZ28" s="657">
        <v>10.199999999999999</v>
      </c>
      <c r="DA28" s="658"/>
      <c r="DB28" s="658"/>
      <c r="DC28" s="659"/>
      <c r="DD28" s="632">
        <v>279359</v>
      </c>
      <c r="DE28" s="624"/>
      <c r="DF28" s="624"/>
      <c r="DG28" s="624"/>
      <c r="DH28" s="624"/>
      <c r="DI28" s="624"/>
      <c r="DJ28" s="624"/>
      <c r="DK28" s="625"/>
      <c r="DL28" s="632">
        <v>172867</v>
      </c>
      <c r="DM28" s="624"/>
      <c r="DN28" s="624"/>
      <c r="DO28" s="624"/>
      <c r="DP28" s="624"/>
      <c r="DQ28" s="624"/>
      <c r="DR28" s="624"/>
      <c r="DS28" s="624"/>
      <c r="DT28" s="624"/>
      <c r="DU28" s="624"/>
      <c r="DV28" s="625"/>
      <c r="DW28" s="628">
        <v>11.6</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210</v>
      </c>
      <c r="S29" s="624"/>
      <c r="T29" s="624"/>
      <c r="U29" s="624"/>
      <c r="V29" s="624"/>
      <c r="W29" s="624"/>
      <c r="X29" s="624"/>
      <c r="Y29" s="625"/>
      <c r="Z29" s="626">
        <v>0</v>
      </c>
      <c r="AA29" s="626"/>
      <c r="AB29" s="626"/>
      <c r="AC29" s="626"/>
      <c r="AD29" s="627" t="s">
        <v>110</v>
      </c>
      <c r="AE29" s="627"/>
      <c r="AF29" s="627"/>
      <c r="AG29" s="627"/>
      <c r="AH29" s="627"/>
      <c r="AI29" s="627"/>
      <c r="AJ29" s="627"/>
      <c r="AK29" s="627"/>
      <c r="AL29" s="628" t="s">
        <v>110</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283321</v>
      </c>
      <c r="CS29" s="655"/>
      <c r="CT29" s="655"/>
      <c r="CU29" s="655"/>
      <c r="CV29" s="655"/>
      <c r="CW29" s="655"/>
      <c r="CX29" s="655"/>
      <c r="CY29" s="656"/>
      <c r="CZ29" s="657">
        <v>10.199999999999999</v>
      </c>
      <c r="DA29" s="658"/>
      <c r="DB29" s="658"/>
      <c r="DC29" s="659"/>
      <c r="DD29" s="632">
        <v>279359</v>
      </c>
      <c r="DE29" s="655"/>
      <c r="DF29" s="655"/>
      <c r="DG29" s="655"/>
      <c r="DH29" s="655"/>
      <c r="DI29" s="655"/>
      <c r="DJ29" s="655"/>
      <c r="DK29" s="656"/>
      <c r="DL29" s="632">
        <v>172867</v>
      </c>
      <c r="DM29" s="655"/>
      <c r="DN29" s="655"/>
      <c r="DO29" s="655"/>
      <c r="DP29" s="655"/>
      <c r="DQ29" s="655"/>
      <c r="DR29" s="655"/>
      <c r="DS29" s="655"/>
      <c r="DT29" s="655"/>
      <c r="DU29" s="655"/>
      <c r="DV29" s="656"/>
      <c r="DW29" s="628">
        <v>11.6</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t="s">
        <v>110</v>
      </c>
      <c r="S30" s="624"/>
      <c r="T30" s="624"/>
      <c r="U30" s="624"/>
      <c r="V30" s="624"/>
      <c r="W30" s="624"/>
      <c r="X30" s="624"/>
      <c r="Y30" s="625"/>
      <c r="Z30" s="626" t="s">
        <v>110</v>
      </c>
      <c r="AA30" s="626"/>
      <c r="AB30" s="626"/>
      <c r="AC30" s="626"/>
      <c r="AD30" s="627" t="s">
        <v>110</v>
      </c>
      <c r="AE30" s="627"/>
      <c r="AF30" s="627"/>
      <c r="AG30" s="627"/>
      <c r="AH30" s="627"/>
      <c r="AI30" s="627"/>
      <c r="AJ30" s="627"/>
      <c r="AK30" s="627"/>
      <c r="AL30" s="628" t="s">
        <v>110</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97.7</v>
      </c>
      <c r="BH30" s="682"/>
      <c r="BI30" s="682"/>
      <c r="BJ30" s="682"/>
      <c r="BK30" s="682"/>
      <c r="BL30" s="682"/>
      <c r="BM30" s="618">
        <v>88.1</v>
      </c>
      <c r="BN30" s="682"/>
      <c r="BO30" s="682"/>
      <c r="BP30" s="682"/>
      <c r="BQ30" s="683"/>
      <c r="BR30" s="681">
        <v>97.6</v>
      </c>
      <c r="BS30" s="682"/>
      <c r="BT30" s="682"/>
      <c r="BU30" s="682"/>
      <c r="BV30" s="682"/>
      <c r="BW30" s="682"/>
      <c r="BX30" s="618">
        <v>87.4</v>
      </c>
      <c r="BY30" s="682"/>
      <c r="BZ30" s="682"/>
      <c r="CA30" s="682"/>
      <c r="CB30" s="683"/>
      <c r="CD30" s="686"/>
      <c r="CE30" s="687"/>
      <c r="CF30" s="637" t="s">
        <v>289</v>
      </c>
      <c r="CG30" s="638"/>
      <c r="CH30" s="638"/>
      <c r="CI30" s="638"/>
      <c r="CJ30" s="638"/>
      <c r="CK30" s="638"/>
      <c r="CL30" s="638"/>
      <c r="CM30" s="638"/>
      <c r="CN30" s="638"/>
      <c r="CO30" s="638"/>
      <c r="CP30" s="638"/>
      <c r="CQ30" s="639"/>
      <c r="CR30" s="623">
        <v>270353</v>
      </c>
      <c r="CS30" s="624"/>
      <c r="CT30" s="624"/>
      <c r="CU30" s="624"/>
      <c r="CV30" s="624"/>
      <c r="CW30" s="624"/>
      <c r="CX30" s="624"/>
      <c r="CY30" s="625"/>
      <c r="CZ30" s="657">
        <v>9.6999999999999993</v>
      </c>
      <c r="DA30" s="658"/>
      <c r="DB30" s="658"/>
      <c r="DC30" s="659"/>
      <c r="DD30" s="632">
        <v>269721</v>
      </c>
      <c r="DE30" s="624"/>
      <c r="DF30" s="624"/>
      <c r="DG30" s="624"/>
      <c r="DH30" s="624"/>
      <c r="DI30" s="624"/>
      <c r="DJ30" s="624"/>
      <c r="DK30" s="625"/>
      <c r="DL30" s="632">
        <v>163229</v>
      </c>
      <c r="DM30" s="624"/>
      <c r="DN30" s="624"/>
      <c r="DO30" s="624"/>
      <c r="DP30" s="624"/>
      <c r="DQ30" s="624"/>
      <c r="DR30" s="624"/>
      <c r="DS30" s="624"/>
      <c r="DT30" s="624"/>
      <c r="DU30" s="624"/>
      <c r="DV30" s="625"/>
      <c r="DW30" s="628">
        <v>11</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62330</v>
      </c>
      <c r="S31" s="624"/>
      <c r="T31" s="624"/>
      <c r="U31" s="624"/>
      <c r="V31" s="624"/>
      <c r="W31" s="624"/>
      <c r="X31" s="624"/>
      <c r="Y31" s="625"/>
      <c r="Z31" s="626">
        <v>2.2000000000000002</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97.5</v>
      </c>
      <c r="BH31" s="655"/>
      <c r="BI31" s="655"/>
      <c r="BJ31" s="655"/>
      <c r="BK31" s="655"/>
      <c r="BL31" s="655"/>
      <c r="BM31" s="629">
        <v>91</v>
      </c>
      <c r="BN31" s="679"/>
      <c r="BO31" s="679"/>
      <c r="BP31" s="679"/>
      <c r="BQ31" s="680"/>
      <c r="BR31" s="678">
        <v>97.4</v>
      </c>
      <c r="BS31" s="655"/>
      <c r="BT31" s="655"/>
      <c r="BU31" s="655"/>
      <c r="BV31" s="655"/>
      <c r="BW31" s="655"/>
      <c r="BX31" s="629">
        <v>90.4</v>
      </c>
      <c r="BY31" s="679"/>
      <c r="BZ31" s="679"/>
      <c r="CA31" s="679"/>
      <c r="CB31" s="680"/>
      <c r="CD31" s="686"/>
      <c r="CE31" s="687"/>
      <c r="CF31" s="637" t="s">
        <v>293</v>
      </c>
      <c r="CG31" s="638"/>
      <c r="CH31" s="638"/>
      <c r="CI31" s="638"/>
      <c r="CJ31" s="638"/>
      <c r="CK31" s="638"/>
      <c r="CL31" s="638"/>
      <c r="CM31" s="638"/>
      <c r="CN31" s="638"/>
      <c r="CO31" s="638"/>
      <c r="CP31" s="638"/>
      <c r="CQ31" s="639"/>
      <c r="CR31" s="623">
        <v>12968</v>
      </c>
      <c r="CS31" s="655"/>
      <c r="CT31" s="655"/>
      <c r="CU31" s="655"/>
      <c r="CV31" s="655"/>
      <c r="CW31" s="655"/>
      <c r="CX31" s="655"/>
      <c r="CY31" s="656"/>
      <c r="CZ31" s="657">
        <v>0.5</v>
      </c>
      <c r="DA31" s="658"/>
      <c r="DB31" s="658"/>
      <c r="DC31" s="659"/>
      <c r="DD31" s="632">
        <v>9638</v>
      </c>
      <c r="DE31" s="655"/>
      <c r="DF31" s="655"/>
      <c r="DG31" s="655"/>
      <c r="DH31" s="655"/>
      <c r="DI31" s="655"/>
      <c r="DJ31" s="655"/>
      <c r="DK31" s="656"/>
      <c r="DL31" s="632">
        <v>9638</v>
      </c>
      <c r="DM31" s="655"/>
      <c r="DN31" s="655"/>
      <c r="DO31" s="655"/>
      <c r="DP31" s="655"/>
      <c r="DQ31" s="655"/>
      <c r="DR31" s="655"/>
      <c r="DS31" s="655"/>
      <c r="DT31" s="655"/>
      <c r="DU31" s="655"/>
      <c r="DV31" s="656"/>
      <c r="DW31" s="628">
        <v>0.6</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36769</v>
      </c>
      <c r="S32" s="624"/>
      <c r="T32" s="624"/>
      <c r="U32" s="624"/>
      <c r="V32" s="624"/>
      <c r="W32" s="624"/>
      <c r="X32" s="624"/>
      <c r="Y32" s="625"/>
      <c r="Z32" s="626">
        <v>1.3</v>
      </c>
      <c r="AA32" s="626"/>
      <c r="AB32" s="626"/>
      <c r="AC32" s="626"/>
      <c r="AD32" s="627">
        <v>207</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97.7</v>
      </c>
      <c r="BH32" s="691"/>
      <c r="BI32" s="691"/>
      <c r="BJ32" s="691"/>
      <c r="BK32" s="691"/>
      <c r="BL32" s="691"/>
      <c r="BM32" s="692">
        <v>83</v>
      </c>
      <c r="BN32" s="691"/>
      <c r="BO32" s="691"/>
      <c r="BP32" s="691"/>
      <c r="BQ32" s="693"/>
      <c r="BR32" s="690">
        <v>97.5</v>
      </c>
      <c r="BS32" s="691"/>
      <c r="BT32" s="691"/>
      <c r="BU32" s="691"/>
      <c r="BV32" s="691"/>
      <c r="BW32" s="691"/>
      <c r="BX32" s="692">
        <v>82.2</v>
      </c>
      <c r="BY32" s="691"/>
      <c r="BZ32" s="691"/>
      <c r="CA32" s="691"/>
      <c r="CB32" s="693"/>
      <c r="CD32" s="688"/>
      <c r="CE32" s="689"/>
      <c r="CF32" s="637" t="s">
        <v>296</v>
      </c>
      <c r="CG32" s="638"/>
      <c r="CH32" s="638"/>
      <c r="CI32" s="638"/>
      <c r="CJ32" s="638"/>
      <c r="CK32" s="638"/>
      <c r="CL32" s="638"/>
      <c r="CM32" s="638"/>
      <c r="CN32" s="638"/>
      <c r="CO32" s="638"/>
      <c r="CP32" s="638"/>
      <c r="CQ32" s="639"/>
      <c r="CR32" s="623" t="s">
        <v>110</v>
      </c>
      <c r="CS32" s="624"/>
      <c r="CT32" s="624"/>
      <c r="CU32" s="624"/>
      <c r="CV32" s="624"/>
      <c r="CW32" s="624"/>
      <c r="CX32" s="624"/>
      <c r="CY32" s="625"/>
      <c r="CZ32" s="657" t="s">
        <v>110</v>
      </c>
      <c r="DA32" s="658"/>
      <c r="DB32" s="658"/>
      <c r="DC32" s="659"/>
      <c r="DD32" s="632" t="s">
        <v>110</v>
      </c>
      <c r="DE32" s="624"/>
      <c r="DF32" s="624"/>
      <c r="DG32" s="624"/>
      <c r="DH32" s="624"/>
      <c r="DI32" s="624"/>
      <c r="DJ32" s="624"/>
      <c r="DK32" s="625"/>
      <c r="DL32" s="632" t="s">
        <v>110</v>
      </c>
      <c r="DM32" s="624"/>
      <c r="DN32" s="624"/>
      <c r="DO32" s="624"/>
      <c r="DP32" s="624"/>
      <c r="DQ32" s="624"/>
      <c r="DR32" s="624"/>
      <c r="DS32" s="624"/>
      <c r="DT32" s="624"/>
      <c r="DU32" s="624"/>
      <c r="DV32" s="625"/>
      <c r="DW32" s="628" t="s">
        <v>110</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368399</v>
      </c>
      <c r="S33" s="624"/>
      <c r="T33" s="624"/>
      <c r="U33" s="624"/>
      <c r="V33" s="624"/>
      <c r="W33" s="624"/>
      <c r="X33" s="624"/>
      <c r="Y33" s="625"/>
      <c r="Z33" s="626">
        <v>13</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1024286</v>
      </c>
      <c r="CS33" s="655"/>
      <c r="CT33" s="655"/>
      <c r="CU33" s="655"/>
      <c r="CV33" s="655"/>
      <c r="CW33" s="655"/>
      <c r="CX33" s="655"/>
      <c r="CY33" s="656"/>
      <c r="CZ33" s="657">
        <v>36.799999999999997</v>
      </c>
      <c r="DA33" s="658"/>
      <c r="DB33" s="658"/>
      <c r="DC33" s="659"/>
      <c r="DD33" s="632">
        <v>825859</v>
      </c>
      <c r="DE33" s="655"/>
      <c r="DF33" s="655"/>
      <c r="DG33" s="655"/>
      <c r="DH33" s="655"/>
      <c r="DI33" s="655"/>
      <c r="DJ33" s="655"/>
      <c r="DK33" s="656"/>
      <c r="DL33" s="632">
        <v>534523</v>
      </c>
      <c r="DM33" s="655"/>
      <c r="DN33" s="655"/>
      <c r="DO33" s="655"/>
      <c r="DP33" s="655"/>
      <c r="DQ33" s="655"/>
      <c r="DR33" s="655"/>
      <c r="DS33" s="655"/>
      <c r="DT33" s="655"/>
      <c r="DU33" s="655"/>
      <c r="DV33" s="656"/>
      <c r="DW33" s="628">
        <v>36</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390508</v>
      </c>
      <c r="CS34" s="624"/>
      <c r="CT34" s="624"/>
      <c r="CU34" s="624"/>
      <c r="CV34" s="624"/>
      <c r="CW34" s="624"/>
      <c r="CX34" s="624"/>
      <c r="CY34" s="625"/>
      <c r="CZ34" s="657">
        <v>14</v>
      </c>
      <c r="DA34" s="658"/>
      <c r="DB34" s="658"/>
      <c r="DC34" s="659"/>
      <c r="DD34" s="632">
        <v>280825</v>
      </c>
      <c r="DE34" s="624"/>
      <c r="DF34" s="624"/>
      <c r="DG34" s="624"/>
      <c r="DH34" s="624"/>
      <c r="DI34" s="624"/>
      <c r="DJ34" s="624"/>
      <c r="DK34" s="625"/>
      <c r="DL34" s="632">
        <v>197091</v>
      </c>
      <c r="DM34" s="624"/>
      <c r="DN34" s="624"/>
      <c r="DO34" s="624"/>
      <c r="DP34" s="624"/>
      <c r="DQ34" s="624"/>
      <c r="DR34" s="624"/>
      <c r="DS34" s="624"/>
      <c r="DT34" s="624"/>
      <c r="DU34" s="624"/>
      <c r="DV34" s="625"/>
      <c r="DW34" s="628">
        <v>13.3</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69899</v>
      </c>
      <c r="S35" s="624"/>
      <c r="T35" s="624"/>
      <c r="U35" s="624"/>
      <c r="V35" s="624"/>
      <c r="W35" s="624"/>
      <c r="X35" s="624"/>
      <c r="Y35" s="625"/>
      <c r="Z35" s="626">
        <v>2.5</v>
      </c>
      <c r="AA35" s="626"/>
      <c r="AB35" s="626"/>
      <c r="AC35" s="626"/>
      <c r="AD35" s="627" t="s">
        <v>110</v>
      </c>
      <c r="AE35" s="627"/>
      <c r="AF35" s="627"/>
      <c r="AG35" s="627"/>
      <c r="AH35" s="627"/>
      <c r="AI35" s="627"/>
      <c r="AJ35" s="627"/>
      <c r="AK35" s="627"/>
      <c r="AL35" s="628" t="s">
        <v>110</v>
      </c>
      <c r="AM35" s="629"/>
      <c r="AN35" s="629"/>
      <c r="AO35" s="630"/>
      <c r="AP35" s="186"/>
      <c r="AQ35" s="634" t="s">
        <v>304</v>
      </c>
      <c r="AR35" s="635"/>
      <c r="AS35" s="635"/>
      <c r="AT35" s="635"/>
      <c r="AU35" s="635"/>
      <c r="AV35" s="635"/>
      <c r="AW35" s="635"/>
      <c r="AX35" s="635"/>
      <c r="AY35" s="636"/>
      <c r="AZ35" s="612">
        <v>194177</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t="s">
        <v>212</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8483</v>
      </c>
      <c r="CS35" s="655"/>
      <c r="CT35" s="655"/>
      <c r="CU35" s="655"/>
      <c r="CV35" s="655"/>
      <c r="CW35" s="655"/>
      <c r="CX35" s="655"/>
      <c r="CY35" s="656"/>
      <c r="CZ35" s="657">
        <v>0.3</v>
      </c>
      <c r="DA35" s="658"/>
      <c r="DB35" s="658"/>
      <c r="DC35" s="659"/>
      <c r="DD35" s="632">
        <v>5241</v>
      </c>
      <c r="DE35" s="655"/>
      <c r="DF35" s="655"/>
      <c r="DG35" s="655"/>
      <c r="DH35" s="655"/>
      <c r="DI35" s="655"/>
      <c r="DJ35" s="655"/>
      <c r="DK35" s="656"/>
      <c r="DL35" s="632">
        <v>5241</v>
      </c>
      <c r="DM35" s="655"/>
      <c r="DN35" s="655"/>
      <c r="DO35" s="655"/>
      <c r="DP35" s="655"/>
      <c r="DQ35" s="655"/>
      <c r="DR35" s="655"/>
      <c r="DS35" s="655"/>
      <c r="DT35" s="655"/>
      <c r="DU35" s="655"/>
      <c r="DV35" s="656"/>
      <c r="DW35" s="628">
        <v>0.4</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2831340</v>
      </c>
      <c r="S36" s="696"/>
      <c r="T36" s="696"/>
      <c r="U36" s="696"/>
      <c r="V36" s="696"/>
      <c r="W36" s="696"/>
      <c r="X36" s="696"/>
      <c r="Y36" s="697"/>
      <c r="Z36" s="698">
        <v>100</v>
      </c>
      <c r="AA36" s="698"/>
      <c r="AB36" s="698"/>
      <c r="AC36" s="698"/>
      <c r="AD36" s="699">
        <v>1414440</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1048</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-15421</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252568</v>
      </c>
      <c r="CS36" s="624"/>
      <c r="CT36" s="624"/>
      <c r="CU36" s="624"/>
      <c r="CV36" s="624"/>
      <c r="CW36" s="624"/>
      <c r="CX36" s="624"/>
      <c r="CY36" s="625"/>
      <c r="CZ36" s="657">
        <v>9.1</v>
      </c>
      <c r="DA36" s="658"/>
      <c r="DB36" s="658"/>
      <c r="DC36" s="659"/>
      <c r="DD36" s="632">
        <v>210704</v>
      </c>
      <c r="DE36" s="624"/>
      <c r="DF36" s="624"/>
      <c r="DG36" s="624"/>
      <c r="DH36" s="624"/>
      <c r="DI36" s="624"/>
      <c r="DJ36" s="624"/>
      <c r="DK36" s="625"/>
      <c r="DL36" s="632">
        <v>174311</v>
      </c>
      <c r="DM36" s="624"/>
      <c r="DN36" s="624"/>
      <c r="DO36" s="624"/>
      <c r="DP36" s="624"/>
      <c r="DQ36" s="624"/>
      <c r="DR36" s="624"/>
      <c r="DS36" s="624"/>
      <c r="DT36" s="624"/>
      <c r="DU36" s="624"/>
      <c r="DV36" s="625"/>
      <c r="DW36" s="628">
        <v>11.7</v>
      </c>
      <c r="DX36" s="653"/>
      <c r="DY36" s="653"/>
      <c r="DZ36" s="653"/>
      <c r="EA36" s="653"/>
      <c r="EB36" s="653"/>
      <c r="EC36" s="654"/>
    </row>
    <row r="37" spans="2:133" ht="11.25" customHeight="1">
      <c r="AQ37" s="702" t="s">
        <v>311</v>
      </c>
      <c r="AR37" s="703"/>
      <c r="AS37" s="703"/>
      <c r="AT37" s="703"/>
      <c r="AU37" s="703"/>
      <c r="AV37" s="703"/>
      <c r="AW37" s="703"/>
      <c r="AX37" s="703"/>
      <c r="AY37" s="704"/>
      <c r="AZ37" s="623" t="s">
        <v>212</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583</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141112</v>
      </c>
      <c r="CS37" s="655"/>
      <c r="CT37" s="655"/>
      <c r="CU37" s="655"/>
      <c r="CV37" s="655"/>
      <c r="CW37" s="655"/>
      <c r="CX37" s="655"/>
      <c r="CY37" s="656"/>
      <c r="CZ37" s="657">
        <v>5.0999999999999996</v>
      </c>
      <c r="DA37" s="658"/>
      <c r="DB37" s="658"/>
      <c r="DC37" s="659"/>
      <c r="DD37" s="632">
        <v>114912</v>
      </c>
      <c r="DE37" s="655"/>
      <c r="DF37" s="655"/>
      <c r="DG37" s="655"/>
      <c r="DH37" s="655"/>
      <c r="DI37" s="655"/>
      <c r="DJ37" s="655"/>
      <c r="DK37" s="656"/>
      <c r="DL37" s="632">
        <v>105690</v>
      </c>
      <c r="DM37" s="655"/>
      <c r="DN37" s="655"/>
      <c r="DO37" s="655"/>
      <c r="DP37" s="655"/>
      <c r="DQ37" s="655"/>
      <c r="DR37" s="655"/>
      <c r="DS37" s="655"/>
      <c r="DT37" s="655"/>
      <c r="DU37" s="655"/>
      <c r="DV37" s="656"/>
      <c r="DW37" s="628">
        <v>7.1</v>
      </c>
      <c r="DX37" s="653"/>
      <c r="DY37" s="653"/>
      <c r="DZ37" s="653"/>
      <c r="EA37" s="653"/>
      <c r="EB37" s="653"/>
      <c r="EC37" s="654"/>
    </row>
    <row r="38" spans="2:133" ht="11.25" customHeight="1">
      <c r="AQ38" s="702" t="s">
        <v>314</v>
      </c>
      <c r="AR38" s="703"/>
      <c r="AS38" s="703"/>
      <c r="AT38" s="703"/>
      <c r="AU38" s="703"/>
      <c r="AV38" s="703"/>
      <c r="AW38" s="703"/>
      <c r="AX38" s="703"/>
      <c r="AY38" s="704"/>
      <c r="AZ38" s="623" t="s">
        <v>110</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944</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194177</v>
      </c>
      <c r="CS38" s="624"/>
      <c r="CT38" s="624"/>
      <c r="CU38" s="624"/>
      <c r="CV38" s="624"/>
      <c r="CW38" s="624"/>
      <c r="CX38" s="624"/>
      <c r="CY38" s="625"/>
      <c r="CZ38" s="657">
        <v>7</v>
      </c>
      <c r="DA38" s="658"/>
      <c r="DB38" s="658"/>
      <c r="DC38" s="659"/>
      <c r="DD38" s="632">
        <v>162669</v>
      </c>
      <c r="DE38" s="624"/>
      <c r="DF38" s="624"/>
      <c r="DG38" s="624"/>
      <c r="DH38" s="624"/>
      <c r="DI38" s="624"/>
      <c r="DJ38" s="624"/>
      <c r="DK38" s="625"/>
      <c r="DL38" s="632">
        <v>157880</v>
      </c>
      <c r="DM38" s="624"/>
      <c r="DN38" s="624"/>
      <c r="DO38" s="624"/>
      <c r="DP38" s="624"/>
      <c r="DQ38" s="624"/>
      <c r="DR38" s="624"/>
      <c r="DS38" s="624"/>
      <c r="DT38" s="624"/>
      <c r="DU38" s="624"/>
      <c r="DV38" s="625"/>
      <c r="DW38" s="628">
        <v>10.6</v>
      </c>
      <c r="DX38" s="653"/>
      <c r="DY38" s="653"/>
      <c r="DZ38" s="653"/>
      <c r="EA38" s="653"/>
      <c r="EB38" s="653"/>
      <c r="EC38" s="654"/>
    </row>
    <row r="39" spans="2:133" ht="11.25" customHeight="1">
      <c r="AQ39" s="702" t="s">
        <v>317</v>
      </c>
      <c r="AR39" s="703"/>
      <c r="AS39" s="703"/>
      <c r="AT39" s="703"/>
      <c r="AU39" s="703"/>
      <c r="AV39" s="703"/>
      <c r="AW39" s="703"/>
      <c r="AX39" s="703"/>
      <c r="AY39" s="704"/>
      <c r="AZ39" s="623" t="s">
        <v>110</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72</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178130</v>
      </c>
      <c r="CS39" s="655"/>
      <c r="CT39" s="655"/>
      <c r="CU39" s="655"/>
      <c r="CV39" s="655"/>
      <c r="CW39" s="655"/>
      <c r="CX39" s="655"/>
      <c r="CY39" s="656"/>
      <c r="CZ39" s="657">
        <v>6.4</v>
      </c>
      <c r="DA39" s="658"/>
      <c r="DB39" s="658"/>
      <c r="DC39" s="659"/>
      <c r="DD39" s="632">
        <v>166000</v>
      </c>
      <c r="DE39" s="655"/>
      <c r="DF39" s="655"/>
      <c r="DG39" s="655"/>
      <c r="DH39" s="655"/>
      <c r="DI39" s="655"/>
      <c r="DJ39" s="655"/>
      <c r="DK39" s="656"/>
      <c r="DL39" s="632" t="s">
        <v>110</v>
      </c>
      <c r="DM39" s="655"/>
      <c r="DN39" s="655"/>
      <c r="DO39" s="655"/>
      <c r="DP39" s="655"/>
      <c r="DQ39" s="655"/>
      <c r="DR39" s="655"/>
      <c r="DS39" s="655"/>
      <c r="DT39" s="655"/>
      <c r="DU39" s="655"/>
      <c r="DV39" s="656"/>
      <c r="DW39" s="628" t="s">
        <v>110</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46536</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167</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420</v>
      </c>
      <c r="CS40" s="624"/>
      <c r="CT40" s="624"/>
      <c r="CU40" s="624"/>
      <c r="CV40" s="624"/>
      <c r="CW40" s="624"/>
      <c r="CX40" s="624"/>
      <c r="CY40" s="625"/>
      <c r="CZ40" s="657">
        <v>0</v>
      </c>
      <c r="DA40" s="658"/>
      <c r="DB40" s="658"/>
      <c r="DC40" s="659"/>
      <c r="DD40" s="632">
        <v>420</v>
      </c>
      <c r="DE40" s="624"/>
      <c r="DF40" s="624"/>
      <c r="DG40" s="624"/>
      <c r="DH40" s="624"/>
      <c r="DI40" s="624"/>
      <c r="DJ40" s="624"/>
      <c r="DK40" s="625"/>
      <c r="DL40" s="632" t="s">
        <v>110</v>
      </c>
      <c r="DM40" s="624"/>
      <c r="DN40" s="624"/>
      <c r="DO40" s="624"/>
      <c r="DP40" s="624"/>
      <c r="DQ40" s="624"/>
      <c r="DR40" s="624"/>
      <c r="DS40" s="624"/>
      <c r="DT40" s="624"/>
      <c r="DU40" s="624"/>
      <c r="DV40" s="625"/>
      <c r="DW40" s="628" t="s">
        <v>110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146593</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319</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719129</v>
      </c>
      <c r="CS42" s="624"/>
      <c r="CT42" s="624"/>
      <c r="CU42" s="624"/>
      <c r="CV42" s="624"/>
      <c r="CW42" s="624"/>
      <c r="CX42" s="624"/>
      <c r="CY42" s="625"/>
      <c r="CZ42" s="657">
        <v>25.8</v>
      </c>
      <c r="DA42" s="706"/>
      <c r="DB42" s="706"/>
      <c r="DC42" s="707"/>
      <c r="DD42" s="632">
        <v>173128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23101</v>
      </c>
      <c r="CS43" s="655"/>
      <c r="CT43" s="655"/>
      <c r="CU43" s="655"/>
      <c r="CV43" s="655"/>
      <c r="CW43" s="655"/>
      <c r="CX43" s="655"/>
      <c r="CY43" s="656"/>
      <c r="CZ43" s="657">
        <v>0.8</v>
      </c>
      <c r="DA43" s="658"/>
      <c r="DB43" s="658"/>
      <c r="DC43" s="659"/>
      <c r="DD43" s="632">
        <v>23101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666834</v>
      </c>
      <c r="CS44" s="624"/>
      <c r="CT44" s="624"/>
      <c r="CU44" s="624"/>
      <c r="CV44" s="624"/>
      <c r="CW44" s="624"/>
      <c r="CX44" s="624"/>
      <c r="CY44" s="625"/>
      <c r="CZ44" s="657">
        <v>24</v>
      </c>
      <c r="DA44" s="706"/>
      <c r="DB44" s="706"/>
      <c r="DC44" s="707"/>
      <c r="DD44" s="632">
        <v>146521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443459</v>
      </c>
      <c r="CS45" s="655"/>
      <c r="CT45" s="655"/>
      <c r="CU45" s="655"/>
      <c r="CV45" s="655"/>
      <c r="CW45" s="655"/>
      <c r="CX45" s="655"/>
      <c r="CY45" s="656"/>
      <c r="CZ45" s="657">
        <v>15.9</v>
      </c>
      <c r="DA45" s="658"/>
      <c r="DB45" s="658"/>
      <c r="DC45" s="659"/>
      <c r="DD45" s="632">
        <v>30867</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223375</v>
      </c>
      <c r="CS46" s="624"/>
      <c r="CT46" s="624"/>
      <c r="CU46" s="624"/>
      <c r="CV46" s="624"/>
      <c r="CW46" s="624"/>
      <c r="CX46" s="624"/>
      <c r="CY46" s="625"/>
      <c r="CZ46" s="657">
        <v>8</v>
      </c>
      <c r="DA46" s="706"/>
      <c r="DB46" s="706"/>
      <c r="DC46" s="707"/>
      <c r="DD46" s="632">
        <v>115654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52295</v>
      </c>
      <c r="CS47" s="655"/>
      <c r="CT47" s="655"/>
      <c r="CU47" s="655"/>
      <c r="CV47" s="655"/>
      <c r="CW47" s="655"/>
      <c r="CX47" s="655"/>
      <c r="CY47" s="656"/>
      <c r="CZ47" s="657">
        <v>1.9</v>
      </c>
      <c r="DA47" s="658"/>
      <c r="DB47" s="658"/>
      <c r="DC47" s="659"/>
      <c r="DD47" s="632">
        <v>26607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153</v>
      </c>
      <c r="CS48" s="624"/>
      <c r="CT48" s="624"/>
      <c r="CU48" s="624"/>
      <c r="CV48" s="624"/>
      <c r="CW48" s="624"/>
      <c r="CX48" s="624"/>
      <c r="CY48" s="625"/>
      <c r="CZ48" s="657" t="s">
        <v>153</v>
      </c>
      <c r="DA48" s="706"/>
      <c r="DB48" s="706"/>
      <c r="DC48" s="707"/>
      <c r="DD48" s="632" t="s">
        <v>153</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2782628</v>
      </c>
      <c r="CS49" s="691"/>
      <c r="CT49" s="691"/>
      <c r="CU49" s="691"/>
      <c r="CV49" s="691"/>
      <c r="CW49" s="691"/>
      <c r="CX49" s="691"/>
      <c r="CY49" s="718"/>
      <c r="CZ49" s="719">
        <v>100</v>
      </c>
      <c r="DA49" s="720"/>
      <c r="DB49" s="720"/>
      <c r="DC49" s="721"/>
      <c r="DD49" s="722">
        <v>1769977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2864</v>
      </c>
      <c r="R7" s="753"/>
      <c r="S7" s="753"/>
      <c r="T7" s="753"/>
      <c r="U7" s="753"/>
      <c r="V7" s="753">
        <v>2783</v>
      </c>
      <c r="W7" s="753"/>
      <c r="X7" s="753"/>
      <c r="Y7" s="753"/>
      <c r="Z7" s="753"/>
      <c r="AA7" s="753">
        <v>82</v>
      </c>
      <c r="AB7" s="753"/>
      <c r="AC7" s="753"/>
      <c r="AD7" s="753"/>
      <c r="AE7" s="754"/>
      <c r="AF7" s="755">
        <v>72</v>
      </c>
      <c r="AG7" s="756"/>
      <c r="AH7" s="756"/>
      <c r="AI7" s="756"/>
      <c r="AJ7" s="757"/>
      <c r="AK7" s="792" t="s">
        <v>541</v>
      </c>
      <c r="AL7" s="793"/>
      <c r="AM7" s="793"/>
      <c r="AN7" s="793"/>
      <c r="AO7" s="793"/>
      <c r="AP7" s="793">
        <v>1781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544</v>
      </c>
      <c r="BT7" s="797"/>
      <c r="BU7" s="797"/>
      <c r="BV7" s="797"/>
      <c r="BW7" s="797"/>
      <c r="BX7" s="797"/>
      <c r="BY7" s="797"/>
      <c r="BZ7" s="797"/>
      <c r="CA7" s="797"/>
      <c r="CB7" s="797"/>
      <c r="CC7" s="797"/>
      <c r="CD7" s="797"/>
      <c r="CE7" s="797"/>
      <c r="CF7" s="797"/>
      <c r="CG7" s="798"/>
      <c r="CH7" s="789">
        <v>3</v>
      </c>
      <c r="CI7" s="790"/>
      <c r="CJ7" s="790"/>
      <c r="CK7" s="790"/>
      <c r="CL7" s="791"/>
      <c r="CM7" s="789">
        <v>320</v>
      </c>
      <c r="CN7" s="790"/>
      <c r="CO7" s="790"/>
      <c r="CP7" s="790"/>
      <c r="CQ7" s="791"/>
      <c r="CR7" s="789">
        <v>300</v>
      </c>
      <c r="CS7" s="790"/>
      <c r="CT7" s="790"/>
      <c r="CU7" s="790"/>
      <c r="CV7" s="791"/>
      <c r="CW7" s="789" t="s">
        <v>545</v>
      </c>
      <c r="CX7" s="790"/>
      <c r="CY7" s="790"/>
      <c r="CZ7" s="790"/>
      <c r="DA7" s="791"/>
      <c r="DB7" s="789" t="s">
        <v>545</v>
      </c>
      <c r="DC7" s="790"/>
      <c r="DD7" s="790"/>
      <c r="DE7" s="790"/>
      <c r="DF7" s="791"/>
      <c r="DG7" s="789" t="s">
        <v>545</v>
      </c>
      <c r="DH7" s="790"/>
      <c r="DI7" s="790"/>
      <c r="DJ7" s="790"/>
      <c r="DK7" s="791"/>
      <c r="DL7" s="789" t="s">
        <v>545</v>
      </c>
      <c r="DM7" s="790"/>
      <c r="DN7" s="790"/>
      <c r="DO7" s="790"/>
      <c r="DP7" s="791"/>
      <c r="DQ7" s="789" t="s">
        <v>545</v>
      </c>
      <c r="DR7" s="790"/>
      <c r="DS7" s="790"/>
      <c r="DT7" s="790"/>
      <c r="DU7" s="791"/>
      <c r="DV7" s="770"/>
      <c r="DW7" s="771"/>
      <c r="DX7" s="771"/>
      <c r="DY7" s="771"/>
      <c r="DZ7" s="772"/>
      <c r="EA7" s="205"/>
    </row>
    <row r="8" spans="1:131" s="206" customFormat="1" ht="26.25" customHeight="1">
      <c r="A8" s="212">
        <v>2</v>
      </c>
      <c r="B8" s="773" t="s">
        <v>361</v>
      </c>
      <c r="C8" s="774"/>
      <c r="D8" s="774"/>
      <c r="E8" s="774"/>
      <c r="F8" s="774"/>
      <c r="G8" s="774"/>
      <c r="H8" s="774"/>
      <c r="I8" s="774"/>
      <c r="J8" s="774"/>
      <c r="K8" s="774"/>
      <c r="L8" s="774"/>
      <c r="M8" s="774"/>
      <c r="N8" s="774"/>
      <c r="O8" s="774"/>
      <c r="P8" s="775"/>
      <c r="Q8" s="776">
        <v>2</v>
      </c>
      <c r="R8" s="777"/>
      <c r="S8" s="777"/>
      <c r="T8" s="777"/>
      <c r="U8" s="777"/>
      <c r="V8" s="777">
        <v>35</v>
      </c>
      <c r="W8" s="777"/>
      <c r="X8" s="777"/>
      <c r="Y8" s="777"/>
      <c r="Z8" s="777"/>
      <c r="AA8" s="777">
        <v>-33</v>
      </c>
      <c r="AB8" s="777"/>
      <c r="AC8" s="777"/>
      <c r="AD8" s="777"/>
      <c r="AE8" s="778"/>
      <c r="AF8" s="779">
        <v>-33</v>
      </c>
      <c r="AG8" s="780"/>
      <c r="AH8" s="780"/>
      <c r="AI8" s="780"/>
      <c r="AJ8" s="781"/>
      <c r="AK8" s="782" t="s">
        <v>541</v>
      </c>
      <c r="AL8" s="783"/>
      <c r="AM8" s="783"/>
      <c r="AN8" s="783"/>
      <c r="AO8" s="783"/>
      <c r="AP8" s="783" t="s">
        <v>541</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t="s">
        <v>549</v>
      </c>
      <c r="BS8" s="786" t="s">
        <v>550</v>
      </c>
      <c r="BT8" s="787"/>
      <c r="BU8" s="787"/>
      <c r="BV8" s="787"/>
      <c r="BW8" s="787"/>
      <c r="BX8" s="787"/>
      <c r="BY8" s="787"/>
      <c r="BZ8" s="787"/>
      <c r="CA8" s="787"/>
      <c r="CB8" s="787"/>
      <c r="CC8" s="787"/>
      <c r="CD8" s="787"/>
      <c r="CE8" s="787"/>
      <c r="CF8" s="787"/>
      <c r="CG8" s="788"/>
      <c r="CH8" s="799">
        <v>0</v>
      </c>
      <c r="CI8" s="800"/>
      <c r="CJ8" s="800"/>
      <c r="CK8" s="800"/>
      <c r="CL8" s="801"/>
      <c r="CM8" s="799">
        <v>15</v>
      </c>
      <c r="CN8" s="800"/>
      <c r="CO8" s="800"/>
      <c r="CP8" s="800"/>
      <c r="CQ8" s="801"/>
      <c r="CR8" s="799">
        <v>5</v>
      </c>
      <c r="CS8" s="800"/>
      <c r="CT8" s="800"/>
      <c r="CU8" s="800"/>
      <c r="CV8" s="801"/>
      <c r="CW8" s="799" t="s">
        <v>545</v>
      </c>
      <c r="CX8" s="800"/>
      <c r="CY8" s="800"/>
      <c r="CZ8" s="800"/>
      <c r="DA8" s="801"/>
      <c r="DB8" s="799" t="s">
        <v>545</v>
      </c>
      <c r="DC8" s="800"/>
      <c r="DD8" s="800"/>
      <c r="DE8" s="800"/>
      <c r="DF8" s="801"/>
      <c r="DG8" s="799" t="s">
        <v>545</v>
      </c>
      <c r="DH8" s="800"/>
      <c r="DI8" s="800"/>
      <c r="DJ8" s="800"/>
      <c r="DK8" s="801"/>
      <c r="DL8" s="799" t="s">
        <v>545</v>
      </c>
      <c r="DM8" s="800"/>
      <c r="DN8" s="800"/>
      <c r="DO8" s="800"/>
      <c r="DP8" s="801"/>
      <c r="DQ8" s="799" t="s">
        <v>545</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2866</v>
      </c>
      <c r="R23" s="812"/>
      <c r="S23" s="812"/>
      <c r="T23" s="812"/>
      <c r="U23" s="812"/>
      <c r="V23" s="812">
        <v>2818</v>
      </c>
      <c r="W23" s="812"/>
      <c r="X23" s="812"/>
      <c r="Y23" s="812"/>
      <c r="Z23" s="812"/>
      <c r="AA23" s="812">
        <v>49</v>
      </c>
      <c r="AB23" s="812"/>
      <c r="AC23" s="812"/>
      <c r="AD23" s="812"/>
      <c r="AE23" s="813"/>
      <c r="AF23" s="814">
        <v>39</v>
      </c>
      <c r="AG23" s="812"/>
      <c r="AH23" s="812"/>
      <c r="AI23" s="812"/>
      <c r="AJ23" s="815"/>
      <c r="AK23" s="816"/>
      <c r="AL23" s="817"/>
      <c r="AM23" s="817"/>
      <c r="AN23" s="817"/>
      <c r="AO23" s="817"/>
      <c r="AP23" s="812">
        <v>1781</v>
      </c>
      <c r="AQ23" s="812"/>
      <c r="AR23" s="812"/>
      <c r="AS23" s="812"/>
      <c r="AT23" s="812"/>
      <c r="AU23" s="818"/>
      <c r="AV23" s="818"/>
      <c r="AW23" s="818"/>
      <c r="AX23" s="818"/>
      <c r="AY23" s="819"/>
      <c r="AZ23" s="827" t="s">
        <v>110</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508</v>
      </c>
      <c r="R28" s="841"/>
      <c r="S28" s="841"/>
      <c r="T28" s="841"/>
      <c r="U28" s="841"/>
      <c r="V28" s="841">
        <v>508</v>
      </c>
      <c r="W28" s="841"/>
      <c r="X28" s="841"/>
      <c r="Y28" s="841"/>
      <c r="Z28" s="841"/>
      <c r="AA28" s="841" t="s">
        <v>547</v>
      </c>
      <c r="AB28" s="841"/>
      <c r="AC28" s="841"/>
      <c r="AD28" s="841"/>
      <c r="AE28" s="842"/>
      <c r="AF28" s="843" t="s">
        <v>110</v>
      </c>
      <c r="AG28" s="841"/>
      <c r="AH28" s="841"/>
      <c r="AI28" s="841"/>
      <c r="AJ28" s="844"/>
      <c r="AK28" s="845">
        <v>47</v>
      </c>
      <c r="AL28" s="836"/>
      <c r="AM28" s="836"/>
      <c r="AN28" s="836"/>
      <c r="AO28" s="836"/>
      <c r="AP28" s="836" t="s">
        <v>541</v>
      </c>
      <c r="AQ28" s="836"/>
      <c r="AR28" s="836"/>
      <c r="AS28" s="836"/>
      <c r="AT28" s="836"/>
      <c r="AU28" s="836" t="s">
        <v>541</v>
      </c>
      <c r="AV28" s="836"/>
      <c r="AW28" s="836"/>
      <c r="AX28" s="836"/>
      <c r="AY28" s="836"/>
      <c r="AZ28" s="837" t="s">
        <v>541</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47</v>
      </c>
      <c r="R29" s="777"/>
      <c r="S29" s="777"/>
      <c r="T29" s="777"/>
      <c r="U29" s="777"/>
      <c r="V29" s="777">
        <v>47</v>
      </c>
      <c r="W29" s="777"/>
      <c r="X29" s="777"/>
      <c r="Y29" s="777"/>
      <c r="Z29" s="777"/>
      <c r="AA29" s="777">
        <v>0</v>
      </c>
      <c r="AB29" s="777"/>
      <c r="AC29" s="777"/>
      <c r="AD29" s="777"/>
      <c r="AE29" s="778"/>
      <c r="AF29" s="779">
        <v>0</v>
      </c>
      <c r="AG29" s="780"/>
      <c r="AH29" s="780"/>
      <c r="AI29" s="780"/>
      <c r="AJ29" s="781"/>
      <c r="AK29" s="848">
        <v>19</v>
      </c>
      <c r="AL29" s="849"/>
      <c r="AM29" s="849"/>
      <c r="AN29" s="849"/>
      <c r="AO29" s="849"/>
      <c r="AP29" s="849" t="s">
        <v>541</v>
      </c>
      <c r="AQ29" s="849"/>
      <c r="AR29" s="849"/>
      <c r="AS29" s="849"/>
      <c r="AT29" s="849"/>
      <c r="AU29" s="849" t="s">
        <v>541</v>
      </c>
      <c r="AV29" s="849"/>
      <c r="AW29" s="849"/>
      <c r="AX29" s="849"/>
      <c r="AY29" s="849"/>
      <c r="AZ29" s="850" t="s">
        <v>541</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46</v>
      </c>
      <c r="R30" s="777"/>
      <c r="S30" s="777"/>
      <c r="T30" s="777"/>
      <c r="U30" s="777"/>
      <c r="V30" s="777">
        <v>42</v>
      </c>
      <c r="W30" s="777"/>
      <c r="X30" s="777"/>
      <c r="Y30" s="777"/>
      <c r="Z30" s="777"/>
      <c r="AA30" s="777">
        <v>3</v>
      </c>
      <c r="AB30" s="777"/>
      <c r="AC30" s="777"/>
      <c r="AD30" s="777"/>
      <c r="AE30" s="778"/>
      <c r="AF30" s="779">
        <v>3</v>
      </c>
      <c r="AG30" s="780"/>
      <c r="AH30" s="780"/>
      <c r="AI30" s="780"/>
      <c r="AJ30" s="781"/>
      <c r="AK30" s="848">
        <v>1</v>
      </c>
      <c r="AL30" s="849"/>
      <c r="AM30" s="849"/>
      <c r="AN30" s="849"/>
      <c r="AO30" s="849"/>
      <c r="AP30" s="849">
        <v>6</v>
      </c>
      <c r="AQ30" s="849"/>
      <c r="AR30" s="849"/>
      <c r="AS30" s="849"/>
      <c r="AT30" s="849"/>
      <c r="AU30" s="849">
        <v>3</v>
      </c>
      <c r="AV30" s="849"/>
      <c r="AW30" s="849"/>
      <c r="AX30" s="849"/>
      <c r="AY30" s="849"/>
      <c r="AZ30" s="850" t="s">
        <v>541</v>
      </c>
      <c r="BA30" s="850"/>
      <c r="BB30" s="850"/>
      <c r="BC30" s="850"/>
      <c r="BD30" s="850"/>
      <c r="BE30" s="846" t="s">
        <v>378</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c r="C31" s="774"/>
      <c r="D31" s="774"/>
      <c r="E31" s="774"/>
      <c r="F31" s="774"/>
      <c r="G31" s="774"/>
      <c r="H31" s="774"/>
      <c r="I31" s="774"/>
      <c r="J31" s="774"/>
      <c r="K31" s="774"/>
      <c r="L31" s="774"/>
      <c r="M31" s="774"/>
      <c r="N31" s="774"/>
      <c r="O31" s="774"/>
      <c r="P31" s="775"/>
      <c r="Q31" s="776"/>
      <c r="R31" s="777"/>
      <c r="S31" s="777"/>
      <c r="T31" s="777"/>
      <c r="U31" s="777"/>
      <c r="V31" s="777"/>
      <c r="W31" s="777"/>
      <c r="X31" s="777"/>
      <c r="Y31" s="777"/>
      <c r="Z31" s="777"/>
      <c r="AA31" s="777"/>
      <c r="AB31" s="777"/>
      <c r="AC31" s="777"/>
      <c r="AD31" s="777"/>
      <c r="AE31" s="778"/>
      <c r="AF31" s="779"/>
      <c r="AG31" s="780"/>
      <c r="AH31" s="780"/>
      <c r="AI31" s="780"/>
      <c r="AJ31" s="781"/>
      <c r="AK31" s="848"/>
      <c r="AL31" s="849"/>
      <c r="AM31" s="849"/>
      <c r="AN31" s="849"/>
      <c r="AO31" s="849"/>
      <c r="AP31" s="849"/>
      <c r="AQ31" s="849"/>
      <c r="AR31" s="849"/>
      <c r="AS31" s="849"/>
      <c r="AT31" s="849"/>
      <c r="AU31" s="849"/>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379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380</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v>
      </c>
      <c r="AG63" s="860"/>
      <c r="AH63" s="860"/>
      <c r="AI63" s="860"/>
      <c r="AJ63" s="861"/>
      <c r="AK63" s="862"/>
      <c r="AL63" s="857"/>
      <c r="AM63" s="857"/>
      <c r="AN63" s="857"/>
      <c r="AO63" s="857"/>
      <c r="AP63" s="860">
        <v>6</v>
      </c>
      <c r="AQ63" s="860"/>
      <c r="AR63" s="860"/>
      <c r="AS63" s="860"/>
      <c r="AT63" s="860"/>
      <c r="AU63" s="860">
        <v>3</v>
      </c>
      <c r="AV63" s="860"/>
      <c r="AW63" s="860"/>
      <c r="AX63" s="860"/>
      <c r="AY63" s="860"/>
      <c r="AZ63" s="864"/>
      <c r="BA63" s="864"/>
      <c r="BB63" s="864"/>
      <c r="BC63" s="864"/>
      <c r="BD63" s="864"/>
      <c r="BE63" s="865"/>
      <c r="BF63" s="865"/>
      <c r="BG63" s="865"/>
      <c r="BH63" s="865"/>
      <c r="BI63" s="866"/>
      <c r="BJ63" s="867" t="s">
        <v>110</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382</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383</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548</v>
      </c>
      <c r="C68" s="888"/>
      <c r="D68" s="888"/>
      <c r="E68" s="888"/>
      <c r="F68" s="888"/>
      <c r="G68" s="888"/>
      <c r="H68" s="888"/>
      <c r="I68" s="888"/>
      <c r="J68" s="888"/>
      <c r="K68" s="888"/>
      <c r="L68" s="888"/>
      <c r="M68" s="888"/>
      <c r="N68" s="888"/>
      <c r="O68" s="888"/>
      <c r="P68" s="889"/>
      <c r="Q68" s="890">
        <v>100</v>
      </c>
      <c r="R68" s="884"/>
      <c r="S68" s="884"/>
      <c r="T68" s="884"/>
      <c r="U68" s="884"/>
      <c r="V68" s="884">
        <v>99</v>
      </c>
      <c r="W68" s="884"/>
      <c r="X68" s="884"/>
      <c r="Y68" s="884"/>
      <c r="Z68" s="884"/>
      <c r="AA68" s="884">
        <v>0</v>
      </c>
      <c r="AB68" s="884"/>
      <c r="AC68" s="884"/>
      <c r="AD68" s="884"/>
      <c r="AE68" s="884"/>
      <c r="AF68" s="884">
        <v>0</v>
      </c>
      <c r="AG68" s="884"/>
      <c r="AH68" s="884"/>
      <c r="AI68" s="884"/>
      <c r="AJ68" s="884"/>
      <c r="AK68" s="884">
        <v>2</v>
      </c>
      <c r="AL68" s="884"/>
      <c r="AM68" s="884"/>
      <c r="AN68" s="884"/>
      <c r="AO68" s="884"/>
      <c r="AP68" s="884" t="s">
        <v>541</v>
      </c>
      <c r="AQ68" s="884"/>
      <c r="AR68" s="884"/>
      <c r="AS68" s="884"/>
      <c r="AT68" s="884"/>
      <c r="AU68" s="884" t="s">
        <v>543</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530</v>
      </c>
      <c r="C69" s="892"/>
      <c r="D69" s="892"/>
      <c r="E69" s="892"/>
      <c r="F69" s="892"/>
      <c r="G69" s="892"/>
      <c r="H69" s="892"/>
      <c r="I69" s="892"/>
      <c r="J69" s="892"/>
      <c r="K69" s="892"/>
      <c r="L69" s="892"/>
      <c r="M69" s="892"/>
      <c r="N69" s="892"/>
      <c r="O69" s="892"/>
      <c r="P69" s="893"/>
      <c r="Q69" s="894">
        <v>11632</v>
      </c>
      <c r="R69" s="849"/>
      <c r="S69" s="849"/>
      <c r="T69" s="849"/>
      <c r="U69" s="849"/>
      <c r="V69" s="849">
        <v>11127</v>
      </c>
      <c r="W69" s="849"/>
      <c r="X69" s="849"/>
      <c r="Y69" s="849"/>
      <c r="Z69" s="849"/>
      <c r="AA69" s="849">
        <v>505</v>
      </c>
      <c r="AB69" s="849"/>
      <c r="AC69" s="849"/>
      <c r="AD69" s="849"/>
      <c r="AE69" s="849"/>
      <c r="AF69" s="849">
        <v>505</v>
      </c>
      <c r="AG69" s="849"/>
      <c r="AH69" s="849"/>
      <c r="AI69" s="849"/>
      <c r="AJ69" s="849"/>
      <c r="AK69" s="849" t="s">
        <v>541</v>
      </c>
      <c r="AL69" s="849"/>
      <c r="AM69" s="849"/>
      <c r="AN69" s="849"/>
      <c r="AO69" s="849"/>
      <c r="AP69" s="849" t="s">
        <v>541</v>
      </c>
      <c r="AQ69" s="849"/>
      <c r="AR69" s="849"/>
      <c r="AS69" s="849"/>
      <c r="AT69" s="849"/>
      <c r="AU69" s="849" t="s">
        <v>543</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542</v>
      </c>
      <c r="C70" s="892"/>
      <c r="D70" s="892"/>
      <c r="E70" s="892"/>
      <c r="F70" s="892"/>
      <c r="G70" s="892"/>
      <c r="H70" s="892"/>
      <c r="I70" s="892"/>
      <c r="J70" s="892"/>
      <c r="K70" s="892"/>
      <c r="L70" s="892"/>
      <c r="M70" s="892"/>
      <c r="N70" s="892"/>
      <c r="O70" s="892"/>
      <c r="P70" s="893"/>
      <c r="Q70" s="894">
        <v>68</v>
      </c>
      <c r="R70" s="849"/>
      <c r="S70" s="849"/>
      <c r="T70" s="849"/>
      <c r="U70" s="849"/>
      <c r="V70" s="849">
        <v>68</v>
      </c>
      <c r="W70" s="849"/>
      <c r="X70" s="849"/>
      <c r="Y70" s="849"/>
      <c r="Z70" s="849"/>
      <c r="AA70" s="849" t="s">
        <v>541</v>
      </c>
      <c r="AB70" s="849"/>
      <c r="AC70" s="849"/>
      <c r="AD70" s="849"/>
      <c r="AE70" s="849"/>
      <c r="AF70" s="849" t="s">
        <v>541</v>
      </c>
      <c r="AG70" s="849"/>
      <c r="AH70" s="849"/>
      <c r="AI70" s="849"/>
      <c r="AJ70" s="849"/>
      <c r="AK70" s="849" t="s">
        <v>541</v>
      </c>
      <c r="AL70" s="849"/>
      <c r="AM70" s="849"/>
      <c r="AN70" s="849"/>
      <c r="AO70" s="849"/>
      <c r="AP70" s="849" t="s">
        <v>541</v>
      </c>
      <c r="AQ70" s="849"/>
      <c r="AR70" s="849"/>
      <c r="AS70" s="849"/>
      <c r="AT70" s="849"/>
      <c r="AU70" s="849" t="s">
        <v>543</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531</v>
      </c>
      <c r="C71" s="892"/>
      <c r="D71" s="892"/>
      <c r="E71" s="892"/>
      <c r="F71" s="892"/>
      <c r="G71" s="892"/>
      <c r="H71" s="892"/>
      <c r="I71" s="892"/>
      <c r="J71" s="892"/>
      <c r="K71" s="892"/>
      <c r="L71" s="892"/>
      <c r="M71" s="892"/>
      <c r="N71" s="892"/>
      <c r="O71" s="892"/>
      <c r="P71" s="893"/>
      <c r="Q71" s="894">
        <v>211</v>
      </c>
      <c r="R71" s="849"/>
      <c r="S71" s="849"/>
      <c r="T71" s="849"/>
      <c r="U71" s="849"/>
      <c r="V71" s="849">
        <v>207</v>
      </c>
      <c r="W71" s="849"/>
      <c r="X71" s="849"/>
      <c r="Y71" s="849"/>
      <c r="Z71" s="849"/>
      <c r="AA71" s="849">
        <v>4</v>
      </c>
      <c r="AB71" s="849"/>
      <c r="AC71" s="849"/>
      <c r="AD71" s="849"/>
      <c r="AE71" s="849"/>
      <c r="AF71" s="849">
        <v>4</v>
      </c>
      <c r="AG71" s="849"/>
      <c r="AH71" s="849"/>
      <c r="AI71" s="849"/>
      <c r="AJ71" s="849"/>
      <c r="AK71" s="849" t="s">
        <v>541</v>
      </c>
      <c r="AL71" s="849"/>
      <c r="AM71" s="849"/>
      <c r="AN71" s="849"/>
      <c r="AO71" s="849"/>
      <c r="AP71" s="849" t="s">
        <v>541</v>
      </c>
      <c r="AQ71" s="849"/>
      <c r="AR71" s="849"/>
      <c r="AS71" s="849"/>
      <c r="AT71" s="849"/>
      <c r="AU71" s="849" t="s">
        <v>543</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532</v>
      </c>
      <c r="C72" s="892"/>
      <c r="D72" s="892"/>
      <c r="E72" s="892"/>
      <c r="F72" s="892"/>
      <c r="G72" s="892"/>
      <c r="H72" s="892"/>
      <c r="I72" s="892"/>
      <c r="J72" s="892"/>
      <c r="K72" s="892"/>
      <c r="L72" s="892"/>
      <c r="M72" s="892"/>
      <c r="N72" s="892"/>
      <c r="O72" s="892"/>
      <c r="P72" s="893"/>
      <c r="Q72" s="894">
        <v>1732</v>
      </c>
      <c r="R72" s="849"/>
      <c r="S72" s="849"/>
      <c r="T72" s="849"/>
      <c r="U72" s="849"/>
      <c r="V72" s="849">
        <v>1721</v>
      </c>
      <c r="W72" s="849"/>
      <c r="X72" s="849"/>
      <c r="Y72" s="849"/>
      <c r="Z72" s="849"/>
      <c r="AA72" s="849">
        <v>11</v>
      </c>
      <c r="AB72" s="849"/>
      <c r="AC72" s="849"/>
      <c r="AD72" s="849"/>
      <c r="AE72" s="849"/>
      <c r="AF72" s="849">
        <v>11</v>
      </c>
      <c r="AG72" s="849"/>
      <c r="AH72" s="849"/>
      <c r="AI72" s="849"/>
      <c r="AJ72" s="849"/>
      <c r="AK72" s="849" t="s">
        <v>541</v>
      </c>
      <c r="AL72" s="849"/>
      <c r="AM72" s="849"/>
      <c r="AN72" s="849"/>
      <c r="AO72" s="849"/>
      <c r="AP72" s="849">
        <v>1348</v>
      </c>
      <c r="AQ72" s="849"/>
      <c r="AR72" s="849"/>
      <c r="AS72" s="849"/>
      <c r="AT72" s="849"/>
      <c r="AU72" s="849">
        <v>43</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533</v>
      </c>
      <c r="C73" s="892"/>
      <c r="D73" s="892"/>
      <c r="E73" s="892"/>
      <c r="F73" s="892"/>
      <c r="G73" s="892"/>
      <c r="H73" s="892"/>
      <c r="I73" s="892"/>
      <c r="J73" s="892"/>
      <c r="K73" s="892"/>
      <c r="L73" s="892"/>
      <c r="M73" s="892"/>
      <c r="N73" s="892"/>
      <c r="O73" s="892"/>
      <c r="P73" s="893"/>
      <c r="Q73" s="894">
        <v>847</v>
      </c>
      <c r="R73" s="849"/>
      <c r="S73" s="849"/>
      <c r="T73" s="849"/>
      <c r="U73" s="849"/>
      <c r="V73" s="849">
        <v>668</v>
      </c>
      <c r="W73" s="849"/>
      <c r="X73" s="849"/>
      <c r="Y73" s="849"/>
      <c r="Z73" s="849"/>
      <c r="AA73" s="849">
        <v>178</v>
      </c>
      <c r="AB73" s="849"/>
      <c r="AC73" s="849"/>
      <c r="AD73" s="849"/>
      <c r="AE73" s="849"/>
      <c r="AF73" s="849">
        <v>60</v>
      </c>
      <c r="AG73" s="849"/>
      <c r="AH73" s="849"/>
      <c r="AI73" s="849"/>
      <c r="AJ73" s="849"/>
      <c r="AK73" s="849">
        <v>80</v>
      </c>
      <c r="AL73" s="849"/>
      <c r="AM73" s="849"/>
      <c r="AN73" s="849"/>
      <c r="AO73" s="849"/>
      <c r="AP73" s="849">
        <v>57</v>
      </c>
      <c r="AQ73" s="849"/>
      <c r="AR73" s="849"/>
      <c r="AS73" s="849"/>
      <c r="AT73" s="849"/>
      <c r="AU73" s="849" t="s">
        <v>543</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534</v>
      </c>
      <c r="C74" s="892"/>
      <c r="D74" s="892"/>
      <c r="E74" s="892"/>
      <c r="F74" s="892"/>
      <c r="G74" s="892"/>
      <c r="H74" s="892"/>
      <c r="I74" s="892"/>
      <c r="J74" s="892"/>
      <c r="K74" s="892"/>
      <c r="L74" s="892"/>
      <c r="M74" s="892"/>
      <c r="N74" s="892"/>
      <c r="O74" s="892"/>
      <c r="P74" s="893"/>
      <c r="Q74" s="894">
        <v>145</v>
      </c>
      <c r="R74" s="849"/>
      <c r="S74" s="849"/>
      <c r="T74" s="849"/>
      <c r="U74" s="849"/>
      <c r="V74" s="849">
        <v>142</v>
      </c>
      <c r="W74" s="849"/>
      <c r="X74" s="849"/>
      <c r="Y74" s="849"/>
      <c r="Z74" s="849"/>
      <c r="AA74" s="849">
        <v>4</v>
      </c>
      <c r="AB74" s="849"/>
      <c r="AC74" s="849"/>
      <c r="AD74" s="849"/>
      <c r="AE74" s="849"/>
      <c r="AF74" s="849">
        <v>4</v>
      </c>
      <c r="AG74" s="849"/>
      <c r="AH74" s="849"/>
      <c r="AI74" s="849"/>
      <c r="AJ74" s="849"/>
      <c r="AK74" s="849" t="s">
        <v>541</v>
      </c>
      <c r="AL74" s="849"/>
      <c r="AM74" s="849"/>
      <c r="AN74" s="849"/>
      <c r="AO74" s="849"/>
      <c r="AP74" s="849" t="s">
        <v>541</v>
      </c>
      <c r="AQ74" s="849"/>
      <c r="AR74" s="849"/>
      <c r="AS74" s="849"/>
      <c r="AT74" s="849"/>
      <c r="AU74" s="849" t="s">
        <v>543</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535</v>
      </c>
      <c r="C75" s="892"/>
      <c r="D75" s="892"/>
      <c r="E75" s="892"/>
      <c r="F75" s="892"/>
      <c r="G75" s="892"/>
      <c r="H75" s="892"/>
      <c r="I75" s="892"/>
      <c r="J75" s="892"/>
      <c r="K75" s="892"/>
      <c r="L75" s="892"/>
      <c r="M75" s="892"/>
      <c r="N75" s="892"/>
      <c r="O75" s="892"/>
      <c r="P75" s="893"/>
      <c r="Q75" s="897">
        <v>183</v>
      </c>
      <c r="R75" s="898"/>
      <c r="S75" s="898"/>
      <c r="T75" s="898"/>
      <c r="U75" s="848"/>
      <c r="V75" s="899">
        <v>171</v>
      </c>
      <c r="W75" s="898"/>
      <c r="X75" s="898"/>
      <c r="Y75" s="898"/>
      <c r="Z75" s="848"/>
      <c r="AA75" s="899">
        <v>12</v>
      </c>
      <c r="AB75" s="898"/>
      <c r="AC75" s="898"/>
      <c r="AD75" s="898"/>
      <c r="AE75" s="848"/>
      <c r="AF75" s="899">
        <v>12</v>
      </c>
      <c r="AG75" s="898"/>
      <c r="AH75" s="898"/>
      <c r="AI75" s="898"/>
      <c r="AJ75" s="848"/>
      <c r="AK75" s="899" t="s">
        <v>541</v>
      </c>
      <c r="AL75" s="898"/>
      <c r="AM75" s="898"/>
      <c r="AN75" s="898"/>
      <c r="AO75" s="848"/>
      <c r="AP75" s="899" t="s">
        <v>541</v>
      </c>
      <c r="AQ75" s="898"/>
      <c r="AR75" s="898"/>
      <c r="AS75" s="898"/>
      <c r="AT75" s="848"/>
      <c r="AU75" s="899" t="s">
        <v>543</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536</v>
      </c>
      <c r="C76" s="892"/>
      <c r="D76" s="892"/>
      <c r="E76" s="892"/>
      <c r="F76" s="892"/>
      <c r="G76" s="892"/>
      <c r="H76" s="892"/>
      <c r="I76" s="892"/>
      <c r="J76" s="892"/>
      <c r="K76" s="892"/>
      <c r="L76" s="892"/>
      <c r="M76" s="892"/>
      <c r="N76" s="892"/>
      <c r="O76" s="892"/>
      <c r="P76" s="893"/>
      <c r="Q76" s="897">
        <v>65</v>
      </c>
      <c r="R76" s="898"/>
      <c r="S76" s="898"/>
      <c r="T76" s="898"/>
      <c r="U76" s="848"/>
      <c r="V76" s="899">
        <v>65</v>
      </c>
      <c r="W76" s="898"/>
      <c r="X76" s="898"/>
      <c r="Y76" s="898"/>
      <c r="Z76" s="848"/>
      <c r="AA76" s="899" t="s">
        <v>541</v>
      </c>
      <c r="AB76" s="898"/>
      <c r="AC76" s="898"/>
      <c r="AD76" s="898"/>
      <c r="AE76" s="848"/>
      <c r="AF76" s="899" t="s">
        <v>541</v>
      </c>
      <c r="AG76" s="898"/>
      <c r="AH76" s="898"/>
      <c r="AI76" s="898"/>
      <c r="AJ76" s="848"/>
      <c r="AK76" s="899" t="s">
        <v>541</v>
      </c>
      <c r="AL76" s="898"/>
      <c r="AM76" s="898"/>
      <c r="AN76" s="898"/>
      <c r="AO76" s="848"/>
      <c r="AP76" s="899" t="s">
        <v>541</v>
      </c>
      <c r="AQ76" s="898"/>
      <c r="AR76" s="898"/>
      <c r="AS76" s="898"/>
      <c r="AT76" s="848"/>
      <c r="AU76" s="899" t="s">
        <v>543</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537</v>
      </c>
      <c r="C77" s="892"/>
      <c r="D77" s="892"/>
      <c r="E77" s="892"/>
      <c r="F77" s="892"/>
      <c r="G77" s="892"/>
      <c r="H77" s="892"/>
      <c r="I77" s="892"/>
      <c r="J77" s="892"/>
      <c r="K77" s="892"/>
      <c r="L77" s="892"/>
      <c r="M77" s="892"/>
      <c r="N77" s="892"/>
      <c r="O77" s="892"/>
      <c r="P77" s="893"/>
      <c r="Q77" s="897">
        <v>1056</v>
      </c>
      <c r="R77" s="898"/>
      <c r="S77" s="898"/>
      <c r="T77" s="898"/>
      <c r="U77" s="848"/>
      <c r="V77" s="899">
        <v>1023</v>
      </c>
      <c r="W77" s="898"/>
      <c r="X77" s="898"/>
      <c r="Y77" s="898"/>
      <c r="Z77" s="848"/>
      <c r="AA77" s="899">
        <v>33</v>
      </c>
      <c r="AB77" s="898"/>
      <c r="AC77" s="898"/>
      <c r="AD77" s="898"/>
      <c r="AE77" s="848"/>
      <c r="AF77" s="899">
        <v>33</v>
      </c>
      <c r="AG77" s="898"/>
      <c r="AH77" s="898"/>
      <c r="AI77" s="898"/>
      <c r="AJ77" s="848"/>
      <c r="AK77" s="899" t="s">
        <v>541</v>
      </c>
      <c r="AL77" s="898"/>
      <c r="AM77" s="898"/>
      <c r="AN77" s="898"/>
      <c r="AO77" s="848"/>
      <c r="AP77" s="899" t="s">
        <v>541</v>
      </c>
      <c r="AQ77" s="898"/>
      <c r="AR77" s="898"/>
      <c r="AS77" s="898"/>
      <c r="AT77" s="848"/>
      <c r="AU77" s="899" t="s">
        <v>543</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538</v>
      </c>
      <c r="C78" s="892"/>
      <c r="D78" s="892"/>
      <c r="E78" s="892"/>
      <c r="F78" s="892"/>
      <c r="G78" s="892"/>
      <c r="H78" s="892"/>
      <c r="I78" s="892"/>
      <c r="J78" s="892"/>
      <c r="K78" s="892"/>
      <c r="L78" s="892"/>
      <c r="M78" s="892"/>
      <c r="N78" s="892"/>
      <c r="O78" s="892"/>
      <c r="P78" s="893"/>
      <c r="Q78" s="894">
        <v>64808</v>
      </c>
      <c r="R78" s="849"/>
      <c r="S78" s="849"/>
      <c r="T78" s="849"/>
      <c r="U78" s="849"/>
      <c r="V78" s="849">
        <v>62834</v>
      </c>
      <c r="W78" s="849"/>
      <c r="X78" s="849"/>
      <c r="Y78" s="849"/>
      <c r="Z78" s="849"/>
      <c r="AA78" s="849">
        <v>1974</v>
      </c>
      <c r="AB78" s="849"/>
      <c r="AC78" s="849"/>
      <c r="AD78" s="849"/>
      <c r="AE78" s="849"/>
      <c r="AF78" s="849">
        <v>1961</v>
      </c>
      <c r="AG78" s="849"/>
      <c r="AH78" s="849"/>
      <c r="AI78" s="849"/>
      <c r="AJ78" s="849"/>
      <c r="AK78" s="849">
        <v>160</v>
      </c>
      <c r="AL78" s="849"/>
      <c r="AM78" s="849"/>
      <c r="AN78" s="849"/>
      <c r="AO78" s="849"/>
      <c r="AP78" s="849" t="s">
        <v>541</v>
      </c>
      <c r="AQ78" s="849"/>
      <c r="AR78" s="849"/>
      <c r="AS78" s="849"/>
      <c r="AT78" s="849"/>
      <c r="AU78" s="849" t="s">
        <v>543</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539</v>
      </c>
      <c r="C79" s="892"/>
      <c r="D79" s="892"/>
      <c r="E79" s="892"/>
      <c r="F79" s="892"/>
      <c r="G79" s="892"/>
      <c r="H79" s="892"/>
      <c r="I79" s="892"/>
      <c r="J79" s="892"/>
      <c r="K79" s="892"/>
      <c r="L79" s="892"/>
      <c r="M79" s="892"/>
      <c r="N79" s="892"/>
      <c r="O79" s="892"/>
      <c r="P79" s="893"/>
      <c r="Q79" s="894">
        <v>540</v>
      </c>
      <c r="R79" s="849"/>
      <c r="S79" s="849"/>
      <c r="T79" s="849"/>
      <c r="U79" s="849"/>
      <c r="V79" s="849">
        <v>435</v>
      </c>
      <c r="W79" s="849"/>
      <c r="X79" s="849"/>
      <c r="Y79" s="849"/>
      <c r="Z79" s="849"/>
      <c r="AA79" s="849">
        <v>105</v>
      </c>
      <c r="AB79" s="849"/>
      <c r="AC79" s="849"/>
      <c r="AD79" s="849"/>
      <c r="AE79" s="849"/>
      <c r="AF79" s="849">
        <v>105</v>
      </c>
      <c r="AG79" s="849"/>
      <c r="AH79" s="849"/>
      <c r="AI79" s="849"/>
      <c r="AJ79" s="849"/>
      <c r="AK79" s="849">
        <v>73</v>
      </c>
      <c r="AL79" s="849"/>
      <c r="AM79" s="849"/>
      <c r="AN79" s="849"/>
      <c r="AO79" s="849"/>
      <c r="AP79" s="849" t="s">
        <v>541</v>
      </c>
      <c r="AQ79" s="849"/>
      <c r="AR79" s="849"/>
      <c r="AS79" s="849"/>
      <c r="AT79" s="849"/>
      <c r="AU79" s="849" t="s">
        <v>543</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540</v>
      </c>
      <c r="C80" s="892"/>
      <c r="D80" s="892"/>
      <c r="E80" s="892"/>
      <c r="F80" s="892"/>
      <c r="G80" s="892"/>
      <c r="H80" s="892"/>
      <c r="I80" s="892"/>
      <c r="J80" s="892"/>
      <c r="K80" s="892"/>
      <c r="L80" s="892"/>
      <c r="M80" s="892"/>
      <c r="N80" s="892"/>
      <c r="O80" s="892"/>
      <c r="P80" s="893"/>
      <c r="Q80" s="894">
        <v>737974</v>
      </c>
      <c r="R80" s="849"/>
      <c r="S80" s="849"/>
      <c r="T80" s="849"/>
      <c r="U80" s="849"/>
      <c r="V80" s="849">
        <v>705624</v>
      </c>
      <c r="W80" s="849"/>
      <c r="X80" s="849"/>
      <c r="Y80" s="849"/>
      <c r="Z80" s="849"/>
      <c r="AA80" s="849">
        <v>32350</v>
      </c>
      <c r="AB80" s="849"/>
      <c r="AC80" s="849"/>
      <c r="AD80" s="849"/>
      <c r="AE80" s="849"/>
      <c r="AF80" s="849">
        <v>32350</v>
      </c>
      <c r="AG80" s="849"/>
      <c r="AH80" s="849"/>
      <c r="AI80" s="849"/>
      <c r="AJ80" s="849"/>
      <c r="AK80" s="849">
        <v>127</v>
      </c>
      <c r="AL80" s="849"/>
      <c r="AM80" s="849"/>
      <c r="AN80" s="849"/>
      <c r="AO80" s="849"/>
      <c r="AP80" s="849" t="s">
        <v>541</v>
      </c>
      <c r="AQ80" s="849"/>
      <c r="AR80" s="849"/>
      <c r="AS80" s="849"/>
      <c r="AT80" s="849"/>
      <c r="AU80" s="849" t="s">
        <v>543</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384</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35045</v>
      </c>
      <c r="AG88" s="860"/>
      <c r="AH88" s="860"/>
      <c r="AI88" s="860"/>
      <c r="AJ88" s="860"/>
      <c r="AK88" s="857"/>
      <c r="AL88" s="857"/>
      <c r="AM88" s="857"/>
      <c r="AN88" s="857"/>
      <c r="AO88" s="857"/>
      <c r="AP88" s="860">
        <v>1405</v>
      </c>
      <c r="AQ88" s="860"/>
      <c r="AR88" s="860"/>
      <c r="AS88" s="860"/>
      <c r="AT88" s="860"/>
      <c r="AU88" s="860">
        <v>43</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385</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305</v>
      </c>
      <c r="CS102" s="868"/>
      <c r="CT102" s="868"/>
      <c r="CU102" s="868"/>
      <c r="CV102" s="911"/>
      <c r="CW102" s="910" t="s">
        <v>545</v>
      </c>
      <c r="CX102" s="868"/>
      <c r="CY102" s="868"/>
      <c r="CZ102" s="868"/>
      <c r="DA102" s="911"/>
      <c r="DB102" s="910" t="s">
        <v>546</v>
      </c>
      <c r="DC102" s="868"/>
      <c r="DD102" s="868"/>
      <c r="DE102" s="868"/>
      <c r="DF102" s="911"/>
      <c r="DG102" s="910" t="s">
        <v>546</v>
      </c>
      <c r="DH102" s="868"/>
      <c r="DI102" s="868"/>
      <c r="DJ102" s="868"/>
      <c r="DK102" s="911"/>
      <c r="DL102" s="910" t="s">
        <v>546</v>
      </c>
      <c r="DM102" s="868"/>
      <c r="DN102" s="868"/>
      <c r="DO102" s="868"/>
      <c r="DP102" s="911"/>
      <c r="DQ102" s="910" t="s">
        <v>546</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393</v>
      </c>
      <c r="AB109" s="913"/>
      <c r="AC109" s="913"/>
      <c r="AD109" s="913"/>
      <c r="AE109" s="914"/>
      <c r="AF109" s="912" t="s">
        <v>283</v>
      </c>
      <c r="AG109" s="913"/>
      <c r="AH109" s="913"/>
      <c r="AI109" s="913"/>
      <c r="AJ109" s="914"/>
      <c r="AK109" s="912" t="s">
        <v>282</v>
      </c>
      <c r="AL109" s="913"/>
      <c r="AM109" s="913"/>
      <c r="AN109" s="913"/>
      <c r="AO109" s="914"/>
      <c r="AP109" s="912" t="s">
        <v>394</v>
      </c>
      <c r="AQ109" s="913"/>
      <c r="AR109" s="913"/>
      <c r="AS109" s="913"/>
      <c r="AT109" s="915"/>
      <c r="AU109" s="934" t="s">
        <v>392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393</v>
      </c>
      <c r="BR109" s="913"/>
      <c r="BS109" s="913"/>
      <c r="BT109" s="913"/>
      <c r="BU109" s="914"/>
      <c r="BV109" s="912" t="s">
        <v>283</v>
      </c>
      <c r="BW109" s="913"/>
      <c r="BX109" s="913"/>
      <c r="BY109" s="913"/>
      <c r="BZ109" s="914"/>
      <c r="CA109" s="912" t="s">
        <v>282</v>
      </c>
      <c r="CB109" s="913"/>
      <c r="CC109" s="913"/>
      <c r="CD109" s="913"/>
      <c r="CE109" s="914"/>
      <c r="CF109" s="935" t="s">
        <v>394</v>
      </c>
      <c r="CG109" s="935"/>
      <c r="CH109" s="935"/>
      <c r="CI109" s="935"/>
      <c r="CJ109" s="935"/>
      <c r="CK109" s="912" t="s">
        <v>395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393</v>
      </c>
      <c r="DH109" s="913"/>
      <c r="DI109" s="913"/>
      <c r="DJ109" s="913"/>
      <c r="DK109" s="914"/>
      <c r="DL109" s="912" t="s">
        <v>283</v>
      </c>
      <c r="DM109" s="913"/>
      <c r="DN109" s="913"/>
      <c r="DO109" s="913"/>
      <c r="DP109" s="914"/>
      <c r="DQ109" s="912" t="s">
        <v>282</v>
      </c>
      <c r="DR109" s="913"/>
      <c r="DS109" s="913"/>
      <c r="DT109" s="913"/>
      <c r="DU109" s="914"/>
      <c r="DV109" s="912" t="s">
        <v>394</v>
      </c>
      <c r="DW109" s="913"/>
      <c r="DX109" s="913"/>
      <c r="DY109" s="913"/>
      <c r="DZ109" s="915"/>
    </row>
    <row r="110" spans="1:131" s="197" customFormat="1" ht="26.25" customHeight="1">
      <c r="A110" s="916" t="s">
        <v>396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196676</v>
      </c>
      <c r="AB110" s="920"/>
      <c r="AC110" s="920"/>
      <c r="AD110" s="920"/>
      <c r="AE110" s="921"/>
      <c r="AF110" s="922">
        <v>200072</v>
      </c>
      <c r="AG110" s="920"/>
      <c r="AH110" s="920"/>
      <c r="AI110" s="920"/>
      <c r="AJ110" s="921"/>
      <c r="AK110" s="922">
        <v>176829</v>
      </c>
      <c r="AL110" s="920"/>
      <c r="AM110" s="920"/>
      <c r="AN110" s="920"/>
      <c r="AO110" s="921"/>
      <c r="AP110" s="923">
        <v>14.2</v>
      </c>
      <c r="AQ110" s="924"/>
      <c r="AR110" s="924"/>
      <c r="AS110" s="924"/>
      <c r="AT110" s="925"/>
      <c r="AU110" s="926" t="s">
        <v>61</v>
      </c>
      <c r="AV110" s="927"/>
      <c r="AW110" s="927"/>
      <c r="AX110" s="927"/>
      <c r="AY110" s="928"/>
      <c r="AZ110" s="970" t="s">
        <v>397</v>
      </c>
      <c r="BA110" s="917"/>
      <c r="BB110" s="917"/>
      <c r="BC110" s="917"/>
      <c r="BD110" s="917"/>
      <c r="BE110" s="917"/>
      <c r="BF110" s="917"/>
      <c r="BG110" s="917"/>
      <c r="BH110" s="917"/>
      <c r="BI110" s="917"/>
      <c r="BJ110" s="917"/>
      <c r="BK110" s="917"/>
      <c r="BL110" s="917"/>
      <c r="BM110" s="917"/>
      <c r="BN110" s="917"/>
      <c r="BO110" s="917"/>
      <c r="BP110" s="918"/>
      <c r="BQ110" s="956">
        <v>1496088</v>
      </c>
      <c r="BR110" s="957"/>
      <c r="BS110" s="957"/>
      <c r="BT110" s="957"/>
      <c r="BU110" s="957"/>
      <c r="BV110" s="957">
        <v>1682683</v>
      </c>
      <c r="BW110" s="957"/>
      <c r="BX110" s="957"/>
      <c r="BY110" s="957"/>
      <c r="BZ110" s="957"/>
      <c r="CA110" s="957">
        <v>1780729</v>
      </c>
      <c r="CB110" s="957"/>
      <c r="CC110" s="957"/>
      <c r="CD110" s="957"/>
      <c r="CE110" s="957"/>
      <c r="CF110" s="971">
        <v>142.5</v>
      </c>
      <c r="CG110" s="972"/>
      <c r="CH110" s="972"/>
      <c r="CI110" s="972"/>
      <c r="CJ110" s="972"/>
      <c r="CK110" s="973" t="s">
        <v>398</v>
      </c>
      <c r="CL110" s="974"/>
      <c r="CM110" s="953" t="s">
        <v>399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400</v>
      </c>
      <c r="DH110" s="957"/>
      <c r="DI110" s="957"/>
      <c r="DJ110" s="957"/>
      <c r="DK110" s="957"/>
      <c r="DL110" s="957" t="s">
        <v>400</v>
      </c>
      <c r="DM110" s="957"/>
      <c r="DN110" s="957"/>
      <c r="DO110" s="957"/>
      <c r="DP110" s="957"/>
      <c r="DQ110" s="957" t="s">
        <v>400</v>
      </c>
      <c r="DR110" s="957"/>
      <c r="DS110" s="957"/>
      <c r="DT110" s="957"/>
      <c r="DU110" s="957"/>
      <c r="DV110" s="958" t="s">
        <v>400</v>
      </c>
      <c r="DW110" s="958"/>
      <c r="DX110" s="958"/>
      <c r="DY110" s="958"/>
      <c r="DZ110" s="959"/>
    </row>
    <row r="111" spans="1:131" s="197" customFormat="1" ht="26.25" customHeight="1">
      <c r="A111" s="960" t="s">
        <v>401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400</v>
      </c>
      <c r="AB111" s="964"/>
      <c r="AC111" s="964"/>
      <c r="AD111" s="964"/>
      <c r="AE111" s="965"/>
      <c r="AF111" s="966" t="s">
        <v>400</v>
      </c>
      <c r="AG111" s="964"/>
      <c r="AH111" s="964"/>
      <c r="AI111" s="964"/>
      <c r="AJ111" s="965"/>
      <c r="AK111" s="966" t="s">
        <v>400</v>
      </c>
      <c r="AL111" s="964"/>
      <c r="AM111" s="964"/>
      <c r="AN111" s="964"/>
      <c r="AO111" s="965"/>
      <c r="AP111" s="967" t="s">
        <v>400</v>
      </c>
      <c r="AQ111" s="968"/>
      <c r="AR111" s="968"/>
      <c r="AS111" s="968"/>
      <c r="AT111" s="969"/>
      <c r="AU111" s="929"/>
      <c r="AV111" s="930"/>
      <c r="AW111" s="930"/>
      <c r="AX111" s="930"/>
      <c r="AY111" s="931"/>
      <c r="AZ111" s="979" t="s">
        <v>402</v>
      </c>
      <c r="BA111" s="980"/>
      <c r="BB111" s="980"/>
      <c r="BC111" s="980"/>
      <c r="BD111" s="980"/>
      <c r="BE111" s="980"/>
      <c r="BF111" s="980"/>
      <c r="BG111" s="980"/>
      <c r="BH111" s="980"/>
      <c r="BI111" s="980"/>
      <c r="BJ111" s="980"/>
      <c r="BK111" s="980"/>
      <c r="BL111" s="980"/>
      <c r="BM111" s="980"/>
      <c r="BN111" s="980"/>
      <c r="BO111" s="980"/>
      <c r="BP111" s="981"/>
      <c r="BQ111" s="949" t="s">
        <v>403</v>
      </c>
      <c r="BR111" s="950"/>
      <c r="BS111" s="950"/>
      <c r="BT111" s="950"/>
      <c r="BU111" s="950"/>
      <c r="BV111" s="950" t="s">
        <v>403</v>
      </c>
      <c r="BW111" s="950"/>
      <c r="BX111" s="950"/>
      <c r="BY111" s="950"/>
      <c r="BZ111" s="950"/>
      <c r="CA111" s="950" t="s">
        <v>403</v>
      </c>
      <c r="CB111" s="950"/>
      <c r="CC111" s="950"/>
      <c r="CD111" s="950"/>
      <c r="CE111" s="950"/>
      <c r="CF111" s="944" t="s">
        <v>403</v>
      </c>
      <c r="CG111" s="945"/>
      <c r="CH111" s="945"/>
      <c r="CI111" s="945"/>
      <c r="CJ111" s="945"/>
      <c r="CK111" s="975"/>
      <c r="CL111" s="976"/>
      <c r="CM111" s="946" t="s">
        <v>404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403</v>
      </c>
      <c r="DH111" s="950"/>
      <c r="DI111" s="950"/>
      <c r="DJ111" s="950"/>
      <c r="DK111" s="950"/>
      <c r="DL111" s="950" t="s">
        <v>403</v>
      </c>
      <c r="DM111" s="950"/>
      <c r="DN111" s="950"/>
      <c r="DO111" s="950"/>
      <c r="DP111" s="950"/>
      <c r="DQ111" s="950" t="s">
        <v>403</v>
      </c>
      <c r="DR111" s="950"/>
      <c r="DS111" s="950"/>
      <c r="DT111" s="950"/>
      <c r="DU111" s="950"/>
      <c r="DV111" s="951" t="s">
        <v>403</v>
      </c>
      <c r="DW111" s="951"/>
      <c r="DX111" s="951"/>
      <c r="DY111" s="951"/>
      <c r="DZ111" s="952"/>
    </row>
    <row r="112" spans="1:131" s="197" customFormat="1" ht="26.25" customHeight="1">
      <c r="A112" s="982" t="s">
        <v>405</v>
      </c>
      <c r="B112" s="983"/>
      <c r="C112" s="980" t="s">
        <v>406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403</v>
      </c>
      <c r="AB112" s="989"/>
      <c r="AC112" s="989"/>
      <c r="AD112" s="989"/>
      <c r="AE112" s="990"/>
      <c r="AF112" s="991" t="s">
        <v>403</v>
      </c>
      <c r="AG112" s="989"/>
      <c r="AH112" s="989"/>
      <c r="AI112" s="989"/>
      <c r="AJ112" s="990"/>
      <c r="AK112" s="991" t="s">
        <v>403</v>
      </c>
      <c r="AL112" s="989"/>
      <c r="AM112" s="989"/>
      <c r="AN112" s="989"/>
      <c r="AO112" s="990"/>
      <c r="AP112" s="992" t="s">
        <v>403</v>
      </c>
      <c r="AQ112" s="993"/>
      <c r="AR112" s="993"/>
      <c r="AS112" s="993"/>
      <c r="AT112" s="994"/>
      <c r="AU112" s="929"/>
      <c r="AV112" s="930"/>
      <c r="AW112" s="930"/>
      <c r="AX112" s="930"/>
      <c r="AY112" s="931"/>
      <c r="AZ112" s="979" t="s">
        <v>407</v>
      </c>
      <c r="BA112" s="980"/>
      <c r="BB112" s="980"/>
      <c r="BC112" s="980"/>
      <c r="BD112" s="980"/>
      <c r="BE112" s="980"/>
      <c r="BF112" s="980"/>
      <c r="BG112" s="980"/>
      <c r="BH112" s="980"/>
      <c r="BI112" s="980"/>
      <c r="BJ112" s="980"/>
      <c r="BK112" s="980"/>
      <c r="BL112" s="980"/>
      <c r="BM112" s="980"/>
      <c r="BN112" s="980"/>
      <c r="BO112" s="980"/>
      <c r="BP112" s="981"/>
      <c r="BQ112" s="949">
        <v>5085</v>
      </c>
      <c r="BR112" s="950"/>
      <c r="BS112" s="950"/>
      <c r="BT112" s="950"/>
      <c r="BU112" s="950"/>
      <c r="BV112" s="950">
        <v>4090</v>
      </c>
      <c r="BW112" s="950"/>
      <c r="BX112" s="950"/>
      <c r="BY112" s="950"/>
      <c r="BZ112" s="950"/>
      <c r="CA112" s="950">
        <v>3084</v>
      </c>
      <c r="CB112" s="950"/>
      <c r="CC112" s="950"/>
      <c r="CD112" s="950"/>
      <c r="CE112" s="950"/>
      <c r="CF112" s="944">
        <v>0.2</v>
      </c>
      <c r="CG112" s="945"/>
      <c r="CH112" s="945"/>
      <c r="CI112" s="945"/>
      <c r="CJ112" s="945"/>
      <c r="CK112" s="975"/>
      <c r="CL112" s="976"/>
      <c r="CM112" s="946" t="s">
        <v>408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403</v>
      </c>
      <c r="DH112" s="950"/>
      <c r="DI112" s="950"/>
      <c r="DJ112" s="950"/>
      <c r="DK112" s="950"/>
      <c r="DL112" s="950" t="s">
        <v>403</v>
      </c>
      <c r="DM112" s="950"/>
      <c r="DN112" s="950"/>
      <c r="DO112" s="950"/>
      <c r="DP112" s="950"/>
      <c r="DQ112" s="950" t="s">
        <v>403</v>
      </c>
      <c r="DR112" s="950"/>
      <c r="DS112" s="950"/>
      <c r="DT112" s="950"/>
      <c r="DU112" s="950"/>
      <c r="DV112" s="951" t="s">
        <v>403</v>
      </c>
      <c r="DW112" s="951"/>
      <c r="DX112" s="951"/>
      <c r="DY112" s="951"/>
      <c r="DZ112" s="952"/>
    </row>
    <row r="113" spans="1:130" s="197" customFormat="1" ht="26.25" customHeight="1">
      <c r="A113" s="984"/>
      <c r="B113" s="985"/>
      <c r="C113" s="980" t="s">
        <v>409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1049</v>
      </c>
      <c r="AB113" s="964"/>
      <c r="AC113" s="964"/>
      <c r="AD113" s="964"/>
      <c r="AE113" s="965"/>
      <c r="AF113" s="966">
        <v>1049</v>
      </c>
      <c r="AG113" s="964"/>
      <c r="AH113" s="964"/>
      <c r="AI113" s="964"/>
      <c r="AJ113" s="965"/>
      <c r="AK113" s="966">
        <v>1048</v>
      </c>
      <c r="AL113" s="964"/>
      <c r="AM113" s="964"/>
      <c r="AN113" s="964"/>
      <c r="AO113" s="965"/>
      <c r="AP113" s="967">
        <v>0.1</v>
      </c>
      <c r="AQ113" s="968"/>
      <c r="AR113" s="968"/>
      <c r="AS113" s="968"/>
      <c r="AT113" s="969"/>
      <c r="AU113" s="929"/>
      <c r="AV113" s="930"/>
      <c r="AW113" s="930"/>
      <c r="AX113" s="930"/>
      <c r="AY113" s="931"/>
      <c r="AZ113" s="979" t="s">
        <v>410</v>
      </c>
      <c r="BA113" s="980"/>
      <c r="BB113" s="980"/>
      <c r="BC113" s="980"/>
      <c r="BD113" s="980"/>
      <c r="BE113" s="980"/>
      <c r="BF113" s="980"/>
      <c r="BG113" s="980"/>
      <c r="BH113" s="980"/>
      <c r="BI113" s="980"/>
      <c r="BJ113" s="980"/>
      <c r="BK113" s="980"/>
      <c r="BL113" s="980"/>
      <c r="BM113" s="980"/>
      <c r="BN113" s="980"/>
      <c r="BO113" s="980"/>
      <c r="BP113" s="981"/>
      <c r="BQ113" s="949">
        <v>29185</v>
      </c>
      <c r="BR113" s="950"/>
      <c r="BS113" s="950"/>
      <c r="BT113" s="950"/>
      <c r="BU113" s="950"/>
      <c r="BV113" s="950">
        <v>54434</v>
      </c>
      <c r="BW113" s="950"/>
      <c r="BX113" s="950"/>
      <c r="BY113" s="950"/>
      <c r="BZ113" s="950"/>
      <c r="CA113" s="950">
        <v>48707</v>
      </c>
      <c r="CB113" s="950"/>
      <c r="CC113" s="950"/>
      <c r="CD113" s="950"/>
      <c r="CE113" s="950"/>
      <c r="CF113" s="944">
        <v>3.9</v>
      </c>
      <c r="CG113" s="945"/>
      <c r="CH113" s="945"/>
      <c r="CI113" s="945"/>
      <c r="CJ113" s="945"/>
      <c r="CK113" s="975"/>
      <c r="CL113" s="976"/>
      <c r="CM113" s="946" t="s">
        <v>411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403</v>
      </c>
      <c r="DH113" s="989"/>
      <c r="DI113" s="989"/>
      <c r="DJ113" s="989"/>
      <c r="DK113" s="990"/>
      <c r="DL113" s="991" t="s">
        <v>403</v>
      </c>
      <c r="DM113" s="989"/>
      <c r="DN113" s="989"/>
      <c r="DO113" s="989"/>
      <c r="DP113" s="990"/>
      <c r="DQ113" s="991" t="s">
        <v>403</v>
      </c>
      <c r="DR113" s="989"/>
      <c r="DS113" s="989"/>
      <c r="DT113" s="989"/>
      <c r="DU113" s="990"/>
      <c r="DV113" s="992" t="s">
        <v>403</v>
      </c>
      <c r="DW113" s="993"/>
      <c r="DX113" s="993"/>
      <c r="DY113" s="993"/>
      <c r="DZ113" s="994"/>
    </row>
    <row r="114" spans="1:130" s="197" customFormat="1" ht="26.25" customHeight="1">
      <c r="A114" s="984"/>
      <c r="B114" s="985"/>
      <c r="C114" s="980" t="s">
        <v>412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3460</v>
      </c>
      <c r="AB114" s="989"/>
      <c r="AC114" s="989"/>
      <c r="AD114" s="989"/>
      <c r="AE114" s="990"/>
      <c r="AF114" s="991">
        <v>4094</v>
      </c>
      <c r="AG114" s="989"/>
      <c r="AH114" s="989"/>
      <c r="AI114" s="989"/>
      <c r="AJ114" s="990"/>
      <c r="AK114" s="991">
        <v>5995</v>
      </c>
      <c r="AL114" s="989"/>
      <c r="AM114" s="989"/>
      <c r="AN114" s="989"/>
      <c r="AO114" s="990"/>
      <c r="AP114" s="992">
        <v>0.5</v>
      </c>
      <c r="AQ114" s="993"/>
      <c r="AR114" s="993"/>
      <c r="AS114" s="993"/>
      <c r="AT114" s="994"/>
      <c r="AU114" s="929"/>
      <c r="AV114" s="930"/>
      <c r="AW114" s="930"/>
      <c r="AX114" s="930"/>
      <c r="AY114" s="931"/>
      <c r="AZ114" s="979" t="s">
        <v>413</v>
      </c>
      <c r="BA114" s="980"/>
      <c r="BB114" s="980"/>
      <c r="BC114" s="980"/>
      <c r="BD114" s="980"/>
      <c r="BE114" s="980"/>
      <c r="BF114" s="980"/>
      <c r="BG114" s="980"/>
      <c r="BH114" s="980"/>
      <c r="BI114" s="980"/>
      <c r="BJ114" s="980"/>
      <c r="BK114" s="980"/>
      <c r="BL114" s="980"/>
      <c r="BM114" s="980"/>
      <c r="BN114" s="980"/>
      <c r="BO114" s="980"/>
      <c r="BP114" s="981"/>
      <c r="BQ114" s="949">
        <v>416866</v>
      </c>
      <c r="BR114" s="950"/>
      <c r="BS114" s="950"/>
      <c r="BT114" s="950"/>
      <c r="BU114" s="950"/>
      <c r="BV114" s="950">
        <v>430732</v>
      </c>
      <c r="BW114" s="950"/>
      <c r="BX114" s="950"/>
      <c r="BY114" s="950"/>
      <c r="BZ114" s="950"/>
      <c r="CA114" s="950">
        <v>399886</v>
      </c>
      <c r="CB114" s="950"/>
      <c r="CC114" s="950"/>
      <c r="CD114" s="950"/>
      <c r="CE114" s="950"/>
      <c r="CF114" s="944">
        <v>32</v>
      </c>
      <c r="CG114" s="945"/>
      <c r="CH114" s="945"/>
      <c r="CI114" s="945"/>
      <c r="CJ114" s="945"/>
      <c r="CK114" s="975"/>
      <c r="CL114" s="976"/>
      <c r="CM114" s="946" t="s">
        <v>414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403</v>
      </c>
      <c r="DH114" s="989"/>
      <c r="DI114" s="989"/>
      <c r="DJ114" s="989"/>
      <c r="DK114" s="990"/>
      <c r="DL114" s="991" t="s">
        <v>403</v>
      </c>
      <c r="DM114" s="989"/>
      <c r="DN114" s="989"/>
      <c r="DO114" s="989"/>
      <c r="DP114" s="990"/>
      <c r="DQ114" s="991" t="s">
        <v>403</v>
      </c>
      <c r="DR114" s="989"/>
      <c r="DS114" s="989"/>
      <c r="DT114" s="989"/>
      <c r="DU114" s="990"/>
      <c r="DV114" s="992" t="s">
        <v>403</v>
      </c>
      <c r="DW114" s="993"/>
      <c r="DX114" s="993"/>
      <c r="DY114" s="993"/>
      <c r="DZ114" s="994"/>
    </row>
    <row r="115" spans="1:130" s="197" customFormat="1" ht="26.25" customHeight="1">
      <c r="A115" s="984"/>
      <c r="B115" s="985"/>
      <c r="C115" s="980" t="s">
        <v>415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403</v>
      </c>
      <c r="AB115" s="964"/>
      <c r="AC115" s="964"/>
      <c r="AD115" s="964"/>
      <c r="AE115" s="965"/>
      <c r="AF115" s="966" t="s">
        <v>403</v>
      </c>
      <c r="AG115" s="964"/>
      <c r="AH115" s="964"/>
      <c r="AI115" s="964"/>
      <c r="AJ115" s="965"/>
      <c r="AK115" s="966" t="s">
        <v>403</v>
      </c>
      <c r="AL115" s="964"/>
      <c r="AM115" s="964"/>
      <c r="AN115" s="964"/>
      <c r="AO115" s="965"/>
      <c r="AP115" s="967" t="s">
        <v>403</v>
      </c>
      <c r="AQ115" s="968"/>
      <c r="AR115" s="968"/>
      <c r="AS115" s="968"/>
      <c r="AT115" s="969"/>
      <c r="AU115" s="929"/>
      <c r="AV115" s="930"/>
      <c r="AW115" s="930"/>
      <c r="AX115" s="930"/>
      <c r="AY115" s="931"/>
      <c r="AZ115" s="979" t="s">
        <v>416</v>
      </c>
      <c r="BA115" s="980"/>
      <c r="BB115" s="980"/>
      <c r="BC115" s="980"/>
      <c r="BD115" s="980"/>
      <c r="BE115" s="980"/>
      <c r="BF115" s="980"/>
      <c r="BG115" s="980"/>
      <c r="BH115" s="980"/>
      <c r="BI115" s="980"/>
      <c r="BJ115" s="980"/>
      <c r="BK115" s="980"/>
      <c r="BL115" s="980"/>
      <c r="BM115" s="980"/>
      <c r="BN115" s="980"/>
      <c r="BO115" s="980"/>
      <c r="BP115" s="981"/>
      <c r="BQ115" s="949" t="s">
        <v>403</v>
      </c>
      <c r="BR115" s="950"/>
      <c r="BS115" s="950"/>
      <c r="BT115" s="950"/>
      <c r="BU115" s="950"/>
      <c r="BV115" s="950">
        <v>4042</v>
      </c>
      <c r="BW115" s="950"/>
      <c r="BX115" s="950"/>
      <c r="BY115" s="950"/>
      <c r="BZ115" s="950"/>
      <c r="CA115" s="950">
        <v>9150</v>
      </c>
      <c r="CB115" s="950"/>
      <c r="CC115" s="950"/>
      <c r="CD115" s="950"/>
      <c r="CE115" s="950"/>
      <c r="CF115" s="944">
        <v>0.7</v>
      </c>
      <c r="CG115" s="945"/>
      <c r="CH115" s="945"/>
      <c r="CI115" s="945"/>
      <c r="CJ115" s="945"/>
      <c r="CK115" s="975"/>
      <c r="CL115" s="976"/>
      <c r="CM115" s="979" t="s">
        <v>417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403</v>
      </c>
      <c r="DH115" s="989"/>
      <c r="DI115" s="989"/>
      <c r="DJ115" s="989"/>
      <c r="DK115" s="990"/>
      <c r="DL115" s="991" t="s">
        <v>403</v>
      </c>
      <c r="DM115" s="989"/>
      <c r="DN115" s="989"/>
      <c r="DO115" s="989"/>
      <c r="DP115" s="990"/>
      <c r="DQ115" s="991" t="s">
        <v>403</v>
      </c>
      <c r="DR115" s="989"/>
      <c r="DS115" s="989"/>
      <c r="DT115" s="989"/>
      <c r="DU115" s="990"/>
      <c r="DV115" s="992" t="s">
        <v>403</v>
      </c>
      <c r="DW115" s="993"/>
      <c r="DX115" s="993"/>
      <c r="DY115" s="993"/>
      <c r="DZ115" s="994"/>
    </row>
    <row r="116" spans="1:130" s="197" customFormat="1" ht="26.25" customHeight="1">
      <c r="A116" s="986"/>
      <c r="B116" s="987"/>
      <c r="C116" s="1001" t="s">
        <v>418</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403</v>
      </c>
      <c r="AB116" s="989"/>
      <c r="AC116" s="989"/>
      <c r="AD116" s="989"/>
      <c r="AE116" s="990"/>
      <c r="AF116" s="991" t="s">
        <v>403</v>
      </c>
      <c r="AG116" s="989"/>
      <c r="AH116" s="989"/>
      <c r="AI116" s="989"/>
      <c r="AJ116" s="990"/>
      <c r="AK116" s="991" t="s">
        <v>403</v>
      </c>
      <c r="AL116" s="989"/>
      <c r="AM116" s="989"/>
      <c r="AN116" s="989"/>
      <c r="AO116" s="990"/>
      <c r="AP116" s="992" t="s">
        <v>403</v>
      </c>
      <c r="AQ116" s="993"/>
      <c r="AR116" s="993"/>
      <c r="AS116" s="993"/>
      <c r="AT116" s="994"/>
      <c r="AU116" s="929"/>
      <c r="AV116" s="930"/>
      <c r="AW116" s="930"/>
      <c r="AX116" s="930"/>
      <c r="AY116" s="931"/>
      <c r="AZ116" s="979" t="s">
        <v>419</v>
      </c>
      <c r="BA116" s="980"/>
      <c r="BB116" s="980"/>
      <c r="BC116" s="980"/>
      <c r="BD116" s="980"/>
      <c r="BE116" s="980"/>
      <c r="BF116" s="980"/>
      <c r="BG116" s="980"/>
      <c r="BH116" s="980"/>
      <c r="BI116" s="980"/>
      <c r="BJ116" s="980"/>
      <c r="BK116" s="980"/>
      <c r="BL116" s="980"/>
      <c r="BM116" s="980"/>
      <c r="BN116" s="980"/>
      <c r="BO116" s="980"/>
      <c r="BP116" s="981"/>
      <c r="BQ116" s="949" t="s">
        <v>403</v>
      </c>
      <c r="BR116" s="950"/>
      <c r="BS116" s="950"/>
      <c r="BT116" s="950"/>
      <c r="BU116" s="950"/>
      <c r="BV116" s="950" t="s">
        <v>403</v>
      </c>
      <c r="BW116" s="950"/>
      <c r="BX116" s="950"/>
      <c r="BY116" s="950"/>
      <c r="BZ116" s="950"/>
      <c r="CA116" s="950" t="s">
        <v>403</v>
      </c>
      <c r="CB116" s="950"/>
      <c r="CC116" s="950"/>
      <c r="CD116" s="950"/>
      <c r="CE116" s="950"/>
      <c r="CF116" s="944" t="s">
        <v>403</v>
      </c>
      <c r="CG116" s="945"/>
      <c r="CH116" s="945"/>
      <c r="CI116" s="945"/>
      <c r="CJ116" s="945"/>
      <c r="CK116" s="975"/>
      <c r="CL116" s="976"/>
      <c r="CM116" s="946" t="s">
        <v>420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403</v>
      </c>
      <c r="DH116" s="989"/>
      <c r="DI116" s="989"/>
      <c r="DJ116" s="989"/>
      <c r="DK116" s="990"/>
      <c r="DL116" s="991" t="s">
        <v>403</v>
      </c>
      <c r="DM116" s="989"/>
      <c r="DN116" s="989"/>
      <c r="DO116" s="989"/>
      <c r="DP116" s="990"/>
      <c r="DQ116" s="991" t="s">
        <v>403</v>
      </c>
      <c r="DR116" s="989"/>
      <c r="DS116" s="989"/>
      <c r="DT116" s="989"/>
      <c r="DU116" s="990"/>
      <c r="DV116" s="992" t="s">
        <v>403</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421</v>
      </c>
      <c r="Z117" s="914"/>
      <c r="AA117" s="1026">
        <v>201185</v>
      </c>
      <c r="AB117" s="996"/>
      <c r="AC117" s="996"/>
      <c r="AD117" s="996"/>
      <c r="AE117" s="997"/>
      <c r="AF117" s="995">
        <v>205215</v>
      </c>
      <c r="AG117" s="996"/>
      <c r="AH117" s="996"/>
      <c r="AI117" s="996"/>
      <c r="AJ117" s="997"/>
      <c r="AK117" s="995">
        <v>183872</v>
      </c>
      <c r="AL117" s="996"/>
      <c r="AM117" s="996"/>
      <c r="AN117" s="996"/>
      <c r="AO117" s="997"/>
      <c r="AP117" s="998"/>
      <c r="AQ117" s="999"/>
      <c r="AR117" s="999"/>
      <c r="AS117" s="999"/>
      <c r="AT117" s="1000"/>
      <c r="AU117" s="929"/>
      <c r="AV117" s="930"/>
      <c r="AW117" s="930"/>
      <c r="AX117" s="930"/>
      <c r="AY117" s="931"/>
      <c r="AZ117" s="1025" t="s">
        <v>422</v>
      </c>
      <c r="BA117" s="1001"/>
      <c r="BB117" s="1001"/>
      <c r="BC117" s="1001"/>
      <c r="BD117" s="1001"/>
      <c r="BE117" s="1001"/>
      <c r="BF117" s="1001"/>
      <c r="BG117" s="1001"/>
      <c r="BH117" s="1001"/>
      <c r="BI117" s="1001"/>
      <c r="BJ117" s="1001"/>
      <c r="BK117" s="1001"/>
      <c r="BL117" s="1001"/>
      <c r="BM117" s="1001"/>
      <c r="BN117" s="1001"/>
      <c r="BO117" s="1001"/>
      <c r="BP117" s="1002"/>
      <c r="BQ117" s="1015" t="s">
        <v>110</v>
      </c>
      <c r="BR117" s="1016"/>
      <c r="BS117" s="1016"/>
      <c r="BT117" s="1016"/>
      <c r="BU117" s="1016"/>
      <c r="BV117" s="1016" t="s">
        <v>110</v>
      </c>
      <c r="BW117" s="1016"/>
      <c r="BX117" s="1016"/>
      <c r="BY117" s="1016"/>
      <c r="BZ117" s="1016"/>
      <c r="CA117" s="1016" t="s">
        <v>110</v>
      </c>
      <c r="CB117" s="1016"/>
      <c r="CC117" s="1016"/>
      <c r="CD117" s="1016"/>
      <c r="CE117" s="1016"/>
      <c r="CF117" s="944" t="s">
        <v>110</v>
      </c>
      <c r="CG117" s="945"/>
      <c r="CH117" s="945"/>
      <c r="CI117" s="945"/>
      <c r="CJ117" s="945"/>
      <c r="CK117" s="975"/>
      <c r="CL117" s="976"/>
      <c r="CM117" s="946" t="s">
        <v>423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7" customFormat="1" ht="26.25" customHeight="1">
      <c r="A118" s="934" t="s">
        <v>395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393</v>
      </c>
      <c r="AB118" s="913"/>
      <c r="AC118" s="913"/>
      <c r="AD118" s="913"/>
      <c r="AE118" s="914"/>
      <c r="AF118" s="912" t="s">
        <v>283</v>
      </c>
      <c r="AG118" s="913"/>
      <c r="AH118" s="913"/>
      <c r="AI118" s="913"/>
      <c r="AJ118" s="914"/>
      <c r="AK118" s="912" t="s">
        <v>282</v>
      </c>
      <c r="AL118" s="913"/>
      <c r="AM118" s="913"/>
      <c r="AN118" s="913"/>
      <c r="AO118" s="914"/>
      <c r="AP118" s="1020" t="s">
        <v>394</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424</v>
      </c>
      <c r="BP118" s="1024"/>
      <c r="BQ118" s="1015">
        <v>1947224</v>
      </c>
      <c r="BR118" s="1016"/>
      <c r="BS118" s="1016"/>
      <c r="BT118" s="1016"/>
      <c r="BU118" s="1016"/>
      <c r="BV118" s="1016">
        <v>2175981</v>
      </c>
      <c r="BW118" s="1016"/>
      <c r="BX118" s="1016"/>
      <c r="BY118" s="1016"/>
      <c r="BZ118" s="1016"/>
      <c r="CA118" s="1016">
        <v>2241556</v>
      </c>
      <c r="CB118" s="1016"/>
      <c r="CC118" s="1016"/>
      <c r="CD118" s="1016"/>
      <c r="CE118" s="1016"/>
      <c r="CF118" s="1017"/>
      <c r="CG118" s="1018"/>
      <c r="CH118" s="1018"/>
      <c r="CI118" s="1018"/>
      <c r="CJ118" s="1019"/>
      <c r="CK118" s="975"/>
      <c r="CL118" s="976"/>
      <c r="CM118" s="946" t="s">
        <v>425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7" customFormat="1" ht="26.25" customHeight="1">
      <c r="A119" s="1004" t="s">
        <v>398</v>
      </c>
      <c r="B119" s="974"/>
      <c r="C119" s="953" t="s">
        <v>399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110</v>
      </c>
      <c r="AB119" s="920"/>
      <c r="AC119" s="920"/>
      <c r="AD119" s="920"/>
      <c r="AE119" s="921"/>
      <c r="AF119" s="922" t="s">
        <v>110</v>
      </c>
      <c r="AG119" s="920"/>
      <c r="AH119" s="920"/>
      <c r="AI119" s="920"/>
      <c r="AJ119" s="921"/>
      <c r="AK119" s="922" t="s">
        <v>110</v>
      </c>
      <c r="AL119" s="920"/>
      <c r="AM119" s="920"/>
      <c r="AN119" s="920"/>
      <c r="AO119" s="921"/>
      <c r="AP119" s="923" t="s">
        <v>110</v>
      </c>
      <c r="AQ119" s="924"/>
      <c r="AR119" s="924"/>
      <c r="AS119" s="924"/>
      <c r="AT119" s="925"/>
      <c r="AU119" s="1007" t="s">
        <v>426</v>
      </c>
      <c r="AV119" s="1008"/>
      <c r="AW119" s="1008"/>
      <c r="AX119" s="1008"/>
      <c r="AY119" s="1009"/>
      <c r="AZ119" s="970" t="s">
        <v>427</v>
      </c>
      <c r="BA119" s="917"/>
      <c r="BB119" s="917"/>
      <c r="BC119" s="917"/>
      <c r="BD119" s="917"/>
      <c r="BE119" s="917"/>
      <c r="BF119" s="917"/>
      <c r="BG119" s="917"/>
      <c r="BH119" s="917"/>
      <c r="BI119" s="917"/>
      <c r="BJ119" s="917"/>
      <c r="BK119" s="917"/>
      <c r="BL119" s="917"/>
      <c r="BM119" s="917"/>
      <c r="BN119" s="917"/>
      <c r="BO119" s="917"/>
      <c r="BP119" s="918"/>
      <c r="BQ119" s="956">
        <v>3518163</v>
      </c>
      <c r="BR119" s="957"/>
      <c r="BS119" s="957"/>
      <c r="BT119" s="957"/>
      <c r="BU119" s="957"/>
      <c r="BV119" s="957">
        <v>3600383</v>
      </c>
      <c r="BW119" s="957"/>
      <c r="BX119" s="957"/>
      <c r="BY119" s="957"/>
      <c r="BZ119" s="957"/>
      <c r="CA119" s="957">
        <v>3778513</v>
      </c>
      <c r="CB119" s="957"/>
      <c r="CC119" s="957"/>
      <c r="CD119" s="957"/>
      <c r="CE119" s="957"/>
      <c r="CF119" s="971">
        <v>302.39999999999998</v>
      </c>
      <c r="CG119" s="972"/>
      <c r="CH119" s="972"/>
      <c r="CI119" s="972"/>
      <c r="CJ119" s="972"/>
      <c r="CK119" s="977"/>
      <c r="CL119" s="978"/>
      <c r="CM119" s="1034" t="s">
        <v>428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110</v>
      </c>
      <c r="DH119" s="1028"/>
      <c r="DI119" s="1028"/>
      <c r="DJ119" s="1028"/>
      <c r="DK119" s="1029"/>
      <c r="DL119" s="1030" t="s">
        <v>110</v>
      </c>
      <c r="DM119" s="1028"/>
      <c r="DN119" s="1028"/>
      <c r="DO119" s="1028"/>
      <c r="DP119" s="1029"/>
      <c r="DQ119" s="1030" t="s">
        <v>110</v>
      </c>
      <c r="DR119" s="1028"/>
      <c r="DS119" s="1028"/>
      <c r="DT119" s="1028"/>
      <c r="DU119" s="1029"/>
      <c r="DV119" s="1031" t="s">
        <v>110</v>
      </c>
      <c r="DW119" s="1032"/>
      <c r="DX119" s="1032"/>
      <c r="DY119" s="1032"/>
      <c r="DZ119" s="1033"/>
    </row>
    <row r="120" spans="1:130" s="197" customFormat="1" ht="26.25" customHeight="1">
      <c r="A120" s="1005"/>
      <c r="B120" s="976"/>
      <c r="C120" s="946" t="s">
        <v>404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0"/>
      <c r="AV120" s="1011"/>
      <c r="AW120" s="1011"/>
      <c r="AX120" s="1011"/>
      <c r="AY120" s="1012"/>
      <c r="AZ120" s="979" t="s">
        <v>429</v>
      </c>
      <c r="BA120" s="980"/>
      <c r="BB120" s="980"/>
      <c r="BC120" s="980"/>
      <c r="BD120" s="980"/>
      <c r="BE120" s="980"/>
      <c r="BF120" s="980"/>
      <c r="BG120" s="980"/>
      <c r="BH120" s="980"/>
      <c r="BI120" s="980"/>
      <c r="BJ120" s="980"/>
      <c r="BK120" s="980"/>
      <c r="BL120" s="980"/>
      <c r="BM120" s="980"/>
      <c r="BN120" s="980"/>
      <c r="BO120" s="980"/>
      <c r="BP120" s="981"/>
      <c r="BQ120" s="949">
        <v>30348</v>
      </c>
      <c r="BR120" s="950"/>
      <c r="BS120" s="950"/>
      <c r="BT120" s="950"/>
      <c r="BU120" s="950"/>
      <c r="BV120" s="950">
        <v>347989</v>
      </c>
      <c r="BW120" s="950"/>
      <c r="BX120" s="950"/>
      <c r="BY120" s="950"/>
      <c r="BZ120" s="950"/>
      <c r="CA120" s="950">
        <v>495490</v>
      </c>
      <c r="CB120" s="950"/>
      <c r="CC120" s="950"/>
      <c r="CD120" s="950"/>
      <c r="CE120" s="950"/>
      <c r="CF120" s="944">
        <v>39.700000000000003</v>
      </c>
      <c r="CG120" s="945"/>
      <c r="CH120" s="945"/>
      <c r="CI120" s="945"/>
      <c r="CJ120" s="945"/>
      <c r="CK120" s="1043" t="s">
        <v>430</v>
      </c>
      <c r="CL120" s="1044"/>
      <c r="CM120" s="1044"/>
      <c r="CN120" s="1044"/>
      <c r="CO120" s="1045"/>
      <c r="CP120" s="1051" t="s">
        <v>377</v>
      </c>
      <c r="CQ120" s="1052"/>
      <c r="CR120" s="1052"/>
      <c r="CS120" s="1052"/>
      <c r="CT120" s="1052"/>
      <c r="CU120" s="1052"/>
      <c r="CV120" s="1052"/>
      <c r="CW120" s="1052"/>
      <c r="CX120" s="1052"/>
      <c r="CY120" s="1052"/>
      <c r="CZ120" s="1052"/>
      <c r="DA120" s="1052"/>
      <c r="DB120" s="1052"/>
      <c r="DC120" s="1052"/>
      <c r="DD120" s="1052"/>
      <c r="DE120" s="1052"/>
      <c r="DF120" s="1053"/>
      <c r="DG120" s="956">
        <v>5085</v>
      </c>
      <c r="DH120" s="957"/>
      <c r="DI120" s="957"/>
      <c r="DJ120" s="957"/>
      <c r="DK120" s="957"/>
      <c r="DL120" s="957">
        <v>4090</v>
      </c>
      <c r="DM120" s="957"/>
      <c r="DN120" s="957"/>
      <c r="DO120" s="957"/>
      <c r="DP120" s="957"/>
      <c r="DQ120" s="957">
        <v>3084</v>
      </c>
      <c r="DR120" s="957"/>
      <c r="DS120" s="957"/>
      <c r="DT120" s="957"/>
      <c r="DU120" s="957"/>
      <c r="DV120" s="958">
        <v>0.2</v>
      </c>
      <c r="DW120" s="958"/>
      <c r="DX120" s="958"/>
      <c r="DY120" s="958"/>
      <c r="DZ120" s="959"/>
    </row>
    <row r="121" spans="1:130" s="197" customFormat="1" ht="26.25" customHeight="1">
      <c r="A121" s="1005"/>
      <c r="B121" s="976"/>
      <c r="C121" s="1040" t="s">
        <v>431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10"/>
      <c r="AV121" s="1011"/>
      <c r="AW121" s="1011"/>
      <c r="AX121" s="1011"/>
      <c r="AY121" s="1012"/>
      <c r="AZ121" s="1025" t="s">
        <v>432</v>
      </c>
      <c r="BA121" s="1001"/>
      <c r="BB121" s="1001"/>
      <c r="BC121" s="1001"/>
      <c r="BD121" s="1001"/>
      <c r="BE121" s="1001"/>
      <c r="BF121" s="1001"/>
      <c r="BG121" s="1001"/>
      <c r="BH121" s="1001"/>
      <c r="BI121" s="1001"/>
      <c r="BJ121" s="1001"/>
      <c r="BK121" s="1001"/>
      <c r="BL121" s="1001"/>
      <c r="BM121" s="1001"/>
      <c r="BN121" s="1001"/>
      <c r="BO121" s="1001"/>
      <c r="BP121" s="1002"/>
      <c r="BQ121" s="1015">
        <v>1986296</v>
      </c>
      <c r="BR121" s="1016"/>
      <c r="BS121" s="1016"/>
      <c r="BT121" s="1016"/>
      <c r="BU121" s="1016"/>
      <c r="BV121" s="1016">
        <v>1963413</v>
      </c>
      <c r="BW121" s="1016"/>
      <c r="BX121" s="1016"/>
      <c r="BY121" s="1016"/>
      <c r="BZ121" s="1016"/>
      <c r="CA121" s="1016">
        <v>1936239</v>
      </c>
      <c r="CB121" s="1016"/>
      <c r="CC121" s="1016"/>
      <c r="CD121" s="1016"/>
      <c r="CE121" s="1016"/>
      <c r="CF121" s="1054">
        <v>155</v>
      </c>
      <c r="CG121" s="1055"/>
      <c r="CH121" s="1055"/>
      <c r="CI121" s="1055"/>
      <c r="CJ121" s="1055"/>
      <c r="CK121" s="1046"/>
      <c r="CL121" s="1047"/>
      <c r="CM121" s="1047"/>
      <c r="CN121" s="1047"/>
      <c r="CO121" s="1048"/>
      <c r="CP121" s="1037"/>
      <c r="CQ121" s="1038"/>
      <c r="CR121" s="1038"/>
      <c r="CS121" s="1038"/>
      <c r="CT121" s="1038"/>
      <c r="CU121" s="1038"/>
      <c r="CV121" s="1038"/>
      <c r="CW121" s="1038"/>
      <c r="CX121" s="1038"/>
      <c r="CY121" s="1038"/>
      <c r="CZ121" s="1038"/>
      <c r="DA121" s="1038"/>
      <c r="DB121" s="1038"/>
      <c r="DC121" s="1038"/>
      <c r="DD121" s="1038"/>
      <c r="DE121" s="1038"/>
      <c r="DF121" s="1039"/>
      <c r="DG121" s="949"/>
      <c r="DH121" s="950"/>
      <c r="DI121" s="950"/>
      <c r="DJ121" s="950"/>
      <c r="DK121" s="950"/>
      <c r="DL121" s="950"/>
      <c r="DM121" s="950"/>
      <c r="DN121" s="950"/>
      <c r="DO121" s="950"/>
      <c r="DP121" s="950"/>
      <c r="DQ121" s="950"/>
      <c r="DR121" s="950"/>
      <c r="DS121" s="950"/>
      <c r="DT121" s="950"/>
      <c r="DU121" s="950"/>
      <c r="DV121" s="951"/>
      <c r="DW121" s="951"/>
      <c r="DX121" s="951"/>
      <c r="DY121" s="951"/>
      <c r="DZ121" s="952"/>
    </row>
    <row r="122" spans="1:130" s="197" customFormat="1" ht="26.25" customHeight="1">
      <c r="A122" s="1005"/>
      <c r="B122" s="976"/>
      <c r="C122" s="946" t="s">
        <v>414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433</v>
      </c>
      <c r="BP122" s="1024"/>
      <c r="BQ122" s="1064">
        <v>5534807</v>
      </c>
      <c r="BR122" s="1065"/>
      <c r="BS122" s="1065"/>
      <c r="BT122" s="1065"/>
      <c r="BU122" s="1065"/>
      <c r="BV122" s="1065">
        <v>5911785</v>
      </c>
      <c r="BW122" s="1065"/>
      <c r="BX122" s="1065"/>
      <c r="BY122" s="1065"/>
      <c r="BZ122" s="1065"/>
      <c r="CA122" s="1065">
        <v>6210242</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c r="A123" s="1005"/>
      <c r="B123" s="976"/>
      <c r="C123" s="946" t="s">
        <v>420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434</v>
      </c>
      <c r="AB123" s="989"/>
      <c r="AC123" s="989"/>
      <c r="AD123" s="989"/>
      <c r="AE123" s="990"/>
      <c r="AF123" s="991" t="s">
        <v>434</v>
      </c>
      <c r="AG123" s="989"/>
      <c r="AH123" s="989"/>
      <c r="AI123" s="989"/>
      <c r="AJ123" s="990"/>
      <c r="AK123" s="991" t="s">
        <v>434</v>
      </c>
      <c r="AL123" s="989"/>
      <c r="AM123" s="989"/>
      <c r="AN123" s="989"/>
      <c r="AO123" s="990"/>
      <c r="AP123" s="992" t="s">
        <v>434</v>
      </c>
      <c r="AQ123" s="993"/>
      <c r="AR123" s="993"/>
      <c r="AS123" s="993"/>
      <c r="AT123" s="994"/>
      <c r="AU123" s="1061" t="s">
        <v>435</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434</v>
      </c>
      <c r="BR123" s="1057"/>
      <c r="BS123" s="1057"/>
      <c r="BT123" s="1057"/>
      <c r="BU123" s="1057"/>
      <c r="BV123" s="1057" t="s">
        <v>434</v>
      </c>
      <c r="BW123" s="1057"/>
      <c r="BX123" s="1057"/>
      <c r="BY123" s="1057"/>
      <c r="BZ123" s="1057"/>
      <c r="CA123" s="1057" t="s">
        <v>434</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423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434</v>
      </c>
      <c r="AB124" s="989"/>
      <c r="AC124" s="989"/>
      <c r="AD124" s="989"/>
      <c r="AE124" s="990"/>
      <c r="AF124" s="991" t="s">
        <v>434</v>
      </c>
      <c r="AG124" s="989"/>
      <c r="AH124" s="989"/>
      <c r="AI124" s="989"/>
      <c r="AJ124" s="990"/>
      <c r="AK124" s="991" t="s">
        <v>434</v>
      </c>
      <c r="AL124" s="989"/>
      <c r="AM124" s="989"/>
      <c r="AN124" s="989"/>
      <c r="AO124" s="990"/>
      <c r="AP124" s="992" t="s">
        <v>434</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436</v>
      </c>
      <c r="CQ124" s="1038"/>
      <c r="CR124" s="1038"/>
      <c r="CS124" s="1038"/>
      <c r="CT124" s="1038"/>
      <c r="CU124" s="1038"/>
      <c r="CV124" s="1038"/>
      <c r="CW124" s="1038"/>
      <c r="CX124" s="1038"/>
      <c r="CY124" s="1038"/>
      <c r="CZ124" s="1038"/>
      <c r="DA124" s="1038"/>
      <c r="DB124" s="1038"/>
      <c r="DC124" s="1038"/>
      <c r="DD124" s="1038"/>
      <c r="DE124" s="1038"/>
      <c r="DF124" s="1039"/>
      <c r="DG124" s="1027" t="s">
        <v>434</v>
      </c>
      <c r="DH124" s="1028"/>
      <c r="DI124" s="1028"/>
      <c r="DJ124" s="1028"/>
      <c r="DK124" s="1029"/>
      <c r="DL124" s="1030" t="s">
        <v>434</v>
      </c>
      <c r="DM124" s="1028"/>
      <c r="DN124" s="1028"/>
      <c r="DO124" s="1028"/>
      <c r="DP124" s="1029"/>
      <c r="DQ124" s="1030" t="s">
        <v>434</v>
      </c>
      <c r="DR124" s="1028"/>
      <c r="DS124" s="1028"/>
      <c r="DT124" s="1028"/>
      <c r="DU124" s="1029"/>
      <c r="DV124" s="1031" t="s">
        <v>434</v>
      </c>
      <c r="DW124" s="1032"/>
      <c r="DX124" s="1032"/>
      <c r="DY124" s="1032"/>
      <c r="DZ124" s="1033"/>
    </row>
    <row r="125" spans="1:130" s="197" customFormat="1" ht="26.25" customHeight="1" thickBot="1">
      <c r="A125" s="1005"/>
      <c r="B125" s="976"/>
      <c r="C125" s="946" t="s">
        <v>425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434</v>
      </c>
      <c r="AB125" s="989"/>
      <c r="AC125" s="989"/>
      <c r="AD125" s="989"/>
      <c r="AE125" s="990"/>
      <c r="AF125" s="991" t="s">
        <v>434</v>
      </c>
      <c r="AG125" s="989"/>
      <c r="AH125" s="989"/>
      <c r="AI125" s="989"/>
      <c r="AJ125" s="990"/>
      <c r="AK125" s="991" t="s">
        <v>434</v>
      </c>
      <c r="AL125" s="989"/>
      <c r="AM125" s="989"/>
      <c r="AN125" s="989"/>
      <c r="AO125" s="990"/>
      <c r="AP125" s="992" t="s">
        <v>434</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437</v>
      </c>
      <c r="CL125" s="1044"/>
      <c r="CM125" s="1044"/>
      <c r="CN125" s="1044"/>
      <c r="CO125" s="1045"/>
      <c r="CP125" s="970" t="s">
        <v>438</v>
      </c>
      <c r="CQ125" s="917"/>
      <c r="CR125" s="917"/>
      <c r="CS125" s="917"/>
      <c r="CT125" s="917"/>
      <c r="CU125" s="917"/>
      <c r="CV125" s="917"/>
      <c r="CW125" s="917"/>
      <c r="CX125" s="917"/>
      <c r="CY125" s="917"/>
      <c r="CZ125" s="917"/>
      <c r="DA125" s="917"/>
      <c r="DB125" s="917"/>
      <c r="DC125" s="917"/>
      <c r="DD125" s="917"/>
      <c r="DE125" s="917"/>
      <c r="DF125" s="918"/>
      <c r="DG125" s="956" t="s">
        <v>434</v>
      </c>
      <c r="DH125" s="957"/>
      <c r="DI125" s="957"/>
      <c r="DJ125" s="957"/>
      <c r="DK125" s="957"/>
      <c r="DL125" s="957" t="s">
        <v>434</v>
      </c>
      <c r="DM125" s="957"/>
      <c r="DN125" s="957"/>
      <c r="DO125" s="957"/>
      <c r="DP125" s="957"/>
      <c r="DQ125" s="957" t="s">
        <v>434</v>
      </c>
      <c r="DR125" s="957"/>
      <c r="DS125" s="957"/>
      <c r="DT125" s="957"/>
      <c r="DU125" s="957"/>
      <c r="DV125" s="958" t="s">
        <v>434</v>
      </c>
      <c r="DW125" s="958"/>
      <c r="DX125" s="958"/>
      <c r="DY125" s="958"/>
      <c r="DZ125" s="959"/>
    </row>
    <row r="126" spans="1:130" s="197" customFormat="1" ht="26.25" customHeight="1">
      <c r="A126" s="1005"/>
      <c r="B126" s="976"/>
      <c r="C126" s="946" t="s">
        <v>428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434</v>
      </c>
      <c r="AB126" s="989"/>
      <c r="AC126" s="989"/>
      <c r="AD126" s="989"/>
      <c r="AE126" s="990"/>
      <c r="AF126" s="991" t="s">
        <v>434</v>
      </c>
      <c r="AG126" s="989"/>
      <c r="AH126" s="989"/>
      <c r="AI126" s="989"/>
      <c r="AJ126" s="990"/>
      <c r="AK126" s="991" t="s">
        <v>434</v>
      </c>
      <c r="AL126" s="989"/>
      <c r="AM126" s="989"/>
      <c r="AN126" s="989"/>
      <c r="AO126" s="990"/>
      <c r="AP126" s="992" t="s">
        <v>434</v>
      </c>
      <c r="AQ126" s="993"/>
      <c r="AR126" s="993"/>
      <c r="AS126" s="993"/>
      <c r="AT126" s="994"/>
      <c r="AU126" s="233"/>
      <c r="AV126" s="233"/>
      <c r="AW126" s="233"/>
      <c r="AX126" s="1066" t="s">
        <v>439</v>
      </c>
      <c r="AY126" s="1067"/>
      <c r="AZ126" s="1067"/>
      <c r="BA126" s="1067"/>
      <c r="BB126" s="1067"/>
      <c r="BC126" s="1067"/>
      <c r="BD126" s="1067"/>
      <c r="BE126" s="1068"/>
      <c r="BF126" s="1082" t="s">
        <v>440</v>
      </c>
      <c r="BG126" s="1067"/>
      <c r="BH126" s="1067"/>
      <c r="BI126" s="1067"/>
      <c r="BJ126" s="1067"/>
      <c r="BK126" s="1067"/>
      <c r="BL126" s="1068"/>
      <c r="BM126" s="1082" t="s">
        <v>441</v>
      </c>
      <c r="BN126" s="1067"/>
      <c r="BO126" s="1067"/>
      <c r="BP126" s="1067"/>
      <c r="BQ126" s="1067"/>
      <c r="BR126" s="1067"/>
      <c r="BS126" s="1068"/>
      <c r="BT126" s="1082" t="s">
        <v>442</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443</v>
      </c>
      <c r="CQ126" s="980"/>
      <c r="CR126" s="980"/>
      <c r="CS126" s="980"/>
      <c r="CT126" s="980"/>
      <c r="CU126" s="980"/>
      <c r="CV126" s="980"/>
      <c r="CW126" s="980"/>
      <c r="CX126" s="980"/>
      <c r="CY126" s="980"/>
      <c r="CZ126" s="980"/>
      <c r="DA126" s="980"/>
      <c r="DB126" s="980"/>
      <c r="DC126" s="980"/>
      <c r="DD126" s="980"/>
      <c r="DE126" s="980"/>
      <c r="DF126" s="981"/>
      <c r="DG126" s="949" t="s">
        <v>434</v>
      </c>
      <c r="DH126" s="950"/>
      <c r="DI126" s="950"/>
      <c r="DJ126" s="950"/>
      <c r="DK126" s="950"/>
      <c r="DL126" s="950">
        <v>4042</v>
      </c>
      <c r="DM126" s="950"/>
      <c r="DN126" s="950"/>
      <c r="DO126" s="950"/>
      <c r="DP126" s="950"/>
      <c r="DQ126" s="950">
        <v>9150</v>
      </c>
      <c r="DR126" s="950"/>
      <c r="DS126" s="950"/>
      <c r="DT126" s="950"/>
      <c r="DU126" s="950"/>
      <c r="DV126" s="951">
        <v>0.7</v>
      </c>
      <c r="DW126" s="951"/>
      <c r="DX126" s="951"/>
      <c r="DY126" s="951"/>
      <c r="DZ126" s="952"/>
    </row>
    <row r="127" spans="1:130" s="197" customFormat="1" ht="26.25" customHeight="1" thickBot="1">
      <c r="A127" s="1006"/>
      <c r="B127" s="978"/>
      <c r="C127" s="1034" t="s">
        <v>444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434</v>
      </c>
      <c r="AB127" s="989"/>
      <c r="AC127" s="989"/>
      <c r="AD127" s="989"/>
      <c r="AE127" s="990"/>
      <c r="AF127" s="991" t="s">
        <v>434</v>
      </c>
      <c r="AG127" s="989"/>
      <c r="AH127" s="989"/>
      <c r="AI127" s="989"/>
      <c r="AJ127" s="990"/>
      <c r="AK127" s="991" t="s">
        <v>434</v>
      </c>
      <c r="AL127" s="989"/>
      <c r="AM127" s="989"/>
      <c r="AN127" s="989"/>
      <c r="AO127" s="990"/>
      <c r="AP127" s="992" t="s">
        <v>434</v>
      </c>
      <c r="AQ127" s="993"/>
      <c r="AR127" s="993"/>
      <c r="AS127" s="993"/>
      <c r="AT127" s="994"/>
      <c r="AU127" s="233"/>
      <c r="AV127" s="233"/>
      <c r="AW127" s="233"/>
      <c r="AX127" s="916" t="s">
        <v>445</v>
      </c>
      <c r="AY127" s="917"/>
      <c r="AZ127" s="917"/>
      <c r="BA127" s="917"/>
      <c r="BB127" s="917"/>
      <c r="BC127" s="917"/>
      <c r="BD127" s="917"/>
      <c r="BE127" s="918"/>
      <c r="BF127" s="1071" t="s">
        <v>434</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446</v>
      </c>
      <c r="CQ127" s="1075"/>
      <c r="CR127" s="1075"/>
      <c r="CS127" s="1075"/>
      <c r="CT127" s="1075"/>
      <c r="CU127" s="1075"/>
      <c r="CV127" s="1075"/>
      <c r="CW127" s="1075"/>
      <c r="CX127" s="1075"/>
      <c r="CY127" s="1075"/>
      <c r="CZ127" s="1075"/>
      <c r="DA127" s="1075"/>
      <c r="DB127" s="1075"/>
      <c r="DC127" s="1075"/>
      <c r="DD127" s="1075"/>
      <c r="DE127" s="1075"/>
      <c r="DF127" s="1076"/>
      <c r="DG127" s="1077" t="s">
        <v>447</v>
      </c>
      <c r="DH127" s="1078"/>
      <c r="DI127" s="1078"/>
      <c r="DJ127" s="1078"/>
      <c r="DK127" s="1078"/>
      <c r="DL127" s="1078" t="s">
        <v>110</v>
      </c>
      <c r="DM127" s="1078"/>
      <c r="DN127" s="1078"/>
      <c r="DO127" s="1078"/>
      <c r="DP127" s="1078"/>
      <c r="DQ127" s="1078" t="s">
        <v>110</v>
      </c>
      <c r="DR127" s="1078"/>
      <c r="DS127" s="1078"/>
      <c r="DT127" s="1078"/>
      <c r="DU127" s="1078"/>
      <c r="DV127" s="1079" t="s">
        <v>110</v>
      </c>
      <c r="DW127" s="1079"/>
      <c r="DX127" s="1079"/>
      <c r="DY127" s="1079"/>
      <c r="DZ127" s="1080"/>
    </row>
    <row r="128" spans="1:130" s="197" customFormat="1" ht="26.25" customHeight="1">
      <c r="A128" s="1101" t="s">
        <v>448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449</v>
      </c>
      <c r="X128" s="1103"/>
      <c r="Y128" s="1103"/>
      <c r="Z128" s="1104"/>
      <c r="AA128" s="1119">
        <v>14855</v>
      </c>
      <c r="AB128" s="1120"/>
      <c r="AC128" s="1120"/>
      <c r="AD128" s="1120"/>
      <c r="AE128" s="1121"/>
      <c r="AF128" s="1122">
        <v>2056</v>
      </c>
      <c r="AG128" s="1120"/>
      <c r="AH128" s="1120"/>
      <c r="AI128" s="1120"/>
      <c r="AJ128" s="1121"/>
      <c r="AK128" s="1122">
        <v>3962</v>
      </c>
      <c r="AL128" s="1120"/>
      <c r="AM128" s="1120"/>
      <c r="AN128" s="1120"/>
      <c r="AO128" s="1121"/>
      <c r="AP128" s="1123"/>
      <c r="AQ128" s="1124"/>
      <c r="AR128" s="1124"/>
      <c r="AS128" s="1124"/>
      <c r="AT128" s="1125"/>
      <c r="AU128" s="235"/>
      <c r="AV128" s="235"/>
      <c r="AW128" s="235"/>
      <c r="AX128" s="1084" t="s">
        <v>450</v>
      </c>
      <c r="AY128" s="980"/>
      <c r="AZ128" s="980"/>
      <c r="BA128" s="980"/>
      <c r="BB128" s="980"/>
      <c r="BC128" s="980"/>
      <c r="BD128" s="980"/>
      <c r="BE128" s="981"/>
      <c r="BF128" s="1096" t="s">
        <v>451</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452</v>
      </c>
      <c r="X129" s="1091"/>
      <c r="Y129" s="1091"/>
      <c r="Z129" s="1092"/>
      <c r="AA129" s="988">
        <v>1391447</v>
      </c>
      <c r="AB129" s="989"/>
      <c r="AC129" s="989"/>
      <c r="AD129" s="989"/>
      <c r="AE129" s="990"/>
      <c r="AF129" s="991">
        <v>1401570</v>
      </c>
      <c r="AG129" s="989"/>
      <c r="AH129" s="989"/>
      <c r="AI129" s="989"/>
      <c r="AJ129" s="990"/>
      <c r="AK129" s="991">
        <v>1463637</v>
      </c>
      <c r="AL129" s="989"/>
      <c r="AM129" s="989"/>
      <c r="AN129" s="989"/>
      <c r="AO129" s="990"/>
      <c r="AP129" s="1093"/>
      <c r="AQ129" s="1094"/>
      <c r="AR129" s="1094"/>
      <c r="AS129" s="1094"/>
      <c r="AT129" s="1095"/>
      <c r="AU129" s="235"/>
      <c r="AV129" s="235"/>
      <c r="AW129" s="235"/>
      <c r="AX129" s="1084" t="s">
        <v>453</v>
      </c>
      <c r="AY129" s="980"/>
      <c r="AZ129" s="980"/>
      <c r="BA129" s="980"/>
      <c r="BB129" s="980"/>
      <c r="BC129" s="980"/>
      <c r="BD129" s="980"/>
      <c r="BE129" s="981"/>
      <c r="BF129" s="1085">
        <v>-2.2999999999999998</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455</v>
      </c>
      <c r="X130" s="1091"/>
      <c r="Y130" s="1091"/>
      <c r="Z130" s="1092"/>
      <c r="AA130" s="988">
        <v>211746</v>
      </c>
      <c r="AB130" s="989"/>
      <c r="AC130" s="989"/>
      <c r="AD130" s="989"/>
      <c r="AE130" s="990"/>
      <c r="AF130" s="991">
        <v>227352</v>
      </c>
      <c r="AG130" s="989"/>
      <c r="AH130" s="989"/>
      <c r="AI130" s="989"/>
      <c r="AJ130" s="990"/>
      <c r="AK130" s="991">
        <v>214282</v>
      </c>
      <c r="AL130" s="989"/>
      <c r="AM130" s="989"/>
      <c r="AN130" s="989"/>
      <c r="AO130" s="990"/>
      <c r="AP130" s="1093"/>
      <c r="AQ130" s="1094"/>
      <c r="AR130" s="1094"/>
      <c r="AS130" s="1094"/>
      <c r="AT130" s="1095"/>
      <c r="AU130" s="235"/>
      <c r="AV130" s="235"/>
      <c r="AW130" s="235"/>
      <c r="AX130" s="1143" t="s">
        <v>456</v>
      </c>
      <c r="AY130" s="1075"/>
      <c r="AZ130" s="1075"/>
      <c r="BA130" s="1075"/>
      <c r="BB130" s="1075"/>
      <c r="BC130" s="1075"/>
      <c r="BD130" s="1075"/>
      <c r="BE130" s="1076"/>
      <c r="BF130" s="1105" t="s">
        <v>400</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457</v>
      </c>
      <c r="X131" s="1114"/>
      <c r="Y131" s="1114"/>
      <c r="Z131" s="1115"/>
      <c r="AA131" s="1027">
        <v>1179701</v>
      </c>
      <c r="AB131" s="1028"/>
      <c r="AC131" s="1028"/>
      <c r="AD131" s="1028"/>
      <c r="AE131" s="1029"/>
      <c r="AF131" s="1030">
        <v>1174218</v>
      </c>
      <c r="AG131" s="1028"/>
      <c r="AH131" s="1028"/>
      <c r="AI131" s="1028"/>
      <c r="AJ131" s="1029"/>
      <c r="AK131" s="1030">
        <v>1249355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458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459</v>
      </c>
      <c r="W132" s="1131"/>
      <c r="X132" s="1131"/>
      <c r="Y132" s="1131"/>
      <c r="Z132" s="1132"/>
      <c r="AA132" s="1133">
        <v>-2.1544442190000002</v>
      </c>
      <c r="AB132" s="1134"/>
      <c r="AC132" s="1134"/>
      <c r="AD132" s="1134"/>
      <c r="AE132" s="1135"/>
      <c r="AF132" s="1136">
        <v>-2.0603499520000002</v>
      </c>
      <c r="AG132" s="1134"/>
      <c r="AH132" s="1134"/>
      <c r="AI132" s="1134"/>
      <c r="AJ132" s="1135"/>
      <c r="AK132" s="1136">
        <v>-2.7511796089999998</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460</v>
      </c>
      <c r="W133" s="1138"/>
      <c r="X133" s="1138"/>
      <c r="Y133" s="1138"/>
      <c r="Z133" s="1139"/>
      <c r="AA133" s="1140">
        <v>1</v>
      </c>
      <c r="AB133" s="1141"/>
      <c r="AC133" s="1141"/>
      <c r="AD133" s="1141"/>
      <c r="AE133" s="1142"/>
      <c r="AF133" s="1140">
        <v>-0.8</v>
      </c>
      <c r="AG133" s="1141"/>
      <c r="AH133" s="1141"/>
      <c r="AI133" s="1141"/>
      <c r="AJ133" s="1142"/>
      <c r="AK133" s="1140">
        <v>-2.2999999999999998</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47" t="s">
        <v>463</v>
      </c>
      <c r="L7" s="254"/>
      <c r="M7" s="255" t="s">
        <v>464</v>
      </c>
      <c r="N7" s="256"/>
    </row>
    <row r="8" spans="1:16">
      <c r="A8" s="248"/>
      <c r="B8" s="244"/>
      <c r="C8" s="244"/>
      <c r="D8" s="244"/>
      <c r="E8" s="244"/>
      <c r="F8" s="244"/>
      <c r="G8" s="257"/>
      <c r="H8" s="258"/>
      <c r="I8" s="258"/>
      <c r="J8" s="259"/>
      <c r="K8" s="1148"/>
      <c r="L8" s="260" t="s">
        <v>465</v>
      </c>
      <c r="M8" s="261" t="s">
        <v>466</v>
      </c>
      <c r="N8" s="262" t="s">
        <v>467</v>
      </c>
    </row>
    <row r="9" spans="1:16">
      <c r="A9" s="248"/>
      <c r="B9" s="244"/>
      <c r="C9" s="244"/>
      <c r="D9" s="244"/>
      <c r="E9" s="244"/>
      <c r="F9" s="244"/>
      <c r="G9" s="1149" t="s">
        <v>468</v>
      </c>
      <c r="H9" s="1150"/>
      <c r="I9" s="1150"/>
      <c r="J9" s="1151"/>
      <c r="K9" s="263">
        <v>394112</v>
      </c>
      <c r="L9" s="264">
        <v>120119</v>
      </c>
      <c r="M9" s="265">
        <v>199380</v>
      </c>
      <c r="N9" s="266">
        <v>-39.799999999999997</v>
      </c>
    </row>
    <row r="10" spans="1:16">
      <c r="A10" s="248"/>
      <c r="B10" s="244"/>
      <c r="C10" s="244"/>
      <c r="D10" s="244"/>
      <c r="E10" s="244"/>
      <c r="F10" s="244"/>
      <c r="G10" s="1149" t="s">
        <v>469</v>
      </c>
      <c r="H10" s="1150"/>
      <c r="I10" s="1150"/>
      <c r="J10" s="1151"/>
      <c r="K10" s="267">
        <v>65308</v>
      </c>
      <c r="L10" s="268">
        <v>19905</v>
      </c>
      <c r="M10" s="269">
        <v>22805</v>
      </c>
      <c r="N10" s="270">
        <v>-12.7</v>
      </c>
    </row>
    <row r="11" spans="1:16" ht="13.5" customHeight="1">
      <c r="A11" s="248"/>
      <c r="B11" s="244"/>
      <c r="C11" s="244"/>
      <c r="D11" s="244"/>
      <c r="E11" s="244"/>
      <c r="F11" s="244"/>
      <c r="G11" s="1149" t="s">
        <v>470</v>
      </c>
      <c r="H11" s="1150"/>
      <c r="I11" s="1150"/>
      <c r="J11" s="1151"/>
      <c r="K11" s="267">
        <v>56302</v>
      </c>
      <c r="L11" s="268">
        <v>17160</v>
      </c>
      <c r="M11" s="269">
        <v>22815</v>
      </c>
      <c r="N11" s="270">
        <v>-24.8</v>
      </c>
    </row>
    <row r="12" spans="1:16" ht="13.5" customHeight="1">
      <c r="A12" s="248"/>
      <c r="B12" s="244"/>
      <c r="C12" s="244"/>
      <c r="D12" s="244"/>
      <c r="E12" s="244"/>
      <c r="F12" s="244"/>
      <c r="G12" s="1149" t="s">
        <v>471</v>
      </c>
      <c r="H12" s="1150"/>
      <c r="I12" s="1150"/>
      <c r="J12" s="1151"/>
      <c r="K12" s="267" t="s">
        <v>472</v>
      </c>
      <c r="L12" s="268" t="s">
        <v>472</v>
      </c>
      <c r="M12" s="269">
        <v>3768</v>
      </c>
      <c r="N12" s="270" t="s">
        <v>472</v>
      </c>
    </row>
    <row r="13" spans="1:16" ht="13.5" customHeight="1">
      <c r="A13" s="248"/>
      <c r="B13" s="244"/>
      <c r="C13" s="244"/>
      <c r="D13" s="244"/>
      <c r="E13" s="244"/>
      <c r="F13" s="244"/>
      <c r="G13" s="1149" t="s">
        <v>473</v>
      </c>
      <c r="H13" s="1150"/>
      <c r="I13" s="1150"/>
      <c r="J13" s="1151"/>
      <c r="K13" s="267" t="s">
        <v>472</v>
      </c>
      <c r="L13" s="268" t="s">
        <v>472</v>
      </c>
      <c r="M13" s="269" t="s">
        <v>472</v>
      </c>
      <c r="N13" s="270" t="s">
        <v>472</v>
      </c>
    </row>
    <row r="14" spans="1:16" ht="13.5" customHeight="1">
      <c r="A14" s="248"/>
      <c r="B14" s="244"/>
      <c r="C14" s="244"/>
      <c r="D14" s="244"/>
      <c r="E14" s="244"/>
      <c r="F14" s="244"/>
      <c r="G14" s="1149" t="s">
        <v>474</v>
      </c>
      <c r="H14" s="1150"/>
      <c r="I14" s="1150"/>
      <c r="J14" s="1151"/>
      <c r="K14" s="267">
        <v>7011</v>
      </c>
      <c r="L14" s="268">
        <v>2137</v>
      </c>
      <c r="M14" s="269">
        <v>8560</v>
      </c>
      <c r="N14" s="270">
        <v>-75</v>
      </c>
    </row>
    <row r="15" spans="1:16" ht="13.5" customHeight="1">
      <c r="A15" s="248"/>
      <c r="B15" s="244"/>
      <c r="C15" s="244"/>
      <c r="D15" s="244"/>
      <c r="E15" s="244"/>
      <c r="F15" s="244"/>
      <c r="G15" s="1149" t="s">
        <v>475</v>
      </c>
      <c r="H15" s="1150"/>
      <c r="I15" s="1150"/>
      <c r="J15" s="1151"/>
      <c r="K15" s="267">
        <v>23101</v>
      </c>
      <c r="L15" s="268">
        <v>7041</v>
      </c>
      <c r="M15" s="269">
        <v>4570</v>
      </c>
      <c r="N15" s="270">
        <v>54.1</v>
      </c>
    </row>
    <row r="16" spans="1:16">
      <c r="A16" s="248"/>
      <c r="B16" s="244"/>
      <c r="C16" s="244"/>
      <c r="D16" s="244"/>
      <c r="E16" s="244"/>
      <c r="F16" s="244"/>
      <c r="G16" s="1152" t="s">
        <v>476</v>
      </c>
      <c r="H16" s="1153"/>
      <c r="I16" s="1153"/>
      <c r="J16" s="1154"/>
      <c r="K16" s="268">
        <v>-37639</v>
      </c>
      <c r="L16" s="268">
        <v>-11472</v>
      </c>
      <c r="M16" s="269">
        <v>-19939</v>
      </c>
      <c r="N16" s="270">
        <v>-42.5</v>
      </c>
    </row>
    <row r="17" spans="1:16">
      <c r="A17" s="248"/>
      <c r="B17" s="244"/>
      <c r="C17" s="244"/>
      <c r="D17" s="244"/>
      <c r="E17" s="244"/>
      <c r="F17" s="244"/>
      <c r="G17" s="1152" t="s">
        <v>166</v>
      </c>
      <c r="H17" s="1153"/>
      <c r="I17" s="1153"/>
      <c r="J17" s="1154"/>
      <c r="K17" s="268">
        <v>508195</v>
      </c>
      <c r="L17" s="268">
        <v>154890</v>
      </c>
      <c r="M17" s="269">
        <v>241959</v>
      </c>
      <c r="N17" s="270">
        <v>-36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44" t="s">
        <v>481</v>
      </c>
      <c r="H21" s="1145"/>
      <c r="I21" s="1145"/>
      <c r="J21" s="1146"/>
      <c r="K21" s="280">
        <v>13.72</v>
      </c>
      <c r="L21" s="281">
        <v>22.44</v>
      </c>
      <c r="M21" s="282">
        <v>-8.7200000000000006</v>
      </c>
      <c r="N21" s="249"/>
      <c r="O21" s="283"/>
      <c r="P21" s="279"/>
    </row>
    <row r="22" spans="1:16" s="284" customFormat="1">
      <c r="A22" s="279"/>
      <c r="B22" s="249"/>
      <c r="C22" s="249"/>
      <c r="D22" s="249"/>
      <c r="E22" s="249"/>
      <c r="F22" s="249"/>
      <c r="G22" s="1144" t="s">
        <v>482</v>
      </c>
      <c r="H22" s="1145"/>
      <c r="I22" s="1145"/>
      <c r="J22" s="1146"/>
      <c r="K22" s="285">
        <v>96.4</v>
      </c>
      <c r="L22" s="286">
        <v>94.5</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47" t="s">
        <v>463</v>
      </c>
      <c r="L30" s="254"/>
      <c r="M30" s="255" t="s">
        <v>464</v>
      </c>
      <c r="N30" s="256"/>
    </row>
    <row r="31" spans="1:16">
      <c r="A31" s="248"/>
      <c r="B31" s="244"/>
      <c r="C31" s="244"/>
      <c r="D31" s="244"/>
      <c r="E31" s="244"/>
      <c r="F31" s="244"/>
      <c r="G31" s="257"/>
      <c r="H31" s="258"/>
      <c r="I31" s="258"/>
      <c r="J31" s="259"/>
      <c r="K31" s="1148"/>
      <c r="L31" s="260" t="s">
        <v>465</v>
      </c>
      <c r="M31" s="261" t="s">
        <v>466</v>
      </c>
      <c r="N31" s="262" t="s">
        <v>467</v>
      </c>
    </row>
    <row r="32" spans="1:16" ht="27" customHeight="1">
      <c r="A32" s="248"/>
      <c r="B32" s="244"/>
      <c r="C32" s="244"/>
      <c r="D32" s="244"/>
      <c r="E32" s="244"/>
      <c r="F32" s="244"/>
      <c r="G32" s="1160" t="s">
        <v>486</v>
      </c>
      <c r="H32" s="1161"/>
      <c r="I32" s="1161"/>
      <c r="J32" s="1162"/>
      <c r="K32" s="294">
        <v>176829</v>
      </c>
      <c r="L32" s="294">
        <v>53895</v>
      </c>
      <c r="M32" s="295">
        <v>119365</v>
      </c>
      <c r="N32" s="296">
        <v>-54.8</v>
      </c>
    </row>
    <row r="33" spans="1:16" ht="13.5" customHeight="1">
      <c r="A33" s="248"/>
      <c r="B33" s="244"/>
      <c r="C33" s="244"/>
      <c r="D33" s="244"/>
      <c r="E33" s="244"/>
      <c r="F33" s="244"/>
      <c r="G33" s="1160" t="s">
        <v>487</v>
      </c>
      <c r="H33" s="1161"/>
      <c r="I33" s="1161"/>
      <c r="J33" s="1162"/>
      <c r="K33" s="294" t="s">
        <v>472</v>
      </c>
      <c r="L33" s="294" t="s">
        <v>472</v>
      </c>
      <c r="M33" s="295" t="s">
        <v>472</v>
      </c>
      <c r="N33" s="296" t="s">
        <v>472</v>
      </c>
    </row>
    <row r="34" spans="1:16" ht="27" customHeight="1">
      <c r="A34" s="248"/>
      <c r="B34" s="244"/>
      <c r="C34" s="244"/>
      <c r="D34" s="244"/>
      <c r="E34" s="244"/>
      <c r="F34" s="244"/>
      <c r="G34" s="1160" t="s">
        <v>488</v>
      </c>
      <c r="H34" s="1161"/>
      <c r="I34" s="1161"/>
      <c r="J34" s="1162"/>
      <c r="K34" s="294" t="s">
        <v>472</v>
      </c>
      <c r="L34" s="294" t="s">
        <v>472</v>
      </c>
      <c r="M34" s="295">
        <v>50</v>
      </c>
      <c r="N34" s="296" t="s">
        <v>472</v>
      </c>
    </row>
    <row r="35" spans="1:16" ht="27" customHeight="1">
      <c r="A35" s="248"/>
      <c r="B35" s="244"/>
      <c r="C35" s="244"/>
      <c r="D35" s="244"/>
      <c r="E35" s="244"/>
      <c r="F35" s="244"/>
      <c r="G35" s="1160" t="s">
        <v>489</v>
      </c>
      <c r="H35" s="1161"/>
      <c r="I35" s="1161"/>
      <c r="J35" s="1162"/>
      <c r="K35" s="294">
        <v>1048</v>
      </c>
      <c r="L35" s="294">
        <v>319</v>
      </c>
      <c r="M35" s="295">
        <v>29529</v>
      </c>
      <c r="N35" s="296">
        <v>-98.9</v>
      </c>
    </row>
    <row r="36" spans="1:16" ht="27" customHeight="1">
      <c r="A36" s="248"/>
      <c r="B36" s="244"/>
      <c r="C36" s="244"/>
      <c r="D36" s="244"/>
      <c r="E36" s="244"/>
      <c r="F36" s="244"/>
      <c r="G36" s="1160" t="s">
        <v>490</v>
      </c>
      <c r="H36" s="1161"/>
      <c r="I36" s="1161"/>
      <c r="J36" s="1162"/>
      <c r="K36" s="294">
        <v>5995</v>
      </c>
      <c r="L36" s="294">
        <v>1827</v>
      </c>
      <c r="M36" s="295">
        <v>4818</v>
      </c>
      <c r="N36" s="296">
        <v>-62.1</v>
      </c>
    </row>
    <row r="37" spans="1:16" ht="13.5" customHeight="1">
      <c r="A37" s="248"/>
      <c r="B37" s="244"/>
      <c r="C37" s="244"/>
      <c r="D37" s="244"/>
      <c r="E37" s="244"/>
      <c r="F37" s="244"/>
      <c r="G37" s="1160" t="s">
        <v>491</v>
      </c>
      <c r="H37" s="1161"/>
      <c r="I37" s="1161"/>
      <c r="J37" s="1162"/>
      <c r="K37" s="294" t="s">
        <v>472</v>
      </c>
      <c r="L37" s="294" t="s">
        <v>472</v>
      </c>
      <c r="M37" s="295">
        <v>1119</v>
      </c>
      <c r="N37" s="296" t="s">
        <v>472</v>
      </c>
    </row>
    <row r="38" spans="1:16" ht="27" customHeight="1">
      <c r="A38" s="248"/>
      <c r="B38" s="244"/>
      <c r="C38" s="244"/>
      <c r="D38" s="244"/>
      <c r="E38" s="244"/>
      <c r="F38" s="244"/>
      <c r="G38" s="1163" t="s">
        <v>492</v>
      </c>
      <c r="H38" s="1164"/>
      <c r="I38" s="1164"/>
      <c r="J38" s="1165"/>
      <c r="K38" s="297" t="s">
        <v>472</v>
      </c>
      <c r="L38" s="297" t="s">
        <v>472</v>
      </c>
      <c r="M38" s="298">
        <v>49</v>
      </c>
      <c r="N38" s="299" t="s">
        <v>472</v>
      </c>
      <c r="O38" s="293"/>
    </row>
    <row r="39" spans="1:16">
      <c r="A39" s="248"/>
      <c r="B39" s="244"/>
      <c r="C39" s="244"/>
      <c r="D39" s="244"/>
      <c r="E39" s="244"/>
      <c r="F39" s="244"/>
      <c r="G39" s="1163" t="s">
        <v>493</v>
      </c>
      <c r="H39" s="1164"/>
      <c r="I39" s="1164"/>
      <c r="J39" s="1165"/>
      <c r="K39" s="300">
        <v>-3962</v>
      </c>
      <c r="L39" s="300">
        <v>-1208</v>
      </c>
      <c r="M39" s="301">
        <v>-6027</v>
      </c>
      <c r="N39" s="302">
        <v>-80</v>
      </c>
      <c r="O39" s="293"/>
    </row>
    <row r="40" spans="1:16" ht="27" customHeight="1">
      <c r="A40" s="248"/>
      <c r="B40" s="244"/>
      <c r="C40" s="244"/>
      <c r="D40" s="244"/>
      <c r="E40" s="244"/>
      <c r="F40" s="244"/>
      <c r="G40" s="1160" t="s">
        <v>494</v>
      </c>
      <c r="H40" s="1161"/>
      <c r="I40" s="1161"/>
      <c r="J40" s="1162"/>
      <c r="K40" s="300">
        <v>-214282</v>
      </c>
      <c r="L40" s="300">
        <v>-65310</v>
      </c>
      <c r="M40" s="301">
        <v>-114844</v>
      </c>
      <c r="N40" s="302">
        <v>-43.1</v>
      </c>
      <c r="O40" s="293"/>
    </row>
    <row r="41" spans="1:16">
      <c r="A41" s="248"/>
      <c r="B41" s="244"/>
      <c r="C41" s="244"/>
      <c r="D41" s="244"/>
      <c r="E41" s="244"/>
      <c r="F41" s="244"/>
      <c r="G41" s="1166" t="s">
        <v>277</v>
      </c>
      <c r="H41" s="1167"/>
      <c r="I41" s="1167"/>
      <c r="J41" s="1168"/>
      <c r="K41" s="294">
        <v>-34372</v>
      </c>
      <c r="L41" s="300">
        <v>-10476</v>
      </c>
      <c r="M41" s="301">
        <v>34058</v>
      </c>
      <c r="N41" s="302">
        <v>-130.80000000000001</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55" t="s">
        <v>463</v>
      </c>
      <c r="J49" s="1157" t="s">
        <v>498</v>
      </c>
      <c r="K49" s="1158"/>
      <c r="L49" s="1158"/>
      <c r="M49" s="1158"/>
      <c r="N49" s="1159"/>
    </row>
    <row r="50" spans="1:14">
      <c r="A50" s="248"/>
      <c r="B50" s="244"/>
      <c r="C50" s="244"/>
      <c r="D50" s="244"/>
      <c r="E50" s="244"/>
      <c r="F50" s="244"/>
      <c r="G50" s="312"/>
      <c r="H50" s="313"/>
      <c r="I50" s="1156"/>
      <c r="J50" s="314" t="s">
        <v>499</v>
      </c>
      <c r="K50" s="315" t="s">
        <v>500</v>
      </c>
      <c r="L50" s="316" t="s">
        <v>501</v>
      </c>
      <c r="M50" s="317" t="s">
        <v>502</v>
      </c>
      <c r="N50" s="318" t="s">
        <v>503</v>
      </c>
    </row>
    <row r="51" spans="1:14">
      <c r="A51" s="248"/>
      <c r="B51" s="244"/>
      <c r="C51" s="244"/>
      <c r="D51" s="244"/>
      <c r="E51" s="244"/>
      <c r="F51" s="244"/>
      <c r="G51" s="310" t="s">
        <v>504</v>
      </c>
      <c r="H51" s="311"/>
      <c r="I51" s="319">
        <v>817542</v>
      </c>
      <c r="J51" s="320">
        <v>237796</v>
      </c>
      <c r="K51" s="321">
        <v>53.4</v>
      </c>
      <c r="L51" s="322">
        <v>203567</v>
      </c>
      <c r="M51" s="323">
        <v>-37.5</v>
      </c>
      <c r="N51" s="324">
        <v>90.9</v>
      </c>
    </row>
    <row r="52" spans="1:14">
      <c r="A52" s="248"/>
      <c r="B52" s="244"/>
      <c r="C52" s="244"/>
      <c r="D52" s="244"/>
      <c r="E52" s="244"/>
      <c r="F52" s="244"/>
      <c r="G52" s="325"/>
      <c r="H52" s="326" t="s">
        <v>505</v>
      </c>
      <c r="I52" s="327">
        <v>682938</v>
      </c>
      <c r="J52" s="328">
        <v>198644</v>
      </c>
      <c r="K52" s="329">
        <v>33</v>
      </c>
      <c r="L52" s="330">
        <v>121137</v>
      </c>
      <c r="M52" s="331">
        <v>-26.6</v>
      </c>
      <c r="N52" s="332">
        <v>59.6</v>
      </c>
    </row>
    <row r="53" spans="1:14">
      <c r="A53" s="248"/>
      <c r="B53" s="244"/>
      <c r="C53" s="244"/>
      <c r="D53" s="244"/>
      <c r="E53" s="244"/>
      <c r="F53" s="244"/>
      <c r="G53" s="310" t="s">
        <v>506</v>
      </c>
      <c r="H53" s="311"/>
      <c r="I53" s="319">
        <v>290591</v>
      </c>
      <c r="J53" s="320">
        <v>85393</v>
      </c>
      <c r="K53" s="321">
        <v>-64.099999999999994</v>
      </c>
      <c r="L53" s="322">
        <v>185018</v>
      </c>
      <c r="M53" s="323">
        <v>-9.1</v>
      </c>
      <c r="N53" s="324">
        <v>-55</v>
      </c>
    </row>
    <row r="54" spans="1:14">
      <c r="A54" s="248"/>
      <c r="B54" s="244"/>
      <c r="C54" s="244"/>
      <c r="D54" s="244"/>
      <c r="E54" s="244"/>
      <c r="F54" s="244"/>
      <c r="G54" s="325"/>
      <c r="H54" s="326" t="s">
        <v>505</v>
      </c>
      <c r="I54" s="327">
        <v>148310</v>
      </c>
      <c r="J54" s="328">
        <v>43582</v>
      </c>
      <c r="K54" s="329">
        <v>-78.099999999999994</v>
      </c>
      <c r="L54" s="330">
        <v>95064</v>
      </c>
      <c r="M54" s="331">
        <v>-21.5</v>
      </c>
      <c r="N54" s="332">
        <v>-56.6</v>
      </c>
    </row>
    <row r="55" spans="1:14">
      <c r="A55" s="248"/>
      <c r="B55" s="244"/>
      <c r="C55" s="244"/>
      <c r="D55" s="244"/>
      <c r="E55" s="244"/>
      <c r="F55" s="244"/>
      <c r="G55" s="310" t="s">
        <v>507</v>
      </c>
      <c r="H55" s="311"/>
      <c r="I55" s="319">
        <v>562013</v>
      </c>
      <c r="J55" s="320">
        <v>166621</v>
      </c>
      <c r="K55" s="321">
        <v>95.1</v>
      </c>
      <c r="L55" s="322">
        <v>238802</v>
      </c>
      <c r="M55" s="323">
        <v>29.1</v>
      </c>
      <c r="N55" s="324">
        <v>66</v>
      </c>
    </row>
    <row r="56" spans="1:14">
      <c r="A56" s="248"/>
      <c r="B56" s="244"/>
      <c r="C56" s="244"/>
      <c r="D56" s="244"/>
      <c r="E56" s="244"/>
      <c r="F56" s="244"/>
      <c r="G56" s="325"/>
      <c r="H56" s="326" t="s">
        <v>505</v>
      </c>
      <c r="I56" s="327">
        <v>234076</v>
      </c>
      <c r="J56" s="328">
        <v>69397</v>
      </c>
      <c r="K56" s="329">
        <v>59.2</v>
      </c>
      <c r="L56" s="330">
        <v>128562</v>
      </c>
      <c r="M56" s="331">
        <v>35.200000000000003</v>
      </c>
      <c r="N56" s="332">
        <v>24</v>
      </c>
    </row>
    <row r="57" spans="1:14">
      <c r="A57" s="248"/>
      <c r="B57" s="244"/>
      <c r="C57" s="244"/>
      <c r="D57" s="244"/>
      <c r="E57" s="244"/>
      <c r="F57" s="244"/>
      <c r="G57" s="310" t="s">
        <v>508</v>
      </c>
      <c r="H57" s="311"/>
      <c r="I57" s="319">
        <v>965026</v>
      </c>
      <c r="J57" s="320">
        <v>285680</v>
      </c>
      <c r="K57" s="321">
        <v>71.5</v>
      </c>
      <c r="L57" s="322">
        <v>288550</v>
      </c>
      <c r="M57" s="323">
        <v>20.8</v>
      </c>
      <c r="N57" s="324">
        <v>50.7</v>
      </c>
    </row>
    <row r="58" spans="1:14">
      <c r="A58" s="248"/>
      <c r="B58" s="244"/>
      <c r="C58" s="244"/>
      <c r="D58" s="244"/>
      <c r="E58" s="244"/>
      <c r="F58" s="244"/>
      <c r="G58" s="325"/>
      <c r="H58" s="326" t="s">
        <v>505</v>
      </c>
      <c r="I58" s="327">
        <v>228420</v>
      </c>
      <c r="J58" s="328">
        <v>67620</v>
      </c>
      <c r="K58" s="329">
        <v>-2.6</v>
      </c>
      <c r="L58" s="330">
        <v>141525</v>
      </c>
      <c r="M58" s="331">
        <v>10.1</v>
      </c>
      <c r="N58" s="332">
        <v>-12.7</v>
      </c>
    </row>
    <row r="59" spans="1:14">
      <c r="A59" s="248"/>
      <c r="B59" s="244"/>
      <c r="C59" s="244"/>
      <c r="D59" s="244"/>
      <c r="E59" s="244"/>
      <c r="F59" s="244"/>
      <c r="G59" s="310" t="s">
        <v>509</v>
      </c>
      <c r="H59" s="311"/>
      <c r="I59" s="319">
        <v>666834</v>
      </c>
      <c r="J59" s="320">
        <v>203241</v>
      </c>
      <c r="K59" s="321">
        <v>-28.9</v>
      </c>
      <c r="L59" s="322">
        <v>287914</v>
      </c>
      <c r="M59" s="323">
        <v>-0.2</v>
      </c>
      <c r="N59" s="324">
        <v>-28.7</v>
      </c>
    </row>
    <row r="60" spans="1:14">
      <c r="A60" s="248"/>
      <c r="B60" s="244"/>
      <c r="C60" s="244"/>
      <c r="D60" s="244"/>
      <c r="E60" s="244"/>
      <c r="F60" s="244"/>
      <c r="G60" s="325"/>
      <c r="H60" s="326" t="s">
        <v>505</v>
      </c>
      <c r="I60" s="333">
        <v>223375</v>
      </c>
      <c r="J60" s="328">
        <v>68081</v>
      </c>
      <c r="K60" s="329">
        <v>0.7</v>
      </c>
      <c r="L60" s="330">
        <v>146531</v>
      </c>
      <c r="M60" s="331">
        <v>3.5</v>
      </c>
      <c r="N60" s="332">
        <v>-2.8</v>
      </c>
    </row>
    <row r="61" spans="1:14">
      <c r="A61" s="248"/>
      <c r="B61" s="244"/>
      <c r="C61" s="244"/>
      <c r="D61" s="244"/>
      <c r="E61" s="244"/>
      <c r="F61" s="244"/>
      <c r="G61" s="310" t="s">
        <v>510</v>
      </c>
      <c r="H61" s="334"/>
      <c r="I61" s="335">
        <v>660401</v>
      </c>
      <c r="J61" s="336">
        <v>195746</v>
      </c>
      <c r="K61" s="337">
        <v>25.4</v>
      </c>
      <c r="L61" s="338">
        <v>240770</v>
      </c>
      <c r="M61" s="339">
        <v>0.6</v>
      </c>
      <c r="N61" s="324">
        <v>24.8</v>
      </c>
    </row>
    <row r="62" spans="1:14">
      <c r="A62" s="248"/>
      <c r="B62" s="244"/>
      <c r="C62" s="244"/>
      <c r="D62" s="244"/>
      <c r="E62" s="244"/>
      <c r="F62" s="244"/>
      <c r="G62" s="325"/>
      <c r="H62" s="326" t="s">
        <v>505</v>
      </c>
      <c r="I62" s="327">
        <v>303424</v>
      </c>
      <c r="J62" s="328">
        <v>89465</v>
      </c>
      <c r="K62" s="329">
        <v>2.4</v>
      </c>
      <c r="L62" s="330">
        <v>126564</v>
      </c>
      <c r="M62" s="331">
        <v>0.1</v>
      </c>
      <c r="N62" s="332">
        <v>2.2999999999999998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69" t="s">
        <v>3</v>
      </c>
      <c r="D47" s="1169"/>
      <c r="E47" s="1170"/>
      <c r="F47" s="11">
        <v>56.23</v>
      </c>
      <c r="G47" s="12">
        <v>58.07</v>
      </c>
      <c r="H47" s="12">
        <v>57.78</v>
      </c>
      <c r="I47" s="12">
        <v>57.68</v>
      </c>
      <c r="J47" s="13">
        <v>55.39</v>
      </c>
    </row>
    <row r="48" spans="2:10" ht="57.75" customHeight="1">
      <c r="B48" s="14"/>
      <c r="C48" s="1171" t="s">
        <v>4</v>
      </c>
      <c r="D48" s="1171"/>
      <c r="E48" s="1172"/>
      <c r="F48" s="15">
        <v>2.52</v>
      </c>
      <c r="G48" s="16">
        <v>2.27</v>
      </c>
      <c r="H48" s="16">
        <v>2.76</v>
      </c>
      <c r="I48" s="16">
        <v>2.77</v>
      </c>
      <c r="J48" s="17">
        <v>2.68</v>
      </c>
    </row>
    <row r="49" spans="2:10" ht="57.75" customHeight="1" thickBot="1">
      <c r="B49" s="18"/>
      <c r="C49" s="1173" t="s">
        <v>5</v>
      </c>
      <c r="D49" s="1173"/>
      <c r="E49" s="1174"/>
      <c r="F49" s="19">
        <v>8.8000000000000007</v>
      </c>
      <c r="G49" s="20" t="s">
        <v>517</v>
      </c>
      <c r="H49" s="20">
        <v>9.94</v>
      </c>
      <c r="I49" s="20">
        <v>11.57</v>
      </c>
      <c r="J49" s="21">
        <v>7.46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2017-05-16T07:16:25Z</cp:lastPrinted>
  <dcterms:created xsi:type="dcterms:W3CDTF">2017-02-15T22:41:22Z</dcterms:created>
  <dcterms:modified xsi:type="dcterms:W3CDTF">2017-05-16T07:16:39Z</dcterms:modified>
  <cp:category/>
</cp:coreProperties>
</file>