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O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35"/>
  <c r="BE34"/>
  <c r="U34"/>
  <c r="U35" s="1"/>
  <c r="C34"/>
  <c r="AM34" l="1"/>
  <c r="BW34" s="1"/>
  <c r="BW35" s="1"/>
  <c r="BW36" s="1"/>
  <c r="BW37" s="1"/>
  <c r="BW38" s="1"/>
  <c r="BW39" s="1"/>
  <c r="BW40" s="1"/>
  <c r="BW41" s="1"/>
  <c r="BW42" s="1"/>
  <c r="BW43"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alcChain>
</file>

<file path=xl/sharedStrings.xml><?xml version="1.0" encoding="utf-8"?>
<sst xmlns="http://schemas.openxmlformats.org/spreadsheetml/2006/main" count="1119" uniqueCount="570">
  <si>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</si>
  <si>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</si>
  <si>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</si>
  <si>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</si>
  <si>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</si>
  <si>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</si>
  <si>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</si>
  <si>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</si>
  <si>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</si>
  <si>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</si>
  <si>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</si>
  <si>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</si>
  <si>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</si>
  <si>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</si>
  <si>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</si>
  <si>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</si>
  <si>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</si>
  <si>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</si>
  <si>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</si>
  <si>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</si>
  <si>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</si>
  <si>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</si>
  <si>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</si>
  <si>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</si>
  <si>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</si>
  <si>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</si>
  <si>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</si>
  <si>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</si>
  <si>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</si>
  <si>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</si>
  <si>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</si>
  <si>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</si>
  <si>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</si>
  <si>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</si>
  <si>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</si>
  <si>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</si>
  <si>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</si>
  <si>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</si>
  <si>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</si>
  <si>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</si>
  <si>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</si>
  <si>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</si>
  <si>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</si>
  <si>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</si>
  <si>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</si>
  <si>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</si>
  <si>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</si>
  <si>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</si>
  <si>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</si>
  <si>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</si>
  <si>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</si>
  <si>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</si>
  <si>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</si>
  <si>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</si>
  <si>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</si>
  <si>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</si>
  <si>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</si>
  <si>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</si>
  <si>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</si>
  <si>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</si>
  <si>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</si>
  <si>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</si>
  <si>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</si>
  <si>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</si>
  <si>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</si>
  <si>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</si>
  <si>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</si>
  <si>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</si>
  <si>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</si>
  <si>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</si>
  <si>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</si>
  <si>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</si>
  <si>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</si>
  <si>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</si>
  <si>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</si>
  <si>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</si>
  <si>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</si>
  <si>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</si>
  <si>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</si>
  <si>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</si>
  <si>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</si>
  <si>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</si>
  <si>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</si>
  <si>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</si>
  <si>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</si>
  <si>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</si>
  <si>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</si>
  <si>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</si>
  <si>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</si>
  <si>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</si>
  <si>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</si>
  <si>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</si>
  <si>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</si>
  <si>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</si>
  <si>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</si>
  <si>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</si>
  <si>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</si>
  <si>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</si>
  <si>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</si>
  <si>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</si>
  <si>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</si>
  <si>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</si>
  <si>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</si>
  <si>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</si>
  <si>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</si>
  <si>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</si>
  <si>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</si>
  <si>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</si>
  <si>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</si>
  <si>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</si>
  <si>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</si>
  <si>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</si>
  <si>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</si>
  <si>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</si>
  <si>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</si>
  <si>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</si>
  <si>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</si>
  <si>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</si>
  <si>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</si>
  <si>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</si>
  <si>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</si>
  <si>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</si>
  <si>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</si>
  <si>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</si>
  <si>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</si>
  <si>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</si>
  <si>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</si>
  <si>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</si>
  <si>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</si>
  <si>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</si>
  <si>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</si>
  <si>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</si>
  <si>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</si>
  <si>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</si>
  <si>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</si>
  <si>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</si>
  <si>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</si>
  <si>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</si>
  <si>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</si>
  <si>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</si>
  <si>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</si>
  <si>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</si>
  <si>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</si>
  <si>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</si>
  <si>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</si>
  <si>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</si>
  <si>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</si>
  <si>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</si>
  <si>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</si>
  <si>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</si>
  <si>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</si>
  <si>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</si>
  <si>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</si>
  <si>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</si>
  <si>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</si>
  <si>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</si>
  <si>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</si>
  <si>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</si>
  <si>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</si>
  <si>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</si>
  <si>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</si>
  <si>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</si>
  <si>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</si>
  <si>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</si>
  <si>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</si>
  <si>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</si>
  <si>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</si>
  <si>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</si>
  <si>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</si>
  <si>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</si>
  <si>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</si>
  <si>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</si>
  <si>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</si>
  <si>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</si>
  <si>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</si>
  <si>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</si>
  <si>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</si>
  <si>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</si>
  <si>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</si>
  <si>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</si>
  <si>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</si>
  <si>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</si>
  <si>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</si>
  <si>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</si>
  <si>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</si>
  <si>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</si>
  <si>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</si>
  <si>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</si>
  <si>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</si>
  <si>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</si>
  <si>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</si>
  <si>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</si>
  <si>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</si>
  <si>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</si>
  <si>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</si>
  <si>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</si>
  <si>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</si>
  <si>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</si>
  <si>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</si>
  <si>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</si>
  <si>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</si>
  <si>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</si>
  <si>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</si>
  <si>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</si>
  <si>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</si>
  <si>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</si>
  <si>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</si>
  <si>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</si>
  <si>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</si>
  <si>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</si>
  <si>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</si>
  <si>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</si>
  <si>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</si>
  <si>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</si>
  <si>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</si>
  <si>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</si>
  <si>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</si>
  <si>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</si>
  <si>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</si>
  <si>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</si>
  <si>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</si>
  <si>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</si>
  <si>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</si>
  <si>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</si>
  <si>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</si>
  <si>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</si>
  <si>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</si>
  <si>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</si>
  <si>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</si>
  <si>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</si>
  <si>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</si>
  <si>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</si>
  <si>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</si>
  <si>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</si>
  <si>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</si>
  <si>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</si>
  <si>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</si>
  <si>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</si>
  <si>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</si>
  <si>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</si>
  <si>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</si>
  <si>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</si>
  <si>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</si>
  <si>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</si>
  <si>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</si>
  <si>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</si>
  <si>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</si>
  <si>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</si>
  <si>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</si>
  <si>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</si>
  <si>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</si>
  <si>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</si>
  <si>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</si>
  <si>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</si>
  <si>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</si>
  <si>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</si>
  <si>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</si>
  <si>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</si>
  <si>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</si>
  <si>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</si>
  <si>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</si>
  <si>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</si>
  <si>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</si>
  <si>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</si>
  <si>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</si>
  <si>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</si>
  <si>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</si>
  <si>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</si>
  <si>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</si>
  <si>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</si>
  <si>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</si>
  <si>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</si>
  <si>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</si>
  <si>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</si>
  <si>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</si>
  <si>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</si>
  <si>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</si>
  <si>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</si>
  <si>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</si>
  <si>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</si>
  <si>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</si>
  <si>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</si>
  <si>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</si>
  <si>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</si>
  <si>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</si>
  <si>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</si>
  <si>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</si>
  <si>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</si>
  <si>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</si>
  <si>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</si>
  <si>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</si>
  <si>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</si>
  <si>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</si>
  <si>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</si>
  <si>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</si>
  <si>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</si>
  <si>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</si>
  <si>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</si>
  <si>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</si>
  <si>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</si>
  <si>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</si>
  <si>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</si>
  <si>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</si>
  <si>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</si>
  <si>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</si>
  <si>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</si>
  <si>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</si>
  <si>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</si>
  <si>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</si>
  <si>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</si>
  <si>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</si>
  <si>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</si>
  <si>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</si>
  <si>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</si>
  <si>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</si>
  <si>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</si>
  <si>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</si>
  <si>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</si>
  <si>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</si>
  <si>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</si>
  <si>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</si>
  <si>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</si>
  <si>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</si>
  <si>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</si>
  <si>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</si>
  <si>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</si>
  <si>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</si>
  <si>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</si>
  <si>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</si>
  <si>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</si>
  <si>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</si>
  <si>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</si>
  <si>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</si>
  <si>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</si>
  <si>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</si>
  <si>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</si>
  <si>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</si>
  <si>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</si>
  <si>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</si>
  <si>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</si>
  <si>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</si>
  <si>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</si>
  <si>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</si>
  <si>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</si>
  <si>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</si>
  <si>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</si>
  <si>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</si>
  <si>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</si>
  <si>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</si>
  <si>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</si>
  <si>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</si>
  <si>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</si>
  <si>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</si>
  <si>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</si>
  <si>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</si>
  <si>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</si>
  <si>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</si>
  <si>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</si>
  <si>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</si>
  <si>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</si>
  <si>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</si>
  <si>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</si>
  <si>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</si>
  <si>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</si>
  <si>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</si>
  <si>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</si>
  <si>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</si>
  <si>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</si>
  <si>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</si>
  <si>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</si>
  <si>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</si>
  <si>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</si>
  <si>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</si>
  <si>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</si>
  <si>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</si>
  <si>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</si>
  <si>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</si>
  <si>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</si>
  <si>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</si>
  <si>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</si>
  <si>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</si>
  <si>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</si>
  <si>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</si>
  <si>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</si>
  <si>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</si>
  <si>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</si>
  <si>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</si>
  <si>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</si>
  <si>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</si>
  <si>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</si>
  <si>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</si>
  <si>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</si>
  <si>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</si>
  <si>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</si>
  <si>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</si>
  <si>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</si>
  <si>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</si>
  <si>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</si>
  <si>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</si>
  <si>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</si>
  <si>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</si>
  <si>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</si>
  <si>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</si>
  <si>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</si>
  <si>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</si>
  <si>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</si>
  <si>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</si>
  <si>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</si>
  <si>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</si>
  <si>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</si>
  <si>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</si>
  <si>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</si>
  <si>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</si>
  <si>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</si>
  <si>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</si>
  <si>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</si>
  <si>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</si>
  <si>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</si>
  <si>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</si>
  <si>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</si>
  <si>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</si>
  <si>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</si>
  <si>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</si>
  <si>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</si>
  <si>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</si>
  <si>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</si>
  <si>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</si>
  <si>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</si>
  <si>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</si>
  <si>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</si>
  <si>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</si>
  <si>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</si>
  <si>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</si>
  <si>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</si>
  <si>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</si>
  <si>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</si>
  <si>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</si>
  <si>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</si>
  <si>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</si>
  <si>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</si>
  <si>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</si>
  <si>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</si>
  <si>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</si>
  <si>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</si>
  <si>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</si>
  <si>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</si>
  <si>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</si>
  <si>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</si>
  <si>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</si>
  <si>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</si>
  <si>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</si>
  <si>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</si>
  <si>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</si>
  <si>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</si>
  <si>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</si>
  <si>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</si>
  <si>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</si>
  <si>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</si>
  <si>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</si>
  <si>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</si>
  <si>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</si>
  <si>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</si>
  <si>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</si>
  <si>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</si>
  <si>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</si>
  <si>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</si>
  <si>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</si>
  <si>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</si>
  <si>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</si>
  <si>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</si>
  <si>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</si>
  <si>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</si>
  <si>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</si>
  <si>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</si>
  <si>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</si>
  <si>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</si>
  <si>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</si>
  <si>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</si>
  <si>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</si>
  <si>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</si>
  <si>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</si>
  <si>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</si>
  <si>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</si>
  <si>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</si>
  <si>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</si>
  <si>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</si>
  <si>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</si>
  <si>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</si>
  <si>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</si>
  <si>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</si>
  <si>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</si>
  <si>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</si>
  <si>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</si>
  <si>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</si>
  <si>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</si>
  <si>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</si>
  <si>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</si>
  <si>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</si>
  <si>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</si>
  <si>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</si>
  <si>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</si>
  <si>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</si>
  <si>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</si>
  <si>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</si>
  <si>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</si>
  <si>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</si>
  <si>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</si>
  <si>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</si>
  <si>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</si>
  <si>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</si>
  <si>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</si>
  <si>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</si>
  <si>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</si>
  <si>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</si>
  <si>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</si>
  <si>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</si>
  <si>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2.04</t>
  </si>
  <si>
    <t>▲ 5.04</t>
  </si>
  <si>
    <t>▲ 10.29</t>
  </si>
  <si>
    <t>▲ 0.92</t>
  </si>
  <si>
    <t>国民健康保険事業</t>
  </si>
  <si>
    <t>▲ 4.80</t>
  </si>
  <si>
    <t>▲ 4.13</t>
  </si>
  <si>
    <t>▲ 4.02</t>
  </si>
  <si>
    <t>▲ 4.64</t>
  </si>
  <si>
    <t>▲ 5.34</t>
  </si>
  <si>
    <t>一般会計</t>
  </si>
  <si>
    <t>水道事業会計</t>
  </si>
  <si>
    <t>後期高齢者医療事業</t>
  </si>
  <si>
    <t>その他会計（赤字）</t>
  </si>
  <si>
    <t>その他会計（黒字）</t>
  </si>
  <si>
    <t>-</t>
    <phoneticPr fontId="2"/>
  </si>
  <si>
    <t>-</t>
    <phoneticPr fontId="2"/>
  </si>
  <si>
    <t>おおとう桜街道</t>
    <rPh sb="4" eb="5">
      <t>サクラ</t>
    </rPh>
    <rPh sb="5" eb="7">
      <t>カイドウ</t>
    </rPh>
    <phoneticPr fontId="2"/>
  </si>
  <si>
    <t>-</t>
    <phoneticPr fontId="2"/>
  </si>
  <si>
    <t>-</t>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</si>
  <si>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</si>
  <si>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</si>
  <si>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</si>
  <si>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</si>
  <si>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</si>
  <si>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</si>
  <si>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t>
    <phoneticPr fontId="2"/>
  </si>
  <si>
    <t>福岡県自治会館管理組合</t>
    <rPh sb="0" eb="3">
      <t>フクオカケン</t>
    </rPh>
    <rPh sb="3" eb="5">
      <t>ジチ</t>
    </rPh>
    <rPh sb="5" eb="7">
      <t>カイカン</t>
    </rPh>
    <rPh sb="7" eb="9">
      <t>カンリ</t>
    </rPh>
    <rPh sb="9" eb="11">
      <t>クミアイ</t>
    </rPh>
    <phoneticPr fontId="2"/>
  </si>
  <si>
    <t>－</t>
    <phoneticPr fontId="2"/>
  </si>
  <si>
    <t>福岡県田川地区消防組合</t>
    <rPh sb="0" eb="3">
      <t>フクオカケン</t>
    </rPh>
    <rPh sb="3" eb="5">
      <t>タガワ</t>
    </rPh>
    <rPh sb="5" eb="7">
      <t>チク</t>
    </rPh>
    <rPh sb="7" eb="9">
      <t>ショウボウ</t>
    </rPh>
    <rPh sb="9" eb="11">
      <t>クミアイ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</si>
  <si>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</si>
  <si>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田川地区斎場組合</t>
    <rPh sb="0" eb="2">
      <t>タガワ</t>
    </rPh>
    <rPh sb="2" eb="4">
      <t>チク</t>
    </rPh>
    <rPh sb="4" eb="6">
      <t>サイジョウ</t>
    </rPh>
    <rPh sb="6" eb="8">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</si>
  <si>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</si>
  <si>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</si>
  <si>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　－</t>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</si>
  <si>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</si>
  <si>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</si>
  <si>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</si>
  <si>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</si>
  <si>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</si>
  <si>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</si>
  <si>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</si>
  <si>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</si>
  <si>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</si>
  <si>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</si>
  <si>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</si>
  <si>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</si>
  <si>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</si>
  <si>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</si>
  <si>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</si>
  <si>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</si>
  <si>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</si>
  <si>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</si>
  <si>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例年の継続事業である、公営住宅建設事業、過疎対策事業による起債、及び臨時財政対策債等の借入れ等により、元利償還金が増加しているため、実質公債費比率は増加傾向にあるが、今後も引き続き、将来負担額に充当可能な財源である基金や、住宅使用料等の確保に努める。</t>
    <rPh sb="1" eb="3">
      <t>レイネン</t>
    </rPh>
    <rPh sb="4" eb="6">
      <t>ケイゾク</t>
    </rPh>
    <rPh sb="6" eb="8">
      <t>ジギョウ</t>
    </rPh>
    <rPh sb="12" eb="14">
      <t>コウエイ</t>
    </rPh>
    <rPh sb="14" eb="16">
      <t>ジュウタク</t>
    </rPh>
    <rPh sb="16" eb="18">
      <t>ケンセツ</t>
    </rPh>
    <rPh sb="18" eb="20">
      <t>ジギョウ</t>
    </rPh>
    <rPh sb="21" eb="23">
      <t>カソ</t>
    </rPh>
    <rPh sb="23" eb="25">
      <t>タイサク</t>
    </rPh>
    <rPh sb="25" eb="27">
      <t>ジギョウ</t>
    </rPh>
    <rPh sb="30" eb="32">
      <t>キサイ</t>
    </rPh>
    <rPh sb="33" eb="34">
      <t>オヨ</t>
    </rPh>
    <rPh sb="35" eb="37">
      <t>リンジ</t>
    </rPh>
    <rPh sb="37" eb="39">
      <t>ザイセイ</t>
    </rPh>
    <rPh sb="39" eb="41">
      <t>タイサク</t>
    </rPh>
    <rPh sb="41" eb="42">
      <t>サイ</t>
    </rPh>
    <rPh sb="42" eb="43">
      <t>トウ</t>
    </rPh>
    <rPh sb="44" eb="46">
      <t>カリイ</t>
    </rPh>
    <rPh sb="47" eb="48">
      <t>トウ</t>
    </rPh>
    <rPh sb="52" eb="54">
      <t>ガンリ</t>
    </rPh>
    <rPh sb="54" eb="57">
      <t>ショウカンキン</t>
    </rPh>
    <rPh sb="58" eb="60">
      <t>ゾウカ</t>
    </rPh>
    <rPh sb="67" eb="69">
      <t>ジッシツ</t>
    </rPh>
    <rPh sb="69" eb="72">
      <t>コウサイヒ</t>
    </rPh>
    <rPh sb="72" eb="74">
      <t>ヒリツ</t>
    </rPh>
    <rPh sb="75" eb="76">
      <t>ゾウ</t>
    </rPh>
    <rPh sb="76" eb="77">
      <t>カ</t>
    </rPh>
    <rPh sb="77" eb="79">
      <t>ケイコウ</t>
    </rPh>
    <rPh sb="84" eb="86">
      <t>コンゴ</t>
    </rPh>
    <rPh sb="87" eb="88">
      <t>ヒ</t>
    </rPh>
    <rPh sb="89" eb="90">
      <t>ツヅ</t>
    </rPh>
    <rPh sb="92" eb="94">
      <t>ショウライ</t>
    </rPh>
    <rPh sb="94" eb="96">
      <t>フタン</t>
    </rPh>
    <rPh sb="96" eb="97">
      <t>ガク</t>
    </rPh>
    <rPh sb="98" eb="100">
      <t>ジュウトウ</t>
    </rPh>
    <rPh sb="100" eb="102">
      <t>カノウ</t>
    </rPh>
    <rPh sb="103" eb="105">
      <t>ザイゲン</t>
    </rPh>
    <rPh sb="108" eb="110">
      <t>キキン</t>
    </rPh>
    <rPh sb="112" eb="114">
      <t>ジュウタク</t>
    </rPh>
    <rPh sb="114" eb="117">
      <t>シヨウリョウ</t>
    </rPh>
    <rPh sb="117" eb="118">
      <t>トウ</t>
    </rPh>
    <rPh sb="119" eb="121">
      <t>カクホ</t>
    </rPh>
    <rPh sb="122" eb="123">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</si>
</sst>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309608</c:v>
                </c:pt>
                <c:pt idx="1">
                  <c:v>219047</c:v>
                </c:pt>
                <c:pt idx="2">
                  <c:v>345747</c:v>
                </c:pt>
                <c:pt idx="3">
                  <c:v>189123</c:v>
                </c:pt>
                <c:pt idx="4">
                  <c:v>157193</c:v>
                </c:pt>
              </c:numCache>
            </c:numRef>
          </c:val>
        </c:ser>
        <c:marker val="1"/>
        <c:axId val="82654336"/>
        <c:axId val="82656256"/>
      </c:lineChart>
      <c:catAx>
        <c:axId val="826543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56256"/>
        <c:crosses val="autoZero"/>
        <c:auto val="1"/>
        <c:lblAlgn val="ctr"/>
        <c:lblOffset val="100"/>
        <c:tickLblSkip val="1"/>
        <c:tickMarkSkip val="1"/>
      </c:catAx>
      <c:valAx>
        <c:axId val="82656256"/>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543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29.27</c:v>
                </c:pt>
                <c:pt idx="1">
                  <c:v>29.18</c:v>
                </c:pt>
                <c:pt idx="2">
                  <c:v>26.04</c:v>
                </c:pt>
                <c:pt idx="3">
                  <c:v>19.77</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37.979999999999997</c:v>
                </c:pt>
                <c:pt idx="1">
                  <c:v>46.05</c:v>
                </c:pt>
                <c:pt idx="2">
                  <c:v>48.85</c:v>
                </c:pt>
                <c:pt idx="3">
                  <c:v>55.35</c:v>
                </c:pt>
                <c:pt idx="4">
                  <c:v>53.97</c:v>
                </c:pt>
              </c:numCache>
            </c:numRef>
          </c:val>
        </c:ser>
        <c:gapWidth val="250"/>
        <c:overlap val="100"/>
        <c:axId val="102011648"/>
        <c:axId val="1020135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0.82</c:v>
                </c:pt>
                <c:pt idx="2">
                  <c:v>-5.04</c:v>
                </c:pt>
                <c:pt idx="3">
                  <c:v>-10.29</c:v>
                </c:pt>
                <c:pt idx="4">
                  <c:v>-0.92</c:v>
                </c:pt>
              </c:numCache>
            </c:numRef>
          </c:val>
        </c:ser>
        <c:marker val="1"/>
        <c:axId val="102011648"/>
        <c:axId val="102013568"/>
      </c:lineChart>
      <c:catAx>
        <c:axId val="1020116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13568"/>
        <c:crosses val="autoZero"/>
        <c:auto val="1"/>
        <c:lblAlgn val="ctr"/>
        <c:lblOffset val="100"/>
        <c:tickLblSkip val="1"/>
        <c:tickMarkSkip val="1"/>
      </c:catAx>
      <c:valAx>
        <c:axId val="1020135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11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0.67</c:v>
                </c:pt>
                <c:pt idx="2">
                  <c:v>#N/A</c:v>
                </c:pt>
                <c:pt idx="3">
                  <c:v>1.07</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0.14000000000000001</c:v>
                </c:pt>
                <c:pt idx="4">
                  <c:v>#N/A</c:v>
                </c:pt>
                <c:pt idx="5">
                  <c:v>0.13</c:v>
                </c:pt>
                <c:pt idx="6">
                  <c:v>#N/A</c:v>
                </c:pt>
                <c:pt idx="7">
                  <c:v>0.12</c:v>
                </c:pt>
                <c:pt idx="8">
                  <c:v>#N/A</c:v>
                </c:pt>
                <c:pt idx="9">
                  <c:v>0.09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c:v>
                </c:pt>
                <c:pt idx="2">
                  <c:v>#N/A</c:v>
                </c:pt>
                <c:pt idx="3">
                  <c:v>3.56</c:v>
                </c:pt>
                <c:pt idx="4">
                  <c:v>#N/A</c:v>
                </c:pt>
                <c:pt idx="5">
                  <c:v>4.1100000000000003</c:v>
                </c:pt>
                <c:pt idx="6">
                  <c:v>#N/A</c:v>
                </c:pt>
                <c:pt idx="7">
                  <c:v>2.0499999999999998</c:v>
                </c:pt>
                <c:pt idx="8">
                  <c:v>#N/A</c:v>
                </c:pt>
                <c:pt idx="9">
                  <c:v>2.98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28.6</c:v>
                </c:pt>
                <c:pt idx="2">
                  <c:v>#N/A</c:v>
                </c:pt>
                <c:pt idx="3">
                  <c:v>28.1</c:v>
                </c:pt>
                <c:pt idx="4">
                  <c:v>#N/A</c:v>
                </c:pt>
                <c:pt idx="5">
                  <c:v>26.03</c:v>
                </c:pt>
                <c:pt idx="6">
                  <c:v>#N/A</c:v>
                </c:pt>
                <c:pt idx="7">
                  <c:v>19.77</c:v>
                </c:pt>
                <c:pt idx="8">
                  <c:v>#N/A</c:v>
                </c:pt>
                <c:pt idx="9">
                  <c:v>21.6</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4.8</c:v>
                </c:pt>
                <c:pt idx="1">
                  <c:v>#N/A</c:v>
                </c:pt>
                <c:pt idx="2">
                  <c:v>4.13</c:v>
                </c:pt>
                <c:pt idx="3">
                  <c:v>#N/A</c:v>
                </c:pt>
                <c:pt idx="4">
                  <c:v>4.0199999999999996</c:v>
                </c:pt>
                <c:pt idx="5">
                  <c:v>#N/A</c:v>
                </c:pt>
                <c:pt idx="6">
                  <c:v>4.6399999999999997</c:v>
                </c:pt>
                <c:pt idx="7">
                  <c:v>#N/A</c:v>
                </c:pt>
                <c:pt idx="8">
                  <c:v>5.34</c:v>
                </c:pt>
                <c:pt idx="9">
                  <c:v>#N/A</c:v>
                </c:pt>
              </c:numCache>
            </c:numRef>
          </c:val>
        </c:ser>
        <c:overlap val="100"/>
        <c:axId val="103113856"/>
        <c:axId val="103115392"/>
      </c:barChart>
      <c:catAx>
        <c:axId val="103113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15392"/>
        <c:crosses val="autoZero"/>
        <c:auto val="1"/>
        <c:lblAlgn val="ctr"/>
        <c:lblOffset val="100"/>
        <c:tickLblSkip val="1"/>
        <c:tickMarkSkip val="1"/>
      </c:catAx>
      <c:valAx>
        <c:axId val="1031153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138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604</c:v>
                </c:pt>
                <c:pt idx="5">
                  <c:v>649</c:v>
                </c:pt>
                <c:pt idx="8">
                  <c:v>744</c:v>
                </c:pt>
                <c:pt idx="11">
                  <c:v>798</c:v>
                </c:pt>
                <c:pt idx="14">
                  <c:v>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6</c:v>
                </c:pt>
                <c:pt idx="6">
                  <c:v>5</c:v>
                </c:pt>
                <c:pt idx="9">
                  <c:v>6</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747</c:v>
                </c:pt>
                <c:pt idx="3">
                  <c:v>802</c:v>
                </c:pt>
                <c:pt idx="6">
                  <c:v>935</c:v>
                </c:pt>
                <c:pt idx="9">
                  <c:v>1010</c:v>
                </c:pt>
                <c:pt idx="12">
                  <c:v>1048</c:v>
                </c:pt>
              </c:numCache>
            </c:numRef>
          </c:val>
        </c:ser>
        <c:gapWidth val="100"/>
        <c:overlap val="100"/>
        <c:axId val="92165632"/>
        <c:axId val="921675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149</c:v>
                </c:pt>
                <c:pt idx="2">
                  <c:v>#N/A</c:v>
                </c:pt>
                <c:pt idx="3">
                  <c:v>#N/A</c:v>
                </c:pt>
                <c:pt idx="4">
                  <c:v>159</c:v>
                </c:pt>
                <c:pt idx="5">
                  <c:v>#N/A</c:v>
                </c:pt>
                <c:pt idx="6">
                  <c:v>#N/A</c:v>
                </c:pt>
                <c:pt idx="7">
                  <c:v>196</c:v>
                </c:pt>
                <c:pt idx="8">
                  <c:v>#N/A</c:v>
                </c:pt>
                <c:pt idx="9">
                  <c:v>#N/A</c:v>
                </c:pt>
                <c:pt idx="10">
                  <c:v>218</c:v>
                </c:pt>
                <c:pt idx="11">
                  <c:v>#N/A</c:v>
                </c:pt>
                <c:pt idx="12">
                  <c:v>#N/A</c:v>
                </c:pt>
                <c:pt idx="13">
                  <c:v>262</c:v>
                </c:pt>
                <c:pt idx="14">
                  <c:v>#N/A</c:v>
                </c:pt>
              </c:numCache>
            </c:numRef>
          </c:val>
        </c:ser>
        <c:marker val="1"/>
        <c:axId val="92165632"/>
        <c:axId val="92167552"/>
      </c:lineChart>
      <c:catAx>
        <c:axId val="92165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7552"/>
        <c:crosses val="autoZero"/>
        <c:auto val="1"/>
        <c:lblAlgn val="ctr"/>
        <c:lblOffset val="100"/>
        <c:tickLblSkip val="1"/>
        <c:tickMarkSkip val="1"/>
      </c:catAx>
      <c:valAx>
        <c:axId val="92167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6332</c:v>
                </c:pt>
                <c:pt idx="5">
                  <c:v>6408</c:v>
                </c:pt>
                <c:pt idx="8">
                  <c:v>6584</c:v>
                </c:pt>
                <c:pt idx="11">
                  <c:v>6457</c:v>
                </c:pt>
                <c:pt idx="14">
                  <c:v>6301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2163</c:v>
                </c:pt>
                <c:pt idx="5">
                  <c:v>2264</c:v>
                </c:pt>
                <c:pt idx="8">
                  <c:v>2266</c:v>
                </c:pt>
                <c:pt idx="11">
                  <c:v>2205</c:v>
                </c:pt>
                <c:pt idx="14">
                  <c:v>1987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2120</c:v>
                </c:pt>
                <c:pt idx="5">
                  <c:v>2420</c:v>
                </c:pt>
                <c:pt idx="8">
                  <c:v>2695</c:v>
                </c:pt>
                <c:pt idx="11">
                  <c:v>3005</c:v>
                </c:pt>
                <c:pt idx="14">
                  <c:v>3124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790</c:v>
                </c:pt>
                <c:pt idx="3">
                  <c:v>779</c:v>
                </c:pt>
                <c:pt idx="6">
                  <c:v>785</c:v>
                </c:pt>
                <c:pt idx="9">
                  <c:v>783</c:v>
                </c:pt>
                <c:pt idx="12">
                  <c:v>746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22</c:v>
                </c:pt>
                <c:pt idx="6">
                  <c:v>43</c:v>
                </c:pt>
                <c:pt idx="9">
                  <c:v>78</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10236</c:v>
                </c:pt>
                <c:pt idx="3">
                  <c:v>10393</c:v>
                </c:pt>
                <c:pt idx="6">
                  <c:v>10817</c:v>
                </c:pt>
                <c:pt idx="9">
                  <c:v>10770</c:v>
                </c:pt>
                <c:pt idx="12">
                  <c:v>10494</c:v>
                </c:pt>
              </c:numCache>
            </c:numRef>
          </c:val>
        </c:ser>
        <c:gapWidth val="100"/>
        <c:overlap val="100"/>
        <c:axId val="104200448"/>
        <c:axId val="10421900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433</c:v>
                </c:pt>
                <c:pt idx="2">
                  <c:v>#N/A</c:v>
                </c:pt>
                <c:pt idx="3">
                  <c:v>#N/A</c:v>
                </c:pt>
                <c:pt idx="4">
                  <c:v>102</c:v>
                </c:pt>
                <c:pt idx="5">
                  <c:v>#N/A</c:v>
                </c:pt>
                <c:pt idx="6">
                  <c:v>#N/A</c:v>
                </c:pt>
                <c:pt idx="7">
                  <c:v>100</c:v>
                </c:pt>
                <c:pt idx="8">
                  <c:v>#N/A</c:v>
                </c:pt>
                <c:pt idx="9">
                  <c:v>#N/A</c:v>
                </c:pt>
                <c:pt idx="10">
                  <c:v>0</c:v>
                </c:pt>
                <c:pt idx="11">
                  <c:v>#N/A</c:v>
                </c:pt>
                <c:pt idx="12">
                  <c:v>#N/A</c:v>
                </c:pt>
                <c:pt idx="13">
                  <c:v>0</c:v>
                </c:pt>
                <c:pt idx="14">
                  <c:v>#N/A</c:v>
                </c:pt>
              </c:numCache>
            </c:numRef>
          </c:val>
        </c:ser>
        <c:marker val="1"/>
        <c:axId val="104200448"/>
        <c:axId val="104219008"/>
      </c:lineChart>
      <c:catAx>
        <c:axId val="1042004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219008"/>
        <c:crosses val="autoZero"/>
        <c:auto val="1"/>
        <c:lblAlgn val="ctr"/>
        <c:lblOffset val="100"/>
        <c:tickLblSkip val="1"/>
        <c:tickMarkSkip val="1"/>
      </c:catAx>
      <c:valAx>
        <c:axId val="1042190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0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4621184"/>
        <c:axId val="104623104"/>
      </c:scatterChart>
      <c:valAx>
        <c:axId val="104621184"/>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623104"/>
        <c:crosses val="autoZero"/>
        <c:crossBetween val="midCat"/>
      </c:valAx>
      <c:valAx>
        <c:axId val="1046231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46211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r"/>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10.8</c:v>
                </c:pt>
                <c:pt idx="1">
                  <c:v>10.199999999999999</c:v>
                </c:pt>
                <c:pt idx="2">
                  <c:v>10.5</c:v>
                </c:pt>
                <c:pt idx="3">
                  <c:v>12.2</c:v>
                </c:pt>
                <c:pt idx="4">
                  <c:v>14.2</c:v>
                </c:pt>
              </c:numCache>
            </c:numRef>
          </c:xVal>
          <c:yVal>
            <c:numRef>
              <c:f>公会計指標分析・財政指標組合せ分析表!$K$73:$O$73</c:f>
              <c:numCache>
                <c:formatCode>#,##0.0;"▲ "#,##0.0</c:formatCode>
                <c:ptCount val="5"/>
                <c:pt idx="0">
                  <c:v>27.1</c:v>
                </c:pt>
                <c:pt idx="1">
                  <c:v>6.4</c:v>
                </c:pt>
                <c:pt idx="2">
                  <c:v>6.2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axId val="104103936"/>
        <c:axId val="104105856"/>
      </c:scatterChart>
      <c:valAx>
        <c:axId val="104103936"/>
        <c:scaling>
          <c:orientation val="minMax"/>
          <c:max val="13"/>
          <c:min val="8.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05856"/>
        <c:crosses val="autoZero"/>
        <c:crossBetween val="midCat"/>
      </c:valAx>
      <c:valAx>
        <c:axId val="104105856"/>
        <c:scaling>
          <c:orientation val="minMax"/>
          <c:max val="44"/>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410393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年度に借入を行った過疎対策事業債約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億円の元利償還が始まったため、大きく増加している。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今後償還が終わっていく地方債もあるため、平成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年度をピークに公債費は減少していくと予想されている。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一般会計に係る地方債の現在高は、例年継続して行っている繰上償還等に伴い、年々減少傾向にある。また、充当可能財源である基金等も増加しており、将来負担比率の分子は、平成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地方債の元利償還がピークとなる平成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年度以降は、現在高を減らしていく方向で努力していきたい。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人口の減少及び、平成</a:t>
          </a:r>
          <a:r>
            <a:rPr kumimoji="1" lang="en-US" altLang="ja-JP" sz="1300">
              <a:latin typeface="ＭＳ Ｐゴシック"/>
            </a:rPr>
            <a:t>27</a:t>
          </a:r>
          <a:r>
            <a:rPr kumimoji="1" lang="ja-JP" altLang="en-US" sz="1300">
              <a:latin typeface="ＭＳ Ｐゴシック"/>
            </a:rPr>
            <a:t>年度末時点での高齢化率は全国平均</a:t>
          </a:r>
          <a:r>
            <a:rPr kumimoji="1" lang="en-US" altLang="ja-JP" sz="1300">
              <a:latin typeface="ＭＳ Ｐゴシック"/>
            </a:rPr>
            <a:t>26.7</a:t>
          </a:r>
          <a:r>
            <a:rPr kumimoji="1" lang="ja-JP" altLang="en-US" sz="1300">
              <a:latin typeface="ＭＳ Ｐゴシック"/>
            </a:rPr>
            <a:t>％を上回る約</a:t>
          </a:r>
          <a:r>
            <a:rPr kumimoji="1" lang="en-US" altLang="ja-JP" sz="1300">
              <a:latin typeface="ＭＳ Ｐゴシック"/>
            </a:rPr>
            <a:t>33.1</a:t>
          </a:r>
          <a:r>
            <a:rPr kumimoji="1" lang="ja-JP" altLang="en-US" sz="1300">
              <a:latin typeface="ＭＳ Ｐゴシック"/>
            </a:rPr>
            <a:t>％。さらに町内には、零細な農業以外に中心となる産業がないため、財政基盤が弱く、類似団体に比べ大きく下回っている。今後は、人件費の削減や事業内容の精査など、歳出の徹底的な見直しを図るとともに、「最小の経費で最大の効果をあげる」という基本原則にのっとり、活力あるまちづくりを展開しつつ、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96157</xdr:rowOff>
    </xdr:to>
    <xdr:cxnSp macro="">
      <xdr:nvCxnSpPr>
        <xdr:cNvPr id="69" name="直線コネクタ 68"/>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84667</xdr:rowOff>
    </xdr:to>
    <xdr:cxnSp macro="">
      <xdr:nvCxnSpPr>
        <xdr:cNvPr id="72" name="直線コネクタ 71"/>
        <xdr:cNvCxnSpPr/>
      </xdr:nvCxnSpPr>
      <xdr:spPr>
        <a:xfrm>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公債費の経常的一般財源の増により、経常収支比率は</a:t>
          </a:r>
          <a:r>
            <a:rPr kumimoji="1" lang="en-US" altLang="ja-JP" sz="1300">
              <a:latin typeface="ＭＳ Ｐゴシック"/>
            </a:rPr>
            <a:t>93.2</a:t>
          </a:r>
          <a:r>
            <a:rPr kumimoji="1" lang="ja-JP" altLang="en-US" sz="1300">
              <a:latin typeface="ＭＳ Ｐゴシック"/>
            </a:rPr>
            <a:t>％と、類似団体を大きく上回っている。平成</a:t>
          </a:r>
          <a:r>
            <a:rPr kumimoji="1" lang="en-US" altLang="ja-JP" sz="1300">
              <a:latin typeface="ＭＳ Ｐゴシック"/>
            </a:rPr>
            <a:t>30</a:t>
          </a:r>
          <a:r>
            <a:rPr kumimoji="1" lang="ja-JP" altLang="en-US" sz="1300">
              <a:latin typeface="ＭＳ Ｐゴシック"/>
            </a:rPr>
            <a:t>年度決算時までには</a:t>
          </a:r>
          <a:r>
            <a:rPr kumimoji="1" lang="en-US" altLang="ja-JP" sz="1300">
              <a:latin typeface="ＭＳ Ｐゴシック"/>
            </a:rPr>
            <a:t>90</a:t>
          </a:r>
          <a:r>
            <a:rPr kumimoji="1" lang="ja-JP" altLang="en-US" sz="1300">
              <a:latin typeface="ＭＳ Ｐゴシック"/>
            </a:rPr>
            <a:t>％以下を目標としている。</a:t>
          </a:r>
          <a:endParaRPr kumimoji="1" lang="en-US" altLang="ja-JP" sz="1300">
            <a:latin typeface="ＭＳ Ｐゴシック"/>
          </a:endParaRPr>
        </a:p>
        <a:p>
          <a:r>
            <a:rPr kumimoji="1" lang="ja-JP" altLang="en-US" sz="1300">
              <a:latin typeface="ＭＳ Ｐゴシック"/>
            </a:rPr>
            <a:t>　町税に関しては、滞納整理事務に力を注ぎ、平成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年度の徴収率を比較すると</a:t>
          </a:r>
          <a:r>
            <a:rPr kumimoji="1" lang="en-US" altLang="ja-JP" sz="1300">
              <a:latin typeface="ＭＳ Ｐゴシック"/>
            </a:rPr>
            <a:t>30</a:t>
          </a:r>
          <a:r>
            <a:rPr kumimoji="1" lang="ja-JP" altLang="en-US" sz="1300">
              <a:latin typeface="ＭＳ Ｐゴシック"/>
            </a:rPr>
            <a:t>％近くの向上となっている。今後も</a:t>
          </a:r>
          <a:r>
            <a:rPr kumimoji="1" lang="en-US" altLang="ja-JP" sz="1300">
              <a:latin typeface="ＭＳ Ｐゴシック"/>
            </a:rPr>
            <a:t>90</a:t>
          </a:r>
          <a:r>
            <a:rPr kumimoji="1" lang="ja-JP" altLang="en-US" sz="1300">
              <a:latin typeface="ＭＳ Ｐゴシック"/>
            </a:rPr>
            <a:t>％以上の徴収率を継続しながら、公平負担の原則にのっとり、引き続き財源確保の努力をする。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39116</xdr:rowOff>
    </xdr:from>
    <xdr:to>
      <xdr:col>7</xdr:col>
      <xdr:colOff>152400</xdr:colOff>
      <xdr:row>67</xdr:row>
      <xdr:rowOff>19685</xdr:rowOff>
    </xdr:to>
    <xdr:cxnSp macro="">
      <xdr:nvCxnSpPr>
        <xdr:cNvPr id="130" name="直線コネクタ 129"/>
        <xdr:cNvCxnSpPr/>
      </xdr:nvCxnSpPr>
      <xdr:spPr>
        <a:xfrm flipV="1">
          <a:off x="4114800" y="11354816"/>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14859</xdr:rowOff>
    </xdr:from>
    <xdr:to>
      <xdr:col>6</xdr:col>
      <xdr:colOff>0</xdr:colOff>
      <xdr:row>67</xdr:row>
      <xdr:rowOff>19685</xdr:rowOff>
    </xdr:to>
    <xdr:cxnSp macro="">
      <xdr:nvCxnSpPr>
        <xdr:cNvPr id="133" name="直線コネクタ 132"/>
        <xdr:cNvCxnSpPr/>
      </xdr:nvCxnSpPr>
      <xdr:spPr>
        <a:xfrm>
          <a:off x="3225800" y="115020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14859</xdr:rowOff>
    </xdr:from>
    <xdr:to>
      <xdr:col>4</xdr:col>
      <xdr:colOff>482600</xdr:colOff>
      <xdr:row>67</xdr:row>
      <xdr:rowOff>53467</xdr:rowOff>
    </xdr:to>
    <xdr:cxnSp macro="">
      <xdr:nvCxnSpPr>
        <xdr:cNvPr id="136" name="直線コネクタ 135"/>
        <xdr:cNvCxnSpPr/>
      </xdr:nvCxnSpPr>
      <xdr:spPr>
        <a:xfrm flipV="1">
          <a:off x="2336800" y="1150200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162179</xdr:rowOff>
    </xdr:from>
    <xdr:to>
      <xdr:col>3</xdr:col>
      <xdr:colOff>279400</xdr:colOff>
      <xdr:row>67</xdr:row>
      <xdr:rowOff>53467</xdr:rowOff>
    </xdr:to>
    <xdr:cxnSp macro="">
      <xdr:nvCxnSpPr>
        <xdr:cNvPr id="139" name="直線コネクタ 138"/>
        <xdr:cNvCxnSpPr/>
      </xdr:nvCxnSpPr>
      <xdr:spPr>
        <a:xfrm>
          <a:off x="1447800" y="1147787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9" name="円/楕円 148"/>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50"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140335</xdr:rowOff>
    </xdr:from>
    <xdr:to>
      <xdr:col>6</xdr:col>
      <xdr:colOff>50800</xdr:colOff>
      <xdr:row>67</xdr:row>
      <xdr:rowOff>70485</xdr:rowOff>
    </xdr:to>
    <xdr:sp macro="" textlink="">
      <xdr:nvSpPr>
        <xdr:cNvPr id="151" name="円/楕円 150"/>
        <xdr:cNvSpPr/>
      </xdr:nvSpPr>
      <xdr:spPr>
        <a:xfrm>
          <a:off x="4064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55262</xdr:rowOff>
    </xdr:from>
    <xdr:ext cx="736600" cy="259045"/>
    <xdr:sp macro="" textlink="">
      <xdr:nvSpPr>
        <xdr:cNvPr id="152" name="テキスト ボックス 151"/>
        <xdr:cNvSpPr txBox="1"/>
      </xdr:nvSpPr>
      <xdr:spPr>
        <a:xfrm>
          <a:off x="3733800" y="1154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135509</xdr:rowOff>
    </xdr:from>
    <xdr:to>
      <xdr:col>4</xdr:col>
      <xdr:colOff>533400</xdr:colOff>
      <xdr:row>67</xdr:row>
      <xdr:rowOff>65659</xdr:rowOff>
    </xdr:to>
    <xdr:sp macro="" textlink="">
      <xdr:nvSpPr>
        <xdr:cNvPr id="153" name="円/楕円 152"/>
        <xdr:cNvSpPr/>
      </xdr:nvSpPr>
      <xdr:spPr>
        <a:xfrm>
          <a:off x="3175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50436</xdr:rowOff>
    </xdr:from>
    <xdr:ext cx="762000" cy="259045"/>
    <xdr:sp macro="" textlink="">
      <xdr:nvSpPr>
        <xdr:cNvPr id="154" name="テキスト ボックス 153"/>
        <xdr:cNvSpPr txBox="1"/>
      </xdr:nvSpPr>
      <xdr:spPr>
        <a:xfrm>
          <a:off x="2844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2667</xdr:rowOff>
    </xdr:from>
    <xdr:to>
      <xdr:col>3</xdr:col>
      <xdr:colOff>330200</xdr:colOff>
      <xdr:row>67</xdr:row>
      <xdr:rowOff>104267</xdr:rowOff>
    </xdr:to>
    <xdr:sp macro="" textlink="">
      <xdr:nvSpPr>
        <xdr:cNvPr id="155" name="円/楕円 154"/>
        <xdr:cNvSpPr/>
      </xdr:nvSpPr>
      <xdr:spPr>
        <a:xfrm>
          <a:off x="2286000" y="11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89044</xdr:rowOff>
    </xdr:from>
    <xdr:ext cx="762000" cy="259045"/>
    <xdr:sp macro="" textlink="">
      <xdr:nvSpPr>
        <xdr:cNvPr id="156" name="テキスト ボックス 155"/>
        <xdr:cNvSpPr txBox="1"/>
      </xdr:nvSpPr>
      <xdr:spPr>
        <a:xfrm>
          <a:off x="1955800" y="1157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111379</xdr:rowOff>
    </xdr:from>
    <xdr:to>
      <xdr:col>2</xdr:col>
      <xdr:colOff>127000</xdr:colOff>
      <xdr:row>67</xdr:row>
      <xdr:rowOff>41529</xdr:rowOff>
    </xdr:to>
    <xdr:sp macro="" textlink="">
      <xdr:nvSpPr>
        <xdr:cNvPr id="157" name="円/楕円 156"/>
        <xdr:cNvSpPr/>
      </xdr:nvSpPr>
      <xdr:spPr>
        <a:xfrm>
          <a:off x="1397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26306</xdr:rowOff>
    </xdr:from>
    <xdr:ext cx="762000" cy="259045"/>
    <xdr:sp macro="" textlink="">
      <xdr:nvSpPr>
        <xdr:cNvPr id="158" name="テキスト ボックス 157"/>
        <xdr:cNvSpPr txBox="1"/>
      </xdr:nvSpPr>
      <xdr:spPr>
        <a:xfrm>
          <a:off x="1066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[174,354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類似団体に近い水準にあるが、今後も人件費と物件費の削減に努め、平成</a:t>
          </a:r>
          <a:r>
            <a:rPr kumimoji="1" lang="en-US" altLang="ja-JP" sz="1300">
              <a:latin typeface="ＭＳ Ｐゴシック"/>
            </a:rPr>
            <a:t>30</a:t>
          </a:r>
          <a:r>
            <a:rPr kumimoji="1" lang="ja-JP" altLang="en-US" sz="1300">
              <a:latin typeface="ＭＳ Ｐゴシック"/>
            </a:rPr>
            <a:t>年度決算時までには、事業計画の整理等を図り、類似団体内順位を</a:t>
          </a:r>
          <a:r>
            <a:rPr kumimoji="1" lang="en-US" altLang="ja-JP" sz="1300">
              <a:latin typeface="ＭＳ Ｐゴシック"/>
            </a:rPr>
            <a:t>10</a:t>
          </a:r>
          <a:r>
            <a:rPr kumimoji="1" lang="ja-JP" altLang="en-US" sz="1300">
              <a:latin typeface="ＭＳ Ｐゴシック"/>
            </a:rPr>
            <a:t>番以内に改善する。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40794</xdr:rowOff>
    </xdr:from>
    <xdr:to>
      <xdr:col>7</xdr:col>
      <xdr:colOff>152400</xdr:colOff>
      <xdr:row>82</xdr:row>
      <xdr:rowOff>67973</xdr:rowOff>
    </xdr:to>
    <xdr:cxnSp macro="">
      <xdr:nvCxnSpPr>
        <xdr:cNvPr id="193" name="直線コネクタ 192"/>
        <xdr:cNvCxnSpPr/>
      </xdr:nvCxnSpPr>
      <xdr:spPr>
        <a:xfrm flipV="1">
          <a:off x="4114800" y="14099694"/>
          <a:ext cx="8382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67973</xdr:rowOff>
    </xdr:from>
    <xdr:to>
      <xdr:col>6</xdr:col>
      <xdr:colOff>0</xdr:colOff>
      <xdr:row>82</xdr:row>
      <xdr:rowOff>72827</xdr:rowOff>
    </xdr:to>
    <xdr:cxnSp macro="">
      <xdr:nvCxnSpPr>
        <xdr:cNvPr id="196" name="直線コネクタ 195"/>
        <xdr:cNvCxnSpPr/>
      </xdr:nvCxnSpPr>
      <xdr:spPr>
        <a:xfrm flipV="1">
          <a:off x="3225800" y="1412687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53437</xdr:rowOff>
    </xdr:from>
    <xdr:to>
      <xdr:col>4</xdr:col>
      <xdr:colOff>482600</xdr:colOff>
      <xdr:row>82</xdr:row>
      <xdr:rowOff>72827</xdr:rowOff>
    </xdr:to>
    <xdr:cxnSp macro="">
      <xdr:nvCxnSpPr>
        <xdr:cNvPr id="199" name="直線コネクタ 198"/>
        <xdr:cNvCxnSpPr/>
      </xdr:nvCxnSpPr>
      <xdr:spPr>
        <a:xfrm>
          <a:off x="2336800" y="14112337"/>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53437</xdr:rowOff>
    </xdr:from>
    <xdr:to>
      <xdr:col>3</xdr:col>
      <xdr:colOff>279400</xdr:colOff>
      <xdr:row>82</xdr:row>
      <xdr:rowOff>82502</xdr:rowOff>
    </xdr:to>
    <xdr:cxnSp macro="">
      <xdr:nvCxnSpPr>
        <xdr:cNvPr id="202" name="直線コネクタ 201"/>
        <xdr:cNvCxnSpPr/>
      </xdr:nvCxnSpPr>
      <xdr:spPr>
        <a:xfrm flipV="1">
          <a:off x="1447800" y="1411233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161444</xdr:rowOff>
    </xdr:from>
    <xdr:to>
      <xdr:col>7</xdr:col>
      <xdr:colOff>203200</xdr:colOff>
      <xdr:row>82</xdr:row>
      <xdr:rowOff>91594</xdr:rowOff>
    </xdr:to>
    <xdr:sp macro="" textlink="">
      <xdr:nvSpPr>
        <xdr:cNvPr id="212" name="円/楕円 211"/>
        <xdr:cNvSpPr/>
      </xdr:nvSpPr>
      <xdr:spPr>
        <a:xfrm>
          <a:off x="4902200" y="14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6521</xdr:rowOff>
    </xdr:from>
    <xdr:ext cx="762000" cy="259045"/>
    <xdr:sp macro="" textlink="">
      <xdr:nvSpPr>
        <xdr:cNvPr id="213" name="人件費・物件費等の状況該当値テキスト"/>
        <xdr:cNvSpPr txBox="1"/>
      </xdr:nvSpPr>
      <xdr:spPr>
        <a:xfrm>
          <a:off x="5041900" y="138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17173</xdr:rowOff>
    </xdr:from>
    <xdr:to>
      <xdr:col>6</xdr:col>
      <xdr:colOff>50800</xdr:colOff>
      <xdr:row>82</xdr:row>
      <xdr:rowOff>118773</xdr:rowOff>
    </xdr:to>
    <xdr:sp macro="" textlink="">
      <xdr:nvSpPr>
        <xdr:cNvPr id="214" name="円/楕円 213"/>
        <xdr:cNvSpPr/>
      </xdr:nvSpPr>
      <xdr:spPr>
        <a:xfrm>
          <a:off x="4064000" y="140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128950</xdr:rowOff>
    </xdr:from>
    <xdr:ext cx="736600" cy="259045"/>
    <xdr:sp macro="" textlink="">
      <xdr:nvSpPr>
        <xdr:cNvPr id="215" name="テキスト ボックス 214"/>
        <xdr:cNvSpPr txBox="1"/>
      </xdr:nvSpPr>
      <xdr:spPr>
        <a:xfrm>
          <a:off x="3733800" y="1384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22027</xdr:rowOff>
    </xdr:from>
    <xdr:to>
      <xdr:col>4</xdr:col>
      <xdr:colOff>533400</xdr:colOff>
      <xdr:row>82</xdr:row>
      <xdr:rowOff>123627</xdr:rowOff>
    </xdr:to>
    <xdr:sp macro="" textlink="">
      <xdr:nvSpPr>
        <xdr:cNvPr id="216" name="円/楕円 215"/>
        <xdr:cNvSpPr/>
      </xdr:nvSpPr>
      <xdr:spPr>
        <a:xfrm>
          <a:off x="3175000" y="140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133804</xdr:rowOff>
    </xdr:from>
    <xdr:ext cx="762000" cy="259045"/>
    <xdr:sp macro="" textlink="">
      <xdr:nvSpPr>
        <xdr:cNvPr id="217" name="テキスト ボックス 216"/>
        <xdr:cNvSpPr txBox="1"/>
      </xdr:nvSpPr>
      <xdr:spPr>
        <a:xfrm>
          <a:off x="2844800" y="138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2637</xdr:rowOff>
    </xdr:from>
    <xdr:to>
      <xdr:col>3</xdr:col>
      <xdr:colOff>330200</xdr:colOff>
      <xdr:row>82</xdr:row>
      <xdr:rowOff>104237</xdr:rowOff>
    </xdr:to>
    <xdr:sp macro="" textlink="">
      <xdr:nvSpPr>
        <xdr:cNvPr id="218" name="円/楕円 217"/>
        <xdr:cNvSpPr/>
      </xdr:nvSpPr>
      <xdr:spPr>
        <a:xfrm>
          <a:off x="2286000" y="140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114414</xdr:rowOff>
    </xdr:from>
    <xdr:ext cx="762000" cy="259045"/>
    <xdr:sp macro="" textlink="">
      <xdr:nvSpPr>
        <xdr:cNvPr id="219" name="テキスト ボックス 218"/>
        <xdr:cNvSpPr txBox="1"/>
      </xdr:nvSpPr>
      <xdr:spPr>
        <a:xfrm>
          <a:off x="1955800" y="138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31702</xdr:rowOff>
    </xdr:from>
    <xdr:to>
      <xdr:col>2</xdr:col>
      <xdr:colOff>127000</xdr:colOff>
      <xdr:row>82</xdr:row>
      <xdr:rowOff>133302</xdr:rowOff>
    </xdr:to>
    <xdr:sp macro="" textlink="">
      <xdr:nvSpPr>
        <xdr:cNvPr id="220" name="円/楕円 219"/>
        <xdr:cNvSpPr/>
      </xdr:nvSpPr>
      <xdr:spPr>
        <a:xfrm>
          <a:off x="1397000" y="140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143479</xdr:rowOff>
    </xdr:from>
    <xdr:ext cx="762000" cy="259045"/>
    <xdr:sp macro="" textlink="">
      <xdr:nvSpPr>
        <xdr:cNvPr id="221" name="テキスト ボックス 220"/>
        <xdr:cNvSpPr txBox="1"/>
      </xdr:nvSpPr>
      <xdr:spPr>
        <a:xfrm>
          <a:off x="1066800" y="138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全国平均を大きく下回り、類似団体と比較しても</a:t>
          </a:r>
          <a:r>
            <a:rPr kumimoji="1" lang="en-US" altLang="ja-JP" sz="1300">
              <a:latin typeface="ＭＳ Ｐゴシック"/>
            </a:rPr>
            <a:t>2.1</a:t>
          </a:r>
          <a:r>
            <a:rPr kumimoji="1" lang="ja-JP" altLang="en-US" sz="1300">
              <a:latin typeface="ＭＳ Ｐゴシック"/>
            </a:rPr>
            <a:t>ポイント低い水準にあるが、住民サービスはもとより、職員一人ひとりの資質の向上を図りながら、今後も現状維持に努める。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34289</xdr:rowOff>
    </xdr:to>
    <xdr:cxnSp macro="">
      <xdr:nvCxnSpPr>
        <xdr:cNvPr id="255" name="直線コネクタ 254"/>
        <xdr:cNvCxnSpPr/>
      </xdr:nvCxnSpPr>
      <xdr:spPr>
        <a:xfrm>
          <a:off x="161798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34289</xdr:rowOff>
    </xdr:to>
    <xdr:cxnSp macro="">
      <xdr:nvCxnSpPr>
        <xdr:cNvPr id="258" name="直線コネクタ 257"/>
        <xdr:cNvCxnSpPr/>
      </xdr:nvCxnSpPr>
      <xdr:spPr>
        <a:xfrm>
          <a:off x="15290800" y="143637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86</xdr:row>
      <xdr:rowOff>141816</xdr:rowOff>
    </xdr:to>
    <xdr:cxnSp macro="">
      <xdr:nvCxnSpPr>
        <xdr:cNvPr id="261" name="直線コネクタ 260"/>
        <xdr:cNvCxnSpPr/>
      </xdr:nvCxnSpPr>
      <xdr:spPr>
        <a:xfrm flipV="1">
          <a:off x="14401800" y="1436370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86</xdr:row>
      <xdr:rowOff>141816</xdr:rowOff>
    </xdr:to>
    <xdr:cxnSp macro="">
      <xdr:nvCxnSpPr>
        <xdr:cNvPr id="264" name="直線コネクタ 263"/>
        <xdr:cNvCxnSpPr/>
      </xdr:nvCxnSpPr>
      <xdr:spPr>
        <a:xfrm>
          <a:off x="13512800" y="148141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4" name="円/楕円 273"/>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5"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6" name="円/楕円 275"/>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7" name="テキスト ボックス 276"/>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8" name="円/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0" name="円/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2" name="円/楕円 281"/>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83" name="テキスト ボックス 282"/>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定員管理の適正度は類似団体に近い水準となっている。今後は、退職勧奨の推進や、新規採用職員を</a:t>
          </a:r>
          <a:r>
            <a:rPr kumimoji="1" lang="en-US" altLang="ja-JP" sz="1300">
              <a:latin typeface="ＭＳ Ｐゴシック"/>
            </a:rPr>
            <a:t>1</a:t>
          </a:r>
          <a:r>
            <a:rPr kumimoji="1" lang="ja-JP" altLang="en-US" sz="1300">
              <a:latin typeface="ＭＳ Ｐゴシック"/>
            </a:rPr>
            <a:t>割程度に抑制することにより、さらなる適正化を図っていく。また、臨時的な業務については、臨時職員を雇用し、住民サービスを低下させることなく人件費の削減を実施する。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106511</xdr:rowOff>
    </xdr:from>
    <xdr:to>
      <xdr:col>24</xdr:col>
      <xdr:colOff>558800</xdr:colOff>
      <xdr:row>61</xdr:row>
      <xdr:rowOff>132249</xdr:rowOff>
    </xdr:to>
    <xdr:cxnSp macro="">
      <xdr:nvCxnSpPr>
        <xdr:cNvPr id="318" name="直線コネクタ 317"/>
        <xdr:cNvCxnSpPr/>
      </xdr:nvCxnSpPr>
      <xdr:spPr>
        <a:xfrm>
          <a:off x="16179800" y="10564961"/>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106511</xdr:rowOff>
    </xdr:from>
    <xdr:to>
      <xdr:col>23</xdr:col>
      <xdr:colOff>406400</xdr:colOff>
      <xdr:row>61</xdr:row>
      <xdr:rowOff>117771</xdr:rowOff>
    </xdr:to>
    <xdr:cxnSp macro="">
      <xdr:nvCxnSpPr>
        <xdr:cNvPr id="321" name="直線コネクタ 320"/>
        <xdr:cNvCxnSpPr/>
      </xdr:nvCxnSpPr>
      <xdr:spPr>
        <a:xfrm flipV="1">
          <a:off x="15290800" y="1056496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96055</xdr:rowOff>
    </xdr:from>
    <xdr:to>
      <xdr:col>22</xdr:col>
      <xdr:colOff>203200</xdr:colOff>
      <xdr:row>61</xdr:row>
      <xdr:rowOff>117771</xdr:rowOff>
    </xdr:to>
    <xdr:cxnSp macro="">
      <xdr:nvCxnSpPr>
        <xdr:cNvPr id="324" name="直線コネクタ 323"/>
        <xdr:cNvCxnSpPr/>
      </xdr:nvCxnSpPr>
      <xdr:spPr>
        <a:xfrm>
          <a:off x="14401800" y="1055450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96055</xdr:rowOff>
    </xdr:from>
    <xdr:to>
      <xdr:col>21</xdr:col>
      <xdr:colOff>0</xdr:colOff>
      <xdr:row>61</xdr:row>
      <xdr:rowOff>112141</xdr:rowOff>
    </xdr:to>
    <xdr:cxnSp macro="">
      <xdr:nvCxnSpPr>
        <xdr:cNvPr id="327" name="直線コネクタ 326"/>
        <xdr:cNvCxnSpPr/>
      </xdr:nvCxnSpPr>
      <xdr:spPr>
        <a:xfrm flipV="1">
          <a:off x="13512800" y="105545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81449</xdr:rowOff>
    </xdr:from>
    <xdr:to>
      <xdr:col>24</xdr:col>
      <xdr:colOff>609600</xdr:colOff>
      <xdr:row>62</xdr:row>
      <xdr:rowOff>11599</xdr:rowOff>
    </xdr:to>
    <xdr:sp macro="" textlink="">
      <xdr:nvSpPr>
        <xdr:cNvPr id="337" name="円/楕円 336"/>
        <xdr:cNvSpPr/>
      </xdr:nvSpPr>
      <xdr:spPr>
        <a:xfrm>
          <a:off x="169672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97976</xdr:rowOff>
    </xdr:from>
    <xdr:ext cx="762000" cy="259045"/>
    <xdr:sp macro="" textlink="">
      <xdr:nvSpPr>
        <xdr:cNvPr id="338" name="定員管理の状況該当値テキスト"/>
        <xdr:cNvSpPr txBox="1"/>
      </xdr:nvSpPr>
      <xdr:spPr>
        <a:xfrm>
          <a:off x="171069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55711</xdr:rowOff>
    </xdr:from>
    <xdr:to>
      <xdr:col>23</xdr:col>
      <xdr:colOff>457200</xdr:colOff>
      <xdr:row>61</xdr:row>
      <xdr:rowOff>157311</xdr:rowOff>
    </xdr:to>
    <xdr:sp macro="" textlink="">
      <xdr:nvSpPr>
        <xdr:cNvPr id="339" name="円/楕円 338"/>
        <xdr:cNvSpPr/>
      </xdr:nvSpPr>
      <xdr:spPr>
        <a:xfrm>
          <a:off x="16129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167488</xdr:rowOff>
    </xdr:from>
    <xdr:ext cx="736600" cy="259045"/>
    <xdr:sp macro="" textlink="">
      <xdr:nvSpPr>
        <xdr:cNvPr id="340" name="テキスト ボックス 339"/>
        <xdr:cNvSpPr txBox="1"/>
      </xdr:nvSpPr>
      <xdr:spPr>
        <a:xfrm>
          <a:off x="15798800" y="1028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66971</xdr:rowOff>
    </xdr:from>
    <xdr:to>
      <xdr:col>22</xdr:col>
      <xdr:colOff>254000</xdr:colOff>
      <xdr:row>61</xdr:row>
      <xdr:rowOff>168571</xdr:rowOff>
    </xdr:to>
    <xdr:sp macro="" textlink="">
      <xdr:nvSpPr>
        <xdr:cNvPr id="341" name="円/楕円 340"/>
        <xdr:cNvSpPr/>
      </xdr:nvSpPr>
      <xdr:spPr>
        <a:xfrm>
          <a:off x="15240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153348</xdr:rowOff>
    </xdr:from>
    <xdr:ext cx="762000" cy="259045"/>
    <xdr:sp macro="" textlink="">
      <xdr:nvSpPr>
        <xdr:cNvPr id="342" name="テキスト ボックス 341"/>
        <xdr:cNvSpPr txBox="1"/>
      </xdr:nvSpPr>
      <xdr:spPr>
        <a:xfrm>
          <a:off x="14909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45255</xdr:rowOff>
    </xdr:from>
    <xdr:to>
      <xdr:col>21</xdr:col>
      <xdr:colOff>50800</xdr:colOff>
      <xdr:row>61</xdr:row>
      <xdr:rowOff>146855</xdr:rowOff>
    </xdr:to>
    <xdr:sp macro="" textlink="">
      <xdr:nvSpPr>
        <xdr:cNvPr id="343" name="円/楕円 342"/>
        <xdr:cNvSpPr/>
      </xdr:nvSpPr>
      <xdr:spPr>
        <a:xfrm>
          <a:off x="14351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157032</xdr:rowOff>
    </xdr:from>
    <xdr:ext cx="762000" cy="259045"/>
    <xdr:sp macro="" textlink="">
      <xdr:nvSpPr>
        <xdr:cNvPr id="344" name="テキスト ボックス 343"/>
        <xdr:cNvSpPr txBox="1"/>
      </xdr:nvSpPr>
      <xdr:spPr>
        <a:xfrm>
          <a:off x="14020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45" name="円/楕円 344"/>
        <xdr:cNvSpPr/>
      </xdr:nvSpPr>
      <xdr:spPr>
        <a:xfrm>
          <a:off x="134620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46" name="テキスト ボックス 34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年度実施の物産館等整備事業などに係る約</a:t>
          </a:r>
          <a:r>
            <a:rPr kumimoji="1" lang="en-US" altLang="ja-JP" sz="1300">
              <a:latin typeface="ＭＳ Ｐゴシック"/>
            </a:rPr>
            <a:t>20</a:t>
          </a:r>
          <a:r>
            <a:rPr kumimoji="1" lang="ja-JP" altLang="en-US" sz="1300">
              <a:latin typeface="ＭＳ Ｐゴシック"/>
            </a:rPr>
            <a:t>億円の元利償還の開始等に伴い、上昇している。今後も、家賃収入や特定財源の確保及び交付税算入率の高い地方債を活用し、町債の新規発行を公債費の元利償還額の</a:t>
          </a:r>
          <a:r>
            <a:rPr kumimoji="1" lang="en-US" altLang="ja-JP" sz="1300">
              <a:latin typeface="ＭＳ Ｐゴシック"/>
            </a:rPr>
            <a:t>80</a:t>
          </a:r>
          <a:r>
            <a:rPr kumimoji="1" lang="ja-JP" altLang="en-US" sz="1300">
              <a:latin typeface="ＭＳ Ｐゴシック"/>
            </a:rPr>
            <a:t>％以内に抑制するよう努めていく。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44</xdr:row>
      <xdr:rowOff>87884</xdr:rowOff>
    </xdr:to>
    <xdr:cxnSp macro="">
      <xdr:nvCxnSpPr>
        <xdr:cNvPr id="378" name="直線コネクタ 377"/>
        <xdr:cNvCxnSpPr/>
      </xdr:nvCxnSpPr>
      <xdr:spPr>
        <a:xfrm>
          <a:off x="16179800" y="74386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66294</xdr:rowOff>
    </xdr:to>
    <xdr:cxnSp macro="">
      <xdr:nvCxnSpPr>
        <xdr:cNvPr id="381" name="直線コネクタ 380"/>
        <xdr:cNvCxnSpPr/>
      </xdr:nvCxnSpPr>
      <xdr:spPr>
        <a:xfrm>
          <a:off x="15290800" y="727456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73660</xdr:rowOff>
    </xdr:to>
    <xdr:cxnSp macro="">
      <xdr:nvCxnSpPr>
        <xdr:cNvPr id="384" name="直線コネクタ 383"/>
        <xdr:cNvCxnSpPr/>
      </xdr:nvCxnSpPr>
      <xdr:spPr>
        <a:xfrm>
          <a:off x="14401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102616</xdr:rowOff>
    </xdr:to>
    <xdr:cxnSp macro="">
      <xdr:nvCxnSpPr>
        <xdr:cNvPr id="387" name="直線コネクタ 386"/>
        <xdr:cNvCxnSpPr/>
      </xdr:nvCxnSpPr>
      <xdr:spPr>
        <a:xfrm flipV="1">
          <a:off x="13512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37084</xdr:rowOff>
    </xdr:from>
    <xdr:to>
      <xdr:col>24</xdr:col>
      <xdr:colOff>609600</xdr:colOff>
      <xdr:row>44</xdr:row>
      <xdr:rowOff>138684</xdr:rowOff>
    </xdr:to>
    <xdr:sp macro="" textlink="">
      <xdr:nvSpPr>
        <xdr:cNvPr id="397" name="円/楕円 396"/>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9161</xdr:rowOff>
    </xdr:from>
    <xdr:ext cx="762000" cy="259045"/>
    <xdr:sp macro="" textlink="">
      <xdr:nvSpPr>
        <xdr:cNvPr id="398" name="公債費負担の状況該当値テキスト"/>
        <xdr:cNvSpPr txBox="1"/>
      </xdr:nvSpPr>
      <xdr:spPr>
        <a:xfrm>
          <a:off x="17106900" y="755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9" name="円/楕円 398"/>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400" name="テキスト ボックス 399"/>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1" name="円/楕円 400"/>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2" name="テキスト ボックス 401"/>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3" name="円/楕円 402"/>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105681</xdr:rowOff>
    </xdr:from>
    <xdr:ext cx="762000" cy="259045"/>
    <xdr:sp macro="" textlink="">
      <xdr:nvSpPr>
        <xdr:cNvPr id="404" name="テキスト ボックス 403"/>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5" name="円/楕円 404"/>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6" name="テキスト ボックス 405"/>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年度決算においては、数値なしと、全国平均を大きく下回る結果となっているため、今後も現状維持はもちろん、充当可能財源である基金の積立を推進し、改善にも力を尽くす。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155605</xdr:rowOff>
    </xdr:from>
    <xdr:to>
      <xdr:col>22</xdr:col>
      <xdr:colOff>203200</xdr:colOff>
      <xdr:row>13</xdr:row>
      <xdr:rowOff>157903</xdr:rowOff>
    </xdr:to>
    <xdr:cxnSp macro="">
      <xdr:nvCxnSpPr>
        <xdr:cNvPr id="442" name="直線コネクタ 441"/>
        <xdr:cNvCxnSpPr/>
      </xdr:nvCxnSpPr>
      <xdr:spPr>
        <a:xfrm flipV="1">
          <a:off x="14401800" y="238445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157903</xdr:rowOff>
    </xdr:from>
    <xdr:to>
      <xdr:col>21</xdr:col>
      <xdr:colOff>0</xdr:colOff>
      <xdr:row>15</xdr:row>
      <xdr:rowOff>52856</xdr:rowOff>
    </xdr:to>
    <xdr:cxnSp macro="">
      <xdr:nvCxnSpPr>
        <xdr:cNvPr id="445" name="直線コネクタ 444"/>
        <xdr:cNvCxnSpPr/>
      </xdr:nvCxnSpPr>
      <xdr:spPr>
        <a:xfrm flipV="1">
          <a:off x="13512800" y="238675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8" name="フローチャート : 判断 447"/>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49" name="テキスト ボックス 448"/>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1" name="テキスト ボックス 450"/>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3" name="テキスト ボックス 452"/>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104805</xdr:rowOff>
    </xdr:from>
    <xdr:to>
      <xdr:col>22</xdr:col>
      <xdr:colOff>254000</xdr:colOff>
      <xdr:row>14</xdr:row>
      <xdr:rowOff>34955</xdr:rowOff>
    </xdr:to>
    <xdr:sp macro="" textlink="">
      <xdr:nvSpPr>
        <xdr:cNvPr id="459" name="円/楕円 458"/>
        <xdr:cNvSpPr/>
      </xdr:nvSpPr>
      <xdr:spPr>
        <a:xfrm>
          <a:off x="15240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45132</xdr:rowOff>
    </xdr:from>
    <xdr:ext cx="762000" cy="259045"/>
    <xdr:sp macro="" textlink="">
      <xdr:nvSpPr>
        <xdr:cNvPr id="460" name="テキスト ボックス 459"/>
        <xdr:cNvSpPr txBox="1"/>
      </xdr:nvSpPr>
      <xdr:spPr>
        <a:xfrm>
          <a:off x="14909800" y="21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107103</xdr:rowOff>
    </xdr:from>
    <xdr:to>
      <xdr:col>21</xdr:col>
      <xdr:colOff>50800</xdr:colOff>
      <xdr:row>14</xdr:row>
      <xdr:rowOff>37253</xdr:rowOff>
    </xdr:to>
    <xdr:sp macro="" textlink="">
      <xdr:nvSpPr>
        <xdr:cNvPr id="461" name="円/楕円 460"/>
        <xdr:cNvSpPr/>
      </xdr:nvSpPr>
      <xdr:spPr>
        <a:xfrm>
          <a:off x="14351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47430</xdr:rowOff>
    </xdr:from>
    <xdr:ext cx="762000" cy="259045"/>
    <xdr:sp macro="" textlink="">
      <xdr:nvSpPr>
        <xdr:cNvPr id="462" name="テキスト ボックス 461"/>
        <xdr:cNvSpPr txBox="1"/>
      </xdr:nvSpPr>
      <xdr:spPr>
        <a:xfrm>
          <a:off x="14020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2056</xdr:rowOff>
    </xdr:from>
    <xdr:to>
      <xdr:col>19</xdr:col>
      <xdr:colOff>533400</xdr:colOff>
      <xdr:row>15</xdr:row>
      <xdr:rowOff>103656</xdr:rowOff>
    </xdr:to>
    <xdr:sp macro="" textlink="">
      <xdr:nvSpPr>
        <xdr:cNvPr id="463" name="円/楕円 462"/>
        <xdr:cNvSpPr/>
      </xdr:nvSpPr>
      <xdr:spPr>
        <a:xfrm>
          <a:off x="13462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113833</xdr:rowOff>
    </xdr:from>
    <xdr:ext cx="762000" cy="259045"/>
    <xdr:sp macro="" textlink="">
      <xdr:nvSpPr>
        <xdr:cNvPr id="464" name="テキスト ボックス 463"/>
        <xdr:cNvSpPr txBox="1"/>
      </xdr:nvSpPr>
      <xdr:spPr>
        <a:xfrm>
          <a:off x="13131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人件費は、類似団体と比較すると低い水準にある。要因としては、退職者に対して新規採用を</a:t>
          </a:r>
          <a:r>
            <a:rPr kumimoji="1" lang="en-US" altLang="ja-JP" sz="1300">
              <a:latin typeface="ＭＳ Ｐゴシック"/>
            </a:rPr>
            <a:t>2</a:t>
          </a:r>
          <a:r>
            <a:rPr kumimoji="1" lang="ja-JP" altLang="en-US" sz="1300">
              <a:latin typeface="ＭＳ Ｐゴシック"/>
            </a:rPr>
            <a:t>割程度抑制しているうえに、ラスパイレス指数も類似団体より</a:t>
          </a:r>
          <a:r>
            <a:rPr kumimoji="1" lang="en-US" altLang="ja-JP" sz="1300">
              <a:latin typeface="ＭＳ Ｐゴシック"/>
            </a:rPr>
            <a:t>2.1</a:t>
          </a:r>
          <a:r>
            <a:rPr kumimoji="1" lang="ja-JP" altLang="en-US" sz="1300">
              <a:latin typeface="ＭＳ Ｐゴシック"/>
            </a:rPr>
            <a:t>ポイント低くなっている。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145288</xdr:rowOff>
    </xdr:to>
    <xdr:cxnSp macro="">
      <xdr:nvCxnSpPr>
        <xdr:cNvPr id="64" name="直線コネクタ 63"/>
        <xdr:cNvCxnSpPr/>
      </xdr:nvCxnSpPr>
      <xdr:spPr>
        <a:xfrm flipV="1">
          <a:off x="3987800" y="62123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145288</xdr:rowOff>
    </xdr:to>
    <xdr:cxnSp macro="">
      <xdr:nvCxnSpPr>
        <xdr:cNvPr id="67" name="直線コネクタ 66"/>
        <xdr:cNvCxnSpPr/>
      </xdr:nvCxnSpPr>
      <xdr:spPr>
        <a:xfrm>
          <a:off x="3098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143002</xdr:rowOff>
    </xdr:to>
    <xdr:cxnSp macro="">
      <xdr:nvCxnSpPr>
        <xdr:cNvPr id="70" name="直線コネクタ 69"/>
        <xdr:cNvCxnSpPr/>
      </xdr:nvCxnSpPr>
      <xdr:spPr>
        <a:xfrm flipV="1">
          <a:off x="2209800" y="63174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38</xdr:row>
      <xdr:rowOff>8128</xdr:rowOff>
    </xdr:to>
    <xdr:cxnSp macro="">
      <xdr:nvCxnSpPr>
        <xdr:cNvPr id="73" name="直線コネクタ 72"/>
        <xdr:cNvCxnSpPr/>
      </xdr:nvCxnSpPr>
      <xdr:spPr>
        <a:xfrm flipV="1">
          <a:off x="1320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9" name="円/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物件費においては、類似団体より低い水準にあるため、今後も現状維持に努める。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15</xdr:row>
      <xdr:rowOff>77470</xdr:rowOff>
    </xdr:to>
    <xdr:cxnSp macro="">
      <xdr:nvCxnSpPr>
        <xdr:cNvPr id="125" name="直線コネクタ 124"/>
        <xdr:cNvCxnSpPr/>
      </xdr:nvCxnSpPr>
      <xdr:spPr>
        <a:xfrm flipV="1">
          <a:off x="15671800" y="2466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16</xdr:row>
      <xdr:rowOff>20320</xdr:rowOff>
    </xdr:to>
    <xdr:cxnSp macro="">
      <xdr:nvCxnSpPr>
        <xdr:cNvPr id="128" name="直線コネクタ 127"/>
        <xdr:cNvCxnSpPr/>
      </xdr:nvCxnSpPr>
      <xdr:spPr>
        <a:xfrm flipV="1">
          <a:off x="14782800" y="264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104140</xdr:rowOff>
    </xdr:to>
    <xdr:cxnSp macro="">
      <xdr:nvCxnSpPr>
        <xdr:cNvPr id="131" name="直線コネクタ 130"/>
        <xdr:cNvCxnSpPr/>
      </xdr:nvCxnSpPr>
      <xdr:spPr>
        <a:xfrm flipV="1">
          <a:off x="13893800" y="276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104140</xdr:rowOff>
    </xdr:to>
    <xdr:cxnSp macro="">
      <xdr:nvCxnSpPr>
        <xdr:cNvPr id="134" name="直線コネクタ 133"/>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4" name="円/楕円 143"/>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5"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扶助費は、類似団体と比較して、</a:t>
          </a:r>
          <a:r>
            <a:rPr kumimoji="1" lang="en-US" altLang="ja-JP" sz="1300">
              <a:latin typeface="ＭＳ Ｐゴシック"/>
            </a:rPr>
            <a:t>0.8</a:t>
          </a:r>
          <a:r>
            <a:rPr kumimoji="1" lang="ja-JP" altLang="en-US" sz="1300">
              <a:latin typeface="ＭＳ Ｐゴシック"/>
            </a:rPr>
            <a:t>ポイント上回っている。主な要因としては、町内に幼稚園がないため、子どもを保育園に預ける傾向にあり、児童福祉費の保育所措置費が高いことがあげられる。</a:t>
          </a:r>
          <a:endParaRPr kumimoji="1" lang="en-US" altLang="ja-JP" sz="1300">
            <a:latin typeface="ＭＳ Ｐゴシック"/>
          </a:endParaRPr>
        </a:p>
        <a:p>
          <a:r>
            <a:rPr kumimoji="1" lang="ja-JP" altLang="en-US" sz="1300">
              <a:latin typeface="ＭＳ Ｐゴシック"/>
            </a:rPr>
            <a:t>　また、高齢化率が</a:t>
          </a:r>
          <a:r>
            <a:rPr kumimoji="1" lang="en-US" altLang="ja-JP" sz="1300">
              <a:latin typeface="ＭＳ Ｐゴシック"/>
            </a:rPr>
            <a:t>30</a:t>
          </a:r>
          <a:r>
            <a:rPr kumimoji="1" lang="ja-JP" altLang="en-US" sz="1300">
              <a:latin typeface="ＭＳ Ｐゴシック"/>
            </a:rPr>
            <a:t>％を超えている現状から、老人福祉費が高いことがあげられる。今後も継続して、介護予防事業等を積極的に行う。</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146050</xdr:rowOff>
    </xdr:to>
    <xdr:cxnSp macro="">
      <xdr:nvCxnSpPr>
        <xdr:cNvPr id="186" name="直線コネクタ 185"/>
        <xdr:cNvCxnSpPr/>
      </xdr:nvCxnSpPr>
      <xdr:spPr>
        <a:xfrm flipV="1">
          <a:off x="3987800" y="9728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57</xdr:row>
      <xdr:rowOff>146050</xdr:rowOff>
    </xdr:to>
    <xdr:cxnSp macro="">
      <xdr:nvCxnSpPr>
        <xdr:cNvPr id="189" name="直線コネクタ 188"/>
        <xdr:cNvCxnSpPr/>
      </xdr:nvCxnSpPr>
      <xdr:spPr>
        <a:xfrm>
          <a:off x="3098800" y="9671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92" name="直線コネクタ 191"/>
        <xdr:cNvCxnSpPr/>
      </xdr:nvCxnSpPr>
      <xdr:spPr>
        <a:xfrm flipV="1">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127000</xdr:rowOff>
    </xdr:to>
    <xdr:cxnSp macro="">
      <xdr:nvCxnSpPr>
        <xdr:cNvPr id="195" name="直線コネクタ 194"/>
        <xdr:cNvCxnSpPr/>
      </xdr:nvCxnSpPr>
      <xdr:spPr>
        <a:xfrm>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0" name="テキスト ボックス 20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4" name="テキスト ボックス 213"/>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としては、繰出金が主なものとしてあげられるが、中でも国民健康保険事業特別会計の財政状況の悪化に伴い、繰出金が多額になっているのが現状である。国民健康保険事業特別会計においては、医療費抑制事業を継続して実施し、さらに国民健康保険料の適正化を図ることにより、一般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62230</xdr:rowOff>
    </xdr:to>
    <xdr:cxnSp macro="">
      <xdr:nvCxnSpPr>
        <xdr:cNvPr id="247" name="直線コネクタ 246"/>
        <xdr:cNvCxnSpPr/>
      </xdr:nvCxnSpPr>
      <xdr:spPr>
        <a:xfrm>
          <a:off x="15671800" y="945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24130</xdr:rowOff>
    </xdr:to>
    <xdr:cxnSp macro="">
      <xdr:nvCxnSpPr>
        <xdr:cNvPr id="250" name="直線コネクタ 249"/>
        <xdr:cNvCxnSpPr/>
      </xdr:nvCxnSpPr>
      <xdr:spPr>
        <a:xfrm>
          <a:off x="14782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39370</xdr:rowOff>
    </xdr:to>
    <xdr:cxnSp macro="">
      <xdr:nvCxnSpPr>
        <xdr:cNvPr id="253" name="直線コネクタ 252"/>
        <xdr:cNvCxnSpPr/>
      </xdr:nvCxnSpPr>
      <xdr:spPr>
        <a:xfrm flipV="1">
          <a:off x="13893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77470</xdr:rowOff>
    </xdr:to>
    <xdr:cxnSp macro="">
      <xdr:nvCxnSpPr>
        <xdr:cNvPr id="256" name="直線コネクタ 255"/>
        <xdr:cNvCxnSpPr/>
      </xdr:nvCxnSpPr>
      <xdr:spPr>
        <a:xfrm flipV="1">
          <a:off x="13004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6" name="円/楕円 265"/>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7"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8" name="円/楕円 267"/>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9" name="テキスト ボックス 268"/>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0" name="円/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補助費に係る比率は、類似団体と比較して低い水準にある。主に、本町が加入している一部事務組合等への負担金であり、今後も現状維持を図る。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133858</xdr:rowOff>
    </xdr:to>
    <xdr:cxnSp macro="">
      <xdr:nvCxnSpPr>
        <xdr:cNvPr id="305" name="直線コネクタ 304"/>
        <xdr:cNvCxnSpPr/>
      </xdr:nvCxnSpPr>
      <xdr:spPr>
        <a:xfrm flipV="1">
          <a:off x="15671800" y="60843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81280</xdr:rowOff>
    </xdr:to>
    <xdr:cxnSp macro="">
      <xdr:nvCxnSpPr>
        <xdr:cNvPr id="308" name="直線コネクタ 307"/>
        <xdr:cNvCxnSpPr/>
      </xdr:nvCxnSpPr>
      <xdr:spPr>
        <a:xfrm flipV="1">
          <a:off x="14782800" y="6134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81280</xdr:rowOff>
    </xdr:to>
    <xdr:cxnSp macro="">
      <xdr:nvCxnSpPr>
        <xdr:cNvPr id="311" name="直線コネクタ 310"/>
        <xdr:cNvCxnSpPr/>
      </xdr:nvCxnSpPr>
      <xdr:spPr>
        <a:xfrm>
          <a:off x="13893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14" name="直線コネクタ 313"/>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4" name="円/楕円 323"/>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112793</xdr:rowOff>
    </xdr:from>
    <xdr:ext cx="762000" cy="259045"/>
    <xdr:sp macro="" textlink="">
      <xdr:nvSpPr>
        <xdr:cNvPr id="325" name="補助費等該当値テキスト"/>
        <xdr:cNvSpPr txBox="1"/>
      </xdr:nvSpPr>
      <xdr:spPr>
        <a:xfrm>
          <a:off x="16598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8" name="円/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9" name="テキスト ボックス 32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0" name="円/楕円 329"/>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1" name="テキスト ボックス 330"/>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2" name="円/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近年、大型の整備事業が集中し、地方債現在高や元利償還金が膨らんでおり、類似団体を</a:t>
          </a:r>
          <a:r>
            <a:rPr kumimoji="1" lang="en-US" altLang="ja-JP" sz="1300">
              <a:latin typeface="ＭＳ Ｐゴシック"/>
            </a:rPr>
            <a:t>2</a:t>
          </a:r>
          <a:r>
            <a:rPr kumimoji="1" lang="ja-JP" altLang="en-US" sz="1300">
              <a:latin typeface="ＭＳ Ｐゴシック"/>
            </a:rPr>
            <a:t>倍以上も上回っている。公債費のピークは平成</a:t>
          </a:r>
          <a:r>
            <a:rPr kumimoji="1" lang="en-US" altLang="ja-JP" sz="1300">
              <a:latin typeface="ＭＳ Ｐゴシック"/>
            </a:rPr>
            <a:t>30</a:t>
          </a:r>
          <a:r>
            <a:rPr kumimoji="1" lang="ja-JP" altLang="en-US" sz="1300">
              <a:latin typeface="ＭＳ Ｐゴシック"/>
            </a:rPr>
            <a:t>年度となると見込まれており、それまでは上昇することが予想されるが、繰上償還や償還元金を超えない範囲での新規発行に努めるなど、公債費率の抑制に努める。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82</xdr:row>
      <xdr:rowOff>5080</xdr:rowOff>
    </xdr:from>
    <xdr:to>
      <xdr:col>7</xdr:col>
      <xdr:colOff>15875</xdr:colOff>
      <xdr:row>82</xdr:row>
      <xdr:rowOff>5080</xdr:rowOff>
    </xdr:to>
    <xdr:cxnSp macro="">
      <xdr:nvCxnSpPr>
        <xdr:cNvPr id="365" name="直線コネクタ 364"/>
        <xdr:cNvCxnSpPr/>
      </xdr:nvCxnSpPr>
      <xdr:spPr>
        <a:xfrm>
          <a:off x="3987800" y="1406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73661</xdr:rowOff>
    </xdr:from>
    <xdr:to>
      <xdr:col>5</xdr:col>
      <xdr:colOff>549275</xdr:colOff>
      <xdr:row>82</xdr:row>
      <xdr:rowOff>5080</xdr:rowOff>
    </xdr:to>
    <xdr:cxnSp macro="">
      <xdr:nvCxnSpPr>
        <xdr:cNvPr id="368" name="直線コネクタ 367"/>
        <xdr:cNvCxnSpPr/>
      </xdr:nvCxnSpPr>
      <xdr:spPr>
        <a:xfrm>
          <a:off x="3098800" y="139611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81</xdr:row>
      <xdr:rowOff>73661</xdr:rowOff>
    </xdr:to>
    <xdr:cxnSp macro="">
      <xdr:nvCxnSpPr>
        <xdr:cNvPr id="371" name="直線コネクタ 370"/>
        <xdr:cNvCxnSpPr/>
      </xdr:nvCxnSpPr>
      <xdr:spPr>
        <a:xfrm>
          <a:off x="2209800" y="13843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127000</xdr:rowOff>
    </xdr:to>
    <xdr:cxnSp macro="">
      <xdr:nvCxnSpPr>
        <xdr:cNvPr id="374" name="直線コネクタ 373"/>
        <xdr:cNvCxnSpPr/>
      </xdr:nvCxnSpPr>
      <xdr:spPr>
        <a:xfrm>
          <a:off x="1320800" y="13713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125730</xdr:rowOff>
    </xdr:from>
    <xdr:to>
      <xdr:col>7</xdr:col>
      <xdr:colOff>66675</xdr:colOff>
      <xdr:row>82</xdr:row>
      <xdr:rowOff>55880</xdr:rowOff>
    </xdr:to>
    <xdr:sp macro="" textlink="">
      <xdr:nvSpPr>
        <xdr:cNvPr id="384" name="円/楕円 383"/>
        <xdr:cNvSpPr/>
      </xdr:nvSpPr>
      <xdr:spPr>
        <a:xfrm>
          <a:off x="47752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34307</xdr:rowOff>
    </xdr:from>
    <xdr:ext cx="762000" cy="259045"/>
    <xdr:sp macro="" textlink="">
      <xdr:nvSpPr>
        <xdr:cNvPr id="385" name="公債費該当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125730</xdr:rowOff>
    </xdr:from>
    <xdr:to>
      <xdr:col>5</xdr:col>
      <xdr:colOff>600075</xdr:colOff>
      <xdr:row>82</xdr:row>
      <xdr:rowOff>55880</xdr:rowOff>
    </xdr:to>
    <xdr:sp macro="" textlink="">
      <xdr:nvSpPr>
        <xdr:cNvPr id="386" name="円/楕円 385"/>
        <xdr:cNvSpPr/>
      </xdr:nvSpPr>
      <xdr:spPr>
        <a:xfrm>
          <a:off x="3937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40657</xdr:rowOff>
    </xdr:from>
    <xdr:ext cx="736600" cy="259045"/>
    <xdr:sp macro="" textlink="">
      <xdr:nvSpPr>
        <xdr:cNvPr id="387" name="テキスト ボックス 386"/>
        <xdr:cNvSpPr txBox="1"/>
      </xdr:nvSpPr>
      <xdr:spPr>
        <a:xfrm>
          <a:off x="3606800" y="1409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22861</xdr:rowOff>
    </xdr:from>
    <xdr:to>
      <xdr:col>4</xdr:col>
      <xdr:colOff>396875</xdr:colOff>
      <xdr:row>81</xdr:row>
      <xdr:rowOff>124461</xdr:rowOff>
    </xdr:to>
    <xdr:sp macro="" textlink="">
      <xdr:nvSpPr>
        <xdr:cNvPr id="388" name="円/楕円 387"/>
        <xdr:cNvSpPr/>
      </xdr:nvSpPr>
      <xdr:spPr>
        <a:xfrm>
          <a:off x="30480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109238</xdr:rowOff>
    </xdr:from>
    <xdr:ext cx="762000" cy="259045"/>
    <xdr:sp macro="" textlink="">
      <xdr:nvSpPr>
        <xdr:cNvPr id="389" name="テキスト ボックス 388"/>
        <xdr:cNvSpPr txBox="1"/>
      </xdr:nvSpPr>
      <xdr:spPr>
        <a:xfrm>
          <a:off x="2717800" y="1399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76200</xdr:rowOff>
    </xdr:from>
    <xdr:to>
      <xdr:col>3</xdr:col>
      <xdr:colOff>193675</xdr:colOff>
      <xdr:row>81</xdr:row>
      <xdr:rowOff>6350</xdr:rowOff>
    </xdr:to>
    <xdr:sp macro="" textlink="">
      <xdr:nvSpPr>
        <xdr:cNvPr id="390" name="円/楕円 389"/>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162577</xdr:rowOff>
    </xdr:from>
    <xdr:ext cx="762000" cy="259045"/>
    <xdr:sp macro="" textlink="">
      <xdr:nvSpPr>
        <xdr:cNvPr id="391" name="テキスト ボックス 390"/>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92" name="円/楕円 391"/>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93" name="テキスト ボックス 392"/>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年度の人口</a:t>
          </a:r>
          <a:r>
            <a:rPr kumimoji="1" lang="en-US" altLang="ja-JP" sz="1300">
              <a:latin typeface="ＭＳ Ｐゴシック"/>
            </a:rPr>
            <a:t>1</a:t>
          </a:r>
          <a:r>
            <a:rPr kumimoji="1" lang="ja-JP" altLang="en-US" sz="1300">
              <a:latin typeface="ＭＳ Ｐゴシック"/>
            </a:rPr>
            <a:t>人当たりの普通建設事業費決算額をみると、</a:t>
          </a:r>
          <a:r>
            <a:rPr kumimoji="1" lang="en-US" altLang="ja-JP" sz="1300">
              <a:latin typeface="ＭＳ Ｐゴシック"/>
            </a:rPr>
            <a:t>157,193</a:t>
          </a:r>
          <a:r>
            <a:rPr kumimoji="1" lang="ja-JP" altLang="en-US" sz="1300">
              <a:latin typeface="ＭＳ Ｐゴシック"/>
            </a:rPr>
            <a:t>円と類似団体と比較して高い水準にある。これは、過疎対策の一環として、道路改良や花公園整備、町営住宅の建替え等を行ったためである。今後は、元利償還金の増加によりさらに厳しい財政運営が求められ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76</xdr:row>
      <xdr:rowOff>35561</xdr:rowOff>
    </xdr:to>
    <xdr:cxnSp macro="">
      <xdr:nvCxnSpPr>
        <xdr:cNvPr id="428" name="直線コネクタ 427"/>
        <xdr:cNvCxnSpPr/>
      </xdr:nvCxnSpPr>
      <xdr:spPr>
        <a:xfrm flipV="1">
          <a:off x="15671800" y="128600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117202</xdr:rowOff>
    </xdr:to>
    <xdr:cxnSp macro="">
      <xdr:nvCxnSpPr>
        <xdr:cNvPr id="431" name="直線コネクタ 430"/>
        <xdr:cNvCxnSpPr/>
      </xdr:nvCxnSpPr>
      <xdr:spPr>
        <a:xfrm flipV="1">
          <a:off x="14782800" y="130657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117202</xdr:rowOff>
    </xdr:from>
    <xdr:to>
      <xdr:col>21</xdr:col>
      <xdr:colOff>361950</xdr:colOff>
      <xdr:row>77</xdr:row>
      <xdr:rowOff>99242</xdr:rowOff>
    </xdr:to>
    <xdr:cxnSp macro="">
      <xdr:nvCxnSpPr>
        <xdr:cNvPr id="434" name="直線コネクタ 433"/>
        <xdr:cNvCxnSpPr/>
      </xdr:nvCxnSpPr>
      <xdr:spPr>
        <a:xfrm flipV="1">
          <a:off x="13893800" y="13147402"/>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99242</xdr:rowOff>
    </xdr:from>
    <xdr:to>
      <xdr:col>20</xdr:col>
      <xdr:colOff>158750</xdr:colOff>
      <xdr:row>77</xdr:row>
      <xdr:rowOff>125368</xdr:rowOff>
    </xdr:to>
    <xdr:cxnSp macro="">
      <xdr:nvCxnSpPr>
        <xdr:cNvPr id="437" name="直線コネクタ 436"/>
        <xdr:cNvCxnSpPr/>
      </xdr:nvCxnSpPr>
      <xdr:spPr>
        <a:xfrm flipV="1">
          <a:off x="13004800" y="133008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7" name="円/楕円 446"/>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8"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9" name="円/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0" name="テキスト ボックス 44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66402</xdr:rowOff>
    </xdr:from>
    <xdr:to>
      <xdr:col>21</xdr:col>
      <xdr:colOff>412750</xdr:colOff>
      <xdr:row>76</xdr:row>
      <xdr:rowOff>168002</xdr:rowOff>
    </xdr:to>
    <xdr:sp macro="" textlink="">
      <xdr:nvSpPr>
        <xdr:cNvPr id="451" name="円/楕円 450"/>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6730</xdr:rowOff>
    </xdr:from>
    <xdr:ext cx="762000" cy="259045"/>
    <xdr:sp macro="" textlink="">
      <xdr:nvSpPr>
        <xdr:cNvPr id="452" name="テキスト ボックス 451"/>
        <xdr:cNvSpPr txBox="1"/>
      </xdr:nvSpPr>
      <xdr:spPr>
        <a:xfrm>
          <a:off x="14401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48442</xdr:rowOff>
    </xdr:from>
    <xdr:to>
      <xdr:col>20</xdr:col>
      <xdr:colOff>209550</xdr:colOff>
      <xdr:row>77</xdr:row>
      <xdr:rowOff>150042</xdr:rowOff>
    </xdr:to>
    <xdr:sp macro="" textlink="">
      <xdr:nvSpPr>
        <xdr:cNvPr id="453" name="円/楕円 452"/>
        <xdr:cNvSpPr/>
      </xdr:nvSpPr>
      <xdr:spPr>
        <a:xfrm>
          <a:off x="13843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160219</xdr:rowOff>
    </xdr:from>
    <xdr:ext cx="762000" cy="259045"/>
    <xdr:sp macro="" textlink="">
      <xdr:nvSpPr>
        <xdr:cNvPr id="454" name="テキスト ボックス 453"/>
        <xdr:cNvSpPr txBox="1"/>
      </xdr:nvSpPr>
      <xdr:spPr>
        <a:xfrm>
          <a:off x="13512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55" name="円/楕円 454"/>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56" name="テキスト ボックス 455"/>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167226</xdr:rowOff>
    </xdr:from>
    <xdr:to>
      <xdr:col>4</xdr:col>
      <xdr:colOff>1117600</xdr:colOff>
      <xdr:row>17</xdr:row>
      <xdr:rowOff>17996</xdr:rowOff>
    </xdr:to>
    <xdr:cxnSp macro="">
      <xdr:nvCxnSpPr>
        <xdr:cNvPr id="50" name="直線コネクタ 49"/>
        <xdr:cNvCxnSpPr/>
      </xdr:nvCxnSpPr>
      <xdr:spPr bwMode="auto">
        <a:xfrm>
          <a:off x="5003800" y="2958051"/>
          <a:ext cx="6477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146461</xdr:rowOff>
    </xdr:from>
    <xdr:to>
      <xdr:col>4</xdr:col>
      <xdr:colOff>469900</xdr:colOff>
      <xdr:row>16</xdr:row>
      <xdr:rowOff>167226</xdr:rowOff>
    </xdr:to>
    <xdr:cxnSp macro="">
      <xdr:nvCxnSpPr>
        <xdr:cNvPr id="53" name="直線コネクタ 52"/>
        <xdr:cNvCxnSpPr/>
      </xdr:nvCxnSpPr>
      <xdr:spPr bwMode="auto">
        <a:xfrm>
          <a:off x="4305300" y="2937286"/>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131542</xdr:rowOff>
    </xdr:from>
    <xdr:to>
      <xdr:col>3</xdr:col>
      <xdr:colOff>904875</xdr:colOff>
      <xdr:row>16</xdr:row>
      <xdr:rowOff>146461</xdr:rowOff>
    </xdr:to>
    <xdr:cxnSp macro="">
      <xdr:nvCxnSpPr>
        <xdr:cNvPr id="56" name="直線コネクタ 55"/>
        <xdr:cNvCxnSpPr/>
      </xdr:nvCxnSpPr>
      <xdr:spPr bwMode="auto">
        <a:xfrm>
          <a:off x="3606800" y="2922367"/>
          <a:ext cx="698500" cy="1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125613</xdr:rowOff>
    </xdr:from>
    <xdr:to>
      <xdr:col>3</xdr:col>
      <xdr:colOff>206375</xdr:colOff>
      <xdr:row>16</xdr:row>
      <xdr:rowOff>131542</xdr:rowOff>
    </xdr:to>
    <xdr:cxnSp macro="">
      <xdr:nvCxnSpPr>
        <xdr:cNvPr id="59" name="直線コネクタ 58"/>
        <xdr:cNvCxnSpPr/>
      </xdr:nvCxnSpPr>
      <xdr:spPr bwMode="auto">
        <a:xfrm>
          <a:off x="2908300" y="2916438"/>
          <a:ext cx="698500" cy="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138646</xdr:rowOff>
    </xdr:from>
    <xdr:to>
      <xdr:col>5</xdr:col>
      <xdr:colOff>34925</xdr:colOff>
      <xdr:row>17</xdr:row>
      <xdr:rowOff>68796</xdr:rowOff>
    </xdr:to>
    <xdr:sp macro="" textlink="">
      <xdr:nvSpPr>
        <xdr:cNvPr id="69" name="円/楕円 68"/>
        <xdr:cNvSpPr/>
      </xdr:nvSpPr>
      <xdr:spPr bwMode="auto">
        <a:xfrm>
          <a:off x="5600700" y="29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110723</xdr:rowOff>
    </xdr:from>
    <xdr:ext cx="762000" cy="259045"/>
    <xdr:sp macro="" textlink="">
      <xdr:nvSpPr>
        <xdr:cNvPr id="70" name="人口1人当たり決算額の推移該当値テキスト130"/>
        <xdr:cNvSpPr txBox="1"/>
      </xdr:nvSpPr>
      <xdr:spPr>
        <a:xfrm>
          <a:off x="5740400" y="29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116426</xdr:rowOff>
    </xdr:from>
    <xdr:to>
      <xdr:col>4</xdr:col>
      <xdr:colOff>520700</xdr:colOff>
      <xdr:row>17</xdr:row>
      <xdr:rowOff>46576</xdr:rowOff>
    </xdr:to>
    <xdr:sp macro="" textlink="">
      <xdr:nvSpPr>
        <xdr:cNvPr id="71" name="円/楕円 70"/>
        <xdr:cNvSpPr/>
      </xdr:nvSpPr>
      <xdr:spPr bwMode="auto">
        <a:xfrm>
          <a:off x="4953000" y="29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31353</xdr:rowOff>
    </xdr:from>
    <xdr:ext cx="736600" cy="259045"/>
    <xdr:sp macro="" textlink="">
      <xdr:nvSpPr>
        <xdr:cNvPr id="72" name="テキスト ボックス 71"/>
        <xdr:cNvSpPr txBox="1"/>
      </xdr:nvSpPr>
      <xdr:spPr>
        <a:xfrm>
          <a:off x="4622800" y="299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95661</xdr:rowOff>
    </xdr:from>
    <xdr:to>
      <xdr:col>3</xdr:col>
      <xdr:colOff>955675</xdr:colOff>
      <xdr:row>17</xdr:row>
      <xdr:rowOff>25811</xdr:rowOff>
    </xdr:to>
    <xdr:sp macro="" textlink="">
      <xdr:nvSpPr>
        <xdr:cNvPr id="73" name="円/楕円 72"/>
        <xdr:cNvSpPr/>
      </xdr:nvSpPr>
      <xdr:spPr bwMode="auto">
        <a:xfrm>
          <a:off x="4254500" y="288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35988</xdr:rowOff>
    </xdr:from>
    <xdr:ext cx="762000" cy="259045"/>
    <xdr:sp macro="" textlink="">
      <xdr:nvSpPr>
        <xdr:cNvPr id="74" name="テキスト ボックス 73"/>
        <xdr:cNvSpPr txBox="1"/>
      </xdr:nvSpPr>
      <xdr:spPr>
        <a:xfrm>
          <a:off x="3924300" y="265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80742</xdr:rowOff>
    </xdr:from>
    <xdr:to>
      <xdr:col>3</xdr:col>
      <xdr:colOff>257175</xdr:colOff>
      <xdr:row>17</xdr:row>
      <xdr:rowOff>10892</xdr:rowOff>
    </xdr:to>
    <xdr:sp macro="" textlink="">
      <xdr:nvSpPr>
        <xdr:cNvPr id="75" name="円/楕円 74"/>
        <xdr:cNvSpPr/>
      </xdr:nvSpPr>
      <xdr:spPr bwMode="auto">
        <a:xfrm>
          <a:off x="3556000" y="28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21069</xdr:rowOff>
    </xdr:from>
    <xdr:ext cx="762000" cy="259045"/>
    <xdr:sp macro="" textlink="">
      <xdr:nvSpPr>
        <xdr:cNvPr id="76" name="テキスト ボックス 75"/>
        <xdr:cNvSpPr txBox="1"/>
      </xdr:nvSpPr>
      <xdr:spPr>
        <a:xfrm>
          <a:off x="3225800" y="26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74813</xdr:rowOff>
    </xdr:from>
    <xdr:to>
      <xdr:col>2</xdr:col>
      <xdr:colOff>692150</xdr:colOff>
      <xdr:row>17</xdr:row>
      <xdr:rowOff>4963</xdr:rowOff>
    </xdr:to>
    <xdr:sp macro="" textlink="">
      <xdr:nvSpPr>
        <xdr:cNvPr id="77" name="円/楕円 76"/>
        <xdr:cNvSpPr/>
      </xdr:nvSpPr>
      <xdr:spPr bwMode="auto">
        <a:xfrm>
          <a:off x="2857500" y="286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15140</xdr:rowOff>
    </xdr:from>
    <xdr:ext cx="762000" cy="259045"/>
    <xdr:sp macro="" textlink="">
      <xdr:nvSpPr>
        <xdr:cNvPr id="78" name="テキスト ボックス 77"/>
        <xdr:cNvSpPr txBox="1"/>
      </xdr:nvSpPr>
      <xdr:spPr>
        <a:xfrm>
          <a:off x="2527300" y="26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100117</xdr:rowOff>
    </xdr:from>
    <xdr:to>
      <xdr:col>4</xdr:col>
      <xdr:colOff>1117600</xdr:colOff>
      <xdr:row>34</xdr:row>
      <xdr:rowOff>295021</xdr:rowOff>
    </xdr:to>
    <xdr:cxnSp macro="">
      <xdr:nvCxnSpPr>
        <xdr:cNvPr id="110" name="直線コネクタ 109"/>
        <xdr:cNvCxnSpPr/>
      </xdr:nvCxnSpPr>
      <xdr:spPr bwMode="auto">
        <a:xfrm flipV="1">
          <a:off x="5003800" y="6367567"/>
          <a:ext cx="6477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295021</xdr:rowOff>
    </xdr:from>
    <xdr:to>
      <xdr:col>4</xdr:col>
      <xdr:colOff>469900</xdr:colOff>
      <xdr:row>35</xdr:row>
      <xdr:rowOff>56728</xdr:rowOff>
    </xdr:to>
    <xdr:cxnSp macro="">
      <xdr:nvCxnSpPr>
        <xdr:cNvPr id="113" name="直線コネクタ 112"/>
        <xdr:cNvCxnSpPr/>
      </xdr:nvCxnSpPr>
      <xdr:spPr bwMode="auto">
        <a:xfrm flipV="1">
          <a:off x="4305300" y="6562471"/>
          <a:ext cx="698500" cy="10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56728</xdr:rowOff>
    </xdr:from>
    <xdr:to>
      <xdr:col>3</xdr:col>
      <xdr:colOff>904875</xdr:colOff>
      <xdr:row>35</xdr:row>
      <xdr:rowOff>223263</xdr:rowOff>
    </xdr:to>
    <xdr:cxnSp macro="">
      <xdr:nvCxnSpPr>
        <xdr:cNvPr id="116" name="直線コネクタ 115"/>
        <xdr:cNvCxnSpPr/>
      </xdr:nvCxnSpPr>
      <xdr:spPr bwMode="auto">
        <a:xfrm flipV="1">
          <a:off x="3606800" y="6667078"/>
          <a:ext cx="698500" cy="16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223263</xdr:rowOff>
    </xdr:from>
    <xdr:to>
      <xdr:col>3</xdr:col>
      <xdr:colOff>206375</xdr:colOff>
      <xdr:row>35</xdr:row>
      <xdr:rowOff>270058</xdr:rowOff>
    </xdr:to>
    <xdr:cxnSp macro="">
      <xdr:nvCxnSpPr>
        <xdr:cNvPr id="119" name="直線コネクタ 118"/>
        <xdr:cNvCxnSpPr/>
      </xdr:nvCxnSpPr>
      <xdr:spPr bwMode="auto">
        <a:xfrm flipV="1">
          <a:off x="2908300" y="6833613"/>
          <a:ext cx="698500" cy="4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49317</xdr:rowOff>
    </xdr:from>
    <xdr:to>
      <xdr:col>5</xdr:col>
      <xdr:colOff>34925</xdr:colOff>
      <xdr:row>34</xdr:row>
      <xdr:rowOff>150917</xdr:rowOff>
    </xdr:to>
    <xdr:sp macro="" textlink="">
      <xdr:nvSpPr>
        <xdr:cNvPr id="129" name="円/楕円 128"/>
        <xdr:cNvSpPr/>
      </xdr:nvSpPr>
      <xdr:spPr bwMode="auto">
        <a:xfrm>
          <a:off x="5600700" y="631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237294</xdr:rowOff>
    </xdr:from>
    <xdr:ext cx="762000" cy="259045"/>
    <xdr:sp macro="" textlink="">
      <xdr:nvSpPr>
        <xdr:cNvPr id="130" name="人口1人当たり決算額の推移該当値テキスト445"/>
        <xdr:cNvSpPr txBox="1"/>
      </xdr:nvSpPr>
      <xdr:spPr>
        <a:xfrm>
          <a:off x="5740400" y="616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48,676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244221</xdr:rowOff>
    </xdr:from>
    <xdr:to>
      <xdr:col>4</xdr:col>
      <xdr:colOff>520700</xdr:colOff>
      <xdr:row>35</xdr:row>
      <xdr:rowOff>2921</xdr:rowOff>
    </xdr:to>
    <xdr:sp macro="" textlink="">
      <xdr:nvSpPr>
        <xdr:cNvPr id="131" name="円/楕円 130"/>
        <xdr:cNvSpPr/>
      </xdr:nvSpPr>
      <xdr:spPr bwMode="auto">
        <a:xfrm>
          <a:off x="4953000" y="651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13098</xdr:rowOff>
    </xdr:from>
    <xdr:ext cx="736600" cy="259045"/>
    <xdr:sp macro="" textlink="">
      <xdr:nvSpPr>
        <xdr:cNvPr id="132" name="テキスト ボックス 131"/>
        <xdr:cNvSpPr txBox="1"/>
      </xdr:nvSpPr>
      <xdr:spPr>
        <a:xfrm>
          <a:off x="4622800" y="628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5928</xdr:rowOff>
    </xdr:from>
    <xdr:to>
      <xdr:col>3</xdr:col>
      <xdr:colOff>955675</xdr:colOff>
      <xdr:row>35</xdr:row>
      <xdr:rowOff>107528</xdr:rowOff>
    </xdr:to>
    <xdr:sp macro="" textlink="">
      <xdr:nvSpPr>
        <xdr:cNvPr id="133" name="円/楕円 132"/>
        <xdr:cNvSpPr/>
      </xdr:nvSpPr>
      <xdr:spPr bwMode="auto">
        <a:xfrm>
          <a:off x="4254500" y="661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117705</xdr:rowOff>
    </xdr:from>
    <xdr:ext cx="762000" cy="259045"/>
    <xdr:sp macro="" textlink="">
      <xdr:nvSpPr>
        <xdr:cNvPr id="134" name="テキスト ボックス 133"/>
        <xdr:cNvSpPr txBox="1"/>
      </xdr:nvSpPr>
      <xdr:spPr>
        <a:xfrm>
          <a:off x="3924300" y="63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172463</xdr:rowOff>
    </xdr:from>
    <xdr:to>
      <xdr:col>3</xdr:col>
      <xdr:colOff>257175</xdr:colOff>
      <xdr:row>35</xdr:row>
      <xdr:rowOff>274063</xdr:rowOff>
    </xdr:to>
    <xdr:sp macro="" textlink="">
      <xdr:nvSpPr>
        <xdr:cNvPr id="135" name="円/楕円 134"/>
        <xdr:cNvSpPr/>
      </xdr:nvSpPr>
      <xdr:spPr bwMode="auto">
        <a:xfrm>
          <a:off x="3556000" y="678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258840</xdr:rowOff>
    </xdr:from>
    <xdr:ext cx="762000" cy="259045"/>
    <xdr:sp macro="" textlink="">
      <xdr:nvSpPr>
        <xdr:cNvPr id="136" name="テキスト ボックス 135"/>
        <xdr:cNvSpPr txBox="1"/>
      </xdr:nvSpPr>
      <xdr:spPr>
        <a:xfrm>
          <a:off x="3225800" y="686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219258</xdr:rowOff>
    </xdr:from>
    <xdr:to>
      <xdr:col>2</xdr:col>
      <xdr:colOff>692150</xdr:colOff>
      <xdr:row>35</xdr:row>
      <xdr:rowOff>320858</xdr:rowOff>
    </xdr:to>
    <xdr:sp macro="" textlink="">
      <xdr:nvSpPr>
        <xdr:cNvPr id="137" name="円/楕円 136"/>
        <xdr:cNvSpPr/>
      </xdr:nvSpPr>
      <xdr:spPr bwMode="auto">
        <a:xfrm>
          <a:off x="2857500" y="682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305635</xdr:rowOff>
    </xdr:from>
    <xdr:ext cx="762000" cy="259045"/>
    <xdr:sp macro="" textlink="">
      <xdr:nvSpPr>
        <xdr:cNvPr id="138" name="テキスト ボックス 137"/>
        <xdr:cNvSpPr txBox="1"/>
      </xdr:nvSpPr>
      <xdr:spPr>
        <a:xfrm>
          <a:off x="2527300" y="691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114815</xdr:rowOff>
    </xdr:from>
    <xdr:to>
      <xdr:col>6</xdr:col>
      <xdr:colOff>511175</xdr:colOff>
      <xdr:row>37</xdr:row>
      <xdr:rowOff>23919</xdr:rowOff>
    </xdr:to>
    <xdr:cxnSp macro="">
      <xdr:nvCxnSpPr>
        <xdr:cNvPr id="63" name="直線コネクタ 62"/>
        <xdr:cNvCxnSpPr/>
      </xdr:nvCxnSpPr>
      <xdr:spPr>
        <a:xfrm>
          <a:off x="3797300" y="6287015"/>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112595</xdr:rowOff>
    </xdr:from>
    <xdr:to>
      <xdr:col>5</xdr:col>
      <xdr:colOff>358775</xdr:colOff>
      <xdr:row>36</xdr:row>
      <xdr:rowOff>114815</xdr:rowOff>
    </xdr:to>
    <xdr:cxnSp macro="">
      <xdr:nvCxnSpPr>
        <xdr:cNvPr id="66" name="直線コネクタ 65"/>
        <xdr:cNvCxnSpPr/>
      </xdr:nvCxnSpPr>
      <xdr:spPr>
        <a:xfrm>
          <a:off x="2908300" y="6284795"/>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67375</xdr:rowOff>
    </xdr:from>
    <xdr:to>
      <xdr:col>4</xdr:col>
      <xdr:colOff>155575</xdr:colOff>
      <xdr:row>36</xdr:row>
      <xdr:rowOff>112595</xdr:rowOff>
    </xdr:to>
    <xdr:cxnSp macro="">
      <xdr:nvCxnSpPr>
        <xdr:cNvPr id="69" name="直線コネクタ 68"/>
        <xdr:cNvCxnSpPr/>
      </xdr:nvCxnSpPr>
      <xdr:spPr>
        <a:xfrm>
          <a:off x="2019300" y="6239575"/>
          <a:ext cx="8890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15603</xdr:rowOff>
    </xdr:from>
    <xdr:to>
      <xdr:col>2</xdr:col>
      <xdr:colOff>638175</xdr:colOff>
      <xdr:row>36</xdr:row>
      <xdr:rowOff>67375</xdr:rowOff>
    </xdr:to>
    <xdr:cxnSp macro="">
      <xdr:nvCxnSpPr>
        <xdr:cNvPr id="72" name="直線コネクタ 71"/>
        <xdr:cNvCxnSpPr/>
      </xdr:nvCxnSpPr>
      <xdr:spPr>
        <a:xfrm>
          <a:off x="1130300" y="6187803"/>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144569</xdr:rowOff>
    </xdr:from>
    <xdr:to>
      <xdr:col>6</xdr:col>
      <xdr:colOff>561975</xdr:colOff>
      <xdr:row>37</xdr:row>
      <xdr:rowOff>74719</xdr:rowOff>
    </xdr:to>
    <xdr:sp macro="" textlink="">
      <xdr:nvSpPr>
        <xdr:cNvPr id="82" name="円/楕円 81"/>
        <xdr:cNvSpPr/>
      </xdr:nvSpPr>
      <xdr:spPr>
        <a:xfrm>
          <a:off x="4584700" y="63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122996</xdr:rowOff>
    </xdr:from>
    <xdr:ext cx="534377" cy="259045"/>
    <xdr:sp macro="" textlink="">
      <xdr:nvSpPr>
        <xdr:cNvPr id="83" name="人件費該当値テキスト"/>
        <xdr:cNvSpPr txBox="1"/>
      </xdr:nvSpPr>
      <xdr:spPr>
        <a:xfrm>
          <a:off x="4686300" y="62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64015</xdr:rowOff>
    </xdr:from>
    <xdr:to>
      <xdr:col>5</xdr:col>
      <xdr:colOff>409575</xdr:colOff>
      <xdr:row>36</xdr:row>
      <xdr:rowOff>165615</xdr:rowOff>
    </xdr:to>
    <xdr:sp macro="" textlink="">
      <xdr:nvSpPr>
        <xdr:cNvPr id="84" name="円/楕円 83"/>
        <xdr:cNvSpPr/>
      </xdr:nvSpPr>
      <xdr:spPr>
        <a:xfrm>
          <a:off x="3746500" y="6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156742</xdr:rowOff>
    </xdr:from>
    <xdr:ext cx="599010" cy="259045"/>
    <xdr:sp macro="" textlink="">
      <xdr:nvSpPr>
        <xdr:cNvPr id="85" name="テキスト ボックス 84"/>
        <xdr:cNvSpPr txBox="1"/>
      </xdr:nvSpPr>
      <xdr:spPr>
        <a:xfrm>
          <a:off x="3497794" y="632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61795</xdr:rowOff>
    </xdr:from>
    <xdr:to>
      <xdr:col>4</xdr:col>
      <xdr:colOff>206375</xdr:colOff>
      <xdr:row>36</xdr:row>
      <xdr:rowOff>163395</xdr:rowOff>
    </xdr:to>
    <xdr:sp macro="" textlink="">
      <xdr:nvSpPr>
        <xdr:cNvPr id="86" name="円/楕円 85"/>
        <xdr:cNvSpPr/>
      </xdr:nvSpPr>
      <xdr:spPr>
        <a:xfrm>
          <a:off x="2857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154522</xdr:rowOff>
    </xdr:from>
    <xdr:ext cx="599010" cy="259045"/>
    <xdr:sp macro="" textlink="">
      <xdr:nvSpPr>
        <xdr:cNvPr id="87" name="テキスト ボックス 86"/>
        <xdr:cNvSpPr txBox="1"/>
      </xdr:nvSpPr>
      <xdr:spPr>
        <a:xfrm>
          <a:off x="2608794" y="632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16575</xdr:rowOff>
    </xdr:from>
    <xdr:to>
      <xdr:col>3</xdr:col>
      <xdr:colOff>3175</xdr:colOff>
      <xdr:row>36</xdr:row>
      <xdr:rowOff>118175</xdr:rowOff>
    </xdr:to>
    <xdr:sp macro="" textlink="">
      <xdr:nvSpPr>
        <xdr:cNvPr id="88" name="円/楕円 87"/>
        <xdr:cNvSpPr/>
      </xdr:nvSpPr>
      <xdr:spPr>
        <a:xfrm>
          <a:off x="1968500" y="61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134702</xdr:rowOff>
    </xdr:from>
    <xdr:ext cx="599010" cy="259045"/>
    <xdr:sp macro="" textlink="">
      <xdr:nvSpPr>
        <xdr:cNvPr id="89" name="テキスト ボックス 88"/>
        <xdr:cNvSpPr txBox="1"/>
      </xdr:nvSpPr>
      <xdr:spPr>
        <a:xfrm>
          <a:off x="1719794" y="59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136253</xdr:rowOff>
    </xdr:from>
    <xdr:to>
      <xdr:col>1</xdr:col>
      <xdr:colOff>485775</xdr:colOff>
      <xdr:row>36</xdr:row>
      <xdr:rowOff>66403</xdr:rowOff>
    </xdr:to>
    <xdr:sp macro="" textlink="">
      <xdr:nvSpPr>
        <xdr:cNvPr id="90" name="円/楕円 89"/>
        <xdr:cNvSpPr/>
      </xdr:nvSpPr>
      <xdr:spPr>
        <a:xfrm>
          <a:off x="107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82930</xdr:rowOff>
    </xdr:from>
    <xdr:ext cx="599010" cy="259045"/>
    <xdr:sp macro="" textlink="">
      <xdr:nvSpPr>
        <xdr:cNvPr id="91" name="テキスト ボックス 90"/>
        <xdr:cNvSpPr txBox="1"/>
      </xdr:nvSpPr>
      <xdr:spPr>
        <a:xfrm>
          <a:off x="830794" y="591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104413</xdr:rowOff>
    </xdr:from>
    <xdr:to>
      <xdr:col>6</xdr:col>
      <xdr:colOff>511175</xdr:colOff>
      <xdr:row>56</xdr:row>
      <xdr:rowOff>125299</xdr:rowOff>
    </xdr:to>
    <xdr:cxnSp macro="">
      <xdr:nvCxnSpPr>
        <xdr:cNvPr id="118" name="直線コネクタ 117"/>
        <xdr:cNvCxnSpPr/>
      </xdr:nvCxnSpPr>
      <xdr:spPr>
        <a:xfrm>
          <a:off x="3797300" y="9705613"/>
          <a:ext cx="8382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104413</xdr:rowOff>
    </xdr:from>
    <xdr:to>
      <xdr:col>5</xdr:col>
      <xdr:colOff>358775</xdr:colOff>
      <xdr:row>56</xdr:row>
      <xdr:rowOff>132257</xdr:rowOff>
    </xdr:to>
    <xdr:cxnSp macro="">
      <xdr:nvCxnSpPr>
        <xdr:cNvPr id="121" name="直線コネクタ 120"/>
        <xdr:cNvCxnSpPr/>
      </xdr:nvCxnSpPr>
      <xdr:spPr>
        <a:xfrm flipV="1">
          <a:off x="2908300" y="970561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132257</xdr:rowOff>
    </xdr:from>
    <xdr:to>
      <xdr:col>4</xdr:col>
      <xdr:colOff>155575</xdr:colOff>
      <xdr:row>56</xdr:row>
      <xdr:rowOff>150750</xdr:rowOff>
    </xdr:to>
    <xdr:cxnSp macro="">
      <xdr:nvCxnSpPr>
        <xdr:cNvPr id="124" name="直線コネクタ 123"/>
        <xdr:cNvCxnSpPr/>
      </xdr:nvCxnSpPr>
      <xdr:spPr>
        <a:xfrm flipV="1">
          <a:off x="2019300" y="9733457"/>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141236</xdr:rowOff>
    </xdr:from>
    <xdr:to>
      <xdr:col>2</xdr:col>
      <xdr:colOff>638175</xdr:colOff>
      <xdr:row>56</xdr:row>
      <xdr:rowOff>150750</xdr:rowOff>
    </xdr:to>
    <xdr:cxnSp macro="">
      <xdr:nvCxnSpPr>
        <xdr:cNvPr id="127" name="直線コネクタ 126"/>
        <xdr:cNvCxnSpPr/>
      </xdr:nvCxnSpPr>
      <xdr:spPr>
        <a:xfrm>
          <a:off x="1130300" y="9742436"/>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74499</xdr:rowOff>
    </xdr:from>
    <xdr:to>
      <xdr:col>6</xdr:col>
      <xdr:colOff>561975</xdr:colOff>
      <xdr:row>57</xdr:row>
      <xdr:rowOff>4649</xdr:rowOff>
    </xdr:to>
    <xdr:sp macro="" textlink="">
      <xdr:nvSpPr>
        <xdr:cNvPr id="137" name="円/楕円 136"/>
        <xdr:cNvSpPr/>
      </xdr:nvSpPr>
      <xdr:spPr>
        <a:xfrm>
          <a:off x="45847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160876</xdr:rowOff>
    </xdr:from>
    <xdr:ext cx="534377" cy="259045"/>
    <xdr:sp macro="" textlink="">
      <xdr:nvSpPr>
        <xdr:cNvPr id="138" name="物件費該当値テキスト"/>
        <xdr:cNvSpPr txBox="1"/>
      </xdr:nvSpPr>
      <xdr:spPr>
        <a:xfrm>
          <a:off x="4686300" y="95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53613</xdr:rowOff>
    </xdr:from>
    <xdr:to>
      <xdr:col>5</xdr:col>
      <xdr:colOff>409575</xdr:colOff>
      <xdr:row>56</xdr:row>
      <xdr:rowOff>155213</xdr:rowOff>
    </xdr:to>
    <xdr:sp macro="" textlink="">
      <xdr:nvSpPr>
        <xdr:cNvPr id="139" name="円/楕円 138"/>
        <xdr:cNvSpPr/>
      </xdr:nvSpPr>
      <xdr:spPr>
        <a:xfrm>
          <a:off x="3746500" y="96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146340</xdr:rowOff>
    </xdr:from>
    <xdr:ext cx="534377" cy="259045"/>
    <xdr:sp macro="" textlink="">
      <xdr:nvSpPr>
        <xdr:cNvPr id="140" name="テキスト ボックス 139"/>
        <xdr:cNvSpPr txBox="1"/>
      </xdr:nvSpPr>
      <xdr:spPr>
        <a:xfrm>
          <a:off x="3530111" y="97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81457</xdr:rowOff>
    </xdr:from>
    <xdr:to>
      <xdr:col>4</xdr:col>
      <xdr:colOff>206375</xdr:colOff>
      <xdr:row>57</xdr:row>
      <xdr:rowOff>11607</xdr:rowOff>
    </xdr:to>
    <xdr:sp macro="" textlink="">
      <xdr:nvSpPr>
        <xdr:cNvPr id="141" name="円/楕円 140"/>
        <xdr:cNvSpPr/>
      </xdr:nvSpPr>
      <xdr:spPr>
        <a:xfrm>
          <a:off x="2857500" y="96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2734</xdr:rowOff>
    </xdr:from>
    <xdr:ext cx="534377" cy="259045"/>
    <xdr:sp macro="" textlink="">
      <xdr:nvSpPr>
        <xdr:cNvPr id="142" name="テキスト ボックス 141"/>
        <xdr:cNvSpPr txBox="1"/>
      </xdr:nvSpPr>
      <xdr:spPr>
        <a:xfrm>
          <a:off x="2641111" y="97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99950</xdr:rowOff>
    </xdr:from>
    <xdr:to>
      <xdr:col>3</xdr:col>
      <xdr:colOff>3175</xdr:colOff>
      <xdr:row>57</xdr:row>
      <xdr:rowOff>30100</xdr:rowOff>
    </xdr:to>
    <xdr:sp macro="" textlink="">
      <xdr:nvSpPr>
        <xdr:cNvPr id="143" name="円/楕円 142"/>
        <xdr:cNvSpPr/>
      </xdr:nvSpPr>
      <xdr:spPr>
        <a:xfrm>
          <a:off x="1968500" y="97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21227</xdr:rowOff>
    </xdr:from>
    <xdr:ext cx="534377" cy="259045"/>
    <xdr:sp macro="" textlink="">
      <xdr:nvSpPr>
        <xdr:cNvPr id="144" name="テキスト ボックス 143"/>
        <xdr:cNvSpPr txBox="1"/>
      </xdr:nvSpPr>
      <xdr:spPr>
        <a:xfrm>
          <a:off x="1752111" y="97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90436</xdr:rowOff>
    </xdr:from>
    <xdr:to>
      <xdr:col>1</xdr:col>
      <xdr:colOff>485775</xdr:colOff>
      <xdr:row>57</xdr:row>
      <xdr:rowOff>20586</xdr:rowOff>
    </xdr:to>
    <xdr:sp macro="" textlink="">
      <xdr:nvSpPr>
        <xdr:cNvPr id="145" name="円/楕円 144"/>
        <xdr:cNvSpPr/>
      </xdr:nvSpPr>
      <xdr:spPr>
        <a:xfrm>
          <a:off x="1079500" y="96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11713</xdr:rowOff>
    </xdr:from>
    <xdr:ext cx="534377" cy="259045"/>
    <xdr:sp macro="" textlink="">
      <xdr:nvSpPr>
        <xdr:cNvPr id="146" name="テキスト ボックス 145"/>
        <xdr:cNvSpPr txBox="1"/>
      </xdr:nvSpPr>
      <xdr:spPr>
        <a:xfrm>
          <a:off x="863111" y="97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88609</xdr:rowOff>
    </xdr:from>
    <xdr:to>
      <xdr:col>6</xdr:col>
      <xdr:colOff>511175</xdr:colOff>
      <xdr:row>78</xdr:row>
      <xdr:rowOff>163322</xdr:rowOff>
    </xdr:to>
    <xdr:cxnSp macro="">
      <xdr:nvCxnSpPr>
        <xdr:cNvPr id="175" name="直線コネクタ 174"/>
        <xdr:cNvCxnSpPr/>
      </xdr:nvCxnSpPr>
      <xdr:spPr>
        <a:xfrm flipV="1">
          <a:off x="3797300" y="13461709"/>
          <a:ext cx="838200" cy="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132728</xdr:rowOff>
    </xdr:from>
    <xdr:to>
      <xdr:col>5</xdr:col>
      <xdr:colOff>358775</xdr:colOff>
      <xdr:row>78</xdr:row>
      <xdr:rowOff>163322</xdr:rowOff>
    </xdr:to>
    <xdr:cxnSp macro="">
      <xdr:nvCxnSpPr>
        <xdr:cNvPr id="178" name="直線コネクタ 177"/>
        <xdr:cNvCxnSpPr/>
      </xdr:nvCxnSpPr>
      <xdr:spPr>
        <a:xfrm>
          <a:off x="2908300" y="13505828"/>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132728</xdr:rowOff>
    </xdr:from>
    <xdr:to>
      <xdr:col>4</xdr:col>
      <xdr:colOff>155575</xdr:colOff>
      <xdr:row>78</xdr:row>
      <xdr:rowOff>143929</xdr:rowOff>
    </xdr:to>
    <xdr:cxnSp macro="">
      <xdr:nvCxnSpPr>
        <xdr:cNvPr id="181" name="直線コネクタ 180"/>
        <xdr:cNvCxnSpPr/>
      </xdr:nvCxnSpPr>
      <xdr:spPr>
        <a:xfrm flipV="1">
          <a:off x="2019300" y="1350582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130518</xdr:rowOff>
    </xdr:from>
    <xdr:to>
      <xdr:col>2</xdr:col>
      <xdr:colOff>638175</xdr:colOff>
      <xdr:row>78</xdr:row>
      <xdr:rowOff>143929</xdr:rowOff>
    </xdr:to>
    <xdr:cxnSp macro="">
      <xdr:nvCxnSpPr>
        <xdr:cNvPr id="184" name="直線コネクタ 183"/>
        <xdr:cNvCxnSpPr/>
      </xdr:nvCxnSpPr>
      <xdr:spPr>
        <a:xfrm>
          <a:off x="1130300" y="135036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37809</xdr:rowOff>
    </xdr:from>
    <xdr:to>
      <xdr:col>6</xdr:col>
      <xdr:colOff>561975</xdr:colOff>
      <xdr:row>78</xdr:row>
      <xdr:rowOff>139409</xdr:rowOff>
    </xdr:to>
    <xdr:sp macro="" textlink="">
      <xdr:nvSpPr>
        <xdr:cNvPr id="194" name="円/楕円 193"/>
        <xdr:cNvSpPr/>
      </xdr:nvSpPr>
      <xdr:spPr>
        <a:xfrm>
          <a:off x="4584700" y="134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124186</xdr:rowOff>
    </xdr:from>
    <xdr:ext cx="469744" cy="259045"/>
    <xdr:sp macro="" textlink="">
      <xdr:nvSpPr>
        <xdr:cNvPr id="195" name="維持補修費該当値テキスト"/>
        <xdr:cNvSpPr txBox="1"/>
      </xdr:nvSpPr>
      <xdr:spPr>
        <a:xfrm>
          <a:off x="4686300" y="133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112522</xdr:rowOff>
    </xdr:from>
    <xdr:to>
      <xdr:col>5</xdr:col>
      <xdr:colOff>409575</xdr:colOff>
      <xdr:row>79</xdr:row>
      <xdr:rowOff>42672</xdr:rowOff>
    </xdr:to>
    <xdr:sp macro="" textlink="">
      <xdr:nvSpPr>
        <xdr:cNvPr id="196" name="円/楕円 195"/>
        <xdr:cNvSpPr/>
      </xdr:nvSpPr>
      <xdr:spPr>
        <a:xfrm>
          <a:off x="3746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33799</xdr:rowOff>
    </xdr:from>
    <xdr:ext cx="469744" cy="259045"/>
    <xdr:sp macro="" textlink="">
      <xdr:nvSpPr>
        <xdr:cNvPr id="197" name="テキスト ボックス 196"/>
        <xdr:cNvSpPr txBox="1"/>
      </xdr:nvSpPr>
      <xdr:spPr>
        <a:xfrm>
          <a:off x="3562427" y="1357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81928</xdr:rowOff>
    </xdr:from>
    <xdr:to>
      <xdr:col>4</xdr:col>
      <xdr:colOff>206375</xdr:colOff>
      <xdr:row>79</xdr:row>
      <xdr:rowOff>12078</xdr:rowOff>
    </xdr:to>
    <xdr:sp macro="" textlink="">
      <xdr:nvSpPr>
        <xdr:cNvPr id="198" name="円/楕円 197"/>
        <xdr:cNvSpPr/>
      </xdr:nvSpPr>
      <xdr:spPr>
        <a:xfrm>
          <a:off x="2857500" y="134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3205</xdr:rowOff>
    </xdr:from>
    <xdr:ext cx="469744" cy="259045"/>
    <xdr:sp macro="" textlink="">
      <xdr:nvSpPr>
        <xdr:cNvPr id="199" name="テキスト ボックス 198"/>
        <xdr:cNvSpPr txBox="1"/>
      </xdr:nvSpPr>
      <xdr:spPr>
        <a:xfrm>
          <a:off x="2673427" y="135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93129</xdr:rowOff>
    </xdr:from>
    <xdr:to>
      <xdr:col>3</xdr:col>
      <xdr:colOff>3175</xdr:colOff>
      <xdr:row>79</xdr:row>
      <xdr:rowOff>23279</xdr:rowOff>
    </xdr:to>
    <xdr:sp macro="" textlink="">
      <xdr:nvSpPr>
        <xdr:cNvPr id="200" name="円/楕円 199"/>
        <xdr:cNvSpPr/>
      </xdr:nvSpPr>
      <xdr:spPr>
        <a:xfrm>
          <a:off x="1968500" y="13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14406</xdr:rowOff>
    </xdr:from>
    <xdr:ext cx="469744" cy="259045"/>
    <xdr:sp macro="" textlink="">
      <xdr:nvSpPr>
        <xdr:cNvPr id="201" name="テキスト ボックス 200"/>
        <xdr:cNvSpPr txBox="1"/>
      </xdr:nvSpPr>
      <xdr:spPr>
        <a:xfrm>
          <a:off x="1784427" y="1355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79718</xdr:rowOff>
    </xdr:from>
    <xdr:to>
      <xdr:col>1</xdr:col>
      <xdr:colOff>485775</xdr:colOff>
      <xdr:row>79</xdr:row>
      <xdr:rowOff>9868</xdr:rowOff>
    </xdr:to>
    <xdr:sp macro="" textlink="">
      <xdr:nvSpPr>
        <xdr:cNvPr id="202" name="円/楕円 201"/>
        <xdr:cNvSpPr/>
      </xdr:nvSpPr>
      <xdr:spPr>
        <a:xfrm>
          <a:off x="10795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995</xdr:rowOff>
    </xdr:from>
    <xdr:ext cx="469744" cy="259045"/>
    <xdr:sp macro="" textlink="">
      <xdr:nvSpPr>
        <xdr:cNvPr id="203" name="テキスト ボックス 202"/>
        <xdr:cNvSpPr txBox="1"/>
      </xdr:nvSpPr>
      <xdr:spPr>
        <a:xfrm>
          <a:off x="895427" y="1354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49822</xdr:rowOff>
    </xdr:from>
    <xdr:to>
      <xdr:col>6</xdr:col>
      <xdr:colOff>511175</xdr:colOff>
      <xdr:row>91</xdr:row>
      <xdr:rowOff>70644</xdr:rowOff>
    </xdr:to>
    <xdr:cxnSp macro="">
      <xdr:nvCxnSpPr>
        <xdr:cNvPr id="233" name="直線コネクタ 232"/>
        <xdr:cNvCxnSpPr/>
      </xdr:nvCxnSpPr>
      <xdr:spPr>
        <a:xfrm>
          <a:off x="3797300" y="15651772"/>
          <a:ext cx="8382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49822</xdr:rowOff>
    </xdr:from>
    <xdr:to>
      <xdr:col>5</xdr:col>
      <xdr:colOff>358775</xdr:colOff>
      <xdr:row>92</xdr:row>
      <xdr:rowOff>52946</xdr:rowOff>
    </xdr:to>
    <xdr:cxnSp macro="">
      <xdr:nvCxnSpPr>
        <xdr:cNvPr id="236" name="直線コネクタ 235"/>
        <xdr:cNvCxnSpPr/>
      </xdr:nvCxnSpPr>
      <xdr:spPr>
        <a:xfrm flipV="1">
          <a:off x="2908300" y="15651772"/>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52946</xdr:rowOff>
    </xdr:from>
    <xdr:to>
      <xdr:col>4</xdr:col>
      <xdr:colOff>155575</xdr:colOff>
      <xdr:row>92</xdr:row>
      <xdr:rowOff>141091</xdr:rowOff>
    </xdr:to>
    <xdr:cxnSp macro="">
      <xdr:nvCxnSpPr>
        <xdr:cNvPr id="239" name="直線コネクタ 238"/>
        <xdr:cNvCxnSpPr/>
      </xdr:nvCxnSpPr>
      <xdr:spPr>
        <a:xfrm flipV="1">
          <a:off x="2019300" y="15826346"/>
          <a:ext cx="889000" cy="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141091</xdr:rowOff>
    </xdr:from>
    <xdr:to>
      <xdr:col>2</xdr:col>
      <xdr:colOff>638175</xdr:colOff>
      <xdr:row>93</xdr:row>
      <xdr:rowOff>110153</xdr:rowOff>
    </xdr:to>
    <xdr:cxnSp macro="">
      <xdr:nvCxnSpPr>
        <xdr:cNvPr id="242" name="直線コネクタ 241"/>
        <xdr:cNvCxnSpPr/>
      </xdr:nvCxnSpPr>
      <xdr:spPr>
        <a:xfrm flipV="1">
          <a:off x="1130300" y="15914491"/>
          <a:ext cx="8890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19844</xdr:rowOff>
    </xdr:from>
    <xdr:to>
      <xdr:col>6</xdr:col>
      <xdr:colOff>561975</xdr:colOff>
      <xdr:row>91</xdr:row>
      <xdr:rowOff>121444</xdr:rowOff>
    </xdr:to>
    <xdr:sp macro="" textlink="">
      <xdr:nvSpPr>
        <xdr:cNvPr id="252" name="円/楕円 251"/>
        <xdr:cNvSpPr/>
      </xdr:nvSpPr>
      <xdr:spPr>
        <a:xfrm>
          <a:off x="4584700" y="156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138263</xdr:rowOff>
    </xdr:from>
    <xdr:ext cx="599010" cy="259045"/>
    <xdr:sp macro="" textlink="">
      <xdr:nvSpPr>
        <xdr:cNvPr id="253" name="扶助費該当値テキスト"/>
        <xdr:cNvSpPr txBox="1"/>
      </xdr:nvSpPr>
      <xdr:spPr>
        <a:xfrm>
          <a:off x="4686300" y="1556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110,625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170472</xdr:rowOff>
    </xdr:from>
    <xdr:to>
      <xdr:col>5</xdr:col>
      <xdr:colOff>409575</xdr:colOff>
      <xdr:row>91</xdr:row>
      <xdr:rowOff>100622</xdr:rowOff>
    </xdr:to>
    <xdr:sp macro="" textlink="">
      <xdr:nvSpPr>
        <xdr:cNvPr id="254" name="円/楕円 253"/>
        <xdr:cNvSpPr/>
      </xdr:nvSpPr>
      <xdr:spPr>
        <a:xfrm>
          <a:off x="3746500" y="156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117149</xdr:rowOff>
    </xdr:from>
    <xdr:ext cx="599010" cy="259045"/>
    <xdr:sp macro="" textlink="">
      <xdr:nvSpPr>
        <xdr:cNvPr id="255" name="テキスト ボックス 254"/>
        <xdr:cNvSpPr txBox="1"/>
      </xdr:nvSpPr>
      <xdr:spPr>
        <a:xfrm>
          <a:off x="3497794" y="153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2146</xdr:rowOff>
    </xdr:from>
    <xdr:to>
      <xdr:col>4</xdr:col>
      <xdr:colOff>206375</xdr:colOff>
      <xdr:row>92</xdr:row>
      <xdr:rowOff>103746</xdr:rowOff>
    </xdr:to>
    <xdr:sp macro="" textlink="">
      <xdr:nvSpPr>
        <xdr:cNvPr id="256" name="円/楕円 255"/>
        <xdr:cNvSpPr/>
      </xdr:nvSpPr>
      <xdr:spPr>
        <a:xfrm>
          <a:off x="2857500" y="157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120273</xdr:rowOff>
    </xdr:from>
    <xdr:ext cx="599010" cy="259045"/>
    <xdr:sp macro="" textlink="">
      <xdr:nvSpPr>
        <xdr:cNvPr id="257" name="テキスト ボックス 256"/>
        <xdr:cNvSpPr txBox="1"/>
      </xdr:nvSpPr>
      <xdr:spPr>
        <a:xfrm>
          <a:off x="2608794" y="155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90291</xdr:rowOff>
    </xdr:from>
    <xdr:to>
      <xdr:col>3</xdr:col>
      <xdr:colOff>3175</xdr:colOff>
      <xdr:row>93</xdr:row>
      <xdr:rowOff>20441</xdr:rowOff>
    </xdr:to>
    <xdr:sp macro="" textlink="">
      <xdr:nvSpPr>
        <xdr:cNvPr id="258" name="円/楕円 257"/>
        <xdr:cNvSpPr/>
      </xdr:nvSpPr>
      <xdr:spPr>
        <a:xfrm>
          <a:off x="1968500" y="158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36968</xdr:rowOff>
    </xdr:from>
    <xdr:ext cx="534377" cy="259045"/>
    <xdr:sp macro="" textlink="">
      <xdr:nvSpPr>
        <xdr:cNvPr id="259" name="テキスト ボックス 258"/>
        <xdr:cNvSpPr txBox="1"/>
      </xdr:nvSpPr>
      <xdr:spPr>
        <a:xfrm>
          <a:off x="1752111" y="156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59353</xdr:rowOff>
    </xdr:from>
    <xdr:to>
      <xdr:col>1</xdr:col>
      <xdr:colOff>485775</xdr:colOff>
      <xdr:row>93</xdr:row>
      <xdr:rowOff>160953</xdr:rowOff>
    </xdr:to>
    <xdr:sp macro="" textlink="">
      <xdr:nvSpPr>
        <xdr:cNvPr id="260" name="円/楕円 259"/>
        <xdr:cNvSpPr/>
      </xdr:nvSpPr>
      <xdr:spPr>
        <a:xfrm>
          <a:off x="1079500" y="160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6030</xdr:rowOff>
    </xdr:from>
    <xdr:ext cx="534377" cy="259045"/>
    <xdr:sp macro="" textlink="">
      <xdr:nvSpPr>
        <xdr:cNvPr id="261" name="テキスト ボックス 260"/>
        <xdr:cNvSpPr txBox="1"/>
      </xdr:nvSpPr>
      <xdr:spPr>
        <a:xfrm>
          <a:off x="863111" y="157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32043</xdr:rowOff>
    </xdr:from>
    <xdr:to>
      <xdr:col>15</xdr:col>
      <xdr:colOff>180975</xdr:colOff>
      <xdr:row>37</xdr:row>
      <xdr:rowOff>81709</xdr:rowOff>
    </xdr:to>
    <xdr:cxnSp macro="">
      <xdr:nvCxnSpPr>
        <xdr:cNvPr id="288" name="直線コネクタ 287"/>
        <xdr:cNvCxnSpPr/>
      </xdr:nvCxnSpPr>
      <xdr:spPr>
        <a:xfrm flipV="1">
          <a:off x="9639300" y="6375693"/>
          <a:ext cx="838200" cy="4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46674</xdr:rowOff>
    </xdr:from>
    <xdr:to>
      <xdr:col>14</xdr:col>
      <xdr:colOff>28575</xdr:colOff>
      <xdr:row>37</xdr:row>
      <xdr:rowOff>81709</xdr:rowOff>
    </xdr:to>
    <xdr:cxnSp macro="">
      <xdr:nvCxnSpPr>
        <xdr:cNvPr id="291" name="直線コネクタ 290"/>
        <xdr:cNvCxnSpPr/>
      </xdr:nvCxnSpPr>
      <xdr:spPr>
        <a:xfrm>
          <a:off x="8750300" y="6390324"/>
          <a:ext cx="889000" cy="3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46674</xdr:rowOff>
    </xdr:from>
    <xdr:to>
      <xdr:col>12</xdr:col>
      <xdr:colOff>511175</xdr:colOff>
      <xdr:row>37</xdr:row>
      <xdr:rowOff>57235</xdr:rowOff>
    </xdr:to>
    <xdr:cxnSp macro="">
      <xdr:nvCxnSpPr>
        <xdr:cNvPr id="294" name="直線コネクタ 293"/>
        <xdr:cNvCxnSpPr/>
      </xdr:nvCxnSpPr>
      <xdr:spPr>
        <a:xfrm flipV="1">
          <a:off x="7861300" y="6390324"/>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57235</xdr:rowOff>
    </xdr:from>
    <xdr:to>
      <xdr:col>11</xdr:col>
      <xdr:colOff>307975</xdr:colOff>
      <xdr:row>37</xdr:row>
      <xdr:rowOff>104907</xdr:rowOff>
    </xdr:to>
    <xdr:cxnSp macro="">
      <xdr:nvCxnSpPr>
        <xdr:cNvPr id="297" name="直線コネクタ 296"/>
        <xdr:cNvCxnSpPr/>
      </xdr:nvCxnSpPr>
      <xdr:spPr>
        <a:xfrm flipV="1">
          <a:off x="6972300" y="6400885"/>
          <a:ext cx="8890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152693</xdr:rowOff>
    </xdr:from>
    <xdr:to>
      <xdr:col>15</xdr:col>
      <xdr:colOff>231775</xdr:colOff>
      <xdr:row>37</xdr:row>
      <xdr:rowOff>82843</xdr:rowOff>
    </xdr:to>
    <xdr:sp macro="" textlink="">
      <xdr:nvSpPr>
        <xdr:cNvPr id="307" name="円/楕円 306"/>
        <xdr:cNvSpPr/>
      </xdr:nvSpPr>
      <xdr:spPr>
        <a:xfrm>
          <a:off x="10426700" y="63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67620</xdr:rowOff>
    </xdr:from>
    <xdr:ext cx="534377" cy="259045"/>
    <xdr:sp macro="" textlink="">
      <xdr:nvSpPr>
        <xdr:cNvPr id="308" name="補助費等該当値テキスト"/>
        <xdr:cNvSpPr txBox="1"/>
      </xdr:nvSpPr>
      <xdr:spPr>
        <a:xfrm>
          <a:off x="10528300" y="62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30909</xdr:rowOff>
    </xdr:from>
    <xdr:to>
      <xdr:col>14</xdr:col>
      <xdr:colOff>79375</xdr:colOff>
      <xdr:row>37</xdr:row>
      <xdr:rowOff>132509</xdr:rowOff>
    </xdr:to>
    <xdr:sp macro="" textlink="">
      <xdr:nvSpPr>
        <xdr:cNvPr id="309" name="円/楕円 308"/>
        <xdr:cNvSpPr/>
      </xdr:nvSpPr>
      <xdr:spPr>
        <a:xfrm>
          <a:off x="9588500" y="63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123636</xdr:rowOff>
    </xdr:from>
    <xdr:ext cx="534377" cy="259045"/>
    <xdr:sp macro="" textlink="">
      <xdr:nvSpPr>
        <xdr:cNvPr id="310" name="テキスト ボックス 309"/>
        <xdr:cNvSpPr txBox="1"/>
      </xdr:nvSpPr>
      <xdr:spPr>
        <a:xfrm>
          <a:off x="9372111" y="64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167324</xdr:rowOff>
    </xdr:from>
    <xdr:to>
      <xdr:col>12</xdr:col>
      <xdr:colOff>561975</xdr:colOff>
      <xdr:row>37</xdr:row>
      <xdr:rowOff>97474</xdr:rowOff>
    </xdr:to>
    <xdr:sp macro="" textlink="">
      <xdr:nvSpPr>
        <xdr:cNvPr id="311" name="円/楕円 310"/>
        <xdr:cNvSpPr/>
      </xdr:nvSpPr>
      <xdr:spPr>
        <a:xfrm>
          <a:off x="8699500" y="63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88601</xdr:rowOff>
    </xdr:from>
    <xdr:ext cx="534377" cy="259045"/>
    <xdr:sp macro="" textlink="">
      <xdr:nvSpPr>
        <xdr:cNvPr id="312" name="テキスト ボックス 311"/>
        <xdr:cNvSpPr txBox="1"/>
      </xdr:nvSpPr>
      <xdr:spPr>
        <a:xfrm>
          <a:off x="8483111" y="64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6435</xdr:rowOff>
    </xdr:from>
    <xdr:to>
      <xdr:col>11</xdr:col>
      <xdr:colOff>358775</xdr:colOff>
      <xdr:row>37</xdr:row>
      <xdr:rowOff>108035</xdr:rowOff>
    </xdr:to>
    <xdr:sp macro="" textlink="">
      <xdr:nvSpPr>
        <xdr:cNvPr id="313" name="円/楕円 312"/>
        <xdr:cNvSpPr/>
      </xdr:nvSpPr>
      <xdr:spPr>
        <a:xfrm>
          <a:off x="7810500" y="63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99162</xdr:rowOff>
    </xdr:from>
    <xdr:ext cx="534377" cy="259045"/>
    <xdr:sp macro="" textlink="">
      <xdr:nvSpPr>
        <xdr:cNvPr id="314" name="テキスト ボックス 313"/>
        <xdr:cNvSpPr txBox="1"/>
      </xdr:nvSpPr>
      <xdr:spPr>
        <a:xfrm>
          <a:off x="7594111" y="64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54107</xdr:rowOff>
    </xdr:from>
    <xdr:to>
      <xdr:col>10</xdr:col>
      <xdr:colOff>155575</xdr:colOff>
      <xdr:row>37</xdr:row>
      <xdr:rowOff>155707</xdr:rowOff>
    </xdr:to>
    <xdr:sp macro="" textlink="">
      <xdr:nvSpPr>
        <xdr:cNvPr id="315" name="円/楕円 314"/>
        <xdr:cNvSpPr/>
      </xdr:nvSpPr>
      <xdr:spPr>
        <a:xfrm>
          <a:off x="6921500" y="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146834</xdr:rowOff>
    </xdr:from>
    <xdr:ext cx="534377" cy="259045"/>
    <xdr:sp macro="" textlink="">
      <xdr:nvSpPr>
        <xdr:cNvPr id="316" name="テキスト ボックス 315"/>
        <xdr:cNvSpPr txBox="1"/>
      </xdr:nvSpPr>
      <xdr:spPr>
        <a:xfrm>
          <a:off x="6705111" y="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9692</xdr:rowOff>
    </xdr:from>
    <xdr:to>
      <xdr:col>15</xdr:col>
      <xdr:colOff>180975</xdr:colOff>
      <xdr:row>55</xdr:row>
      <xdr:rowOff>131345</xdr:rowOff>
    </xdr:to>
    <xdr:cxnSp macro="">
      <xdr:nvCxnSpPr>
        <xdr:cNvPr id="345" name="直線コネクタ 344"/>
        <xdr:cNvCxnSpPr/>
      </xdr:nvCxnSpPr>
      <xdr:spPr>
        <a:xfrm>
          <a:off x="9639300" y="9439442"/>
          <a:ext cx="8382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98754</xdr:rowOff>
    </xdr:from>
    <xdr:to>
      <xdr:col>14</xdr:col>
      <xdr:colOff>28575</xdr:colOff>
      <xdr:row>55</xdr:row>
      <xdr:rowOff>9692</xdr:rowOff>
    </xdr:to>
    <xdr:cxnSp macro="">
      <xdr:nvCxnSpPr>
        <xdr:cNvPr id="348" name="直線コネクタ 347"/>
        <xdr:cNvCxnSpPr/>
      </xdr:nvCxnSpPr>
      <xdr:spPr>
        <a:xfrm>
          <a:off x="8750300" y="8842704"/>
          <a:ext cx="889000" cy="59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98754</xdr:rowOff>
    </xdr:from>
    <xdr:to>
      <xdr:col>12</xdr:col>
      <xdr:colOff>511175</xdr:colOff>
      <xdr:row>54</xdr:row>
      <xdr:rowOff>67131</xdr:rowOff>
    </xdr:to>
    <xdr:cxnSp macro="">
      <xdr:nvCxnSpPr>
        <xdr:cNvPr id="351" name="直線コネクタ 350"/>
        <xdr:cNvCxnSpPr/>
      </xdr:nvCxnSpPr>
      <xdr:spPr>
        <a:xfrm flipV="1">
          <a:off x="7861300" y="8842704"/>
          <a:ext cx="889000" cy="4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64994</xdr:rowOff>
    </xdr:from>
    <xdr:to>
      <xdr:col>11</xdr:col>
      <xdr:colOff>307975</xdr:colOff>
      <xdr:row>54</xdr:row>
      <xdr:rowOff>67131</xdr:rowOff>
    </xdr:to>
    <xdr:cxnSp macro="">
      <xdr:nvCxnSpPr>
        <xdr:cNvPr id="354" name="直線コネクタ 353"/>
        <xdr:cNvCxnSpPr/>
      </xdr:nvCxnSpPr>
      <xdr:spPr>
        <a:xfrm>
          <a:off x="6972300" y="8980394"/>
          <a:ext cx="889000" cy="3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80545</xdr:rowOff>
    </xdr:from>
    <xdr:to>
      <xdr:col>15</xdr:col>
      <xdr:colOff>231775</xdr:colOff>
      <xdr:row>56</xdr:row>
      <xdr:rowOff>10695</xdr:rowOff>
    </xdr:to>
    <xdr:sp macro="" textlink="">
      <xdr:nvSpPr>
        <xdr:cNvPr id="364" name="円/楕円 363"/>
        <xdr:cNvSpPr/>
      </xdr:nvSpPr>
      <xdr:spPr>
        <a:xfrm>
          <a:off x="10426700" y="95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103422</xdr:rowOff>
    </xdr:from>
    <xdr:ext cx="599010" cy="259045"/>
    <xdr:sp macro="" textlink="">
      <xdr:nvSpPr>
        <xdr:cNvPr id="365" name="普通建設事業費該当値テキスト"/>
        <xdr:cNvSpPr txBox="1"/>
      </xdr:nvSpPr>
      <xdr:spPr>
        <a:xfrm>
          <a:off x="10528300" y="936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157,193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130342</xdr:rowOff>
    </xdr:from>
    <xdr:to>
      <xdr:col>14</xdr:col>
      <xdr:colOff>79375</xdr:colOff>
      <xdr:row>55</xdr:row>
      <xdr:rowOff>60492</xdr:rowOff>
    </xdr:to>
    <xdr:sp macro="" textlink="">
      <xdr:nvSpPr>
        <xdr:cNvPr id="366" name="円/楕円 365"/>
        <xdr:cNvSpPr/>
      </xdr:nvSpPr>
      <xdr:spPr>
        <a:xfrm>
          <a:off x="9588500" y="93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77019</xdr:rowOff>
    </xdr:from>
    <xdr:ext cx="599010" cy="259045"/>
    <xdr:sp macro="" textlink="">
      <xdr:nvSpPr>
        <xdr:cNvPr id="367" name="テキスト ボックス 366"/>
        <xdr:cNvSpPr txBox="1"/>
      </xdr:nvSpPr>
      <xdr:spPr>
        <a:xfrm>
          <a:off x="9339794" y="916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189,123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47954</xdr:rowOff>
    </xdr:from>
    <xdr:to>
      <xdr:col>12</xdr:col>
      <xdr:colOff>561975</xdr:colOff>
      <xdr:row>51</xdr:row>
      <xdr:rowOff>149554</xdr:rowOff>
    </xdr:to>
    <xdr:sp macro="" textlink="">
      <xdr:nvSpPr>
        <xdr:cNvPr id="368" name="円/楕円 367"/>
        <xdr:cNvSpPr/>
      </xdr:nvSpPr>
      <xdr:spPr>
        <a:xfrm>
          <a:off x="8699500" y="87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166081</xdr:rowOff>
    </xdr:from>
    <xdr:ext cx="599010" cy="259045"/>
    <xdr:sp macro="" textlink="">
      <xdr:nvSpPr>
        <xdr:cNvPr id="369" name="テキスト ボックス 368"/>
        <xdr:cNvSpPr txBox="1"/>
      </xdr:nvSpPr>
      <xdr:spPr>
        <a:xfrm>
          <a:off x="8450794" y="856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345,747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16331</xdr:rowOff>
    </xdr:from>
    <xdr:to>
      <xdr:col>11</xdr:col>
      <xdr:colOff>358775</xdr:colOff>
      <xdr:row>54</xdr:row>
      <xdr:rowOff>117931</xdr:rowOff>
    </xdr:to>
    <xdr:sp macro="" textlink="">
      <xdr:nvSpPr>
        <xdr:cNvPr id="370" name="円/楕円 369"/>
        <xdr:cNvSpPr/>
      </xdr:nvSpPr>
      <xdr:spPr>
        <a:xfrm>
          <a:off x="7810500" y="92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134458</xdr:rowOff>
    </xdr:from>
    <xdr:ext cx="599010" cy="259045"/>
    <xdr:sp macro="" textlink="">
      <xdr:nvSpPr>
        <xdr:cNvPr id="371" name="テキスト ボックス 370"/>
        <xdr:cNvSpPr txBox="1"/>
      </xdr:nvSpPr>
      <xdr:spPr>
        <a:xfrm>
          <a:off x="7561794" y="904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14194</xdr:rowOff>
    </xdr:from>
    <xdr:to>
      <xdr:col>10</xdr:col>
      <xdr:colOff>155575</xdr:colOff>
      <xdr:row>52</xdr:row>
      <xdr:rowOff>115794</xdr:rowOff>
    </xdr:to>
    <xdr:sp macro="" textlink="">
      <xdr:nvSpPr>
        <xdr:cNvPr id="372" name="円/楕円 371"/>
        <xdr:cNvSpPr/>
      </xdr:nvSpPr>
      <xdr:spPr>
        <a:xfrm>
          <a:off x="6921500" y="89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132321</xdr:rowOff>
    </xdr:from>
    <xdr:ext cx="599010" cy="259045"/>
    <xdr:sp macro="" textlink="">
      <xdr:nvSpPr>
        <xdr:cNvPr id="373" name="テキスト ボックス 372"/>
        <xdr:cNvSpPr txBox="1"/>
      </xdr:nvSpPr>
      <xdr:spPr>
        <a:xfrm>
          <a:off x="6672794" y="870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170067</xdr:rowOff>
    </xdr:from>
    <xdr:to>
      <xdr:col>15</xdr:col>
      <xdr:colOff>180975</xdr:colOff>
      <xdr:row>78</xdr:row>
      <xdr:rowOff>33882</xdr:rowOff>
    </xdr:to>
    <xdr:cxnSp macro="">
      <xdr:nvCxnSpPr>
        <xdr:cNvPr id="400" name="直線コネクタ 399"/>
        <xdr:cNvCxnSpPr/>
      </xdr:nvCxnSpPr>
      <xdr:spPr>
        <a:xfrm>
          <a:off x="9639300" y="13200267"/>
          <a:ext cx="838200" cy="2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154532</xdr:rowOff>
    </xdr:from>
    <xdr:to>
      <xdr:col>15</xdr:col>
      <xdr:colOff>231775</xdr:colOff>
      <xdr:row>78</xdr:row>
      <xdr:rowOff>84682</xdr:rowOff>
    </xdr:to>
    <xdr:sp macro="" textlink="">
      <xdr:nvSpPr>
        <xdr:cNvPr id="410" name="円/楕円 409"/>
        <xdr:cNvSpPr/>
      </xdr:nvSpPr>
      <xdr:spPr>
        <a:xfrm>
          <a:off x="10426700" y="133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69459</xdr:rowOff>
    </xdr:from>
    <xdr:ext cx="534377" cy="259045"/>
    <xdr:sp macro="" textlink="">
      <xdr:nvSpPr>
        <xdr:cNvPr id="411" name="普通建設事業費 （ うち新規整備　）該当値テキスト"/>
        <xdr:cNvSpPr txBox="1"/>
      </xdr:nvSpPr>
      <xdr:spPr>
        <a:xfrm>
          <a:off x="10528300" y="132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119267</xdr:rowOff>
    </xdr:from>
    <xdr:to>
      <xdr:col>14</xdr:col>
      <xdr:colOff>79375</xdr:colOff>
      <xdr:row>77</xdr:row>
      <xdr:rowOff>49417</xdr:rowOff>
    </xdr:to>
    <xdr:sp macro="" textlink="">
      <xdr:nvSpPr>
        <xdr:cNvPr id="412" name="円/楕円 411"/>
        <xdr:cNvSpPr/>
      </xdr:nvSpPr>
      <xdr:spPr>
        <a:xfrm>
          <a:off x="9588500" y="13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65944</xdr:rowOff>
    </xdr:from>
    <xdr:ext cx="534377" cy="259045"/>
    <xdr:sp macro="" textlink="">
      <xdr:nvSpPr>
        <xdr:cNvPr id="413" name="テキスト ボックス 412"/>
        <xdr:cNvSpPr txBox="1"/>
      </xdr:nvSpPr>
      <xdr:spPr>
        <a:xfrm>
          <a:off x="9372111" y="129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65176</xdr:rowOff>
    </xdr:from>
    <xdr:to>
      <xdr:col>15</xdr:col>
      <xdr:colOff>180975</xdr:colOff>
      <xdr:row>92</xdr:row>
      <xdr:rowOff>95937</xdr:rowOff>
    </xdr:to>
    <xdr:cxnSp macro="">
      <xdr:nvCxnSpPr>
        <xdr:cNvPr id="440" name="直線コネクタ 439"/>
        <xdr:cNvCxnSpPr/>
      </xdr:nvCxnSpPr>
      <xdr:spPr>
        <a:xfrm>
          <a:off x="9639300" y="15838576"/>
          <a:ext cx="8382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45137</xdr:rowOff>
    </xdr:from>
    <xdr:to>
      <xdr:col>15</xdr:col>
      <xdr:colOff>231775</xdr:colOff>
      <xdr:row>92</xdr:row>
      <xdr:rowOff>146737</xdr:rowOff>
    </xdr:to>
    <xdr:sp macro="" textlink="">
      <xdr:nvSpPr>
        <xdr:cNvPr id="450" name="円/楕円 449"/>
        <xdr:cNvSpPr/>
      </xdr:nvSpPr>
      <xdr:spPr>
        <a:xfrm>
          <a:off x="10426700" y="158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68014</xdr:rowOff>
    </xdr:from>
    <xdr:ext cx="599010" cy="259045"/>
    <xdr:sp macro="" textlink="">
      <xdr:nvSpPr>
        <xdr:cNvPr id="451" name="普通建設事業費 （ うち更新整備　）該当値テキスト"/>
        <xdr:cNvSpPr txBox="1"/>
      </xdr:nvSpPr>
      <xdr:spPr>
        <a:xfrm>
          <a:off x="10528300" y="1566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117,286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14376</xdr:rowOff>
    </xdr:from>
    <xdr:to>
      <xdr:col>14</xdr:col>
      <xdr:colOff>79375</xdr:colOff>
      <xdr:row>92</xdr:row>
      <xdr:rowOff>115976</xdr:rowOff>
    </xdr:to>
    <xdr:sp macro="" textlink="">
      <xdr:nvSpPr>
        <xdr:cNvPr id="452" name="円/楕円 451"/>
        <xdr:cNvSpPr/>
      </xdr:nvSpPr>
      <xdr:spPr>
        <a:xfrm>
          <a:off x="9588500" y="157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132503</xdr:rowOff>
    </xdr:from>
    <xdr:ext cx="599010" cy="259045"/>
    <xdr:sp macro="" textlink="">
      <xdr:nvSpPr>
        <xdr:cNvPr id="453" name="テキスト ボックス 452"/>
        <xdr:cNvSpPr txBox="1"/>
      </xdr:nvSpPr>
      <xdr:spPr>
        <a:xfrm>
          <a:off x="9339794" y="1556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36640</xdr:rowOff>
    </xdr:from>
    <xdr:to>
      <xdr:col>23</xdr:col>
      <xdr:colOff>517525</xdr:colOff>
      <xdr:row>39</xdr:row>
      <xdr:rowOff>43483</xdr:rowOff>
    </xdr:to>
    <xdr:cxnSp macro="">
      <xdr:nvCxnSpPr>
        <xdr:cNvPr id="482" name="直線コネクタ 481"/>
        <xdr:cNvCxnSpPr/>
      </xdr:nvCxnSpPr>
      <xdr:spPr>
        <a:xfrm flipV="1">
          <a:off x="15481300" y="6723190"/>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43483</xdr:rowOff>
    </xdr:from>
    <xdr:to>
      <xdr:col>22</xdr:col>
      <xdr:colOff>365125</xdr:colOff>
      <xdr:row>39</xdr:row>
      <xdr:rowOff>44297</xdr:rowOff>
    </xdr:to>
    <xdr:cxnSp macro="">
      <xdr:nvCxnSpPr>
        <xdr:cNvPr id="485" name="直線コネクタ 484"/>
        <xdr:cNvCxnSpPr/>
      </xdr:nvCxnSpPr>
      <xdr:spPr>
        <a:xfrm flipV="1">
          <a:off x="14592300" y="673003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170226</xdr:rowOff>
    </xdr:from>
    <xdr:to>
      <xdr:col>21</xdr:col>
      <xdr:colOff>161925</xdr:colOff>
      <xdr:row>39</xdr:row>
      <xdr:rowOff>44297</xdr:rowOff>
    </xdr:to>
    <xdr:cxnSp macro="">
      <xdr:nvCxnSpPr>
        <xdr:cNvPr id="488" name="直線コネクタ 487"/>
        <xdr:cNvCxnSpPr/>
      </xdr:nvCxnSpPr>
      <xdr:spPr>
        <a:xfrm>
          <a:off x="13703300" y="6685326"/>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170226</xdr:rowOff>
    </xdr:from>
    <xdr:to>
      <xdr:col>19</xdr:col>
      <xdr:colOff>644525</xdr:colOff>
      <xdr:row>39</xdr:row>
      <xdr:rowOff>38598</xdr:rowOff>
    </xdr:to>
    <xdr:cxnSp macro="">
      <xdr:nvCxnSpPr>
        <xdr:cNvPr id="491" name="直線コネクタ 490"/>
        <xdr:cNvCxnSpPr/>
      </xdr:nvCxnSpPr>
      <xdr:spPr>
        <a:xfrm flipV="1">
          <a:off x="12814300" y="6685326"/>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157290</xdr:rowOff>
    </xdr:from>
    <xdr:to>
      <xdr:col>23</xdr:col>
      <xdr:colOff>568325</xdr:colOff>
      <xdr:row>39</xdr:row>
      <xdr:rowOff>87440</xdr:rowOff>
    </xdr:to>
    <xdr:sp macro="" textlink="">
      <xdr:nvSpPr>
        <xdr:cNvPr id="501" name="円/楕円 500"/>
        <xdr:cNvSpPr/>
      </xdr:nvSpPr>
      <xdr:spPr>
        <a:xfrm>
          <a:off x="162687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72217</xdr:rowOff>
    </xdr:from>
    <xdr:ext cx="469744" cy="259045"/>
    <xdr:sp macro="" textlink="">
      <xdr:nvSpPr>
        <xdr:cNvPr id="502" name="災害復旧事業費該当値テキスト"/>
        <xdr:cNvSpPr txBox="1"/>
      </xdr:nvSpPr>
      <xdr:spPr>
        <a:xfrm>
          <a:off x="16370300" y="658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164133</xdr:rowOff>
    </xdr:from>
    <xdr:to>
      <xdr:col>22</xdr:col>
      <xdr:colOff>415925</xdr:colOff>
      <xdr:row>39</xdr:row>
      <xdr:rowOff>94283</xdr:rowOff>
    </xdr:to>
    <xdr:sp macro="" textlink="">
      <xdr:nvSpPr>
        <xdr:cNvPr id="503" name="円/楕円 502"/>
        <xdr:cNvSpPr/>
      </xdr:nvSpPr>
      <xdr:spPr>
        <a:xfrm>
          <a:off x="15430500" y="66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85410</xdr:rowOff>
    </xdr:from>
    <xdr:ext cx="378565" cy="259045"/>
    <xdr:sp macro="" textlink="">
      <xdr:nvSpPr>
        <xdr:cNvPr id="504" name="テキスト ボックス 503"/>
        <xdr:cNvSpPr txBox="1"/>
      </xdr:nvSpPr>
      <xdr:spPr>
        <a:xfrm>
          <a:off x="15292017" y="677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164947</xdr:rowOff>
    </xdr:from>
    <xdr:to>
      <xdr:col>21</xdr:col>
      <xdr:colOff>212725</xdr:colOff>
      <xdr:row>39</xdr:row>
      <xdr:rowOff>95097</xdr:rowOff>
    </xdr:to>
    <xdr:sp macro="" textlink="">
      <xdr:nvSpPr>
        <xdr:cNvPr id="505" name="円/楕円 504"/>
        <xdr:cNvSpPr/>
      </xdr:nvSpPr>
      <xdr:spPr>
        <a:xfrm>
          <a:off x="1454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86224</xdr:rowOff>
    </xdr:from>
    <xdr:ext cx="313932" cy="259045"/>
    <xdr:sp macro="" textlink="">
      <xdr:nvSpPr>
        <xdr:cNvPr id="506" name="テキスト ボックス 505"/>
        <xdr:cNvSpPr txBox="1"/>
      </xdr:nvSpPr>
      <xdr:spPr>
        <a:xfrm>
          <a:off x="14435333" y="677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119426</xdr:rowOff>
    </xdr:from>
    <xdr:to>
      <xdr:col>20</xdr:col>
      <xdr:colOff>9525</xdr:colOff>
      <xdr:row>39</xdr:row>
      <xdr:rowOff>49576</xdr:rowOff>
    </xdr:to>
    <xdr:sp macro="" textlink="">
      <xdr:nvSpPr>
        <xdr:cNvPr id="507" name="円/楕円 506"/>
        <xdr:cNvSpPr/>
      </xdr:nvSpPr>
      <xdr:spPr>
        <a:xfrm>
          <a:off x="13652500" y="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40703</xdr:rowOff>
    </xdr:from>
    <xdr:ext cx="469744" cy="259045"/>
    <xdr:sp macro="" textlink="">
      <xdr:nvSpPr>
        <xdr:cNvPr id="508" name="テキスト ボックス 507"/>
        <xdr:cNvSpPr txBox="1"/>
      </xdr:nvSpPr>
      <xdr:spPr>
        <a:xfrm>
          <a:off x="13468427" y="67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159248</xdr:rowOff>
    </xdr:from>
    <xdr:to>
      <xdr:col>18</xdr:col>
      <xdr:colOff>492125</xdr:colOff>
      <xdr:row>39</xdr:row>
      <xdr:rowOff>89398</xdr:rowOff>
    </xdr:to>
    <xdr:sp macro="" textlink="">
      <xdr:nvSpPr>
        <xdr:cNvPr id="509" name="円/楕円 508"/>
        <xdr:cNvSpPr/>
      </xdr:nvSpPr>
      <xdr:spPr>
        <a:xfrm>
          <a:off x="12763500" y="66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80525</xdr:rowOff>
    </xdr:from>
    <xdr:ext cx="378565" cy="259045"/>
    <xdr:sp macro="" textlink="">
      <xdr:nvSpPr>
        <xdr:cNvPr id="510" name="テキスト ボックス 509"/>
        <xdr:cNvSpPr txBox="1"/>
      </xdr:nvSpPr>
      <xdr:spPr>
        <a:xfrm>
          <a:off x="12625017" y="67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144489</xdr:rowOff>
    </xdr:from>
    <xdr:to>
      <xdr:col>23</xdr:col>
      <xdr:colOff>517525</xdr:colOff>
      <xdr:row>71</xdr:row>
      <xdr:rowOff>20896</xdr:rowOff>
    </xdr:to>
    <xdr:cxnSp macro="">
      <xdr:nvCxnSpPr>
        <xdr:cNvPr id="584" name="直線コネクタ 583"/>
        <xdr:cNvCxnSpPr/>
      </xdr:nvCxnSpPr>
      <xdr:spPr>
        <a:xfrm flipV="1">
          <a:off x="15481300" y="12145989"/>
          <a:ext cx="8382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20896</xdr:rowOff>
    </xdr:from>
    <xdr:to>
      <xdr:col>22</xdr:col>
      <xdr:colOff>365125</xdr:colOff>
      <xdr:row>71</xdr:row>
      <xdr:rowOff>108810</xdr:rowOff>
    </xdr:to>
    <xdr:cxnSp macro="">
      <xdr:nvCxnSpPr>
        <xdr:cNvPr id="587" name="直線コネクタ 586"/>
        <xdr:cNvCxnSpPr/>
      </xdr:nvCxnSpPr>
      <xdr:spPr>
        <a:xfrm flipV="1">
          <a:off x="14592300" y="12193846"/>
          <a:ext cx="889000" cy="8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108810</xdr:rowOff>
    </xdr:from>
    <xdr:to>
      <xdr:col>21</xdr:col>
      <xdr:colOff>161925</xdr:colOff>
      <xdr:row>72</xdr:row>
      <xdr:rowOff>91539</xdr:rowOff>
    </xdr:to>
    <xdr:cxnSp macro="">
      <xdr:nvCxnSpPr>
        <xdr:cNvPr id="590" name="直線コネクタ 589"/>
        <xdr:cNvCxnSpPr/>
      </xdr:nvCxnSpPr>
      <xdr:spPr>
        <a:xfrm flipV="1">
          <a:off x="13703300" y="12281760"/>
          <a:ext cx="889000" cy="1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91539</xdr:rowOff>
    </xdr:from>
    <xdr:to>
      <xdr:col>19</xdr:col>
      <xdr:colOff>644525</xdr:colOff>
      <xdr:row>72</xdr:row>
      <xdr:rowOff>139551</xdr:rowOff>
    </xdr:to>
    <xdr:cxnSp macro="">
      <xdr:nvCxnSpPr>
        <xdr:cNvPr id="593" name="直線コネクタ 592"/>
        <xdr:cNvCxnSpPr/>
      </xdr:nvCxnSpPr>
      <xdr:spPr>
        <a:xfrm flipV="1">
          <a:off x="12814300" y="12435939"/>
          <a:ext cx="889000" cy="4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93689</xdr:rowOff>
    </xdr:from>
    <xdr:to>
      <xdr:col>23</xdr:col>
      <xdr:colOff>568325</xdr:colOff>
      <xdr:row>71</xdr:row>
      <xdr:rowOff>23839</xdr:rowOff>
    </xdr:to>
    <xdr:sp macro="" textlink="">
      <xdr:nvSpPr>
        <xdr:cNvPr id="603" name="円/楕円 602"/>
        <xdr:cNvSpPr/>
      </xdr:nvSpPr>
      <xdr:spPr>
        <a:xfrm>
          <a:off x="16268700" y="120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46716</xdr:rowOff>
    </xdr:from>
    <xdr:ext cx="599010" cy="259045"/>
    <xdr:sp macro="" textlink="">
      <xdr:nvSpPr>
        <xdr:cNvPr id="604" name="公債費該当値テキスト"/>
        <xdr:cNvSpPr txBox="1"/>
      </xdr:nvSpPr>
      <xdr:spPr>
        <a:xfrm>
          <a:off x="16370300" y="120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219,162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141546</xdr:rowOff>
    </xdr:from>
    <xdr:to>
      <xdr:col>22</xdr:col>
      <xdr:colOff>415925</xdr:colOff>
      <xdr:row>71</xdr:row>
      <xdr:rowOff>71696</xdr:rowOff>
    </xdr:to>
    <xdr:sp macro="" textlink="">
      <xdr:nvSpPr>
        <xdr:cNvPr id="605" name="円/楕円 604"/>
        <xdr:cNvSpPr/>
      </xdr:nvSpPr>
      <xdr:spPr>
        <a:xfrm>
          <a:off x="15430500" y="121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88223</xdr:rowOff>
    </xdr:from>
    <xdr:ext cx="599010" cy="259045"/>
    <xdr:sp macro="" textlink="">
      <xdr:nvSpPr>
        <xdr:cNvPr id="606" name="テキスト ボックス 605"/>
        <xdr:cNvSpPr txBox="1"/>
      </xdr:nvSpPr>
      <xdr:spPr>
        <a:xfrm>
          <a:off x="15181794" y="1191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58010</xdr:rowOff>
    </xdr:from>
    <xdr:to>
      <xdr:col>21</xdr:col>
      <xdr:colOff>212725</xdr:colOff>
      <xdr:row>71</xdr:row>
      <xdr:rowOff>159610</xdr:rowOff>
    </xdr:to>
    <xdr:sp macro="" textlink="">
      <xdr:nvSpPr>
        <xdr:cNvPr id="607" name="円/楕円 606"/>
        <xdr:cNvSpPr/>
      </xdr:nvSpPr>
      <xdr:spPr>
        <a:xfrm>
          <a:off x="14541500" y="122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4687</xdr:rowOff>
    </xdr:from>
    <xdr:ext cx="599010" cy="259045"/>
    <xdr:sp macro="" textlink="">
      <xdr:nvSpPr>
        <xdr:cNvPr id="608" name="テキスト ボックス 607"/>
        <xdr:cNvSpPr txBox="1"/>
      </xdr:nvSpPr>
      <xdr:spPr>
        <a:xfrm>
          <a:off x="14292794" y="120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40739</xdr:rowOff>
    </xdr:from>
    <xdr:to>
      <xdr:col>20</xdr:col>
      <xdr:colOff>9525</xdr:colOff>
      <xdr:row>72</xdr:row>
      <xdr:rowOff>142339</xdr:rowOff>
    </xdr:to>
    <xdr:sp macro="" textlink="">
      <xdr:nvSpPr>
        <xdr:cNvPr id="609" name="円/楕円 608"/>
        <xdr:cNvSpPr/>
      </xdr:nvSpPr>
      <xdr:spPr>
        <a:xfrm>
          <a:off x="13652500" y="123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158866</xdr:rowOff>
    </xdr:from>
    <xdr:ext cx="599010" cy="259045"/>
    <xdr:sp macro="" textlink="">
      <xdr:nvSpPr>
        <xdr:cNvPr id="610" name="テキスト ボックス 609"/>
        <xdr:cNvSpPr txBox="1"/>
      </xdr:nvSpPr>
      <xdr:spPr>
        <a:xfrm>
          <a:off x="13403794" y="1216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168,427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88751</xdr:rowOff>
    </xdr:from>
    <xdr:to>
      <xdr:col>18</xdr:col>
      <xdr:colOff>492125</xdr:colOff>
      <xdr:row>73</xdr:row>
      <xdr:rowOff>18901</xdr:rowOff>
    </xdr:to>
    <xdr:sp macro="" textlink="">
      <xdr:nvSpPr>
        <xdr:cNvPr id="611" name="円/楕円 610"/>
        <xdr:cNvSpPr/>
      </xdr:nvSpPr>
      <xdr:spPr>
        <a:xfrm>
          <a:off x="12763500" y="12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35428</xdr:rowOff>
    </xdr:from>
    <xdr:ext cx="599010" cy="259045"/>
    <xdr:sp macro="" textlink="">
      <xdr:nvSpPr>
        <xdr:cNvPr id="612" name="テキスト ボックス 611"/>
        <xdr:cNvSpPr txBox="1"/>
      </xdr:nvSpPr>
      <xdr:spPr>
        <a:xfrm>
          <a:off x="12514794" y="122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58427</xdr:rowOff>
    </xdr:from>
    <xdr:to>
      <xdr:col>23</xdr:col>
      <xdr:colOff>517525</xdr:colOff>
      <xdr:row>97</xdr:row>
      <xdr:rowOff>162802</xdr:rowOff>
    </xdr:to>
    <xdr:cxnSp macro="">
      <xdr:nvCxnSpPr>
        <xdr:cNvPr id="639" name="直線コネクタ 638"/>
        <xdr:cNvCxnSpPr/>
      </xdr:nvCxnSpPr>
      <xdr:spPr>
        <a:xfrm flipV="1">
          <a:off x="15481300" y="16517627"/>
          <a:ext cx="838200" cy="2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162802</xdr:rowOff>
    </xdr:from>
    <xdr:to>
      <xdr:col>22</xdr:col>
      <xdr:colOff>365125</xdr:colOff>
      <xdr:row>98</xdr:row>
      <xdr:rowOff>775</xdr:rowOff>
    </xdr:to>
    <xdr:cxnSp macro="">
      <xdr:nvCxnSpPr>
        <xdr:cNvPr id="642" name="直線コネクタ 641"/>
        <xdr:cNvCxnSpPr/>
      </xdr:nvCxnSpPr>
      <xdr:spPr>
        <a:xfrm flipV="1">
          <a:off x="14592300" y="16793452"/>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98241</xdr:rowOff>
    </xdr:from>
    <xdr:to>
      <xdr:col>21</xdr:col>
      <xdr:colOff>161925</xdr:colOff>
      <xdr:row>98</xdr:row>
      <xdr:rowOff>775</xdr:rowOff>
    </xdr:to>
    <xdr:cxnSp macro="">
      <xdr:nvCxnSpPr>
        <xdr:cNvPr id="645" name="直線コネクタ 644"/>
        <xdr:cNvCxnSpPr/>
      </xdr:nvCxnSpPr>
      <xdr:spPr>
        <a:xfrm>
          <a:off x="13703300" y="16728891"/>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98241</xdr:rowOff>
    </xdr:from>
    <xdr:to>
      <xdr:col>19</xdr:col>
      <xdr:colOff>644525</xdr:colOff>
      <xdr:row>97</xdr:row>
      <xdr:rowOff>111482</xdr:rowOff>
    </xdr:to>
    <xdr:cxnSp macro="">
      <xdr:nvCxnSpPr>
        <xdr:cNvPr id="648" name="直線コネクタ 647"/>
        <xdr:cNvCxnSpPr/>
      </xdr:nvCxnSpPr>
      <xdr:spPr>
        <a:xfrm flipV="1">
          <a:off x="12814300" y="16728891"/>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7627</xdr:rowOff>
    </xdr:from>
    <xdr:to>
      <xdr:col>23</xdr:col>
      <xdr:colOff>568325</xdr:colOff>
      <xdr:row>96</xdr:row>
      <xdr:rowOff>109227</xdr:rowOff>
    </xdr:to>
    <xdr:sp macro="" textlink="">
      <xdr:nvSpPr>
        <xdr:cNvPr id="658" name="円/楕円 657"/>
        <xdr:cNvSpPr/>
      </xdr:nvSpPr>
      <xdr:spPr>
        <a:xfrm>
          <a:off x="16268700" y="164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30504</xdr:rowOff>
    </xdr:from>
    <xdr:ext cx="534377" cy="259045"/>
    <xdr:sp macro="" textlink="">
      <xdr:nvSpPr>
        <xdr:cNvPr id="659" name="積立金該当値テキスト"/>
        <xdr:cNvSpPr txBox="1"/>
      </xdr:nvSpPr>
      <xdr:spPr>
        <a:xfrm>
          <a:off x="16370300" y="163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112002</xdr:rowOff>
    </xdr:from>
    <xdr:to>
      <xdr:col>22</xdr:col>
      <xdr:colOff>415925</xdr:colOff>
      <xdr:row>98</xdr:row>
      <xdr:rowOff>42152</xdr:rowOff>
    </xdr:to>
    <xdr:sp macro="" textlink="">
      <xdr:nvSpPr>
        <xdr:cNvPr id="660" name="円/楕円 659"/>
        <xdr:cNvSpPr/>
      </xdr:nvSpPr>
      <xdr:spPr>
        <a:xfrm>
          <a:off x="15430500" y="167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33279</xdr:rowOff>
    </xdr:from>
    <xdr:ext cx="534377" cy="259045"/>
    <xdr:sp macro="" textlink="">
      <xdr:nvSpPr>
        <xdr:cNvPr id="661" name="テキスト ボックス 660"/>
        <xdr:cNvSpPr txBox="1"/>
      </xdr:nvSpPr>
      <xdr:spPr>
        <a:xfrm>
          <a:off x="15214111" y="168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121425</xdr:rowOff>
    </xdr:from>
    <xdr:to>
      <xdr:col>21</xdr:col>
      <xdr:colOff>212725</xdr:colOff>
      <xdr:row>98</xdr:row>
      <xdr:rowOff>51575</xdr:rowOff>
    </xdr:to>
    <xdr:sp macro="" textlink="">
      <xdr:nvSpPr>
        <xdr:cNvPr id="662" name="円/楕円 661"/>
        <xdr:cNvSpPr/>
      </xdr:nvSpPr>
      <xdr:spPr>
        <a:xfrm>
          <a:off x="14541500" y="167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42702</xdr:rowOff>
    </xdr:from>
    <xdr:ext cx="534377" cy="259045"/>
    <xdr:sp macro="" textlink="">
      <xdr:nvSpPr>
        <xdr:cNvPr id="663" name="テキスト ボックス 662"/>
        <xdr:cNvSpPr txBox="1"/>
      </xdr:nvSpPr>
      <xdr:spPr>
        <a:xfrm>
          <a:off x="14325111" y="168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47441</xdr:rowOff>
    </xdr:from>
    <xdr:to>
      <xdr:col>20</xdr:col>
      <xdr:colOff>9525</xdr:colOff>
      <xdr:row>97</xdr:row>
      <xdr:rowOff>149041</xdr:rowOff>
    </xdr:to>
    <xdr:sp macro="" textlink="">
      <xdr:nvSpPr>
        <xdr:cNvPr id="664" name="円/楕円 663"/>
        <xdr:cNvSpPr/>
      </xdr:nvSpPr>
      <xdr:spPr>
        <a:xfrm>
          <a:off x="13652500" y="166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165568</xdr:rowOff>
    </xdr:from>
    <xdr:ext cx="534377" cy="259045"/>
    <xdr:sp macro="" textlink="">
      <xdr:nvSpPr>
        <xdr:cNvPr id="665" name="テキスト ボックス 664"/>
        <xdr:cNvSpPr txBox="1"/>
      </xdr:nvSpPr>
      <xdr:spPr>
        <a:xfrm>
          <a:off x="13436111" y="164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60682</xdr:rowOff>
    </xdr:from>
    <xdr:to>
      <xdr:col>18</xdr:col>
      <xdr:colOff>492125</xdr:colOff>
      <xdr:row>97</xdr:row>
      <xdr:rowOff>162282</xdr:rowOff>
    </xdr:to>
    <xdr:sp macro="" textlink="">
      <xdr:nvSpPr>
        <xdr:cNvPr id="666" name="円/楕円 665"/>
        <xdr:cNvSpPr/>
      </xdr:nvSpPr>
      <xdr:spPr>
        <a:xfrm>
          <a:off x="12763500" y="166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7359</xdr:rowOff>
    </xdr:from>
    <xdr:ext cx="534377" cy="259045"/>
    <xdr:sp macro="" textlink="">
      <xdr:nvSpPr>
        <xdr:cNvPr id="667" name="テキスト ボックス 666"/>
        <xdr:cNvSpPr txBox="1"/>
      </xdr:nvSpPr>
      <xdr:spPr>
        <a:xfrm>
          <a:off x="12547111" y="164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39574</xdr:rowOff>
    </xdr:from>
    <xdr:to>
      <xdr:col>28</xdr:col>
      <xdr:colOff>314325</xdr:colOff>
      <xdr:row>59</xdr:row>
      <xdr:rowOff>44450</xdr:rowOff>
    </xdr:to>
    <xdr:cxnSp macro="">
      <xdr:nvCxnSpPr>
        <xdr:cNvPr id="762" name="直線コネクタ 761"/>
        <xdr:cNvCxnSpPr/>
      </xdr:nvCxnSpPr>
      <xdr:spPr>
        <a:xfrm>
          <a:off x="18656300" y="101551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160224</xdr:rowOff>
    </xdr:from>
    <xdr:to>
      <xdr:col>27</xdr:col>
      <xdr:colOff>161925</xdr:colOff>
      <xdr:row>59</xdr:row>
      <xdr:rowOff>90374</xdr:rowOff>
    </xdr:to>
    <xdr:sp macro="" textlink="">
      <xdr:nvSpPr>
        <xdr:cNvPr id="780" name="円/楕円 779"/>
        <xdr:cNvSpPr/>
      </xdr:nvSpPr>
      <xdr:spPr>
        <a:xfrm>
          <a:off x="18605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81501</xdr:rowOff>
    </xdr:from>
    <xdr:ext cx="313932" cy="259045"/>
    <xdr:sp macro="" textlink="">
      <xdr:nvSpPr>
        <xdr:cNvPr id="781" name="テキスト ボックス 780"/>
        <xdr:cNvSpPr txBox="1"/>
      </xdr:nvSpPr>
      <xdr:spPr>
        <a:xfrm>
          <a:off x="18499333" y="10197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147831</xdr:rowOff>
    </xdr:from>
    <xdr:to>
      <xdr:col>32</xdr:col>
      <xdr:colOff>187325</xdr:colOff>
      <xdr:row>76</xdr:row>
      <xdr:rowOff>170934</xdr:rowOff>
    </xdr:to>
    <xdr:cxnSp macro="">
      <xdr:nvCxnSpPr>
        <xdr:cNvPr id="810" name="直線コネクタ 809"/>
        <xdr:cNvCxnSpPr/>
      </xdr:nvCxnSpPr>
      <xdr:spPr>
        <a:xfrm flipV="1">
          <a:off x="21323300" y="13178031"/>
          <a:ext cx="8382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170934</xdr:rowOff>
    </xdr:from>
    <xdr:to>
      <xdr:col>31</xdr:col>
      <xdr:colOff>34925</xdr:colOff>
      <xdr:row>77</xdr:row>
      <xdr:rowOff>36776</xdr:rowOff>
    </xdr:to>
    <xdr:cxnSp macro="">
      <xdr:nvCxnSpPr>
        <xdr:cNvPr id="813" name="直線コネクタ 812"/>
        <xdr:cNvCxnSpPr/>
      </xdr:nvCxnSpPr>
      <xdr:spPr>
        <a:xfrm flipV="1">
          <a:off x="20434300" y="13201134"/>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36776</xdr:rowOff>
    </xdr:from>
    <xdr:to>
      <xdr:col>29</xdr:col>
      <xdr:colOff>517525</xdr:colOff>
      <xdr:row>77</xdr:row>
      <xdr:rowOff>42957</xdr:rowOff>
    </xdr:to>
    <xdr:cxnSp macro="">
      <xdr:nvCxnSpPr>
        <xdr:cNvPr id="816" name="直線コネクタ 815"/>
        <xdr:cNvCxnSpPr/>
      </xdr:nvCxnSpPr>
      <xdr:spPr>
        <a:xfrm flipV="1">
          <a:off x="19545300" y="13238426"/>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23800</xdr:rowOff>
    </xdr:from>
    <xdr:to>
      <xdr:col>28</xdr:col>
      <xdr:colOff>314325</xdr:colOff>
      <xdr:row>77</xdr:row>
      <xdr:rowOff>42957</xdr:rowOff>
    </xdr:to>
    <xdr:cxnSp macro="">
      <xdr:nvCxnSpPr>
        <xdr:cNvPr id="819" name="直線コネクタ 818"/>
        <xdr:cNvCxnSpPr/>
      </xdr:nvCxnSpPr>
      <xdr:spPr>
        <a:xfrm>
          <a:off x="18656300" y="13225450"/>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97031</xdr:rowOff>
    </xdr:from>
    <xdr:to>
      <xdr:col>32</xdr:col>
      <xdr:colOff>238125</xdr:colOff>
      <xdr:row>77</xdr:row>
      <xdr:rowOff>27181</xdr:rowOff>
    </xdr:to>
    <xdr:sp macro="" textlink="">
      <xdr:nvSpPr>
        <xdr:cNvPr id="829" name="円/楕円 828"/>
        <xdr:cNvSpPr/>
      </xdr:nvSpPr>
      <xdr:spPr>
        <a:xfrm>
          <a:off x="221107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75458</xdr:rowOff>
    </xdr:from>
    <xdr:ext cx="534377" cy="259045"/>
    <xdr:sp macro="" textlink="">
      <xdr:nvSpPr>
        <xdr:cNvPr id="830" name="繰出金該当値テキスト"/>
        <xdr:cNvSpPr txBox="1"/>
      </xdr:nvSpPr>
      <xdr:spPr>
        <a:xfrm>
          <a:off x="22212300" y="131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120134</xdr:rowOff>
    </xdr:from>
    <xdr:to>
      <xdr:col>31</xdr:col>
      <xdr:colOff>85725</xdr:colOff>
      <xdr:row>77</xdr:row>
      <xdr:rowOff>50284</xdr:rowOff>
    </xdr:to>
    <xdr:sp macro="" textlink="">
      <xdr:nvSpPr>
        <xdr:cNvPr id="831" name="円/楕円 830"/>
        <xdr:cNvSpPr/>
      </xdr:nvSpPr>
      <xdr:spPr>
        <a:xfrm>
          <a:off x="21272500" y="13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41411</xdr:rowOff>
    </xdr:from>
    <xdr:ext cx="534377" cy="259045"/>
    <xdr:sp macro="" textlink="">
      <xdr:nvSpPr>
        <xdr:cNvPr id="832" name="テキスト ボックス 831"/>
        <xdr:cNvSpPr txBox="1"/>
      </xdr:nvSpPr>
      <xdr:spPr>
        <a:xfrm>
          <a:off x="21056111" y="132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157426</xdr:rowOff>
    </xdr:from>
    <xdr:to>
      <xdr:col>29</xdr:col>
      <xdr:colOff>568325</xdr:colOff>
      <xdr:row>77</xdr:row>
      <xdr:rowOff>87576</xdr:rowOff>
    </xdr:to>
    <xdr:sp macro="" textlink="">
      <xdr:nvSpPr>
        <xdr:cNvPr id="833" name="円/楕円 832"/>
        <xdr:cNvSpPr/>
      </xdr:nvSpPr>
      <xdr:spPr>
        <a:xfrm>
          <a:off x="20383500" y="131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78703</xdr:rowOff>
    </xdr:from>
    <xdr:ext cx="534377" cy="259045"/>
    <xdr:sp macro="" textlink="">
      <xdr:nvSpPr>
        <xdr:cNvPr id="834" name="テキスト ボックス 833"/>
        <xdr:cNvSpPr txBox="1"/>
      </xdr:nvSpPr>
      <xdr:spPr>
        <a:xfrm>
          <a:off x="20167111" y="132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163607</xdr:rowOff>
    </xdr:from>
    <xdr:to>
      <xdr:col>28</xdr:col>
      <xdr:colOff>365125</xdr:colOff>
      <xdr:row>77</xdr:row>
      <xdr:rowOff>93757</xdr:rowOff>
    </xdr:to>
    <xdr:sp macro="" textlink="">
      <xdr:nvSpPr>
        <xdr:cNvPr id="835" name="円/楕円 834"/>
        <xdr:cNvSpPr/>
      </xdr:nvSpPr>
      <xdr:spPr>
        <a:xfrm>
          <a:off x="19494500" y="131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84884</xdr:rowOff>
    </xdr:from>
    <xdr:ext cx="534377" cy="259045"/>
    <xdr:sp macro="" textlink="">
      <xdr:nvSpPr>
        <xdr:cNvPr id="836" name="テキスト ボックス 835"/>
        <xdr:cNvSpPr txBox="1"/>
      </xdr:nvSpPr>
      <xdr:spPr>
        <a:xfrm>
          <a:off x="19278111" y="132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144450</xdr:rowOff>
    </xdr:from>
    <xdr:to>
      <xdr:col>27</xdr:col>
      <xdr:colOff>161925</xdr:colOff>
      <xdr:row>77</xdr:row>
      <xdr:rowOff>74600</xdr:rowOff>
    </xdr:to>
    <xdr:sp macro="" textlink="">
      <xdr:nvSpPr>
        <xdr:cNvPr id="837" name="円/楕円 836"/>
        <xdr:cNvSpPr/>
      </xdr:nvSpPr>
      <xdr:spPr>
        <a:xfrm>
          <a:off x="18605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65727</xdr:rowOff>
    </xdr:from>
    <xdr:ext cx="534377" cy="259045"/>
    <xdr:sp macro="" textlink="">
      <xdr:nvSpPr>
        <xdr:cNvPr id="838" name="テキスト ボックス 837"/>
        <xdr:cNvSpPr txBox="1"/>
      </xdr:nvSpPr>
      <xdr:spPr>
        <a:xfrm>
          <a:off x="18389111" y="132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公債費においては、</a:t>
          </a:r>
          <a:r>
            <a:rPr kumimoji="1" lang="ja-JP" altLang="ja-JP" sz="1300">
              <a:solidFill>
                <a:schemeClr val="dk1"/>
              </a:solidFill>
              <a:effectLst/>
              <a:latin typeface="+mn-lt"/>
              <a:ea typeface="+mn-ea"/>
              <a:cs typeface="+mn-cs"/>
            </a:rPr>
            <a:t>近年、大型の整備事業が集中し、地方債現在高や元利償還金が膨らんでおり、類似団体を</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倍以上も上回っている。公債費のピークは平成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年度となると見込まれており、それまでは上昇することが予想されるが、繰上償還や償還元金を超えない範囲での新規発行に努めるなど、公債費率の抑制に努める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扶助費では、</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住民一人当たりのコストが</a:t>
          </a:r>
          <a:r>
            <a:rPr kumimoji="1" lang="en-US" altLang="ja-JP" sz="1300">
              <a:solidFill>
                <a:schemeClr val="dk1"/>
              </a:solidFill>
              <a:effectLst/>
              <a:latin typeface="+mn-lt"/>
              <a:ea typeface="+mn-ea"/>
              <a:cs typeface="+mn-cs"/>
            </a:rPr>
            <a:t>50,134</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上回っている。主な要因としては、町内に幼稚園がないため、子どもを保育園に預ける傾向にあり、児童福祉費の保育所措置費が高いことがあげられる。また、高齢化率が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％を超えている現状から、老人福祉費が高いことがあげられる。今後も継続して、介護予防事業等を積極的に行う。</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その他の経費においては、類似団体とほぼ同じ水準にあるため、今後も現状維持に努める。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5,371
14.26
5,218,895
4,708,304
508,164
2,352,372
10,493,536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73279</xdr:rowOff>
    </xdr:from>
    <xdr:to>
      <xdr:col>6</xdr:col>
      <xdr:colOff>511175</xdr:colOff>
      <xdr:row>34</xdr:row>
      <xdr:rowOff>83947</xdr:rowOff>
    </xdr:to>
    <xdr:cxnSp macro="">
      <xdr:nvCxnSpPr>
        <xdr:cNvPr id="61" name="直線コネクタ 60"/>
        <xdr:cNvCxnSpPr/>
      </xdr:nvCxnSpPr>
      <xdr:spPr>
        <a:xfrm flipV="1">
          <a:off x="3797300" y="590257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58928</xdr:rowOff>
    </xdr:from>
    <xdr:to>
      <xdr:col>5</xdr:col>
      <xdr:colOff>358775</xdr:colOff>
      <xdr:row>34</xdr:row>
      <xdr:rowOff>83947</xdr:rowOff>
    </xdr:to>
    <xdr:cxnSp macro="">
      <xdr:nvCxnSpPr>
        <xdr:cNvPr id="64" name="直線コネクタ 63"/>
        <xdr:cNvCxnSpPr/>
      </xdr:nvCxnSpPr>
      <xdr:spPr>
        <a:xfrm>
          <a:off x="2908300" y="5888228"/>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166497</xdr:rowOff>
    </xdr:from>
    <xdr:to>
      <xdr:col>4</xdr:col>
      <xdr:colOff>155575</xdr:colOff>
      <xdr:row>34</xdr:row>
      <xdr:rowOff>58928</xdr:rowOff>
    </xdr:to>
    <xdr:cxnSp macro="">
      <xdr:nvCxnSpPr>
        <xdr:cNvPr id="67" name="直線コネクタ 66"/>
        <xdr:cNvCxnSpPr/>
      </xdr:nvCxnSpPr>
      <xdr:spPr>
        <a:xfrm>
          <a:off x="2019300" y="5824347"/>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55753</xdr:rowOff>
    </xdr:from>
    <xdr:to>
      <xdr:col>2</xdr:col>
      <xdr:colOff>638175</xdr:colOff>
      <xdr:row>33</xdr:row>
      <xdr:rowOff>166497</xdr:rowOff>
    </xdr:to>
    <xdr:cxnSp macro="">
      <xdr:nvCxnSpPr>
        <xdr:cNvPr id="70" name="直線コネクタ 69"/>
        <xdr:cNvCxnSpPr/>
      </xdr:nvCxnSpPr>
      <xdr:spPr>
        <a:xfrm>
          <a:off x="1130300" y="5542153"/>
          <a:ext cx="889000" cy="2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22479</xdr:rowOff>
    </xdr:from>
    <xdr:to>
      <xdr:col>6</xdr:col>
      <xdr:colOff>561975</xdr:colOff>
      <xdr:row>34</xdr:row>
      <xdr:rowOff>124079</xdr:rowOff>
    </xdr:to>
    <xdr:sp macro="" textlink="">
      <xdr:nvSpPr>
        <xdr:cNvPr id="80" name="円/楕円 79"/>
        <xdr:cNvSpPr/>
      </xdr:nvSpPr>
      <xdr:spPr>
        <a:xfrm>
          <a:off x="4584700" y="5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45356</xdr:rowOff>
    </xdr:from>
    <xdr:ext cx="534377" cy="259045"/>
    <xdr:sp macro="" textlink="">
      <xdr:nvSpPr>
        <xdr:cNvPr id="81" name="議会費該当値テキスト"/>
        <xdr:cNvSpPr txBox="1"/>
      </xdr:nvSpPr>
      <xdr:spPr>
        <a:xfrm>
          <a:off x="4686300" y="57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33147</xdr:rowOff>
    </xdr:from>
    <xdr:to>
      <xdr:col>5</xdr:col>
      <xdr:colOff>409575</xdr:colOff>
      <xdr:row>34</xdr:row>
      <xdr:rowOff>134747</xdr:rowOff>
    </xdr:to>
    <xdr:sp macro="" textlink="">
      <xdr:nvSpPr>
        <xdr:cNvPr id="82" name="円/楕円 81"/>
        <xdr:cNvSpPr/>
      </xdr:nvSpPr>
      <xdr:spPr>
        <a:xfrm>
          <a:off x="3746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151274</xdr:rowOff>
    </xdr:from>
    <xdr:ext cx="534377" cy="259045"/>
    <xdr:sp macro="" textlink="">
      <xdr:nvSpPr>
        <xdr:cNvPr id="83" name="テキスト ボックス 82"/>
        <xdr:cNvSpPr txBox="1"/>
      </xdr:nvSpPr>
      <xdr:spPr>
        <a:xfrm>
          <a:off x="3530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8128</xdr:rowOff>
    </xdr:from>
    <xdr:to>
      <xdr:col>4</xdr:col>
      <xdr:colOff>206375</xdr:colOff>
      <xdr:row>34</xdr:row>
      <xdr:rowOff>109728</xdr:rowOff>
    </xdr:to>
    <xdr:sp macro="" textlink="">
      <xdr:nvSpPr>
        <xdr:cNvPr id="84" name="円/楕円 83"/>
        <xdr:cNvSpPr/>
      </xdr:nvSpPr>
      <xdr:spPr>
        <a:xfrm>
          <a:off x="2857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126255</xdr:rowOff>
    </xdr:from>
    <xdr:ext cx="534377" cy="259045"/>
    <xdr:sp macro="" textlink="">
      <xdr:nvSpPr>
        <xdr:cNvPr id="85" name="テキスト ボックス 84"/>
        <xdr:cNvSpPr txBox="1"/>
      </xdr:nvSpPr>
      <xdr:spPr>
        <a:xfrm>
          <a:off x="2641111" y="56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115697</xdr:rowOff>
    </xdr:from>
    <xdr:to>
      <xdr:col>3</xdr:col>
      <xdr:colOff>3175</xdr:colOff>
      <xdr:row>34</xdr:row>
      <xdr:rowOff>45847</xdr:rowOff>
    </xdr:to>
    <xdr:sp macro="" textlink="">
      <xdr:nvSpPr>
        <xdr:cNvPr id="86" name="円/楕円 85"/>
        <xdr:cNvSpPr/>
      </xdr:nvSpPr>
      <xdr:spPr>
        <a:xfrm>
          <a:off x="1968500" y="57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62374</xdr:rowOff>
    </xdr:from>
    <xdr:ext cx="534377" cy="259045"/>
    <xdr:sp macro="" textlink="">
      <xdr:nvSpPr>
        <xdr:cNvPr id="87" name="テキスト ボックス 86"/>
        <xdr:cNvSpPr txBox="1"/>
      </xdr:nvSpPr>
      <xdr:spPr>
        <a:xfrm>
          <a:off x="1752111" y="55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4953</xdr:rowOff>
    </xdr:from>
    <xdr:to>
      <xdr:col>1</xdr:col>
      <xdr:colOff>485775</xdr:colOff>
      <xdr:row>32</xdr:row>
      <xdr:rowOff>106553</xdr:rowOff>
    </xdr:to>
    <xdr:sp macro="" textlink="">
      <xdr:nvSpPr>
        <xdr:cNvPr id="88" name="円/楕円 87"/>
        <xdr:cNvSpPr/>
      </xdr:nvSpPr>
      <xdr:spPr>
        <a:xfrm>
          <a:off x="1079500" y="5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123080</xdr:rowOff>
    </xdr:from>
    <xdr:ext cx="534377" cy="259045"/>
    <xdr:sp macro="" textlink="">
      <xdr:nvSpPr>
        <xdr:cNvPr id="89" name="テキスト ボックス 88"/>
        <xdr:cNvSpPr txBox="1"/>
      </xdr:nvSpPr>
      <xdr:spPr>
        <a:xfrm>
          <a:off x="863111" y="5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150385</xdr:rowOff>
    </xdr:from>
    <xdr:to>
      <xdr:col>6</xdr:col>
      <xdr:colOff>511175</xdr:colOff>
      <xdr:row>57</xdr:row>
      <xdr:rowOff>1926</xdr:rowOff>
    </xdr:to>
    <xdr:cxnSp macro="">
      <xdr:nvCxnSpPr>
        <xdr:cNvPr id="120" name="直線コネクタ 119"/>
        <xdr:cNvCxnSpPr/>
      </xdr:nvCxnSpPr>
      <xdr:spPr>
        <a:xfrm flipV="1">
          <a:off x="3797300" y="9580135"/>
          <a:ext cx="838200" cy="19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123923</xdr:rowOff>
    </xdr:from>
    <xdr:to>
      <xdr:col>5</xdr:col>
      <xdr:colOff>358775</xdr:colOff>
      <xdr:row>57</xdr:row>
      <xdr:rowOff>1926</xdr:rowOff>
    </xdr:to>
    <xdr:cxnSp macro="">
      <xdr:nvCxnSpPr>
        <xdr:cNvPr id="123" name="直線コネクタ 122"/>
        <xdr:cNvCxnSpPr/>
      </xdr:nvCxnSpPr>
      <xdr:spPr>
        <a:xfrm>
          <a:off x="2908300" y="9725123"/>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123923</xdr:rowOff>
    </xdr:from>
    <xdr:to>
      <xdr:col>4</xdr:col>
      <xdr:colOff>155575</xdr:colOff>
      <xdr:row>56</xdr:row>
      <xdr:rowOff>135748</xdr:rowOff>
    </xdr:to>
    <xdr:cxnSp macro="">
      <xdr:nvCxnSpPr>
        <xdr:cNvPr id="126" name="直線コネクタ 125"/>
        <xdr:cNvCxnSpPr/>
      </xdr:nvCxnSpPr>
      <xdr:spPr>
        <a:xfrm flipV="1">
          <a:off x="2019300" y="972512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38097</xdr:rowOff>
    </xdr:from>
    <xdr:to>
      <xdr:col>2</xdr:col>
      <xdr:colOff>638175</xdr:colOff>
      <xdr:row>56</xdr:row>
      <xdr:rowOff>135748</xdr:rowOff>
    </xdr:to>
    <xdr:cxnSp macro="">
      <xdr:nvCxnSpPr>
        <xdr:cNvPr id="129" name="直線コネクタ 128"/>
        <xdr:cNvCxnSpPr/>
      </xdr:nvCxnSpPr>
      <xdr:spPr>
        <a:xfrm>
          <a:off x="1130300" y="9639297"/>
          <a:ext cx="889000" cy="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99585</xdr:rowOff>
    </xdr:from>
    <xdr:to>
      <xdr:col>6</xdr:col>
      <xdr:colOff>561975</xdr:colOff>
      <xdr:row>56</xdr:row>
      <xdr:rowOff>29735</xdr:rowOff>
    </xdr:to>
    <xdr:sp macro="" textlink="">
      <xdr:nvSpPr>
        <xdr:cNvPr id="139" name="円/楕円 138"/>
        <xdr:cNvSpPr/>
      </xdr:nvSpPr>
      <xdr:spPr>
        <a:xfrm>
          <a:off x="4584700" y="9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122462</xdr:rowOff>
    </xdr:from>
    <xdr:ext cx="599010" cy="259045"/>
    <xdr:sp macro="" textlink="">
      <xdr:nvSpPr>
        <xdr:cNvPr id="140" name="総務費該当値テキスト"/>
        <xdr:cNvSpPr txBox="1"/>
      </xdr:nvSpPr>
      <xdr:spPr>
        <a:xfrm>
          <a:off x="4686300" y="938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122576</xdr:rowOff>
    </xdr:from>
    <xdr:to>
      <xdr:col>5</xdr:col>
      <xdr:colOff>409575</xdr:colOff>
      <xdr:row>57</xdr:row>
      <xdr:rowOff>52726</xdr:rowOff>
    </xdr:to>
    <xdr:sp macro="" textlink="">
      <xdr:nvSpPr>
        <xdr:cNvPr id="141" name="円/楕円 140"/>
        <xdr:cNvSpPr/>
      </xdr:nvSpPr>
      <xdr:spPr>
        <a:xfrm>
          <a:off x="3746500" y="97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43853</xdr:rowOff>
    </xdr:from>
    <xdr:ext cx="599010" cy="259045"/>
    <xdr:sp macro="" textlink="">
      <xdr:nvSpPr>
        <xdr:cNvPr id="142" name="テキスト ボックス 141"/>
        <xdr:cNvSpPr txBox="1"/>
      </xdr:nvSpPr>
      <xdr:spPr>
        <a:xfrm>
          <a:off x="3497794" y="981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73123</xdr:rowOff>
    </xdr:from>
    <xdr:to>
      <xdr:col>4</xdr:col>
      <xdr:colOff>206375</xdr:colOff>
      <xdr:row>57</xdr:row>
      <xdr:rowOff>3273</xdr:rowOff>
    </xdr:to>
    <xdr:sp macro="" textlink="">
      <xdr:nvSpPr>
        <xdr:cNvPr id="143" name="円/楕円 142"/>
        <xdr:cNvSpPr/>
      </xdr:nvSpPr>
      <xdr:spPr>
        <a:xfrm>
          <a:off x="2857500" y="9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19800</xdr:rowOff>
    </xdr:from>
    <xdr:ext cx="599010" cy="259045"/>
    <xdr:sp macro="" textlink="">
      <xdr:nvSpPr>
        <xdr:cNvPr id="144" name="テキスト ボックス 143"/>
        <xdr:cNvSpPr txBox="1"/>
      </xdr:nvSpPr>
      <xdr:spPr>
        <a:xfrm>
          <a:off x="2608794" y="944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84948</xdr:rowOff>
    </xdr:from>
    <xdr:to>
      <xdr:col>3</xdr:col>
      <xdr:colOff>3175</xdr:colOff>
      <xdr:row>57</xdr:row>
      <xdr:rowOff>15098</xdr:rowOff>
    </xdr:to>
    <xdr:sp macro="" textlink="">
      <xdr:nvSpPr>
        <xdr:cNvPr id="145" name="円/楕円 144"/>
        <xdr:cNvSpPr/>
      </xdr:nvSpPr>
      <xdr:spPr>
        <a:xfrm>
          <a:off x="1968500" y="96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31625</xdr:rowOff>
    </xdr:from>
    <xdr:ext cx="599010" cy="259045"/>
    <xdr:sp macro="" textlink="">
      <xdr:nvSpPr>
        <xdr:cNvPr id="146" name="テキスト ボックス 145"/>
        <xdr:cNvSpPr txBox="1"/>
      </xdr:nvSpPr>
      <xdr:spPr>
        <a:xfrm>
          <a:off x="1719794" y="946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158747</xdr:rowOff>
    </xdr:from>
    <xdr:to>
      <xdr:col>1</xdr:col>
      <xdr:colOff>485775</xdr:colOff>
      <xdr:row>56</xdr:row>
      <xdr:rowOff>88897</xdr:rowOff>
    </xdr:to>
    <xdr:sp macro="" textlink="">
      <xdr:nvSpPr>
        <xdr:cNvPr id="147" name="円/楕円 146"/>
        <xdr:cNvSpPr/>
      </xdr:nvSpPr>
      <xdr:spPr>
        <a:xfrm>
          <a:off x="1079500" y="95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105424</xdr:rowOff>
    </xdr:from>
    <xdr:ext cx="599010" cy="259045"/>
    <xdr:sp macro="" textlink="">
      <xdr:nvSpPr>
        <xdr:cNvPr id="148" name="テキスト ボックス 147"/>
        <xdr:cNvSpPr txBox="1"/>
      </xdr:nvSpPr>
      <xdr:spPr>
        <a:xfrm>
          <a:off x="830794" y="936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5228</xdr:rowOff>
    </xdr:from>
    <xdr:to>
      <xdr:col>6</xdr:col>
      <xdr:colOff>511175</xdr:colOff>
      <xdr:row>73</xdr:row>
      <xdr:rowOff>13193</xdr:rowOff>
    </xdr:to>
    <xdr:cxnSp macro="">
      <xdr:nvCxnSpPr>
        <xdr:cNvPr id="176" name="直線コネクタ 175"/>
        <xdr:cNvCxnSpPr/>
      </xdr:nvCxnSpPr>
      <xdr:spPr>
        <a:xfrm flipV="1">
          <a:off x="3797300" y="12521078"/>
          <a:ext cx="8382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13193</xdr:rowOff>
    </xdr:from>
    <xdr:to>
      <xdr:col>5</xdr:col>
      <xdr:colOff>358775</xdr:colOff>
      <xdr:row>74</xdr:row>
      <xdr:rowOff>22895</xdr:rowOff>
    </xdr:to>
    <xdr:cxnSp macro="">
      <xdr:nvCxnSpPr>
        <xdr:cNvPr id="179" name="直線コネクタ 178"/>
        <xdr:cNvCxnSpPr/>
      </xdr:nvCxnSpPr>
      <xdr:spPr>
        <a:xfrm flipV="1">
          <a:off x="2908300" y="12529043"/>
          <a:ext cx="889000" cy="1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98168</xdr:rowOff>
    </xdr:from>
    <xdr:to>
      <xdr:col>4</xdr:col>
      <xdr:colOff>155575</xdr:colOff>
      <xdr:row>74</xdr:row>
      <xdr:rowOff>22895</xdr:rowOff>
    </xdr:to>
    <xdr:cxnSp macro="">
      <xdr:nvCxnSpPr>
        <xdr:cNvPr id="182" name="直線コネクタ 181"/>
        <xdr:cNvCxnSpPr/>
      </xdr:nvCxnSpPr>
      <xdr:spPr>
        <a:xfrm>
          <a:off x="2019300" y="12614018"/>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98168</xdr:rowOff>
    </xdr:from>
    <xdr:to>
      <xdr:col>2</xdr:col>
      <xdr:colOff>638175</xdr:colOff>
      <xdr:row>74</xdr:row>
      <xdr:rowOff>124512</xdr:rowOff>
    </xdr:to>
    <xdr:cxnSp macro="">
      <xdr:nvCxnSpPr>
        <xdr:cNvPr id="185" name="直線コネクタ 184"/>
        <xdr:cNvCxnSpPr/>
      </xdr:nvCxnSpPr>
      <xdr:spPr>
        <a:xfrm flipV="1">
          <a:off x="1130300" y="12614018"/>
          <a:ext cx="889000" cy="1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125878</xdr:rowOff>
    </xdr:from>
    <xdr:to>
      <xdr:col>6</xdr:col>
      <xdr:colOff>561975</xdr:colOff>
      <xdr:row>73</xdr:row>
      <xdr:rowOff>56028</xdr:rowOff>
    </xdr:to>
    <xdr:sp macro="" textlink="">
      <xdr:nvSpPr>
        <xdr:cNvPr id="195" name="円/楕円 194"/>
        <xdr:cNvSpPr/>
      </xdr:nvSpPr>
      <xdr:spPr>
        <a:xfrm>
          <a:off x="4584700" y="124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148755</xdr:rowOff>
    </xdr:from>
    <xdr:ext cx="599010" cy="259045"/>
    <xdr:sp macro="" textlink="">
      <xdr:nvSpPr>
        <xdr:cNvPr id="196" name="民生費該当値テキスト"/>
        <xdr:cNvSpPr txBox="1"/>
      </xdr:nvSpPr>
      <xdr:spPr>
        <a:xfrm>
          <a:off x="4686300" y="1232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208,456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133843</xdr:rowOff>
    </xdr:from>
    <xdr:to>
      <xdr:col>5</xdr:col>
      <xdr:colOff>409575</xdr:colOff>
      <xdr:row>73</xdr:row>
      <xdr:rowOff>63993</xdr:rowOff>
    </xdr:to>
    <xdr:sp macro="" textlink="">
      <xdr:nvSpPr>
        <xdr:cNvPr id="197" name="円/楕円 196"/>
        <xdr:cNvSpPr/>
      </xdr:nvSpPr>
      <xdr:spPr>
        <a:xfrm>
          <a:off x="3746500" y="124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80520</xdr:rowOff>
    </xdr:from>
    <xdr:ext cx="599010" cy="259045"/>
    <xdr:sp macro="" textlink="">
      <xdr:nvSpPr>
        <xdr:cNvPr id="198" name="テキスト ボックス 197"/>
        <xdr:cNvSpPr txBox="1"/>
      </xdr:nvSpPr>
      <xdr:spPr>
        <a:xfrm>
          <a:off x="3497794" y="122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207,585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143545</xdr:rowOff>
    </xdr:from>
    <xdr:to>
      <xdr:col>4</xdr:col>
      <xdr:colOff>206375</xdr:colOff>
      <xdr:row>74</xdr:row>
      <xdr:rowOff>73695</xdr:rowOff>
    </xdr:to>
    <xdr:sp macro="" textlink="">
      <xdr:nvSpPr>
        <xdr:cNvPr id="199" name="円/楕円 198"/>
        <xdr:cNvSpPr/>
      </xdr:nvSpPr>
      <xdr:spPr>
        <a:xfrm>
          <a:off x="2857500" y="126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90222</xdr:rowOff>
    </xdr:from>
    <xdr:ext cx="599010" cy="259045"/>
    <xdr:sp macro="" textlink="">
      <xdr:nvSpPr>
        <xdr:cNvPr id="200" name="テキスト ボックス 199"/>
        <xdr:cNvSpPr txBox="1"/>
      </xdr:nvSpPr>
      <xdr:spPr>
        <a:xfrm>
          <a:off x="2608794" y="1243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47368</xdr:rowOff>
    </xdr:from>
    <xdr:to>
      <xdr:col>3</xdr:col>
      <xdr:colOff>3175</xdr:colOff>
      <xdr:row>73</xdr:row>
      <xdr:rowOff>148968</xdr:rowOff>
    </xdr:to>
    <xdr:sp macro="" textlink="">
      <xdr:nvSpPr>
        <xdr:cNvPr id="201" name="円/楕円 200"/>
        <xdr:cNvSpPr/>
      </xdr:nvSpPr>
      <xdr:spPr>
        <a:xfrm>
          <a:off x="1968500" y="12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165495</xdr:rowOff>
    </xdr:from>
    <xdr:ext cx="599010" cy="259045"/>
    <xdr:sp macro="" textlink="">
      <xdr:nvSpPr>
        <xdr:cNvPr id="202" name="テキスト ボックス 201"/>
        <xdr:cNvSpPr txBox="1"/>
      </xdr:nvSpPr>
      <xdr:spPr>
        <a:xfrm>
          <a:off x="1719794" y="123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198,292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73712</xdr:rowOff>
    </xdr:from>
    <xdr:to>
      <xdr:col>1</xdr:col>
      <xdr:colOff>485775</xdr:colOff>
      <xdr:row>75</xdr:row>
      <xdr:rowOff>3862</xdr:rowOff>
    </xdr:to>
    <xdr:sp macro="" textlink="">
      <xdr:nvSpPr>
        <xdr:cNvPr id="203" name="円/楕円 202"/>
        <xdr:cNvSpPr/>
      </xdr:nvSpPr>
      <xdr:spPr>
        <a:xfrm>
          <a:off x="1079500" y="127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20389</xdr:rowOff>
    </xdr:from>
    <xdr:ext cx="599010" cy="259045"/>
    <xdr:sp macro="" textlink="">
      <xdr:nvSpPr>
        <xdr:cNvPr id="204" name="テキスト ボックス 203"/>
        <xdr:cNvSpPr txBox="1"/>
      </xdr:nvSpPr>
      <xdr:spPr>
        <a:xfrm>
          <a:off x="830794" y="1253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30122</xdr:rowOff>
    </xdr:from>
    <xdr:to>
      <xdr:col>6</xdr:col>
      <xdr:colOff>511175</xdr:colOff>
      <xdr:row>98</xdr:row>
      <xdr:rowOff>85933</xdr:rowOff>
    </xdr:to>
    <xdr:cxnSp macro="">
      <xdr:nvCxnSpPr>
        <xdr:cNvPr id="235" name="直線コネクタ 234"/>
        <xdr:cNvCxnSpPr/>
      </xdr:nvCxnSpPr>
      <xdr:spPr>
        <a:xfrm flipV="1">
          <a:off x="3797300" y="16832222"/>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79409</xdr:rowOff>
    </xdr:from>
    <xdr:to>
      <xdr:col>5</xdr:col>
      <xdr:colOff>358775</xdr:colOff>
      <xdr:row>98</xdr:row>
      <xdr:rowOff>85933</xdr:rowOff>
    </xdr:to>
    <xdr:cxnSp macro="">
      <xdr:nvCxnSpPr>
        <xdr:cNvPr id="238" name="直線コネクタ 237"/>
        <xdr:cNvCxnSpPr/>
      </xdr:nvCxnSpPr>
      <xdr:spPr>
        <a:xfrm>
          <a:off x="2908300" y="16881509"/>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79409</xdr:rowOff>
    </xdr:from>
    <xdr:to>
      <xdr:col>4</xdr:col>
      <xdr:colOff>155575</xdr:colOff>
      <xdr:row>98</xdr:row>
      <xdr:rowOff>101465</xdr:rowOff>
    </xdr:to>
    <xdr:cxnSp macro="">
      <xdr:nvCxnSpPr>
        <xdr:cNvPr id="241" name="直線コネクタ 240"/>
        <xdr:cNvCxnSpPr/>
      </xdr:nvCxnSpPr>
      <xdr:spPr>
        <a:xfrm flipV="1">
          <a:off x="2019300" y="16881509"/>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99231</xdr:rowOff>
    </xdr:from>
    <xdr:to>
      <xdr:col>2</xdr:col>
      <xdr:colOff>638175</xdr:colOff>
      <xdr:row>98</xdr:row>
      <xdr:rowOff>101465</xdr:rowOff>
    </xdr:to>
    <xdr:cxnSp macro="">
      <xdr:nvCxnSpPr>
        <xdr:cNvPr id="244" name="直線コネクタ 243"/>
        <xdr:cNvCxnSpPr/>
      </xdr:nvCxnSpPr>
      <xdr:spPr>
        <a:xfrm>
          <a:off x="1130300" y="16901331"/>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150772</xdr:rowOff>
    </xdr:from>
    <xdr:to>
      <xdr:col>6</xdr:col>
      <xdr:colOff>561975</xdr:colOff>
      <xdr:row>98</xdr:row>
      <xdr:rowOff>80922</xdr:rowOff>
    </xdr:to>
    <xdr:sp macro="" textlink="">
      <xdr:nvSpPr>
        <xdr:cNvPr id="254" name="円/楕円 253"/>
        <xdr:cNvSpPr/>
      </xdr:nvSpPr>
      <xdr:spPr>
        <a:xfrm>
          <a:off x="4584700" y="167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65699</xdr:rowOff>
    </xdr:from>
    <xdr:ext cx="534377" cy="259045"/>
    <xdr:sp macro="" textlink="">
      <xdr:nvSpPr>
        <xdr:cNvPr id="255" name="衛生費該当値テキスト"/>
        <xdr:cNvSpPr txBox="1"/>
      </xdr:nvSpPr>
      <xdr:spPr>
        <a:xfrm>
          <a:off x="4686300" y="1669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35133</xdr:rowOff>
    </xdr:from>
    <xdr:to>
      <xdr:col>5</xdr:col>
      <xdr:colOff>409575</xdr:colOff>
      <xdr:row>98</xdr:row>
      <xdr:rowOff>136733</xdr:rowOff>
    </xdr:to>
    <xdr:sp macro="" textlink="">
      <xdr:nvSpPr>
        <xdr:cNvPr id="256" name="円/楕円 255"/>
        <xdr:cNvSpPr/>
      </xdr:nvSpPr>
      <xdr:spPr>
        <a:xfrm>
          <a:off x="3746500" y="168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127860</xdr:rowOff>
    </xdr:from>
    <xdr:ext cx="534377" cy="259045"/>
    <xdr:sp macro="" textlink="">
      <xdr:nvSpPr>
        <xdr:cNvPr id="257" name="テキスト ボックス 256"/>
        <xdr:cNvSpPr txBox="1"/>
      </xdr:nvSpPr>
      <xdr:spPr>
        <a:xfrm>
          <a:off x="3530111" y="1692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28609</xdr:rowOff>
    </xdr:from>
    <xdr:to>
      <xdr:col>4</xdr:col>
      <xdr:colOff>206375</xdr:colOff>
      <xdr:row>98</xdr:row>
      <xdr:rowOff>130209</xdr:rowOff>
    </xdr:to>
    <xdr:sp macro="" textlink="">
      <xdr:nvSpPr>
        <xdr:cNvPr id="258" name="円/楕円 257"/>
        <xdr:cNvSpPr/>
      </xdr:nvSpPr>
      <xdr:spPr>
        <a:xfrm>
          <a:off x="2857500" y="168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121336</xdr:rowOff>
    </xdr:from>
    <xdr:ext cx="534377" cy="259045"/>
    <xdr:sp macro="" textlink="">
      <xdr:nvSpPr>
        <xdr:cNvPr id="259" name="テキスト ボックス 258"/>
        <xdr:cNvSpPr txBox="1"/>
      </xdr:nvSpPr>
      <xdr:spPr>
        <a:xfrm>
          <a:off x="2641111" y="169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50665</xdr:rowOff>
    </xdr:from>
    <xdr:to>
      <xdr:col>3</xdr:col>
      <xdr:colOff>3175</xdr:colOff>
      <xdr:row>98</xdr:row>
      <xdr:rowOff>152265</xdr:rowOff>
    </xdr:to>
    <xdr:sp macro="" textlink="">
      <xdr:nvSpPr>
        <xdr:cNvPr id="260" name="円/楕円 259"/>
        <xdr:cNvSpPr/>
      </xdr:nvSpPr>
      <xdr:spPr>
        <a:xfrm>
          <a:off x="1968500" y="16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143392</xdr:rowOff>
    </xdr:from>
    <xdr:ext cx="534377" cy="259045"/>
    <xdr:sp macro="" textlink="">
      <xdr:nvSpPr>
        <xdr:cNvPr id="261" name="テキスト ボックス 260"/>
        <xdr:cNvSpPr txBox="1"/>
      </xdr:nvSpPr>
      <xdr:spPr>
        <a:xfrm>
          <a:off x="1752111" y="169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48431</xdr:rowOff>
    </xdr:from>
    <xdr:to>
      <xdr:col>1</xdr:col>
      <xdr:colOff>485775</xdr:colOff>
      <xdr:row>98</xdr:row>
      <xdr:rowOff>150031</xdr:rowOff>
    </xdr:to>
    <xdr:sp macro="" textlink="">
      <xdr:nvSpPr>
        <xdr:cNvPr id="262" name="円/楕円 261"/>
        <xdr:cNvSpPr/>
      </xdr:nvSpPr>
      <xdr:spPr>
        <a:xfrm>
          <a:off x="1079500" y="16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141158</xdr:rowOff>
    </xdr:from>
    <xdr:ext cx="534377" cy="259045"/>
    <xdr:sp macro="" textlink="">
      <xdr:nvSpPr>
        <xdr:cNvPr id="263" name="テキスト ボックス 262"/>
        <xdr:cNvSpPr txBox="1"/>
      </xdr:nvSpPr>
      <xdr:spPr>
        <a:xfrm>
          <a:off x="863111" y="169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34392</xdr:rowOff>
    </xdr:from>
    <xdr:to>
      <xdr:col>15</xdr:col>
      <xdr:colOff>180975</xdr:colOff>
      <xdr:row>39</xdr:row>
      <xdr:rowOff>36373</xdr:rowOff>
    </xdr:to>
    <xdr:cxnSp macro="">
      <xdr:nvCxnSpPr>
        <xdr:cNvPr id="292" name="直線コネクタ 291"/>
        <xdr:cNvCxnSpPr/>
      </xdr:nvCxnSpPr>
      <xdr:spPr>
        <a:xfrm>
          <a:off x="9639300" y="6378042"/>
          <a:ext cx="8382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34392</xdr:rowOff>
    </xdr:from>
    <xdr:to>
      <xdr:col>14</xdr:col>
      <xdr:colOff>28575</xdr:colOff>
      <xdr:row>38</xdr:row>
      <xdr:rowOff>69977</xdr:rowOff>
    </xdr:to>
    <xdr:cxnSp macro="">
      <xdr:nvCxnSpPr>
        <xdr:cNvPr id="295" name="直線コネクタ 294"/>
        <xdr:cNvCxnSpPr/>
      </xdr:nvCxnSpPr>
      <xdr:spPr>
        <a:xfrm flipV="1">
          <a:off x="8750300" y="6378042"/>
          <a:ext cx="8890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16408</xdr:rowOff>
    </xdr:from>
    <xdr:to>
      <xdr:col>12</xdr:col>
      <xdr:colOff>511175</xdr:colOff>
      <xdr:row>38</xdr:row>
      <xdr:rowOff>69977</xdr:rowOff>
    </xdr:to>
    <xdr:cxnSp macro="">
      <xdr:nvCxnSpPr>
        <xdr:cNvPr id="298" name="直線コネクタ 297"/>
        <xdr:cNvCxnSpPr/>
      </xdr:nvCxnSpPr>
      <xdr:spPr>
        <a:xfrm>
          <a:off x="7861300" y="653150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32029</xdr:rowOff>
    </xdr:from>
    <xdr:to>
      <xdr:col>11</xdr:col>
      <xdr:colOff>307975</xdr:colOff>
      <xdr:row>38</xdr:row>
      <xdr:rowOff>16408</xdr:rowOff>
    </xdr:to>
    <xdr:cxnSp macro="">
      <xdr:nvCxnSpPr>
        <xdr:cNvPr id="301" name="直線コネクタ 300"/>
        <xdr:cNvCxnSpPr/>
      </xdr:nvCxnSpPr>
      <xdr:spPr>
        <a:xfrm>
          <a:off x="6972300" y="6375679"/>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157023</xdr:rowOff>
    </xdr:from>
    <xdr:to>
      <xdr:col>15</xdr:col>
      <xdr:colOff>231775</xdr:colOff>
      <xdr:row>39</xdr:row>
      <xdr:rowOff>87173</xdr:rowOff>
    </xdr:to>
    <xdr:sp macro="" textlink="">
      <xdr:nvSpPr>
        <xdr:cNvPr id="311" name="円/楕円 310"/>
        <xdr:cNvSpPr/>
      </xdr:nvSpPr>
      <xdr:spPr>
        <a:xfrm>
          <a:off x="104267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71950</xdr:rowOff>
    </xdr:from>
    <xdr:ext cx="378565" cy="259045"/>
    <xdr:sp macro="" textlink="">
      <xdr:nvSpPr>
        <xdr:cNvPr id="312" name="労働費該当値テキスト"/>
        <xdr:cNvSpPr txBox="1"/>
      </xdr:nvSpPr>
      <xdr:spPr>
        <a:xfrm>
          <a:off x="10528300" y="658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155042</xdr:rowOff>
    </xdr:from>
    <xdr:to>
      <xdr:col>14</xdr:col>
      <xdr:colOff>79375</xdr:colOff>
      <xdr:row>37</xdr:row>
      <xdr:rowOff>85192</xdr:rowOff>
    </xdr:to>
    <xdr:sp macro="" textlink="">
      <xdr:nvSpPr>
        <xdr:cNvPr id="313" name="円/楕円 312"/>
        <xdr:cNvSpPr/>
      </xdr:nvSpPr>
      <xdr:spPr>
        <a:xfrm>
          <a:off x="9588500" y="63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101719</xdr:rowOff>
    </xdr:from>
    <xdr:ext cx="469744" cy="259045"/>
    <xdr:sp macro="" textlink="">
      <xdr:nvSpPr>
        <xdr:cNvPr id="314" name="テキスト ボックス 313"/>
        <xdr:cNvSpPr txBox="1"/>
      </xdr:nvSpPr>
      <xdr:spPr>
        <a:xfrm>
          <a:off x="9404427"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19177</xdr:rowOff>
    </xdr:from>
    <xdr:to>
      <xdr:col>12</xdr:col>
      <xdr:colOff>561975</xdr:colOff>
      <xdr:row>38</xdr:row>
      <xdr:rowOff>120777</xdr:rowOff>
    </xdr:to>
    <xdr:sp macro="" textlink="">
      <xdr:nvSpPr>
        <xdr:cNvPr id="315" name="円/楕円 314"/>
        <xdr:cNvSpPr/>
      </xdr:nvSpPr>
      <xdr:spPr>
        <a:xfrm>
          <a:off x="8699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111904</xdr:rowOff>
    </xdr:from>
    <xdr:ext cx="469744" cy="259045"/>
    <xdr:sp macro="" textlink="">
      <xdr:nvSpPr>
        <xdr:cNvPr id="316" name="テキスト ボックス 315"/>
        <xdr:cNvSpPr txBox="1"/>
      </xdr:nvSpPr>
      <xdr:spPr>
        <a:xfrm>
          <a:off x="8515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137058</xdr:rowOff>
    </xdr:from>
    <xdr:to>
      <xdr:col>11</xdr:col>
      <xdr:colOff>358775</xdr:colOff>
      <xdr:row>38</xdr:row>
      <xdr:rowOff>67208</xdr:rowOff>
    </xdr:to>
    <xdr:sp macro="" textlink="">
      <xdr:nvSpPr>
        <xdr:cNvPr id="317" name="円/楕円 316"/>
        <xdr:cNvSpPr/>
      </xdr:nvSpPr>
      <xdr:spPr>
        <a:xfrm>
          <a:off x="7810500" y="64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58335</xdr:rowOff>
    </xdr:from>
    <xdr:ext cx="469744" cy="259045"/>
    <xdr:sp macro="" textlink="">
      <xdr:nvSpPr>
        <xdr:cNvPr id="318" name="テキスト ボックス 317"/>
        <xdr:cNvSpPr txBox="1"/>
      </xdr:nvSpPr>
      <xdr:spPr>
        <a:xfrm>
          <a:off x="7626427" y="65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152679</xdr:rowOff>
    </xdr:from>
    <xdr:to>
      <xdr:col>10</xdr:col>
      <xdr:colOff>155575</xdr:colOff>
      <xdr:row>37</xdr:row>
      <xdr:rowOff>82829</xdr:rowOff>
    </xdr:to>
    <xdr:sp macro="" textlink="">
      <xdr:nvSpPr>
        <xdr:cNvPr id="319" name="円/楕円 318"/>
        <xdr:cNvSpPr/>
      </xdr:nvSpPr>
      <xdr:spPr>
        <a:xfrm>
          <a:off x="6921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73956</xdr:rowOff>
    </xdr:from>
    <xdr:ext cx="469744" cy="259045"/>
    <xdr:sp macro="" textlink="">
      <xdr:nvSpPr>
        <xdr:cNvPr id="320" name="テキスト ボックス 319"/>
        <xdr:cNvSpPr txBox="1"/>
      </xdr:nvSpPr>
      <xdr:spPr>
        <a:xfrm>
          <a:off x="6737427" y="64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157028</xdr:rowOff>
    </xdr:from>
    <xdr:to>
      <xdr:col>15</xdr:col>
      <xdr:colOff>180975</xdr:colOff>
      <xdr:row>57</xdr:row>
      <xdr:rowOff>4881</xdr:rowOff>
    </xdr:to>
    <xdr:cxnSp macro="">
      <xdr:nvCxnSpPr>
        <xdr:cNvPr id="347" name="直線コネクタ 346"/>
        <xdr:cNvCxnSpPr/>
      </xdr:nvCxnSpPr>
      <xdr:spPr>
        <a:xfrm flipV="1">
          <a:off x="9639300" y="9758228"/>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144025</xdr:rowOff>
    </xdr:from>
    <xdr:to>
      <xdr:col>14</xdr:col>
      <xdr:colOff>28575</xdr:colOff>
      <xdr:row>57</xdr:row>
      <xdr:rowOff>4881</xdr:rowOff>
    </xdr:to>
    <xdr:cxnSp macro="">
      <xdr:nvCxnSpPr>
        <xdr:cNvPr id="350" name="直線コネクタ 349"/>
        <xdr:cNvCxnSpPr/>
      </xdr:nvCxnSpPr>
      <xdr:spPr>
        <a:xfrm>
          <a:off x="8750300" y="9230875"/>
          <a:ext cx="889000" cy="5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144025</xdr:rowOff>
    </xdr:from>
    <xdr:to>
      <xdr:col>12</xdr:col>
      <xdr:colOff>511175</xdr:colOff>
      <xdr:row>55</xdr:row>
      <xdr:rowOff>136097</xdr:rowOff>
    </xdr:to>
    <xdr:cxnSp macro="">
      <xdr:nvCxnSpPr>
        <xdr:cNvPr id="353" name="直線コネクタ 352"/>
        <xdr:cNvCxnSpPr/>
      </xdr:nvCxnSpPr>
      <xdr:spPr>
        <a:xfrm flipV="1">
          <a:off x="7861300" y="9230875"/>
          <a:ext cx="889000" cy="3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141675</xdr:rowOff>
    </xdr:from>
    <xdr:to>
      <xdr:col>11</xdr:col>
      <xdr:colOff>307975</xdr:colOff>
      <xdr:row>55</xdr:row>
      <xdr:rowOff>136097</xdr:rowOff>
    </xdr:to>
    <xdr:cxnSp macro="">
      <xdr:nvCxnSpPr>
        <xdr:cNvPr id="356" name="直線コネクタ 355"/>
        <xdr:cNvCxnSpPr/>
      </xdr:nvCxnSpPr>
      <xdr:spPr>
        <a:xfrm>
          <a:off x="6972300" y="8885625"/>
          <a:ext cx="889000" cy="68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106228</xdr:rowOff>
    </xdr:from>
    <xdr:to>
      <xdr:col>15</xdr:col>
      <xdr:colOff>231775</xdr:colOff>
      <xdr:row>57</xdr:row>
      <xdr:rowOff>36378</xdr:rowOff>
    </xdr:to>
    <xdr:sp macro="" textlink="">
      <xdr:nvSpPr>
        <xdr:cNvPr id="366" name="円/楕円 365"/>
        <xdr:cNvSpPr/>
      </xdr:nvSpPr>
      <xdr:spPr>
        <a:xfrm>
          <a:off x="10426700" y="97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84655</xdr:rowOff>
    </xdr:from>
    <xdr:ext cx="534377" cy="259045"/>
    <xdr:sp macro="" textlink="">
      <xdr:nvSpPr>
        <xdr:cNvPr id="367" name="農林水産業費該当値テキスト"/>
        <xdr:cNvSpPr txBox="1"/>
      </xdr:nvSpPr>
      <xdr:spPr>
        <a:xfrm>
          <a:off x="10528300" y="96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125531</xdr:rowOff>
    </xdr:from>
    <xdr:to>
      <xdr:col>14</xdr:col>
      <xdr:colOff>79375</xdr:colOff>
      <xdr:row>57</xdr:row>
      <xdr:rowOff>55681</xdr:rowOff>
    </xdr:to>
    <xdr:sp macro="" textlink="">
      <xdr:nvSpPr>
        <xdr:cNvPr id="368" name="円/楕円 367"/>
        <xdr:cNvSpPr/>
      </xdr:nvSpPr>
      <xdr:spPr>
        <a:xfrm>
          <a:off x="9588500" y="97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46808</xdr:rowOff>
    </xdr:from>
    <xdr:ext cx="534377" cy="259045"/>
    <xdr:sp macro="" textlink="">
      <xdr:nvSpPr>
        <xdr:cNvPr id="369" name="テキスト ボックス 368"/>
        <xdr:cNvSpPr txBox="1"/>
      </xdr:nvSpPr>
      <xdr:spPr>
        <a:xfrm>
          <a:off x="9372111" y="981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93225</xdr:rowOff>
    </xdr:from>
    <xdr:to>
      <xdr:col>12</xdr:col>
      <xdr:colOff>561975</xdr:colOff>
      <xdr:row>54</xdr:row>
      <xdr:rowOff>23375</xdr:rowOff>
    </xdr:to>
    <xdr:sp macro="" textlink="">
      <xdr:nvSpPr>
        <xdr:cNvPr id="370" name="円/楕円 369"/>
        <xdr:cNvSpPr/>
      </xdr:nvSpPr>
      <xdr:spPr>
        <a:xfrm>
          <a:off x="8699500" y="91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39902</xdr:rowOff>
    </xdr:from>
    <xdr:ext cx="534377" cy="259045"/>
    <xdr:sp macro="" textlink="">
      <xdr:nvSpPr>
        <xdr:cNvPr id="371" name="テキスト ボックス 370"/>
        <xdr:cNvSpPr txBox="1"/>
      </xdr:nvSpPr>
      <xdr:spPr>
        <a:xfrm>
          <a:off x="8483111" y="89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85297</xdr:rowOff>
    </xdr:from>
    <xdr:to>
      <xdr:col>11</xdr:col>
      <xdr:colOff>358775</xdr:colOff>
      <xdr:row>56</xdr:row>
      <xdr:rowOff>15447</xdr:rowOff>
    </xdr:to>
    <xdr:sp macro="" textlink="">
      <xdr:nvSpPr>
        <xdr:cNvPr id="372" name="円/楕円 371"/>
        <xdr:cNvSpPr/>
      </xdr:nvSpPr>
      <xdr:spPr>
        <a:xfrm>
          <a:off x="7810500" y="9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31974</xdr:rowOff>
    </xdr:from>
    <xdr:ext cx="534377" cy="259045"/>
    <xdr:sp macro="" textlink="">
      <xdr:nvSpPr>
        <xdr:cNvPr id="373" name="テキスト ボックス 372"/>
        <xdr:cNvSpPr txBox="1"/>
      </xdr:nvSpPr>
      <xdr:spPr>
        <a:xfrm>
          <a:off x="7594111" y="92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56,644</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90875</xdr:rowOff>
    </xdr:from>
    <xdr:to>
      <xdr:col>10</xdr:col>
      <xdr:colOff>155575</xdr:colOff>
      <xdr:row>52</xdr:row>
      <xdr:rowOff>21025</xdr:rowOff>
    </xdr:to>
    <xdr:sp macro="" textlink="">
      <xdr:nvSpPr>
        <xdr:cNvPr id="374" name="円/楕円 373"/>
        <xdr:cNvSpPr/>
      </xdr:nvSpPr>
      <xdr:spPr>
        <a:xfrm>
          <a:off x="6921500" y="88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37552</xdr:rowOff>
    </xdr:from>
    <xdr:ext cx="599010" cy="259045"/>
    <xdr:sp macro="" textlink="">
      <xdr:nvSpPr>
        <xdr:cNvPr id="375" name="テキスト ボックス 374"/>
        <xdr:cNvSpPr txBox="1"/>
      </xdr:nvSpPr>
      <xdr:spPr>
        <a:xfrm>
          <a:off x="6672794" y="861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93707</xdr:rowOff>
    </xdr:from>
    <xdr:to>
      <xdr:col>15</xdr:col>
      <xdr:colOff>180975</xdr:colOff>
      <xdr:row>79</xdr:row>
      <xdr:rowOff>94295</xdr:rowOff>
    </xdr:to>
    <xdr:cxnSp macro="">
      <xdr:nvCxnSpPr>
        <xdr:cNvPr id="406" name="直線コネクタ 405"/>
        <xdr:cNvCxnSpPr/>
      </xdr:nvCxnSpPr>
      <xdr:spPr>
        <a:xfrm flipV="1">
          <a:off x="9639300" y="13638257"/>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91901</xdr:rowOff>
    </xdr:from>
    <xdr:to>
      <xdr:col>14</xdr:col>
      <xdr:colOff>28575</xdr:colOff>
      <xdr:row>79</xdr:row>
      <xdr:rowOff>94295</xdr:rowOff>
    </xdr:to>
    <xdr:cxnSp macro="">
      <xdr:nvCxnSpPr>
        <xdr:cNvPr id="409" name="直線コネクタ 408"/>
        <xdr:cNvCxnSpPr/>
      </xdr:nvCxnSpPr>
      <xdr:spPr>
        <a:xfrm>
          <a:off x="8750300" y="13636451"/>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91901</xdr:rowOff>
    </xdr:from>
    <xdr:to>
      <xdr:col>12</xdr:col>
      <xdr:colOff>511175</xdr:colOff>
      <xdr:row>79</xdr:row>
      <xdr:rowOff>94774</xdr:rowOff>
    </xdr:to>
    <xdr:cxnSp macro="">
      <xdr:nvCxnSpPr>
        <xdr:cNvPr id="412" name="直線コネクタ 411"/>
        <xdr:cNvCxnSpPr/>
      </xdr:nvCxnSpPr>
      <xdr:spPr>
        <a:xfrm flipV="1">
          <a:off x="7861300" y="1363645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93360</xdr:rowOff>
    </xdr:from>
    <xdr:to>
      <xdr:col>11</xdr:col>
      <xdr:colOff>307975</xdr:colOff>
      <xdr:row>79</xdr:row>
      <xdr:rowOff>94774</xdr:rowOff>
    </xdr:to>
    <xdr:cxnSp macro="">
      <xdr:nvCxnSpPr>
        <xdr:cNvPr id="415" name="直線コネクタ 414"/>
        <xdr:cNvCxnSpPr/>
      </xdr:nvCxnSpPr>
      <xdr:spPr>
        <a:xfrm>
          <a:off x="6972300" y="13637910"/>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42907</xdr:rowOff>
    </xdr:from>
    <xdr:to>
      <xdr:col>15</xdr:col>
      <xdr:colOff>231775</xdr:colOff>
      <xdr:row>79</xdr:row>
      <xdr:rowOff>144507</xdr:rowOff>
    </xdr:to>
    <xdr:sp macro="" textlink="">
      <xdr:nvSpPr>
        <xdr:cNvPr id="425" name="円/楕円 424"/>
        <xdr:cNvSpPr/>
      </xdr:nvSpPr>
      <xdr:spPr>
        <a:xfrm>
          <a:off x="10426700" y="135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129284</xdr:rowOff>
    </xdr:from>
    <xdr:ext cx="378565" cy="259045"/>
    <xdr:sp macro="" textlink="">
      <xdr:nvSpPr>
        <xdr:cNvPr id="426" name="商工費該当値テキスト"/>
        <xdr:cNvSpPr txBox="1"/>
      </xdr:nvSpPr>
      <xdr:spPr>
        <a:xfrm>
          <a:off x="10528300" y="1350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43495</xdr:rowOff>
    </xdr:from>
    <xdr:to>
      <xdr:col>14</xdr:col>
      <xdr:colOff>79375</xdr:colOff>
      <xdr:row>79</xdr:row>
      <xdr:rowOff>145095</xdr:rowOff>
    </xdr:to>
    <xdr:sp macro="" textlink="">
      <xdr:nvSpPr>
        <xdr:cNvPr id="427" name="円/楕円 426"/>
        <xdr:cNvSpPr/>
      </xdr:nvSpPr>
      <xdr:spPr>
        <a:xfrm>
          <a:off x="9588500" y="135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136222</xdr:rowOff>
    </xdr:from>
    <xdr:ext cx="378565" cy="259045"/>
    <xdr:sp macro="" textlink="">
      <xdr:nvSpPr>
        <xdr:cNvPr id="428" name="テキスト ボックス 427"/>
        <xdr:cNvSpPr txBox="1"/>
      </xdr:nvSpPr>
      <xdr:spPr>
        <a:xfrm>
          <a:off x="9450017" y="13680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41101</xdr:rowOff>
    </xdr:from>
    <xdr:to>
      <xdr:col>12</xdr:col>
      <xdr:colOff>561975</xdr:colOff>
      <xdr:row>79</xdr:row>
      <xdr:rowOff>142701</xdr:rowOff>
    </xdr:to>
    <xdr:sp macro="" textlink="">
      <xdr:nvSpPr>
        <xdr:cNvPr id="429" name="円/楕円 428"/>
        <xdr:cNvSpPr/>
      </xdr:nvSpPr>
      <xdr:spPr>
        <a:xfrm>
          <a:off x="8699500" y="135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133828</xdr:rowOff>
    </xdr:from>
    <xdr:ext cx="378565" cy="259045"/>
    <xdr:sp macro="" textlink="">
      <xdr:nvSpPr>
        <xdr:cNvPr id="430" name="テキスト ボックス 429"/>
        <xdr:cNvSpPr txBox="1"/>
      </xdr:nvSpPr>
      <xdr:spPr>
        <a:xfrm>
          <a:off x="8561017" y="13678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43974</xdr:rowOff>
    </xdr:from>
    <xdr:to>
      <xdr:col>11</xdr:col>
      <xdr:colOff>358775</xdr:colOff>
      <xdr:row>79</xdr:row>
      <xdr:rowOff>145574</xdr:rowOff>
    </xdr:to>
    <xdr:sp macro="" textlink="">
      <xdr:nvSpPr>
        <xdr:cNvPr id="431" name="円/楕円 430"/>
        <xdr:cNvSpPr/>
      </xdr:nvSpPr>
      <xdr:spPr>
        <a:xfrm>
          <a:off x="7810500" y="135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136701</xdr:rowOff>
    </xdr:from>
    <xdr:ext cx="378565" cy="259045"/>
    <xdr:sp macro="" textlink="">
      <xdr:nvSpPr>
        <xdr:cNvPr id="432" name="テキスト ボックス 431"/>
        <xdr:cNvSpPr txBox="1"/>
      </xdr:nvSpPr>
      <xdr:spPr>
        <a:xfrm>
          <a:off x="7672017" y="13681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42560</xdr:rowOff>
    </xdr:from>
    <xdr:to>
      <xdr:col>10</xdr:col>
      <xdr:colOff>155575</xdr:colOff>
      <xdr:row>79</xdr:row>
      <xdr:rowOff>144160</xdr:rowOff>
    </xdr:to>
    <xdr:sp macro="" textlink="">
      <xdr:nvSpPr>
        <xdr:cNvPr id="433" name="円/楕円 432"/>
        <xdr:cNvSpPr/>
      </xdr:nvSpPr>
      <xdr:spPr>
        <a:xfrm>
          <a:off x="6921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135287</xdr:rowOff>
    </xdr:from>
    <xdr:ext cx="378565" cy="259045"/>
    <xdr:sp macro="" textlink="">
      <xdr:nvSpPr>
        <xdr:cNvPr id="434" name="テキスト ボックス 433"/>
        <xdr:cNvSpPr txBox="1"/>
      </xdr:nvSpPr>
      <xdr:spPr>
        <a:xfrm>
          <a:off x="6783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63836</xdr:rowOff>
    </xdr:from>
    <xdr:to>
      <xdr:col>15</xdr:col>
      <xdr:colOff>180975</xdr:colOff>
      <xdr:row>95</xdr:row>
      <xdr:rowOff>134438</xdr:rowOff>
    </xdr:to>
    <xdr:cxnSp macro="">
      <xdr:nvCxnSpPr>
        <xdr:cNvPr id="461" name="直線コネクタ 460"/>
        <xdr:cNvCxnSpPr/>
      </xdr:nvCxnSpPr>
      <xdr:spPr>
        <a:xfrm>
          <a:off x="9639300" y="16351586"/>
          <a:ext cx="838200" cy="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165179</xdr:rowOff>
    </xdr:from>
    <xdr:to>
      <xdr:col>14</xdr:col>
      <xdr:colOff>28575</xdr:colOff>
      <xdr:row>95</xdr:row>
      <xdr:rowOff>63836</xdr:rowOff>
    </xdr:to>
    <xdr:cxnSp macro="">
      <xdr:nvCxnSpPr>
        <xdr:cNvPr id="464" name="直線コネクタ 463"/>
        <xdr:cNvCxnSpPr/>
      </xdr:nvCxnSpPr>
      <xdr:spPr>
        <a:xfrm>
          <a:off x="8750300" y="16110029"/>
          <a:ext cx="889000" cy="2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165179</xdr:rowOff>
    </xdr:from>
    <xdr:to>
      <xdr:col>12</xdr:col>
      <xdr:colOff>511175</xdr:colOff>
      <xdr:row>94</xdr:row>
      <xdr:rowOff>140537</xdr:rowOff>
    </xdr:to>
    <xdr:cxnSp macro="">
      <xdr:nvCxnSpPr>
        <xdr:cNvPr id="467" name="直線コネクタ 466"/>
        <xdr:cNvCxnSpPr/>
      </xdr:nvCxnSpPr>
      <xdr:spPr>
        <a:xfrm flipV="1">
          <a:off x="7861300" y="16110029"/>
          <a:ext cx="889000" cy="1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140537</xdr:rowOff>
    </xdr:from>
    <xdr:to>
      <xdr:col>11</xdr:col>
      <xdr:colOff>307975</xdr:colOff>
      <xdr:row>94</xdr:row>
      <xdr:rowOff>145672</xdr:rowOff>
    </xdr:to>
    <xdr:cxnSp macro="">
      <xdr:nvCxnSpPr>
        <xdr:cNvPr id="470" name="直線コネクタ 469"/>
        <xdr:cNvCxnSpPr/>
      </xdr:nvCxnSpPr>
      <xdr:spPr>
        <a:xfrm flipV="1">
          <a:off x="6972300" y="16256837"/>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83638</xdr:rowOff>
    </xdr:from>
    <xdr:to>
      <xdr:col>15</xdr:col>
      <xdr:colOff>231775</xdr:colOff>
      <xdr:row>96</xdr:row>
      <xdr:rowOff>13788</xdr:rowOff>
    </xdr:to>
    <xdr:sp macro="" textlink="">
      <xdr:nvSpPr>
        <xdr:cNvPr id="480" name="円/楕円 479"/>
        <xdr:cNvSpPr/>
      </xdr:nvSpPr>
      <xdr:spPr>
        <a:xfrm>
          <a:off x="10426700" y="16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106515</xdr:rowOff>
    </xdr:from>
    <xdr:ext cx="599010" cy="259045"/>
    <xdr:sp macro="" textlink="">
      <xdr:nvSpPr>
        <xdr:cNvPr id="481" name="土木費該当値テキスト"/>
        <xdr:cNvSpPr txBox="1"/>
      </xdr:nvSpPr>
      <xdr:spPr>
        <a:xfrm>
          <a:off x="10528300" y="1622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113,651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13036</xdr:rowOff>
    </xdr:from>
    <xdr:to>
      <xdr:col>14</xdr:col>
      <xdr:colOff>79375</xdr:colOff>
      <xdr:row>95</xdr:row>
      <xdr:rowOff>114636</xdr:rowOff>
    </xdr:to>
    <xdr:sp macro="" textlink="">
      <xdr:nvSpPr>
        <xdr:cNvPr id="482" name="円/楕円 481"/>
        <xdr:cNvSpPr/>
      </xdr:nvSpPr>
      <xdr:spPr>
        <a:xfrm>
          <a:off x="9588500" y="163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131163</xdr:rowOff>
    </xdr:from>
    <xdr:ext cx="599010" cy="259045"/>
    <xdr:sp macro="" textlink="">
      <xdr:nvSpPr>
        <xdr:cNvPr id="483" name="テキスト ボックス 482"/>
        <xdr:cNvSpPr txBox="1"/>
      </xdr:nvSpPr>
      <xdr:spPr>
        <a:xfrm>
          <a:off x="9339794" y="1607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114379</xdr:rowOff>
    </xdr:from>
    <xdr:to>
      <xdr:col>12</xdr:col>
      <xdr:colOff>561975</xdr:colOff>
      <xdr:row>94</xdr:row>
      <xdr:rowOff>44529</xdr:rowOff>
    </xdr:to>
    <xdr:sp macro="" textlink="">
      <xdr:nvSpPr>
        <xdr:cNvPr id="484" name="円/楕円 483"/>
        <xdr:cNvSpPr/>
      </xdr:nvSpPr>
      <xdr:spPr>
        <a:xfrm>
          <a:off x="8699500" y="160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61056</xdr:rowOff>
    </xdr:from>
    <xdr:ext cx="599010" cy="259045"/>
    <xdr:sp macro="" textlink="">
      <xdr:nvSpPr>
        <xdr:cNvPr id="485" name="テキスト ボックス 484"/>
        <xdr:cNvSpPr txBox="1"/>
      </xdr:nvSpPr>
      <xdr:spPr>
        <a:xfrm>
          <a:off x="8450794" y="158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181,927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89737</xdr:rowOff>
    </xdr:from>
    <xdr:to>
      <xdr:col>11</xdr:col>
      <xdr:colOff>358775</xdr:colOff>
      <xdr:row>95</xdr:row>
      <xdr:rowOff>19887</xdr:rowOff>
    </xdr:to>
    <xdr:sp macro="" textlink="">
      <xdr:nvSpPr>
        <xdr:cNvPr id="486" name="円/楕円 485"/>
        <xdr:cNvSpPr/>
      </xdr:nvSpPr>
      <xdr:spPr>
        <a:xfrm>
          <a:off x="7810500" y="162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36414</xdr:rowOff>
    </xdr:from>
    <xdr:ext cx="599010" cy="259045"/>
    <xdr:sp macro="" textlink="">
      <xdr:nvSpPr>
        <xdr:cNvPr id="487" name="テキスト ボックス 486"/>
        <xdr:cNvSpPr txBox="1"/>
      </xdr:nvSpPr>
      <xdr:spPr>
        <a:xfrm>
          <a:off x="7561794" y="1598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94872</xdr:rowOff>
    </xdr:from>
    <xdr:to>
      <xdr:col>10</xdr:col>
      <xdr:colOff>155575</xdr:colOff>
      <xdr:row>95</xdr:row>
      <xdr:rowOff>25022</xdr:rowOff>
    </xdr:to>
    <xdr:sp macro="" textlink="">
      <xdr:nvSpPr>
        <xdr:cNvPr id="488" name="円/楕円 487"/>
        <xdr:cNvSpPr/>
      </xdr:nvSpPr>
      <xdr:spPr>
        <a:xfrm>
          <a:off x="6921500" y="162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41549</xdr:rowOff>
    </xdr:from>
    <xdr:ext cx="599010" cy="259045"/>
    <xdr:sp macro="" textlink="">
      <xdr:nvSpPr>
        <xdr:cNvPr id="489" name="テキスト ボックス 488"/>
        <xdr:cNvSpPr txBox="1"/>
      </xdr:nvSpPr>
      <xdr:spPr>
        <a:xfrm>
          <a:off x="6672794" y="1598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122803</xdr:rowOff>
    </xdr:from>
    <xdr:to>
      <xdr:col>23</xdr:col>
      <xdr:colOff>517525</xdr:colOff>
      <xdr:row>39</xdr:row>
      <xdr:rowOff>71920</xdr:rowOff>
    </xdr:to>
    <xdr:cxnSp macro="">
      <xdr:nvCxnSpPr>
        <xdr:cNvPr id="519" name="直線コネクタ 518"/>
        <xdr:cNvCxnSpPr/>
      </xdr:nvCxnSpPr>
      <xdr:spPr>
        <a:xfrm>
          <a:off x="15481300" y="6637903"/>
          <a:ext cx="838200" cy="1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122803</xdr:rowOff>
    </xdr:from>
    <xdr:to>
      <xdr:col>22</xdr:col>
      <xdr:colOff>365125</xdr:colOff>
      <xdr:row>39</xdr:row>
      <xdr:rowOff>94894</xdr:rowOff>
    </xdr:to>
    <xdr:cxnSp macro="">
      <xdr:nvCxnSpPr>
        <xdr:cNvPr id="522" name="直線コネクタ 521"/>
        <xdr:cNvCxnSpPr/>
      </xdr:nvCxnSpPr>
      <xdr:spPr>
        <a:xfrm flipV="1">
          <a:off x="14592300" y="6637903"/>
          <a:ext cx="889000" cy="1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94894</xdr:rowOff>
    </xdr:from>
    <xdr:to>
      <xdr:col>21</xdr:col>
      <xdr:colOff>161925</xdr:colOff>
      <xdr:row>39</xdr:row>
      <xdr:rowOff>106687</xdr:rowOff>
    </xdr:to>
    <xdr:cxnSp macro="">
      <xdr:nvCxnSpPr>
        <xdr:cNvPr id="525" name="直線コネクタ 524"/>
        <xdr:cNvCxnSpPr/>
      </xdr:nvCxnSpPr>
      <xdr:spPr>
        <a:xfrm flipV="1">
          <a:off x="13703300" y="6781444"/>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106687</xdr:rowOff>
    </xdr:from>
    <xdr:to>
      <xdr:col>19</xdr:col>
      <xdr:colOff>644525</xdr:colOff>
      <xdr:row>39</xdr:row>
      <xdr:rowOff>120097</xdr:rowOff>
    </xdr:to>
    <xdr:cxnSp macro="">
      <xdr:nvCxnSpPr>
        <xdr:cNvPr id="528" name="直線コネクタ 527"/>
        <xdr:cNvCxnSpPr/>
      </xdr:nvCxnSpPr>
      <xdr:spPr>
        <a:xfrm flipV="1">
          <a:off x="12814300" y="6793237"/>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21120</xdr:rowOff>
    </xdr:from>
    <xdr:to>
      <xdr:col>23</xdr:col>
      <xdr:colOff>568325</xdr:colOff>
      <xdr:row>39</xdr:row>
      <xdr:rowOff>122720</xdr:rowOff>
    </xdr:to>
    <xdr:sp macro="" textlink="">
      <xdr:nvSpPr>
        <xdr:cNvPr id="538" name="円/楕円 537"/>
        <xdr:cNvSpPr/>
      </xdr:nvSpPr>
      <xdr:spPr>
        <a:xfrm>
          <a:off x="162687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107497</xdr:rowOff>
    </xdr:from>
    <xdr:ext cx="534377" cy="259045"/>
    <xdr:sp macro="" textlink="">
      <xdr:nvSpPr>
        <xdr:cNvPr id="539" name="消防費該当値テキスト"/>
        <xdr:cNvSpPr txBox="1"/>
      </xdr:nvSpPr>
      <xdr:spPr>
        <a:xfrm>
          <a:off x="16370300" y="66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72003</xdr:rowOff>
    </xdr:from>
    <xdr:to>
      <xdr:col>22</xdr:col>
      <xdr:colOff>415925</xdr:colOff>
      <xdr:row>39</xdr:row>
      <xdr:rowOff>2153</xdr:rowOff>
    </xdr:to>
    <xdr:sp macro="" textlink="">
      <xdr:nvSpPr>
        <xdr:cNvPr id="540" name="円/楕円 539"/>
        <xdr:cNvSpPr/>
      </xdr:nvSpPr>
      <xdr:spPr>
        <a:xfrm>
          <a:off x="15430500" y="65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164730</xdr:rowOff>
    </xdr:from>
    <xdr:ext cx="534377" cy="259045"/>
    <xdr:sp macro="" textlink="">
      <xdr:nvSpPr>
        <xdr:cNvPr id="541" name="テキスト ボックス 540"/>
        <xdr:cNvSpPr txBox="1"/>
      </xdr:nvSpPr>
      <xdr:spPr>
        <a:xfrm>
          <a:off x="15214111" y="66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44094</xdr:rowOff>
    </xdr:from>
    <xdr:to>
      <xdr:col>21</xdr:col>
      <xdr:colOff>212725</xdr:colOff>
      <xdr:row>39</xdr:row>
      <xdr:rowOff>145694</xdr:rowOff>
    </xdr:to>
    <xdr:sp macro="" textlink="">
      <xdr:nvSpPr>
        <xdr:cNvPr id="542" name="円/楕円 541"/>
        <xdr:cNvSpPr/>
      </xdr:nvSpPr>
      <xdr:spPr>
        <a:xfrm>
          <a:off x="14541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136821</xdr:rowOff>
    </xdr:from>
    <xdr:ext cx="534377" cy="259045"/>
    <xdr:sp macro="" textlink="">
      <xdr:nvSpPr>
        <xdr:cNvPr id="543" name="テキスト ボックス 542"/>
        <xdr:cNvSpPr txBox="1"/>
      </xdr:nvSpPr>
      <xdr:spPr>
        <a:xfrm>
          <a:off x="14325111" y="68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55887</xdr:rowOff>
    </xdr:from>
    <xdr:to>
      <xdr:col>20</xdr:col>
      <xdr:colOff>9525</xdr:colOff>
      <xdr:row>39</xdr:row>
      <xdr:rowOff>157487</xdr:rowOff>
    </xdr:to>
    <xdr:sp macro="" textlink="">
      <xdr:nvSpPr>
        <xdr:cNvPr id="544" name="円/楕円 543"/>
        <xdr:cNvSpPr/>
      </xdr:nvSpPr>
      <xdr:spPr>
        <a:xfrm>
          <a:off x="13652500" y="67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148614</xdr:rowOff>
    </xdr:from>
    <xdr:ext cx="534377" cy="259045"/>
    <xdr:sp macro="" textlink="">
      <xdr:nvSpPr>
        <xdr:cNvPr id="545" name="テキスト ボックス 544"/>
        <xdr:cNvSpPr txBox="1"/>
      </xdr:nvSpPr>
      <xdr:spPr>
        <a:xfrm>
          <a:off x="13436111" y="68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69297</xdr:rowOff>
    </xdr:from>
    <xdr:to>
      <xdr:col>18</xdr:col>
      <xdr:colOff>492125</xdr:colOff>
      <xdr:row>39</xdr:row>
      <xdr:rowOff>170897</xdr:rowOff>
    </xdr:to>
    <xdr:sp macro="" textlink="">
      <xdr:nvSpPr>
        <xdr:cNvPr id="546" name="円/楕円 545"/>
        <xdr:cNvSpPr/>
      </xdr:nvSpPr>
      <xdr:spPr>
        <a:xfrm>
          <a:off x="12763500" y="67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162024</xdr:rowOff>
    </xdr:from>
    <xdr:ext cx="534377" cy="259045"/>
    <xdr:sp macro="" textlink="">
      <xdr:nvSpPr>
        <xdr:cNvPr id="547" name="テキスト ボックス 546"/>
        <xdr:cNvSpPr txBox="1"/>
      </xdr:nvSpPr>
      <xdr:spPr>
        <a:xfrm>
          <a:off x="12547111" y="68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30029</xdr:rowOff>
    </xdr:from>
    <xdr:to>
      <xdr:col>23</xdr:col>
      <xdr:colOff>517525</xdr:colOff>
      <xdr:row>58</xdr:row>
      <xdr:rowOff>82272</xdr:rowOff>
    </xdr:to>
    <xdr:cxnSp macro="">
      <xdr:nvCxnSpPr>
        <xdr:cNvPr id="576" name="直線コネクタ 575"/>
        <xdr:cNvCxnSpPr/>
      </xdr:nvCxnSpPr>
      <xdr:spPr>
        <a:xfrm>
          <a:off x="15481300" y="9974129"/>
          <a:ext cx="838200" cy="5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33938</xdr:rowOff>
    </xdr:from>
    <xdr:to>
      <xdr:col>22</xdr:col>
      <xdr:colOff>365125</xdr:colOff>
      <xdr:row>58</xdr:row>
      <xdr:rowOff>30029</xdr:rowOff>
    </xdr:to>
    <xdr:cxnSp macro="">
      <xdr:nvCxnSpPr>
        <xdr:cNvPr id="579" name="直線コネクタ 578"/>
        <xdr:cNvCxnSpPr/>
      </xdr:nvCxnSpPr>
      <xdr:spPr>
        <a:xfrm>
          <a:off x="14592300" y="9806588"/>
          <a:ext cx="889000" cy="1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33938</xdr:rowOff>
    </xdr:from>
    <xdr:to>
      <xdr:col>21</xdr:col>
      <xdr:colOff>161925</xdr:colOff>
      <xdr:row>58</xdr:row>
      <xdr:rowOff>66514</xdr:rowOff>
    </xdr:to>
    <xdr:cxnSp macro="">
      <xdr:nvCxnSpPr>
        <xdr:cNvPr id="582" name="直線コネクタ 581"/>
        <xdr:cNvCxnSpPr/>
      </xdr:nvCxnSpPr>
      <xdr:spPr>
        <a:xfrm flipV="1">
          <a:off x="13703300" y="9806588"/>
          <a:ext cx="889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66514</xdr:rowOff>
    </xdr:from>
    <xdr:to>
      <xdr:col>19</xdr:col>
      <xdr:colOff>644525</xdr:colOff>
      <xdr:row>58</xdr:row>
      <xdr:rowOff>89164</xdr:rowOff>
    </xdr:to>
    <xdr:cxnSp macro="">
      <xdr:nvCxnSpPr>
        <xdr:cNvPr id="585" name="直線コネクタ 584"/>
        <xdr:cNvCxnSpPr/>
      </xdr:nvCxnSpPr>
      <xdr:spPr>
        <a:xfrm flipV="1">
          <a:off x="12814300" y="10010614"/>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31472</xdr:rowOff>
    </xdr:from>
    <xdr:to>
      <xdr:col>23</xdr:col>
      <xdr:colOff>568325</xdr:colOff>
      <xdr:row>58</xdr:row>
      <xdr:rowOff>133072</xdr:rowOff>
    </xdr:to>
    <xdr:sp macro="" textlink="">
      <xdr:nvSpPr>
        <xdr:cNvPr id="595" name="円/楕円 594"/>
        <xdr:cNvSpPr/>
      </xdr:nvSpPr>
      <xdr:spPr>
        <a:xfrm>
          <a:off x="16268700" y="99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117849</xdr:rowOff>
    </xdr:from>
    <xdr:ext cx="534377" cy="259045"/>
    <xdr:sp macro="" textlink="">
      <xdr:nvSpPr>
        <xdr:cNvPr id="596" name="教育費該当値テキスト"/>
        <xdr:cNvSpPr txBox="1"/>
      </xdr:nvSpPr>
      <xdr:spPr>
        <a:xfrm>
          <a:off x="16370300" y="989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150679</xdr:rowOff>
    </xdr:from>
    <xdr:to>
      <xdr:col>22</xdr:col>
      <xdr:colOff>415925</xdr:colOff>
      <xdr:row>58</xdr:row>
      <xdr:rowOff>80829</xdr:rowOff>
    </xdr:to>
    <xdr:sp macro="" textlink="">
      <xdr:nvSpPr>
        <xdr:cNvPr id="597" name="円/楕円 596"/>
        <xdr:cNvSpPr/>
      </xdr:nvSpPr>
      <xdr:spPr>
        <a:xfrm>
          <a:off x="15430500" y="99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71956</xdr:rowOff>
    </xdr:from>
    <xdr:ext cx="534377" cy="259045"/>
    <xdr:sp macro="" textlink="">
      <xdr:nvSpPr>
        <xdr:cNvPr id="598" name="テキスト ボックス 597"/>
        <xdr:cNvSpPr txBox="1"/>
      </xdr:nvSpPr>
      <xdr:spPr>
        <a:xfrm>
          <a:off x="15214111" y="100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154588</xdr:rowOff>
    </xdr:from>
    <xdr:to>
      <xdr:col>21</xdr:col>
      <xdr:colOff>212725</xdr:colOff>
      <xdr:row>57</xdr:row>
      <xdr:rowOff>84738</xdr:rowOff>
    </xdr:to>
    <xdr:sp macro="" textlink="">
      <xdr:nvSpPr>
        <xdr:cNvPr id="599" name="円/楕円 598"/>
        <xdr:cNvSpPr/>
      </xdr:nvSpPr>
      <xdr:spPr>
        <a:xfrm>
          <a:off x="14541500" y="97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101265</xdr:rowOff>
    </xdr:from>
    <xdr:ext cx="534377" cy="259045"/>
    <xdr:sp macro="" textlink="">
      <xdr:nvSpPr>
        <xdr:cNvPr id="600" name="テキスト ボックス 599"/>
        <xdr:cNvSpPr txBox="1"/>
      </xdr:nvSpPr>
      <xdr:spPr>
        <a:xfrm>
          <a:off x="14325111" y="95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15714</xdr:rowOff>
    </xdr:from>
    <xdr:to>
      <xdr:col>20</xdr:col>
      <xdr:colOff>9525</xdr:colOff>
      <xdr:row>58</xdr:row>
      <xdr:rowOff>117314</xdr:rowOff>
    </xdr:to>
    <xdr:sp macro="" textlink="">
      <xdr:nvSpPr>
        <xdr:cNvPr id="601" name="円/楕円 600"/>
        <xdr:cNvSpPr/>
      </xdr:nvSpPr>
      <xdr:spPr>
        <a:xfrm>
          <a:off x="13652500" y="99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108441</xdr:rowOff>
    </xdr:from>
    <xdr:ext cx="534377" cy="259045"/>
    <xdr:sp macro="" textlink="">
      <xdr:nvSpPr>
        <xdr:cNvPr id="602" name="テキスト ボックス 601"/>
        <xdr:cNvSpPr txBox="1"/>
      </xdr:nvSpPr>
      <xdr:spPr>
        <a:xfrm>
          <a:off x="13436111" y="100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38364</xdr:rowOff>
    </xdr:from>
    <xdr:to>
      <xdr:col>18</xdr:col>
      <xdr:colOff>492125</xdr:colOff>
      <xdr:row>58</xdr:row>
      <xdr:rowOff>139964</xdr:rowOff>
    </xdr:to>
    <xdr:sp macro="" textlink="">
      <xdr:nvSpPr>
        <xdr:cNvPr id="603" name="円/楕円 602"/>
        <xdr:cNvSpPr/>
      </xdr:nvSpPr>
      <xdr:spPr>
        <a:xfrm>
          <a:off x="12763500" y="99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131091</xdr:rowOff>
    </xdr:from>
    <xdr:ext cx="534377" cy="259045"/>
    <xdr:sp macro="" textlink="">
      <xdr:nvSpPr>
        <xdr:cNvPr id="604" name="テキスト ボックス 603"/>
        <xdr:cNvSpPr txBox="1"/>
      </xdr:nvSpPr>
      <xdr:spPr>
        <a:xfrm>
          <a:off x="12547111" y="100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36640</xdr:rowOff>
    </xdr:from>
    <xdr:to>
      <xdr:col>23</xdr:col>
      <xdr:colOff>517525</xdr:colOff>
      <xdr:row>79</xdr:row>
      <xdr:rowOff>43483</xdr:rowOff>
    </xdr:to>
    <xdr:cxnSp macro="">
      <xdr:nvCxnSpPr>
        <xdr:cNvPr id="633" name="直線コネクタ 632"/>
        <xdr:cNvCxnSpPr/>
      </xdr:nvCxnSpPr>
      <xdr:spPr>
        <a:xfrm flipV="1">
          <a:off x="15481300" y="13581190"/>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43483</xdr:rowOff>
    </xdr:from>
    <xdr:to>
      <xdr:col>22</xdr:col>
      <xdr:colOff>365125</xdr:colOff>
      <xdr:row>79</xdr:row>
      <xdr:rowOff>44298</xdr:rowOff>
    </xdr:to>
    <xdr:cxnSp macro="">
      <xdr:nvCxnSpPr>
        <xdr:cNvPr id="636" name="直線コネクタ 635"/>
        <xdr:cNvCxnSpPr/>
      </xdr:nvCxnSpPr>
      <xdr:spPr>
        <a:xfrm flipV="1">
          <a:off x="14592300" y="13588033"/>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170225</xdr:rowOff>
    </xdr:from>
    <xdr:to>
      <xdr:col>21</xdr:col>
      <xdr:colOff>161925</xdr:colOff>
      <xdr:row>79</xdr:row>
      <xdr:rowOff>44298</xdr:rowOff>
    </xdr:to>
    <xdr:cxnSp macro="">
      <xdr:nvCxnSpPr>
        <xdr:cNvPr id="639" name="直線コネクタ 638"/>
        <xdr:cNvCxnSpPr/>
      </xdr:nvCxnSpPr>
      <xdr:spPr>
        <a:xfrm>
          <a:off x="13703300" y="13543325"/>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170225</xdr:rowOff>
    </xdr:from>
    <xdr:to>
      <xdr:col>19</xdr:col>
      <xdr:colOff>644525</xdr:colOff>
      <xdr:row>79</xdr:row>
      <xdr:rowOff>38598</xdr:rowOff>
    </xdr:to>
    <xdr:cxnSp macro="">
      <xdr:nvCxnSpPr>
        <xdr:cNvPr id="642" name="直線コネクタ 641"/>
        <xdr:cNvCxnSpPr/>
      </xdr:nvCxnSpPr>
      <xdr:spPr>
        <a:xfrm flipV="1">
          <a:off x="12814300" y="13543325"/>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157290</xdr:rowOff>
    </xdr:from>
    <xdr:to>
      <xdr:col>23</xdr:col>
      <xdr:colOff>568325</xdr:colOff>
      <xdr:row>79</xdr:row>
      <xdr:rowOff>87440</xdr:rowOff>
    </xdr:to>
    <xdr:sp macro="" textlink="">
      <xdr:nvSpPr>
        <xdr:cNvPr id="652" name="円/楕円 651"/>
        <xdr:cNvSpPr/>
      </xdr:nvSpPr>
      <xdr:spPr>
        <a:xfrm>
          <a:off x="162687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72217</xdr:rowOff>
    </xdr:from>
    <xdr:ext cx="469744" cy="259045"/>
    <xdr:sp macro="" textlink="">
      <xdr:nvSpPr>
        <xdr:cNvPr id="653" name="災害復旧費該当値テキスト"/>
        <xdr:cNvSpPr txBox="1"/>
      </xdr:nvSpPr>
      <xdr:spPr>
        <a:xfrm>
          <a:off x="16370300" y="134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164133</xdr:rowOff>
    </xdr:from>
    <xdr:to>
      <xdr:col>22</xdr:col>
      <xdr:colOff>415925</xdr:colOff>
      <xdr:row>79</xdr:row>
      <xdr:rowOff>94283</xdr:rowOff>
    </xdr:to>
    <xdr:sp macro="" textlink="">
      <xdr:nvSpPr>
        <xdr:cNvPr id="654" name="円/楕円 653"/>
        <xdr:cNvSpPr/>
      </xdr:nvSpPr>
      <xdr:spPr>
        <a:xfrm>
          <a:off x="15430500" y="135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85410</xdr:rowOff>
    </xdr:from>
    <xdr:ext cx="378565" cy="259045"/>
    <xdr:sp macro="" textlink="">
      <xdr:nvSpPr>
        <xdr:cNvPr id="655" name="テキスト ボックス 654"/>
        <xdr:cNvSpPr txBox="1"/>
      </xdr:nvSpPr>
      <xdr:spPr>
        <a:xfrm>
          <a:off x="15292017" y="1362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164948</xdr:rowOff>
    </xdr:from>
    <xdr:to>
      <xdr:col>21</xdr:col>
      <xdr:colOff>212725</xdr:colOff>
      <xdr:row>79</xdr:row>
      <xdr:rowOff>95098</xdr:rowOff>
    </xdr:to>
    <xdr:sp macro="" textlink="">
      <xdr:nvSpPr>
        <xdr:cNvPr id="656" name="円/楕円 655"/>
        <xdr:cNvSpPr/>
      </xdr:nvSpPr>
      <xdr:spPr>
        <a:xfrm>
          <a:off x="14541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86225</xdr:rowOff>
    </xdr:from>
    <xdr:ext cx="313932" cy="259045"/>
    <xdr:sp macro="" textlink="">
      <xdr:nvSpPr>
        <xdr:cNvPr id="657" name="テキスト ボックス 656"/>
        <xdr:cNvSpPr txBox="1"/>
      </xdr:nvSpPr>
      <xdr:spPr>
        <a:xfrm>
          <a:off x="14435333" y="13630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119425</xdr:rowOff>
    </xdr:from>
    <xdr:to>
      <xdr:col>20</xdr:col>
      <xdr:colOff>9525</xdr:colOff>
      <xdr:row>79</xdr:row>
      <xdr:rowOff>49575</xdr:rowOff>
    </xdr:to>
    <xdr:sp macro="" textlink="">
      <xdr:nvSpPr>
        <xdr:cNvPr id="658" name="円/楕円 657"/>
        <xdr:cNvSpPr/>
      </xdr:nvSpPr>
      <xdr:spPr>
        <a:xfrm>
          <a:off x="13652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40702</xdr:rowOff>
    </xdr:from>
    <xdr:ext cx="469744" cy="259045"/>
    <xdr:sp macro="" textlink="">
      <xdr:nvSpPr>
        <xdr:cNvPr id="659" name="テキスト ボックス 658"/>
        <xdr:cNvSpPr txBox="1"/>
      </xdr:nvSpPr>
      <xdr:spPr>
        <a:xfrm>
          <a:off x="13468427" y="135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159248</xdr:rowOff>
    </xdr:from>
    <xdr:to>
      <xdr:col>18</xdr:col>
      <xdr:colOff>492125</xdr:colOff>
      <xdr:row>79</xdr:row>
      <xdr:rowOff>89398</xdr:rowOff>
    </xdr:to>
    <xdr:sp macro="" textlink="">
      <xdr:nvSpPr>
        <xdr:cNvPr id="660" name="円/楕円 659"/>
        <xdr:cNvSpPr/>
      </xdr:nvSpPr>
      <xdr:spPr>
        <a:xfrm>
          <a:off x="12763500" y="135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80525</xdr:rowOff>
    </xdr:from>
    <xdr:ext cx="378565" cy="259045"/>
    <xdr:sp macro="" textlink="">
      <xdr:nvSpPr>
        <xdr:cNvPr id="661" name="テキスト ボックス 660"/>
        <xdr:cNvSpPr txBox="1"/>
      </xdr:nvSpPr>
      <xdr:spPr>
        <a:xfrm>
          <a:off x="12625017" y="1362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144489</xdr:rowOff>
    </xdr:from>
    <xdr:to>
      <xdr:col>23</xdr:col>
      <xdr:colOff>517525</xdr:colOff>
      <xdr:row>91</xdr:row>
      <xdr:rowOff>20896</xdr:rowOff>
    </xdr:to>
    <xdr:cxnSp macro="">
      <xdr:nvCxnSpPr>
        <xdr:cNvPr id="686" name="直線コネクタ 685"/>
        <xdr:cNvCxnSpPr/>
      </xdr:nvCxnSpPr>
      <xdr:spPr>
        <a:xfrm flipV="1">
          <a:off x="15481300" y="15574989"/>
          <a:ext cx="8382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20896</xdr:rowOff>
    </xdr:from>
    <xdr:to>
      <xdr:col>22</xdr:col>
      <xdr:colOff>365125</xdr:colOff>
      <xdr:row>91</xdr:row>
      <xdr:rowOff>108810</xdr:rowOff>
    </xdr:to>
    <xdr:cxnSp macro="">
      <xdr:nvCxnSpPr>
        <xdr:cNvPr id="689" name="直線コネクタ 688"/>
        <xdr:cNvCxnSpPr/>
      </xdr:nvCxnSpPr>
      <xdr:spPr>
        <a:xfrm flipV="1">
          <a:off x="14592300" y="15622846"/>
          <a:ext cx="889000" cy="8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108810</xdr:rowOff>
    </xdr:from>
    <xdr:to>
      <xdr:col>21</xdr:col>
      <xdr:colOff>161925</xdr:colOff>
      <xdr:row>92</xdr:row>
      <xdr:rowOff>91540</xdr:rowOff>
    </xdr:to>
    <xdr:cxnSp macro="">
      <xdr:nvCxnSpPr>
        <xdr:cNvPr id="692" name="直線コネクタ 691"/>
        <xdr:cNvCxnSpPr/>
      </xdr:nvCxnSpPr>
      <xdr:spPr>
        <a:xfrm flipV="1">
          <a:off x="13703300" y="15710760"/>
          <a:ext cx="889000" cy="15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91540</xdr:rowOff>
    </xdr:from>
    <xdr:to>
      <xdr:col>19</xdr:col>
      <xdr:colOff>644525</xdr:colOff>
      <xdr:row>92</xdr:row>
      <xdr:rowOff>139551</xdr:rowOff>
    </xdr:to>
    <xdr:cxnSp macro="">
      <xdr:nvCxnSpPr>
        <xdr:cNvPr id="695" name="直線コネクタ 694"/>
        <xdr:cNvCxnSpPr/>
      </xdr:nvCxnSpPr>
      <xdr:spPr>
        <a:xfrm flipV="1">
          <a:off x="12814300" y="15864940"/>
          <a:ext cx="889000" cy="4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93689</xdr:rowOff>
    </xdr:from>
    <xdr:to>
      <xdr:col>23</xdr:col>
      <xdr:colOff>568325</xdr:colOff>
      <xdr:row>91</xdr:row>
      <xdr:rowOff>23839</xdr:rowOff>
    </xdr:to>
    <xdr:sp macro="" textlink="">
      <xdr:nvSpPr>
        <xdr:cNvPr id="705" name="円/楕円 704"/>
        <xdr:cNvSpPr/>
      </xdr:nvSpPr>
      <xdr:spPr>
        <a:xfrm>
          <a:off x="16268700" y="15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46716</xdr:rowOff>
    </xdr:from>
    <xdr:ext cx="599010" cy="259045"/>
    <xdr:sp macro="" textlink="">
      <xdr:nvSpPr>
        <xdr:cNvPr id="706" name="公債費該当値テキスト"/>
        <xdr:cNvSpPr txBox="1"/>
      </xdr:nvSpPr>
      <xdr:spPr>
        <a:xfrm>
          <a:off x="16370300" y="1547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219,162</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141546</xdr:rowOff>
    </xdr:from>
    <xdr:to>
      <xdr:col>22</xdr:col>
      <xdr:colOff>415925</xdr:colOff>
      <xdr:row>91</xdr:row>
      <xdr:rowOff>71696</xdr:rowOff>
    </xdr:to>
    <xdr:sp macro="" textlink="">
      <xdr:nvSpPr>
        <xdr:cNvPr id="707" name="円/楕円 706"/>
        <xdr:cNvSpPr/>
      </xdr:nvSpPr>
      <xdr:spPr>
        <a:xfrm>
          <a:off x="15430500" y="155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88223</xdr:rowOff>
    </xdr:from>
    <xdr:ext cx="599010" cy="259045"/>
    <xdr:sp macro="" textlink="">
      <xdr:nvSpPr>
        <xdr:cNvPr id="708" name="テキスト ボックス 707"/>
        <xdr:cNvSpPr txBox="1"/>
      </xdr:nvSpPr>
      <xdr:spPr>
        <a:xfrm>
          <a:off x="15181794" y="153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58010</xdr:rowOff>
    </xdr:from>
    <xdr:to>
      <xdr:col>21</xdr:col>
      <xdr:colOff>212725</xdr:colOff>
      <xdr:row>91</xdr:row>
      <xdr:rowOff>159610</xdr:rowOff>
    </xdr:to>
    <xdr:sp macro="" textlink="">
      <xdr:nvSpPr>
        <xdr:cNvPr id="709" name="円/楕円 708"/>
        <xdr:cNvSpPr/>
      </xdr:nvSpPr>
      <xdr:spPr>
        <a:xfrm>
          <a:off x="14541500" y="156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4687</xdr:rowOff>
    </xdr:from>
    <xdr:ext cx="599010" cy="259045"/>
    <xdr:sp macro="" textlink="">
      <xdr:nvSpPr>
        <xdr:cNvPr id="710" name="テキスト ボックス 709"/>
        <xdr:cNvSpPr txBox="1"/>
      </xdr:nvSpPr>
      <xdr:spPr>
        <a:xfrm>
          <a:off x="14292794" y="154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40740</xdr:rowOff>
    </xdr:from>
    <xdr:to>
      <xdr:col>20</xdr:col>
      <xdr:colOff>9525</xdr:colOff>
      <xdr:row>92</xdr:row>
      <xdr:rowOff>142340</xdr:rowOff>
    </xdr:to>
    <xdr:sp macro="" textlink="">
      <xdr:nvSpPr>
        <xdr:cNvPr id="711" name="円/楕円 710"/>
        <xdr:cNvSpPr/>
      </xdr:nvSpPr>
      <xdr:spPr>
        <a:xfrm>
          <a:off x="13652500" y="15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158867</xdr:rowOff>
    </xdr:from>
    <xdr:ext cx="599010" cy="259045"/>
    <xdr:sp macro="" textlink="">
      <xdr:nvSpPr>
        <xdr:cNvPr id="712" name="テキスト ボックス 711"/>
        <xdr:cNvSpPr txBox="1"/>
      </xdr:nvSpPr>
      <xdr:spPr>
        <a:xfrm>
          <a:off x="13403794" y="15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168,427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88751</xdr:rowOff>
    </xdr:from>
    <xdr:to>
      <xdr:col>18</xdr:col>
      <xdr:colOff>492125</xdr:colOff>
      <xdr:row>93</xdr:row>
      <xdr:rowOff>18901</xdr:rowOff>
    </xdr:to>
    <xdr:sp macro="" textlink="">
      <xdr:nvSpPr>
        <xdr:cNvPr id="713" name="円/楕円 712"/>
        <xdr:cNvSpPr/>
      </xdr:nvSpPr>
      <xdr:spPr>
        <a:xfrm>
          <a:off x="12763500" y="158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35428</xdr:rowOff>
    </xdr:from>
    <xdr:ext cx="599010" cy="259045"/>
    <xdr:sp macro="" textlink="">
      <xdr:nvSpPr>
        <xdr:cNvPr id="714" name="テキスト ボックス 713"/>
        <xdr:cNvSpPr txBox="1"/>
      </xdr:nvSpPr>
      <xdr:spPr>
        <a:xfrm>
          <a:off x="12514794" y="1563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公債費においては、</a:t>
          </a:r>
          <a:r>
            <a:rPr kumimoji="1" lang="ja-JP" altLang="ja-JP" sz="1300">
              <a:solidFill>
                <a:schemeClr val="dk1"/>
              </a:solidFill>
              <a:effectLst/>
              <a:latin typeface="+mn-lt"/>
              <a:ea typeface="+mn-ea"/>
              <a:cs typeface="+mn-cs"/>
            </a:rPr>
            <a:t>近年、大型の整備事業が集中し、地方債現在高や元利償還金が膨らんでおり、類似団体を</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倍以上も上回っている。公債費のピークは平成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年度となると見込まれており、それまでは上昇することが予想されるが、繰上償還や償還元金を超えない範囲での新規発行に努めるなど、公債費率の抑制に努める。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民生費では、</a:t>
          </a:r>
          <a:r>
            <a:rPr kumimoji="1" lang="ja-JP" altLang="ja-JP" sz="1300">
              <a:solidFill>
                <a:schemeClr val="dk1"/>
              </a:solidFill>
              <a:effectLst/>
              <a:latin typeface="+mn-lt"/>
              <a:ea typeface="+mn-ea"/>
              <a:cs typeface="+mn-cs"/>
            </a:rPr>
            <a:t>主な要因としては、町内に幼稚園がないため、子どもを保育園に預ける傾向にあり、児童福祉費の保育所措置費が高いことがあげられる。また、高齢化率が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％を超えている現状から、老人福祉費が高いことがあげられる。今後も継続して、介護予防事業等を積極的に行う。</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その他の経費においては、類似団体とほぼ同じ水準にあるため、今後も現状維持に努める。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年度標準財政規模</a:t>
          </a:r>
          <a:r>
            <a:rPr kumimoji="1" lang="en-US" altLang="ja-JP" sz="1400">
              <a:latin typeface="ＭＳ ゴシック" pitchFamily="49" charset="-128"/>
              <a:ea typeface="ＭＳ ゴシック" pitchFamily="49" charset="-128"/>
            </a:rPr>
            <a:t>2,352,372</a:t>
          </a:r>
          <a:r>
            <a:rPr kumimoji="1" lang="ja-JP" altLang="en-US" sz="1400">
              <a:latin typeface="ＭＳ ゴシック" pitchFamily="49" charset="-128"/>
              <a:ea typeface="ＭＳ ゴシック" pitchFamily="49" charset="-128"/>
            </a:rPr>
            <a:t>千円に対し、財政調整基金は前年度に比べ、</a:t>
          </a:r>
          <a:r>
            <a:rPr kumimoji="1" lang="en-US" altLang="ja-JP" sz="1400">
              <a:latin typeface="ＭＳ ゴシック" pitchFamily="49" charset="-128"/>
              <a:ea typeface="ＭＳ ゴシック" pitchFamily="49" charset="-128"/>
            </a:rPr>
            <a:t>24,232</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1,269,497</a:t>
          </a:r>
          <a:r>
            <a:rPr kumimoji="1" lang="ja-JP" altLang="en-US" sz="1400">
              <a:latin typeface="ＭＳ ゴシック" pitchFamily="49" charset="-128"/>
              <a:ea typeface="ＭＳ ゴシック" pitchFamily="49" charset="-128"/>
            </a:rPr>
            <a:t>千円で、</a:t>
          </a:r>
          <a:r>
            <a:rPr kumimoji="1" lang="en-US" altLang="ja-JP" sz="1400">
              <a:latin typeface="ＭＳ ゴシック" pitchFamily="49" charset="-128"/>
              <a:ea typeface="ＭＳ ゴシック" pitchFamily="49" charset="-128"/>
            </a:rPr>
            <a:t>53.97</a:t>
          </a:r>
          <a:r>
            <a:rPr kumimoji="1" lang="ja-JP" altLang="en-US" sz="1400">
              <a:latin typeface="ＭＳ ゴシック" pitchFamily="49" charset="-128"/>
              <a:ea typeface="ＭＳ ゴシック" pitchFamily="49" charset="-128"/>
            </a:rPr>
            <a:t>％となった。実質収支額については、過去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年に比べると、約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％程度低く、改善努力が必要であると考えられる。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財政調整基金に関しては、歳計余剰金処分を取崩額が上回らないよう努力するとともに、不要不急な一般財源の支出を徹底的に抑制していく。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おいては、例年大幅な赤字が問題となっており、財政状況が非常に厳しい状況にある。主な要因としては、高齢化と特定疾病などで医療費が増加する中、長引く不況や会社倒産等により、保険税の徴収額が低下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今後も継続して、多重多受診者の対する保健指導を行い、医療費の増加を防ぐとともに、保険税の見直しを行い、徴収担当とも協力して徴収率向上に努める。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一般会計においても、町税や住宅家賃など自主財源の確保に努め、歳出経費の削減はもとより、基金積立などを行い、今後も現在の水準維持を図る。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5218895</v>
      </c>
      <c r="BO4" s="379"/>
      <c r="BP4" s="379"/>
      <c r="BQ4" s="379"/>
      <c r="BR4" s="379"/>
      <c r="BS4" s="379"/>
      <c r="BT4" s="379"/>
      <c r="BU4" s="380"/>
      <c r="BV4" s="378">
        <v>4994474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21.6</v>
      </c>
      <c r="CU4" s="385"/>
      <c r="CV4" s="385"/>
      <c r="CW4" s="385"/>
      <c r="CX4" s="385"/>
      <c r="CY4" s="385"/>
      <c r="CZ4" s="385"/>
      <c r="DA4" s="386"/>
      <c r="DB4" s="384">
        <v>19.8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4708304</v>
      </c>
      <c r="BO5" s="416"/>
      <c r="BP5" s="416"/>
      <c r="BQ5" s="416"/>
      <c r="BR5" s="416"/>
      <c r="BS5" s="416"/>
      <c r="BT5" s="416"/>
      <c r="BU5" s="417"/>
      <c r="BV5" s="415">
        <v>4541667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93.2</v>
      </c>
      <c r="CU5" s="413"/>
      <c r="CV5" s="413"/>
      <c r="CW5" s="413"/>
      <c r="CX5" s="413"/>
      <c r="CY5" s="413"/>
      <c r="CZ5" s="413"/>
      <c r="DA5" s="414"/>
      <c r="DB5" s="412">
        <v>99.5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510591</v>
      </c>
      <c r="BO6" s="416"/>
      <c r="BP6" s="416"/>
      <c r="BQ6" s="416"/>
      <c r="BR6" s="416"/>
      <c r="BS6" s="416"/>
      <c r="BT6" s="416"/>
      <c r="BU6" s="417"/>
      <c r="BV6" s="415">
        <v>452807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98.1</v>
      </c>
      <c r="CU6" s="453"/>
      <c r="CV6" s="453"/>
      <c r="CW6" s="453"/>
      <c r="CX6" s="453"/>
      <c r="CY6" s="453"/>
      <c r="CZ6" s="453"/>
      <c r="DA6" s="454"/>
      <c r="DB6" s="452">
        <v>105.1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2427</v>
      </c>
      <c r="BO7" s="416"/>
      <c r="BP7" s="416"/>
      <c r="BQ7" s="416"/>
      <c r="BR7" s="416"/>
      <c r="BS7" s="416"/>
      <c r="BT7" s="416"/>
      <c r="BU7" s="417"/>
      <c r="BV7" s="415">
        <v>7950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2352372</v>
      </c>
      <c r="CU7" s="416"/>
      <c r="CV7" s="416"/>
      <c r="CW7" s="416"/>
      <c r="CX7" s="416"/>
      <c r="CY7" s="416"/>
      <c r="CZ7" s="416"/>
      <c r="DA7" s="417"/>
      <c r="DB7" s="415">
        <v>2249770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508164</v>
      </c>
      <c r="BO8" s="416"/>
      <c r="BP8" s="416"/>
      <c r="BQ8" s="416"/>
      <c r="BR8" s="416"/>
      <c r="BS8" s="416"/>
      <c r="BT8" s="416"/>
      <c r="BU8" s="417"/>
      <c r="BV8" s="415">
        <v>444857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5176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63307</v>
      </c>
      <c r="BO9" s="416"/>
      <c r="BP9" s="416"/>
      <c r="BQ9" s="416"/>
      <c r="BR9" s="416"/>
      <c r="BS9" s="416"/>
      <c r="BT9" s="416"/>
      <c r="BU9" s="417"/>
      <c r="BV9" s="415">
        <v>-145416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35.299999999999997</v>
      </c>
      <c r="CU9" s="413"/>
      <c r="CV9" s="413"/>
      <c r="CW9" s="413"/>
      <c r="CX9" s="413"/>
      <c r="CY9" s="413"/>
      <c r="CZ9" s="413"/>
      <c r="DA9" s="414"/>
      <c r="DB9" s="412">
        <v>35.1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5503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1366</v>
      </c>
      <c r="BO10" s="416"/>
      <c r="BP10" s="416"/>
      <c r="BQ10" s="416"/>
      <c r="BR10" s="416"/>
      <c r="BS10" s="416"/>
      <c r="BT10" s="416"/>
      <c r="BU10" s="417"/>
      <c r="BV10" s="415">
        <v>1059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130708</v>
      </c>
      <c r="BO11" s="416"/>
      <c r="BP11" s="416"/>
      <c r="BQ11" s="416"/>
      <c r="BR11" s="416"/>
      <c r="BS11" s="416"/>
      <c r="BT11" s="416"/>
      <c r="BU11" s="417"/>
      <c r="BV11" s="415">
        <v>136115</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5377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217134</v>
      </c>
      <c r="BO12" s="416"/>
      <c r="BP12" s="416"/>
      <c r="BQ12" s="416"/>
      <c r="BR12" s="416"/>
      <c r="BS12" s="416"/>
      <c r="BT12" s="416"/>
      <c r="BU12" s="417"/>
      <c r="BV12" s="415">
        <v>223171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5371</v>
      </c>
      <c r="S13" s="497"/>
      <c r="T13" s="497"/>
      <c r="U13" s="497"/>
      <c r="V13" s="498"/>
      <c r="W13" s="431" t="s">
        <v>121</v>
      </c>
      <c r="X13" s="432"/>
      <c r="Y13" s="432"/>
      <c r="Z13" s="432"/>
      <c r="AA13" s="432"/>
      <c r="AB13" s="422"/>
      <c r="AC13" s="466">
        <v>66</v>
      </c>
      <c r="AD13" s="467"/>
      <c r="AE13" s="467"/>
      <c r="AF13" s="467"/>
      <c r="AG13" s="506"/>
      <c r="AH13" s="466">
        <v>84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-21753</v>
      </c>
      <c r="BO13" s="416"/>
      <c r="BP13" s="416"/>
      <c r="BQ13" s="416"/>
      <c r="BR13" s="416"/>
      <c r="BS13" s="416"/>
      <c r="BT13" s="416"/>
      <c r="BU13" s="417"/>
      <c r="BV13" s="415">
        <v>-231413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14.2</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5438</v>
      </c>
      <c r="S14" s="497"/>
      <c r="T14" s="497"/>
      <c r="U14" s="497"/>
      <c r="V14" s="498"/>
      <c r="W14" s="405"/>
      <c r="X14" s="406"/>
      <c r="Y14" s="406"/>
      <c r="Z14" s="406"/>
      <c r="AA14" s="406"/>
      <c r="AB14" s="395"/>
      <c r="AC14" s="499">
        <v>3.4</v>
      </c>
      <c r="AD14" s="500"/>
      <c r="AE14" s="500"/>
      <c r="AF14" s="500"/>
      <c r="AG14" s="501"/>
      <c r="AH14" s="499">
        <v>4.0999999999999996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5431</v>
      </c>
      <c r="S15" s="497"/>
      <c r="T15" s="497"/>
      <c r="U15" s="497"/>
      <c r="V15" s="498"/>
      <c r="W15" s="431" t="s">
        <v>127</v>
      </c>
      <c r="X15" s="432"/>
      <c r="Y15" s="432"/>
      <c r="Z15" s="432"/>
      <c r="AA15" s="432"/>
      <c r="AB15" s="422"/>
      <c r="AC15" s="466">
        <v>496</v>
      </c>
      <c r="AD15" s="467"/>
      <c r="AE15" s="467"/>
      <c r="AF15" s="467"/>
      <c r="AG15" s="506"/>
      <c r="AH15" s="466">
        <v>633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412304</v>
      </c>
      <c r="BO15" s="379"/>
      <c r="BP15" s="379"/>
      <c r="BQ15" s="379"/>
      <c r="BR15" s="379"/>
      <c r="BS15" s="379"/>
      <c r="BT15" s="379"/>
      <c r="BU15" s="380"/>
      <c r="BV15" s="378">
        <v>367600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25.9</v>
      </c>
      <c r="AD16" s="500"/>
      <c r="AE16" s="500"/>
      <c r="AF16" s="500"/>
      <c r="AG16" s="501"/>
      <c r="AH16" s="499">
        <v>30.6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2133633</v>
      </c>
      <c r="BO16" s="416"/>
      <c r="BP16" s="416"/>
      <c r="BQ16" s="416"/>
      <c r="BR16" s="416"/>
      <c r="BS16" s="416"/>
      <c r="BT16" s="416"/>
      <c r="BU16" s="417"/>
      <c r="BV16" s="415">
        <v>2032029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1352</v>
      </c>
      <c r="AD17" s="467"/>
      <c r="AE17" s="467"/>
      <c r="AF17" s="467"/>
      <c r="AG17" s="506"/>
      <c r="AH17" s="466">
        <v>1347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512250</v>
      </c>
      <c r="BO17" s="416"/>
      <c r="BP17" s="416"/>
      <c r="BQ17" s="416"/>
      <c r="BR17" s="416"/>
      <c r="BS17" s="416"/>
      <c r="BT17" s="416"/>
      <c r="BU17" s="417"/>
      <c r="BV17" s="415">
        <v>461834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14.26</v>
      </c>
      <c r="M18" s="528"/>
      <c r="N18" s="528"/>
      <c r="O18" s="528"/>
      <c r="P18" s="528"/>
      <c r="Q18" s="528"/>
      <c r="R18" s="529"/>
      <c r="S18" s="529"/>
      <c r="T18" s="529"/>
      <c r="U18" s="529"/>
      <c r="V18" s="530"/>
      <c r="W18" s="433"/>
      <c r="X18" s="434"/>
      <c r="Y18" s="434"/>
      <c r="Z18" s="434"/>
      <c r="AA18" s="434"/>
      <c r="AB18" s="425"/>
      <c r="AC18" s="531">
        <v>70.599999999999994</v>
      </c>
      <c r="AD18" s="532"/>
      <c r="AE18" s="532"/>
      <c r="AF18" s="532"/>
      <c r="AG18" s="533"/>
      <c r="AH18" s="531">
        <v>65.099999999999994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2216456</v>
      </c>
      <c r="BO18" s="416"/>
      <c r="BP18" s="416"/>
      <c r="BQ18" s="416"/>
      <c r="BR18" s="416"/>
      <c r="BS18" s="416"/>
      <c r="BT18" s="416"/>
      <c r="BU18" s="417"/>
      <c r="BV18" s="415">
        <v>2274948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363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3118117</v>
      </c>
      <c r="BO19" s="416"/>
      <c r="BP19" s="416"/>
      <c r="BQ19" s="416"/>
      <c r="BR19" s="416"/>
      <c r="BS19" s="416"/>
      <c r="BT19" s="416"/>
      <c r="BU19" s="417"/>
      <c r="BV19" s="415">
        <v>3048578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2052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10493536</v>
      </c>
      <c r="BO23" s="416"/>
      <c r="BP23" s="416"/>
      <c r="BQ23" s="416"/>
      <c r="BR23" s="416"/>
      <c r="BS23" s="416"/>
      <c r="BT23" s="416"/>
      <c r="BU23" s="417"/>
      <c r="BV23" s="415">
        <v>10770081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7740</v>
      </c>
      <c r="R24" s="467"/>
      <c r="S24" s="467"/>
      <c r="T24" s="467"/>
      <c r="U24" s="467"/>
      <c r="V24" s="506"/>
      <c r="W24" s="561"/>
      <c r="X24" s="549"/>
      <c r="Y24" s="550"/>
      <c r="Z24" s="465" t="s">
        <v>150</v>
      </c>
      <c r="AA24" s="445"/>
      <c r="AB24" s="445"/>
      <c r="AC24" s="445"/>
      <c r="AD24" s="445"/>
      <c r="AE24" s="445"/>
      <c r="AF24" s="445"/>
      <c r="AG24" s="446"/>
      <c r="AH24" s="466">
        <v>67</v>
      </c>
      <c r="AI24" s="467"/>
      <c r="AJ24" s="467"/>
      <c r="AK24" s="467"/>
      <c r="AL24" s="506"/>
      <c r="AM24" s="466">
        <v>170850</v>
      </c>
      <c r="AN24" s="467"/>
      <c r="AO24" s="467"/>
      <c r="AP24" s="467"/>
      <c r="AQ24" s="467"/>
      <c r="AR24" s="506"/>
      <c r="AS24" s="466">
        <v>2550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9503843</v>
      </c>
      <c r="BO24" s="416"/>
      <c r="BP24" s="416"/>
      <c r="BQ24" s="416"/>
      <c r="BR24" s="416"/>
      <c r="BS24" s="416"/>
      <c r="BT24" s="416"/>
      <c r="BU24" s="417"/>
      <c r="BV24" s="415">
        <v>9900673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6220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69306</v>
      </c>
      <c r="BO25" s="379"/>
      <c r="BP25" s="379"/>
      <c r="BQ25" s="379"/>
      <c r="BR25" s="379"/>
      <c r="BS25" s="379"/>
      <c r="BT25" s="379"/>
      <c r="BU25" s="380"/>
      <c r="BV25" s="378">
        <v>36276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5500</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17080</v>
      </c>
      <c r="AN26" s="467"/>
      <c r="AO26" s="467"/>
      <c r="AP26" s="467"/>
      <c r="AQ26" s="467"/>
      <c r="AR26" s="506"/>
      <c r="AS26" s="466">
        <v>2135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2950</v>
      </c>
      <c r="R27" s="467"/>
      <c r="S27" s="467"/>
      <c r="T27" s="467"/>
      <c r="U27" s="467"/>
      <c r="V27" s="506"/>
      <c r="W27" s="561"/>
      <c r="X27" s="549"/>
      <c r="Y27" s="550"/>
      <c r="Z27" s="465" t="s">
        <v>159</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2550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1269497</v>
      </c>
      <c r="BO28" s="379"/>
      <c r="BP28" s="379"/>
      <c r="BQ28" s="379"/>
      <c r="BR28" s="379"/>
      <c r="BS28" s="379"/>
      <c r="BT28" s="379"/>
      <c r="BU28" s="380"/>
      <c r="BV28" s="378">
        <v>1245265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9</v>
      </c>
      <c r="M29" s="467"/>
      <c r="N29" s="467"/>
      <c r="O29" s="467"/>
      <c r="P29" s="506"/>
      <c r="Q29" s="466">
        <v>2360</v>
      </c>
      <c r="R29" s="467"/>
      <c r="S29" s="467"/>
      <c r="T29" s="467"/>
      <c r="U29" s="467"/>
      <c r="V29" s="506"/>
      <c r="W29" s="562"/>
      <c r="X29" s="563"/>
      <c r="Y29" s="564"/>
      <c r="Z29" s="465" t="s">
        <v>166</v>
      </c>
      <c r="AA29" s="445"/>
      <c r="AB29" s="445"/>
      <c r="AC29" s="445"/>
      <c r="AD29" s="445"/>
      <c r="AE29" s="445"/>
      <c r="AF29" s="445"/>
      <c r="AG29" s="446"/>
      <c r="AH29" s="466">
        <v>67</v>
      </c>
      <c r="AI29" s="467"/>
      <c r="AJ29" s="467"/>
      <c r="AK29" s="467"/>
      <c r="AL29" s="506"/>
      <c r="AM29" s="466">
        <v>170850</v>
      </c>
      <c r="AN29" s="467"/>
      <c r="AO29" s="467"/>
      <c r="AP29" s="467"/>
      <c r="AQ29" s="467"/>
      <c r="AR29" s="506"/>
      <c r="AS29" s="466">
        <v>2550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450924</v>
      </c>
      <c r="BO29" s="416"/>
      <c r="BP29" s="416"/>
      <c r="BQ29" s="416"/>
      <c r="BR29" s="416"/>
      <c r="BS29" s="416"/>
      <c r="BT29" s="416"/>
      <c r="BU29" s="417"/>
      <c r="BV29" s="415">
        <v>450534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1403763</v>
      </c>
      <c r="BO30" s="585"/>
      <c r="BP30" s="585"/>
      <c r="BQ30" s="585"/>
      <c r="BR30" s="585"/>
      <c r="BS30" s="585"/>
      <c r="BT30" s="585"/>
      <c r="BU30" s="586"/>
      <c r="BV30" s="584">
        <v>1308285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おおとう桜街道</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福岡県自治会館管理組合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福岡県田川地区消防組合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田川郡東部環境衛生施設組合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田川地区斎場組合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12</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13</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14</v>
      </c>
      <c r="BX43" s="596"/>
      <c r="BY43" s="597" t="str">
        <f>IF('各会計、関係団体の財政状況及び健全化判断比率'!B77="","",'各会計、関係団体の財政状況及び健全化判断比率'!B77)</f>
        <v>福岡県介護保険広域連合(一般会計)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520</v>
      </c>
      <c r="D34" s="1181"/>
      <c r="E34" s="1182"/>
      <c r="F34" s="32" t="s">
        <v>521</v>
      </c>
      <c r="G34" s="33" t="s">
        <v>522</v>
      </c>
      <c r="H34" s="33" t="s">
        <v>523</v>
      </c>
      <c r="I34" s="33" t="s">
        <v>524</v>
      </c>
      <c r="J34" s="34" t="s">
        <v>525</v>
      </c>
      <c r="K34" s="22"/>
      <c r="L34" s="22"/>
      <c r="M34" s="22"/>
      <c r="N34" s="22"/>
      <c r="O34" s="22"/>
      <c r="P34" s="22"/>
    </row>
    <row r="35" spans="1:16" ht="39" customHeight="1">
      <c r="A35" s="22"/>
      <c r="B35" s="35"/>
      <c r="C35" s="1175" t="s">
        <v>526</v>
      </c>
      <c r="D35" s="1176"/>
      <c r="E35" s="1177"/>
      <c r="F35" s="36">
        <v>28.6</v>
      </c>
      <c r="G35" s="37">
        <v>28.1</v>
      </c>
      <c r="H35" s="37">
        <v>26.03</v>
      </c>
      <c r="I35" s="37">
        <v>19.77</v>
      </c>
      <c r="J35" s="38">
        <v>21.6</v>
      </c>
      <c r="K35" s="22"/>
      <c r="L35" s="22"/>
      <c r="M35" s="22"/>
      <c r="N35" s="22"/>
      <c r="O35" s="22"/>
      <c r="P35" s="22"/>
    </row>
    <row r="36" spans="1:16" ht="39" customHeight="1">
      <c r="A36" s="22"/>
      <c r="B36" s="35"/>
      <c r="C36" s="1175" t="s">
        <v>527</v>
      </c>
      <c r="D36" s="1176"/>
      <c r="E36" s="1177"/>
      <c r="F36" s="36">
        <v>4.3</v>
      </c>
      <c r="G36" s="37">
        <v>3.56</v>
      </c>
      <c r="H36" s="37">
        <v>4.1100000000000003</v>
      </c>
      <c r="I36" s="37">
        <v>2.0499999999999998</v>
      </c>
      <c r="J36" s="38">
        <v>2.98</v>
      </c>
      <c r="K36" s="22"/>
      <c r="L36" s="22"/>
      <c r="M36" s="22"/>
      <c r="N36" s="22"/>
      <c r="O36" s="22"/>
      <c r="P36" s="22"/>
    </row>
    <row r="37" spans="1:16" ht="39" customHeight="1">
      <c r="A37" s="22"/>
      <c r="B37" s="35"/>
      <c r="C37" s="1175" t="s">
        <v>528</v>
      </c>
      <c r="D37" s="1176"/>
      <c r="E37" s="1177"/>
      <c r="F37" s="36">
        <v>0.03</v>
      </c>
      <c r="G37" s="37">
        <v>0.14000000000000001</v>
      </c>
      <c r="H37" s="37">
        <v>0.13</v>
      </c>
      <c r="I37" s="37">
        <v>0.12</v>
      </c>
      <c r="J37" s="38">
        <v>0.09</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530</v>
      </c>
      <c r="D43" s="1179"/>
      <c r="E43" s="1180"/>
      <c r="F43" s="41">
        <v>0.67</v>
      </c>
      <c r="G43" s="42">
        <v>1.07</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11</v>
      </c>
      <c r="C45" s="1192"/>
      <c r="D45" s="58"/>
      <c r="E45" s="1197" t="s">
        <v>12</v>
      </c>
      <c r="F45" s="1197"/>
      <c r="G45" s="1197"/>
      <c r="H45" s="1197"/>
      <c r="I45" s="1197"/>
      <c r="J45" s="1198"/>
      <c r="K45" s="59">
        <v>747</v>
      </c>
      <c r="L45" s="60">
        <v>802</v>
      </c>
      <c r="M45" s="60">
        <v>935</v>
      </c>
      <c r="N45" s="60">
        <v>1010</v>
      </c>
      <c r="O45" s="61">
        <v>1048</v>
      </c>
      <c r="P45" s="48"/>
      <c r="Q45" s="48"/>
      <c r="R45" s="48"/>
      <c r="S45" s="48"/>
      <c r="T45" s="48"/>
      <c r="U45" s="48"/>
    </row>
    <row r="46" spans="1:21" ht="30.75" customHeight="1">
      <c r="A46" s="48"/>
      <c r="B46" s="1193"/>
      <c r="C46" s="1194"/>
      <c r="D46" s="62"/>
      <c r="E46" s="1185" t="s">
        <v>13</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14</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15</v>
      </c>
      <c r="F48" s="1185"/>
      <c r="G48" s="1185"/>
      <c r="H48" s="1185"/>
      <c r="I48" s="1185"/>
      <c r="J48" s="1186"/>
      <c r="K48" s="63" t="s">
        <v>471</v>
      </c>
      <c r="L48" s="64" t="s">
        <v>471</v>
      </c>
      <c r="M48" s="64" t="s">
        <v>471</v>
      </c>
      <c r="N48" s="64" t="s">
        <v>471</v>
      </c>
      <c r="O48" s="65" t="s">
        <v>471</v>
      </c>
      <c r="P48" s="48"/>
      <c r="Q48" s="48"/>
      <c r="R48" s="48"/>
      <c r="S48" s="48"/>
      <c r="T48" s="48"/>
      <c r="U48" s="48"/>
    </row>
    <row r="49" spans="1:21" ht="30.75" customHeight="1">
      <c r="A49" s="48"/>
      <c r="B49" s="1193"/>
      <c r="C49" s="1194"/>
      <c r="D49" s="62"/>
      <c r="E49" s="1185" t="s">
        <v>16</v>
      </c>
      <c r="F49" s="1185"/>
      <c r="G49" s="1185"/>
      <c r="H49" s="1185"/>
      <c r="I49" s="1185"/>
      <c r="J49" s="1186"/>
      <c r="K49" s="63">
        <v>6</v>
      </c>
      <c r="L49" s="64">
        <v>6</v>
      </c>
      <c r="M49" s="64">
        <v>5</v>
      </c>
      <c r="N49" s="64">
        <v>6</v>
      </c>
      <c r="O49" s="65">
        <v>9</v>
      </c>
      <c r="P49" s="48"/>
      <c r="Q49" s="48"/>
      <c r="R49" s="48"/>
      <c r="S49" s="48"/>
      <c r="T49" s="48"/>
      <c r="U49" s="48"/>
    </row>
    <row r="50" spans="1:21" ht="30.75" customHeight="1">
      <c r="A50" s="48"/>
      <c r="B50" s="1193"/>
      <c r="C50" s="1194"/>
      <c r="D50" s="62"/>
      <c r="E50" s="1185" t="s">
        <v>17</v>
      </c>
      <c r="F50" s="1185"/>
      <c r="G50" s="1185"/>
      <c r="H50" s="1185"/>
      <c r="I50" s="1185"/>
      <c r="J50" s="1186"/>
      <c r="K50" s="63" t="s">
        <v>471</v>
      </c>
      <c r="L50" s="64" t="s">
        <v>471</v>
      </c>
      <c r="M50" s="64" t="s">
        <v>471</v>
      </c>
      <c r="N50" s="64" t="s">
        <v>471</v>
      </c>
      <c r="O50" s="65" t="s">
        <v>471</v>
      </c>
      <c r="P50" s="48"/>
      <c r="Q50" s="48"/>
      <c r="R50" s="48"/>
      <c r="S50" s="48"/>
      <c r="T50" s="48"/>
      <c r="U50" s="48"/>
    </row>
    <row r="51" spans="1:21" ht="30.75" customHeight="1">
      <c r="A51" s="48"/>
      <c r="B51" s="1195"/>
      <c r="C51" s="1196"/>
      <c r="D51" s="66"/>
      <c r="E51" s="1185" t="s">
        <v>18</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19</v>
      </c>
      <c r="C52" s="1184"/>
      <c r="D52" s="66"/>
      <c r="E52" s="1185" t="s">
        <v>20</v>
      </c>
      <c r="F52" s="1185"/>
      <c r="G52" s="1185"/>
      <c r="H52" s="1185"/>
      <c r="I52" s="1185"/>
      <c r="J52" s="1186"/>
      <c r="K52" s="63">
        <v>604</v>
      </c>
      <c r="L52" s="64">
        <v>649</v>
      </c>
      <c r="M52" s="64">
        <v>744</v>
      </c>
      <c r="N52" s="64">
        <v>798</v>
      </c>
      <c r="O52" s="65">
        <v>795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149</v>
      </c>
      <c r="L53" s="69">
        <v>159</v>
      </c>
      <c r="M53" s="69">
        <v>196</v>
      </c>
      <c r="N53" s="69">
        <v>218</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99" t="s">
        <v>24</v>
      </c>
      <c r="C41" s="1200"/>
      <c r="D41" s="81"/>
      <c r="E41" s="1205" t="s">
        <v>25</v>
      </c>
      <c r="F41" s="1205"/>
      <c r="G41" s="1205"/>
      <c r="H41" s="1206"/>
      <c r="I41" s="82">
        <v>10236</v>
      </c>
      <c r="J41" s="83">
        <v>10393</v>
      </c>
      <c r="K41" s="83">
        <v>10817</v>
      </c>
      <c r="L41" s="83">
        <v>10770</v>
      </c>
      <c r="M41" s="84">
        <v>10494</v>
      </c>
    </row>
    <row r="42" spans="2:13" ht="27.75" customHeight="1">
      <c r="B42" s="1201"/>
      <c r="C42" s="1202"/>
      <c r="D42" s="85"/>
      <c r="E42" s="1207" t="s">
        <v>26</v>
      </c>
      <c r="F42" s="1207"/>
      <c r="G42" s="1207"/>
      <c r="H42" s="1208"/>
      <c r="I42" s="86" t="s">
        <v>471</v>
      </c>
      <c r="J42" s="87" t="s">
        <v>471</v>
      </c>
      <c r="K42" s="87" t="s">
        <v>471</v>
      </c>
      <c r="L42" s="87" t="s">
        <v>471</v>
      </c>
      <c r="M42" s="88" t="s">
        <v>471</v>
      </c>
    </row>
    <row r="43" spans="2:13" ht="27.75" customHeight="1">
      <c r="B43" s="1201"/>
      <c r="C43" s="1202"/>
      <c r="D43" s="85"/>
      <c r="E43" s="1207" t="s">
        <v>27</v>
      </c>
      <c r="F43" s="1207"/>
      <c r="G43" s="1207"/>
      <c r="H43" s="1208"/>
      <c r="I43" s="86" t="s">
        <v>471</v>
      </c>
      <c r="J43" s="87" t="s">
        <v>471</v>
      </c>
      <c r="K43" s="87" t="s">
        <v>471</v>
      </c>
      <c r="L43" s="87" t="s">
        <v>471</v>
      </c>
      <c r="M43" s="88" t="s">
        <v>471</v>
      </c>
    </row>
    <row r="44" spans="2:13" ht="27.75" customHeight="1">
      <c r="B44" s="1201"/>
      <c r="C44" s="1202"/>
      <c r="D44" s="85"/>
      <c r="E44" s="1207" t="s">
        <v>28</v>
      </c>
      <c r="F44" s="1207"/>
      <c r="G44" s="1207"/>
      <c r="H44" s="1208"/>
      <c r="I44" s="86">
        <v>23</v>
      </c>
      <c r="J44" s="87">
        <v>22</v>
      </c>
      <c r="K44" s="87">
        <v>43</v>
      </c>
      <c r="L44" s="87">
        <v>78</v>
      </c>
      <c r="M44" s="88">
        <v>70</v>
      </c>
    </row>
    <row r="45" spans="2:13" ht="27.75" customHeight="1">
      <c r="B45" s="1201"/>
      <c r="C45" s="1202"/>
      <c r="D45" s="85"/>
      <c r="E45" s="1207" t="s">
        <v>29</v>
      </c>
      <c r="F45" s="1207"/>
      <c r="G45" s="1207"/>
      <c r="H45" s="1208"/>
      <c r="I45" s="86">
        <v>790</v>
      </c>
      <c r="J45" s="87">
        <v>779</v>
      </c>
      <c r="K45" s="87">
        <v>785</v>
      </c>
      <c r="L45" s="87">
        <v>783</v>
      </c>
      <c r="M45" s="88">
        <v>746</v>
      </c>
    </row>
    <row r="46" spans="2:13" ht="27.75" customHeight="1">
      <c r="B46" s="1201"/>
      <c r="C46" s="1202"/>
      <c r="D46" s="85"/>
      <c r="E46" s="1207" t="s">
        <v>30</v>
      </c>
      <c r="F46" s="1207"/>
      <c r="G46" s="1207"/>
      <c r="H46" s="1208"/>
      <c r="I46" s="86" t="s">
        <v>471</v>
      </c>
      <c r="J46" s="87" t="s">
        <v>471</v>
      </c>
      <c r="K46" s="87" t="s">
        <v>471</v>
      </c>
      <c r="L46" s="87" t="s">
        <v>471</v>
      </c>
      <c r="M46" s="88" t="s">
        <v>471</v>
      </c>
    </row>
    <row r="47" spans="2:13" ht="27.75" customHeight="1">
      <c r="B47" s="1201"/>
      <c r="C47" s="1202"/>
      <c r="D47" s="85"/>
      <c r="E47" s="1207" t="s">
        <v>31</v>
      </c>
      <c r="F47" s="1207"/>
      <c r="G47" s="1207"/>
      <c r="H47" s="1208"/>
      <c r="I47" s="86" t="s">
        <v>471</v>
      </c>
      <c r="J47" s="87" t="s">
        <v>471</v>
      </c>
      <c r="K47" s="87" t="s">
        <v>471</v>
      </c>
      <c r="L47" s="87" t="s">
        <v>471</v>
      </c>
      <c r="M47" s="88" t="s">
        <v>471</v>
      </c>
    </row>
    <row r="48" spans="2:13" ht="27.75" customHeight="1">
      <c r="B48" s="1203"/>
      <c r="C48" s="1204"/>
      <c r="D48" s="85"/>
      <c r="E48" s="1207" t="s">
        <v>32</v>
      </c>
      <c r="F48" s="1207"/>
      <c r="G48" s="1207"/>
      <c r="H48" s="1208"/>
      <c r="I48" s="86" t="s">
        <v>471</v>
      </c>
      <c r="J48" s="87" t="s">
        <v>471</v>
      </c>
      <c r="K48" s="87" t="s">
        <v>471</v>
      </c>
      <c r="L48" s="87" t="s">
        <v>471</v>
      </c>
      <c r="M48" s="88" t="s">
        <v>471</v>
      </c>
    </row>
    <row r="49" spans="2:13" ht="27.75" customHeight="1">
      <c r="B49" s="1209" t="s">
        <v>33</v>
      </c>
      <c r="C49" s="1210"/>
      <c r="D49" s="89"/>
      <c r="E49" s="1207" t="s">
        <v>34</v>
      </c>
      <c r="F49" s="1207"/>
      <c r="G49" s="1207"/>
      <c r="H49" s="1208"/>
      <c r="I49" s="86">
        <v>2120</v>
      </c>
      <c r="J49" s="87">
        <v>2420</v>
      </c>
      <c r="K49" s="87">
        <v>2695</v>
      </c>
      <c r="L49" s="87">
        <v>3005</v>
      </c>
      <c r="M49" s="88">
        <v>3124</v>
      </c>
    </row>
    <row r="50" spans="2:13" ht="27.75" customHeight="1">
      <c r="B50" s="1201"/>
      <c r="C50" s="1202"/>
      <c r="D50" s="85"/>
      <c r="E50" s="1207" t="s">
        <v>35</v>
      </c>
      <c r="F50" s="1207"/>
      <c r="G50" s="1207"/>
      <c r="H50" s="1208"/>
      <c r="I50" s="86">
        <v>2163</v>
      </c>
      <c r="J50" s="87">
        <v>2264</v>
      </c>
      <c r="K50" s="87">
        <v>2266</v>
      </c>
      <c r="L50" s="87">
        <v>2205</v>
      </c>
      <c r="M50" s="88">
        <v>1987</v>
      </c>
    </row>
    <row r="51" spans="2:13" ht="27.75" customHeight="1">
      <c r="B51" s="1203"/>
      <c r="C51" s="1204"/>
      <c r="D51" s="85"/>
      <c r="E51" s="1207" t="s">
        <v>36</v>
      </c>
      <c r="F51" s="1207"/>
      <c r="G51" s="1207"/>
      <c r="H51" s="1208"/>
      <c r="I51" s="86">
        <v>6332</v>
      </c>
      <c r="J51" s="87">
        <v>6408</v>
      </c>
      <c r="K51" s="87">
        <v>6584</v>
      </c>
      <c r="L51" s="87">
        <v>6457</v>
      </c>
      <c r="M51" s="88">
        <v>6301</v>
      </c>
    </row>
    <row r="52" spans="2:13" ht="27.75" customHeight="1" thickBot="1">
      <c r="B52" s="1211" t="s">
        <v>37</v>
      </c>
      <c r="C52" s="1212"/>
      <c r="D52" s="90"/>
      <c r="E52" s="1213" t="s">
        <v>38</v>
      </c>
      <c r="F52" s="1213"/>
      <c r="G52" s="1213"/>
      <c r="H52" s="1214"/>
      <c r="I52" s="91">
        <v>433</v>
      </c>
      <c r="J52" s="92">
        <v>102</v>
      </c>
      <c r="K52" s="92">
        <v>100</v>
      </c>
      <c r="L52" s="92">
        <v>-36</v>
      </c>
      <c r="M52" s="93">
        <v>-103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6"/>
      <c r="H50" s="1237"/>
      <c r="I50" s="1237"/>
      <c r="J50" s="1238"/>
      <c r="K50" s="354" t="s">
        <v>511</v>
      </c>
      <c r="L50" s="354" t="s">
        <v>512</v>
      </c>
      <c r="M50" s="354" t="s">
        <v>513</v>
      </c>
      <c r="N50" s="354" t="s">
        <v>514</v>
      </c>
      <c r="O50" s="354" t="s">
        <v>515</v>
      </c>
    </row>
    <row r="51" spans="1:17">
      <c r="B51" s="248"/>
      <c r="C51" s="244"/>
      <c r="D51" s="244"/>
      <c r="E51" s="244"/>
      <c r="F51" s="244"/>
      <c r="G51" s="1239" t="s">
        <v>562</v>
      </c>
      <c r="H51" s="1240"/>
      <c r="I51" s="1245" t="s">
        <v>563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565</v>
      </c>
      <c r="H55" s="1220"/>
      <c r="I55" s="1225" t="s">
        <v>563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7" t="s">
        <v>569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6"/>
      <c r="H72" s="1237"/>
      <c r="I72" s="1237"/>
      <c r="J72" s="1238"/>
      <c r="K72" s="354" t="s">
        <v>511</v>
      </c>
      <c r="L72" s="354" t="s">
        <v>512</v>
      </c>
      <c r="M72" s="354" t="s">
        <v>513</v>
      </c>
      <c r="N72" s="354" t="s">
        <v>514</v>
      </c>
      <c r="O72" s="354" t="s">
        <v>515</v>
      </c>
    </row>
    <row r="73" spans="2:30">
      <c r="B73" s="248"/>
      <c r="C73" s="244"/>
      <c r="D73" s="244"/>
      <c r="E73" s="244"/>
      <c r="F73" s="244"/>
      <c r="G73" s="1239" t="s">
        <v>562</v>
      </c>
      <c r="H73" s="1240"/>
      <c r="I73" s="1245" t="s">
        <v>563</v>
      </c>
      <c r="J73" s="1245"/>
      <c r="K73" s="1226">
        <v>27.1</v>
      </c>
      <c r="L73" s="1226">
        <v>6.4</v>
      </c>
      <c r="M73" s="1215">
        <v>6.2</v>
      </c>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568</v>
      </c>
      <c r="J75" s="1225"/>
      <c r="K75" s="1247">
        <v>10.8</v>
      </c>
      <c r="L75" s="1247">
        <v>10.199999999999999</v>
      </c>
      <c r="M75" s="1247">
        <v>10.5</v>
      </c>
      <c r="N75" s="1247">
        <v>12.2</v>
      </c>
      <c r="O75" s="1247">
        <v>14.2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565</v>
      </c>
      <c r="H77" s="1220"/>
      <c r="I77" s="1225" t="s">
        <v>563</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568</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309608</v>
      </c>
      <c r="E3" s="116"/>
      <c r="F3" s="117">
        <v>92021</v>
      </c>
      <c r="G3" s="118"/>
      <c r="H3" s="119"/>
    </row>
    <row r="4" spans="1:8">
      <c r="A4" s="120"/>
      <c r="B4" s="121"/>
      <c r="C4" s="122"/>
      <c r="D4" s="123">
        <v>181638</v>
      </c>
      <c r="E4" s="124"/>
      <c r="F4" s="125">
        <v>52579</v>
      </c>
      <c r="G4" s="126"/>
      <c r="H4" s="127"/>
    </row>
    <row r="5" spans="1:8">
      <c r="A5" s="108" t="s">
        <v>505</v>
      </c>
      <c r="B5" s="113"/>
      <c r="C5" s="114"/>
      <c r="D5" s="115">
        <v>219047</v>
      </c>
      <c r="E5" s="116"/>
      <c r="F5" s="117">
        <v>94828</v>
      </c>
      <c r="G5" s="118"/>
      <c r="H5" s="119"/>
    </row>
    <row r="6" spans="1:8">
      <c r="A6" s="120"/>
      <c r="B6" s="121"/>
      <c r="C6" s="122"/>
      <c r="D6" s="123">
        <v>105165</v>
      </c>
      <c r="E6" s="124"/>
      <c r="F6" s="125">
        <v>55133</v>
      </c>
      <c r="G6" s="126"/>
      <c r="H6" s="127"/>
    </row>
    <row r="7" spans="1:8">
      <c r="A7" s="108" t="s">
        <v>506</v>
      </c>
      <c r="B7" s="113"/>
      <c r="C7" s="114"/>
      <c r="D7" s="115">
        <v>345747</v>
      </c>
      <c r="E7" s="116"/>
      <c r="F7" s="117">
        <v>119674</v>
      </c>
      <c r="G7" s="118"/>
      <c r="H7" s="119"/>
    </row>
    <row r="8" spans="1:8">
      <c r="A8" s="120"/>
      <c r="B8" s="121"/>
      <c r="C8" s="122"/>
      <c r="D8" s="123">
        <v>140457</v>
      </c>
      <c r="E8" s="124"/>
      <c r="F8" s="125">
        <v>57803</v>
      </c>
      <c r="G8" s="126"/>
      <c r="H8" s="127"/>
    </row>
    <row r="9" spans="1:8">
      <c r="A9" s="108" t="s">
        <v>507</v>
      </c>
      <c r="B9" s="113"/>
      <c r="C9" s="114"/>
      <c r="D9" s="115">
        <v>189123</v>
      </c>
      <c r="E9" s="116"/>
      <c r="F9" s="117">
        <v>119685</v>
      </c>
      <c r="G9" s="118"/>
      <c r="H9" s="119"/>
    </row>
    <row r="10" spans="1:8">
      <c r="A10" s="120"/>
      <c r="B10" s="121"/>
      <c r="C10" s="122"/>
      <c r="D10" s="123">
        <v>88477</v>
      </c>
      <c r="E10" s="124"/>
      <c r="F10" s="125">
        <v>68464</v>
      </c>
      <c r="G10" s="126"/>
      <c r="H10" s="127"/>
    </row>
    <row r="11" spans="1:8">
      <c r="A11" s="108" t="s">
        <v>508</v>
      </c>
      <c r="B11" s="113"/>
      <c r="C11" s="114"/>
      <c r="D11" s="115">
        <v>157193</v>
      </c>
      <c r="E11" s="116"/>
      <c r="F11" s="117">
        <v>109920</v>
      </c>
      <c r="G11" s="118"/>
      <c r="H11" s="119"/>
    </row>
    <row r="12" spans="1:8">
      <c r="A12" s="120"/>
      <c r="B12" s="121"/>
      <c r="C12" s="128"/>
      <c r="D12" s="123">
        <v>97373</v>
      </c>
      <c r="E12" s="124"/>
      <c r="F12" s="125">
        <v>62739</v>
      </c>
      <c r="G12" s="126"/>
      <c r="H12" s="127"/>
    </row>
    <row r="13" spans="1:8">
      <c r="A13" s="108"/>
      <c r="B13" s="113"/>
      <c r="C13" s="129"/>
      <c r="D13" s="130">
        <v>244144</v>
      </c>
      <c r="E13" s="131"/>
      <c r="F13" s="132">
        <v>107226</v>
      </c>
      <c r="G13" s="133"/>
      <c r="H13" s="119"/>
    </row>
    <row r="14" spans="1:8">
      <c r="A14" s="120"/>
      <c r="B14" s="121"/>
      <c r="C14" s="122"/>
      <c r="D14" s="123">
        <v>122622</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29.27</v>
      </c>
      <c r="C19" s="134">
        <f>ROUND(VALUE(SUBSTITUTE(実質収支比率等に係る経年分析!G$48,"▲","-")),2)</f>
        <v>29.18</v>
      </c>
      <c r="D19" s="134">
        <f>ROUND(VALUE(SUBSTITUTE(実質収支比率等に係る経年分析!H$48,"▲","-")),2)</f>
        <v>26.04</v>
      </c>
      <c r="E19" s="134">
        <f>ROUND(VALUE(SUBSTITUTE(実質収支比率等に係る経年分析!I$48,"▲","-")),2)</f>
        <v>19.77</v>
      </c>
      <c r="F19" s="134">
        <f>ROUND(VALUE(SUBSTITUTE(実質収支比率等に係る経年分析!J$48,"▲","-")),2)</f>
        <v>21.6</v>
      </c>
    </row>
    <row r="20" spans="1:11">
      <c r="A20" s="134" t="s">
        <v>43</v>
      </c>
      <c r="B20" s="134">
        <f>ROUND(VALUE(SUBSTITUTE(実質収支比率等に係る経年分析!F$47,"▲","-")),2)</f>
        <v>37.979999999999997</v>
      </c>
      <c r="C20" s="134">
        <f>ROUND(VALUE(SUBSTITUTE(実質収支比率等に係る経年分析!G$47,"▲","-")),2)</f>
        <v>46.05</v>
      </c>
      <c r="D20" s="134">
        <f>ROUND(VALUE(SUBSTITUTE(実質収支比率等に係る経年分析!H$47,"▲","-")),2)</f>
        <v>48.85</v>
      </c>
      <c r="E20" s="134">
        <f>ROUND(VALUE(SUBSTITUTE(実質収支比率等に係る経年分析!I$47,"▲","-")),2)</f>
        <v>55.35</v>
      </c>
      <c r="F20" s="134">
        <f>ROUND(VALUE(SUBSTITUTE(実質収支比率等に係る経年分析!J$47,"▲","-")),2)</f>
        <v>53.97</v>
      </c>
    </row>
    <row r="21" spans="1:11">
      <c r="A21" s="134" t="s">
        <v>44</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-5.04</v>
      </c>
      <c r="E21" s="134">
        <f>IF(ISNUMBER(VALUE(SUBSTITUTE(実質収支比率等に係る経年分析!I$49,"▲","-"))),ROUND(VALUE(SUBSTITUTE(実質収支比率等に係る経年分析!I$49,"▲","-")),2),NA())</f>
        <v>-10.29</v>
      </c>
      <c r="F21" s="134">
        <f>IF(ISNUMBER(VALUE(SUBSTITUTE(実質収支比率等に係る経年分析!J$49,"▲","-"))),ROUND(VALUE(SUBSTITUTE(実質収支比率等に係る経年分析!J$49,"▲","-")),2),NA())</f>
        <v>-0.92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1.07</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21.6</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4.13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4.0199999999999996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4.6399999999999997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5.34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604</v>
      </c>
      <c r="E42" s="136"/>
      <c r="F42" s="136"/>
      <c r="G42" s="136">
        <f>'実質公債費比率（分子）の構造'!L$52</f>
        <v>649</v>
      </c>
      <c r="H42" s="136"/>
      <c r="I42" s="136"/>
      <c r="J42" s="136">
        <f>'実質公債費比率（分子）の構造'!M$52</f>
        <v>744</v>
      </c>
      <c r="K42" s="136"/>
      <c r="L42" s="136"/>
      <c r="M42" s="136">
        <f>'実質公債費比率（分子）の構造'!N$52</f>
        <v>798</v>
      </c>
      <c r="N42" s="136"/>
      <c r="O42" s="136"/>
      <c r="P42" s="136">
        <f>'実質公債費比率（分子）の構造'!O$52</f>
        <v>795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v>
      </c>
      <c r="C45" s="136"/>
      <c r="D45" s="136"/>
      <c r="E45" s="136">
        <f>'実質公債費比率（分子）の構造'!L$49</f>
        <v>6</v>
      </c>
      <c r="F45" s="136"/>
      <c r="G45" s="136"/>
      <c r="H45" s="136">
        <f>'実質公債費比率（分子）の構造'!M$49</f>
        <v>5</v>
      </c>
      <c r="I45" s="136"/>
      <c r="J45" s="136"/>
      <c r="K45" s="136">
        <f>'実質公債費比率（分子）の構造'!N$49</f>
        <v>6</v>
      </c>
      <c r="L45" s="136"/>
      <c r="M45" s="136"/>
      <c r="N45" s="136">
        <f>'実質公債費比率（分子）の構造'!O$49</f>
        <v>9</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747</v>
      </c>
      <c r="C49" s="136"/>
      <c r="D49" s="136"/>
      <c r="E49" s="136">
        <f>'実質公債費比率（分子）の構造'!L$45</f>
        <v>802</v>
      </c>
      <c r="F49" s="136"/>
      <c r="G49" s="136"/>
      <c r="H49" s="136">
        <f>'実質公債費比率（分子）の構造'!M$45</f>
        <v>935</v>
      </c>
      <c r="I49" s="136"/>
      <c r="J49" s="136"/>
      <c r="K49" s="136">
        <f>'実質公債費比率（分子）の構造'!N$45</f>
        <v>1010</v>
      </c>
      <c r="L49" s="136"/>
      <c r="M49" s="136"/>
      <c r="N49" s="136">
        <f>'実質公債費比率（分子）の構造'!O$45</f>
        <v>1048</v>
      </c>
      <c r="O49" s="136"/>
      <c r="P49" s="136"/>
    </row>
    <row r="50" spans="1:16">
      <c r="A50" s="136" t="s">
        <v>59</v>
      </c>
      <c r="B50" s="136" t="e">
        <f>NA()</f>
        <v>#N/A</v>
      </c>
      <c r="C50" s="136">
        <f>IF(ISNUMBER('実質公債費比率（分子）の構造'!K$53),'実質公債費比率（分子）の構造'!K$53,NA())</f>
        <v>149</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218</v>
      </c>
      <c r="M50" s="136" t="e">
        <f>NA()</f>
        <v>#N/A</v>
      </c>
      <c r="N50" s="136" t="e">
        <f>NA()</f>
        <v>#N/A</v>
      </c>
      <c r="O50" s="136">
        <f>IF(ISNUMBER('実質公債費比率（分子）の構造'!O$53),'実質公債費比率（分子）の構造'!O$53,NA())</f>
        <v>262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6332</v>
      </c>
      <c r="E56" s="135"/>
      <c r="F56" s="135"/>
      <c r="G56" s="135">
        <f>'将来負担比率（分子）の構造'!J$51</f>
        <v>6408</v>
      </c>
      <c r="H56" s="135"/>
      <c r="I56" s="135"/>
      <c r="J56" s="135">
        <f>'将来負担比率（分子）の構造'!K$51</f>
        <v>6584</v>
      </c>
      <c r="K56" s="135"/>
      <c r="L56" s="135"/>
      <c r="M56" s="135">
        <f>'将来負担比率（分子）の構造'!L$51</f>
        <v>6457</v>
      </c>
      <c r="N56" s="135"/>
      <c r="O56" s="135"/>
      <c r="P56" s="135">
        <f>'将来負担比率（分子）の構造'!M$51</f>
        <v>6301</v>
      </c>
    </row>
    <row r="57" spans="1:16">
      <c r="A57" s="135" t="s">
        <v>35</v>
      </c>
      <c r="B57" s="135"/>
      <c r="C57" s="135"/>
      <c r="D57" s="135">
        <f>'将来負担比率（分子）の構造'!I$50</f>
        <v>2163</v>
      </c>
      <c r="E57" s="135"/>
      <c r="F57" s="135"/>
      <c r="G57" s="135">
        <f>'将来負担比率（分子）の構造'!J$50</f>
        <v>2264</v>
      </c>
      <c r="H57" s="135"/>
      <c r="I57" s="135"/>
      <c r="J57" s="135">
        <f>'将来負担比率（分子）の構造'!K$50</f>
        <v>2266</v>
      </c>
      <c r="K57" s="135"/>
      <c r="L57" s="135"/>
      <c r="M57" s="135">
        <f>'将来負担比率（分子）の構造'!L$50</f>
        <v>2205</v>
      </c>
      <c r="N57" s="135"/>
      <c r="O57" s="135"/>
      <c r="P57" s="135">
        <f>'将来負担比率（分子）の構造'!M$50</f>
        <v>1987</v>
      </c>
    </row>
    <row r="58" spans="1:16">
      <c r="A58" s="135" t="s">
        <v>34</v>
      </c>
      <c r="B58" s="135"/>
      <c r="C58" s="135"/>
      <c r="D58" s="135">
        <f>'将来負担比率（分子）の構造'!I$49</f>
        <v>2120</v>
      </c>
      <c r="E58" s="135"/>
      <c r="F58" s="135"/>
      <c r="G58" s="135">
        <f>'将来負担比率（分子）の構造'!J$49</f>
        <v>2420</v>
      </c>
      <c r="H58" s="135"/>
      <c r="I58" s="135"/>
      <c r="J58" s="135">
        <f>'将来負担比率（分子）の構造'!K$49</f>
        <v>2695</v>
      </c>
      <c r="K58" s="135"/>
      <c r="L58" s="135"/>
      <c r="M58" s="135">
        <f>'将来負担比率（分子）の構造'!L$49</f>
        <v>3005</v>
      </c>
      <c r="N58" s="135"/>
      <c r="O58" s="135"/>
      <c r="P58" s="135">
        <f>'将来負担比率（分子）の構造'!M$49</f>
        <v>3124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790</v>
      </c>
      <c r="C62" s="135"/>
      <c r="D62" s="135"/>
      <c r="E62" s="135">
        <f>'将来負担比率（分子）の構造'!J$45</f>
        <v>779</v>
      </c>
      <c r="F62" s="135"/>
      <c r="G62" s="135"/>
      <c r="H62" s="135">
        <f>'将来負担比率（分子）の構造'!K$45</f>
        <v>785</v>
      </c>
      <c r="I62" s="135"/>
      <c r="J62" s="135"/>
      <c r="K62" s="135">
        <f>'将来負担比率（分子）の構造'!L$45</f>
        <v>783</v>
      </c>
      <c r="L62" s="135"/>
      <c r="M62" s="135"/>
      <c r="N62" s="135">
        <f>'将来負担比率（分子）の構造'!M$45</f>
        <v>746</v>
      </c>
      <c r="O62" s="135"/>
      <c r="P62" s="135"/>
    </row>
    <row r="63" spans="1:16">
      <c r="A63" s="135" t="s">
        <v>28</v>
      </c>
      <c r="B63" s="135">
        <f>'将来負担比率（分子）の構造'!I$44</f>
        <v>23</v>
      </c>
      <c r="C63" s="135"/>
      <c r="D63" s="135"/>
      <c r="E63" s="135">
        <f>'将来負担比率（分子）の構造'!J$44</f>
        <v>22</v>
      </c>
      <c r="F63" s="135"/>
      <c r="G63" s="135"/>
      <c r="H63" s="135">
        <f>'将来負担比率（分子）の構造'!K$44</f>
        <v>43</v>
      </c>
      <c r="I63" s="135"/>
      <c r="J63" s="135"/>
      <c r="K63" s="135">
        <f>'将来負担比率（分子）の構造'!L$44</f>
        <v>78</v>
      </c>
      <c r="L63" s="135"/>
      <c r="M63" s="135"/>
      <c r="N63" s="135">
        <f>'将来負担比率（分子）の構造'!M$44</f>
        <v>70</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10236</v>
      </c>
      <c r="C66" s="135"/>
      <c r="D66" s="135"/>
      <c r="E66" s="135">
        <f>'将来負担比率（分子）の構造'!J$41</f>
        <v>10393</v>
      </c>
      <c r="F66" s="135"/>
      <c r="G66" s="135"/>
      <c r="H66" s="135">
        <f>'将来負担比率（分子）の構造'!K$41</f>
        <v>10817</v>
      </c>
      <c r="I66" s="135"/>
      <c r="J66" s="135"/>
      <c r="K66" s="135">
        <f>'将来負担比率（分子）の構造'!L$41</f>
        <v>10770</v>
      </c>
      <c r="L66" s="135"/>
      <c r="M66" s="135"/>
      <c r="N66" s="135">
        <f>'将来負担比率（分子）の構造'!M$41</f>
        <v>10494</v>
      </c>
      <c r="O66" s="135"/>
      <c r="P66" s="135"/>
    </row>
    <row r="67" spans="1:16">
      <c r="A67" s="135" t="s">
        <v>63</v>
      </c>
      <c r="B67" s="135" t="e">
        <f>NA()</f>
        <v>#N/A</v>
      </c>
      <c r="C67" s="135">
        <f>IF(ISNUMBER('将来負担比率（分子）の構造'!I$52), IF('将来負担比率（分子）の構造'!I$52 &lt; 0, 0, '将来負担比率（分子）の構造'!I$52), NA())</f>
        <v>433</v>
      </c>
      <c r="D67" s="135" t="e">
        <f>NA()</f>
        <v>#N/A</v>
      </c>
      <c r="E67" s="135" t="e">
        <f>NA()</f>
        <v>#N/A</v>
      </c>
      <c r="F67" s="135">
        <f>IF(ISNUMBER('将来負担比率（分子）の構造'!J$52), IF('将来負担比率（分子）の構造'!J$52 &lt; 0, 0, '将来負担比率（分子）の構造'!J$52), NA())</f>
        <v>102</v>
      </c>
      <c r="G67" s="135" t="e">
        <f>NA()</f>
        <v>#N/A</v>
      </c>
      <c r="H67" s="135" t="e">
        <f>NA()</f>
        <v>#N/A</v>
      </c>
      <c r="I67" s="135">
        <f>IF(ISNUMBER('将来負担比率（分子）の構造'!K$52), IF('将来負担比率（分子）の構造'!K$52 &lt; 0, 0, '将来負担比率（分子）の構造'!K$52), NA())</f>
        <v>100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380055</v>
      </c>
      <c r="S5" s="613"/>
      <c r="T5" s="613"/>
      <c r="U5" s="613"/>
      <c r="V5" s="613"/>
      <c r="W5" s="613"/>
      <c r="X5" s="613"/>
      <c r="Y5" s="614"/>
      <c r="Z5" s="615">
        <v>7.3</v>
      </c>
      <c r="AA5" s="615"/>
      <c r="AB5" s="615"/>
      <c r="AC5" s="615"/>
      <c r="AD5" s="616">
        <v>380055</v>
      </c>
      <c r="AE5" s="616"/>
      <c r="AF5" s="616"/>
      <c r="AG5" s="616"/>
      <c r="AH5" s="616"/>
      <c r="AI5" s="616"/>
      <c r="AJ5" s="616"/>
      <c r="AK5" s="616"/>
      <c r="AL5" s="617">
        <v>16.8</v>
      </c>
      <c r="AM5" s="618"/>
      <c r="AN5" s="618"/>
      <c r="AO5" s="619"/>
      <c r="AP5" s="609" t="s">
        <v>205</v>
      </c>
      <c r="AQ5" s="610"/>
      <c r="AR5" s="610"/>
      <c r="AS5" s="610"/>
      <c r="AT5" s="610"/>
      <c r="AU5" s="610"/>
      <c r="AV5" s="610"/>
      <c r="AW5" s="610"/>
      <c r="AX5" s="610"/>
      <c r="AY5" s="610"/>
      <c r="AZ5" s="610"/>
      <c r="BA5" s="610"/>
      <c r="BB5" s="610"/>
      <c r="BC5" s="610"/>
      <c r="BD5" s="610"/>
      <c r="BE5" s="610"/>
      <c r="BF5" s="611"/>
      <c r="BG5" s="623">
        <v>369123</v>
      </c>
      <c r="BH5" s="624"/>
      <c r="BI5" s="624"/>
      <c r="BJ5" s="624"/>
      <c r="BK5" s="624"/>
      <c r="BL5" s="624"/>
      <c r="BM5" s="624"/>
      <c r="BN5" s="625"/>
      <c r="BO5" s="626">
        <v>97.1</v>
      </c>
      <c r="BP5" s="626"/>
      <c r="BQ5" s="626"/>
      <c r="BR5" s="626"/>
      <c r="BS5" s="627">
        <v>436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33854</v>
      </c>
      <c r="S6" s="624"/>
      <c r="T6" s="624"/>
      <c r="U6" s="624"/>
      <c r="V6" s="624"/>
      <c r="W6" s="624"/>
      <c r="X6" s="624"/>
      <c r="Y6" s="625"/>
      <c r="Z6" s="626">
        <v>0.6</v>
      </c>
      <c r="AA6" s="626"/>
      <c r="AB6" s="626"/>
      <c r="AC6" s="626"/>
      <c r="AD6" s="627">
        <v>33854</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369123</v>
      </c>
      <c r="BH6" s="624"/>
      <c r="BI6" s="624"/>
      <c r="BJ6" s="624"/>
      <c r="BK6" s="624"/>
      <c r="BL6" s="624"/>
      <c r="BM6" s="624"/>
      <c r="BN6" s="625"/>
      <c r="BO6" s="626">
        <v>97.1</v>
      </c>
      <c r="BP6" s="626"/>
      <c r="BQ6" s="626"/>
      <c r="BR6" s="626"/>
      <c r="BS6" s="627">
        <v>436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67334</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67299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678</v>
      </c>
      <c r="S7" s="624"/>
      <c r="T7" s="624"/>
      <c r="U7" s="624"/>
      <c r="V7" s="624"/>
      <c r="W7" s="624"/>
      <c r="X7" s="624"/>
      <c r="Y7" s="625"/>
      <c r="Z7" s="626">
        <v>0</v>
      </c>
      <c r="AA7" s="626"/>
      <c r="AB7" s="626"/>
      <c r="AC7" s="626"/>
      <c r="AD7" s="627">
        <v>678</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147524</v>
      </c>
      <c r="BH7" s="624"/>
      <c r="BI7" s="624"/>
      <c r="BJ7" s="624"/>
      <c r="BK7" s="624"/>
      <c r="BL7" s="624"/>
      <c r="BM7" s="624"/>
      <c r="BN7" s="625"/>
      <c r="BO7" s="626">
        <v>38.799999999999997</v>
      </c>
      <c r="BP7" s="626"/>
      <c r="BQ7" s="626"/>
      <c r="BR7" s="626"/>
      <c r="BS7" s="627">
        <v>436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1044365</v>
      </c>
      <c r="CS7" s="624"/>
      <c r="CT7" s="624"/>
      <c r="CU7" s="624"/>
      <c r="CV7" s="624"/>
      <c r="CW7" s="624"/>
      <c r="CX7" s="624"/>
      <c r="CY7" s="625"/>
      <c r="CZ7" s="626">
        <v>22.2</v>
      </c>
      <c r="DA7" s="626"/>
      <c r="DB7" s="626"/>
      <c r="DC7" s="626"/>
      <c r="DD7" s="632">
        <v>150607</v>
      </c>
      <c r="DE7" s="624"/>
      <c r="DF7" s="624"/>
      <c r="DG7" s="624"/>
      <c r="DH7" s="624"/>
      <c r="DI7" s="624"/>
      <c r="DJ7" s="624"/>
      <c r="DK7" s="624"/>
      <c r="DL7" s="624"/>
      <c r="DM7" s="624"/>
      <c r="DN7" s="624"/>
      <c r="DO7" s="624"/>
      <c r="DP7" s="625"/>
      <c r="DQ7" s="632">
        <v>385744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1917</v>
      </c>
      <c r="S8" s="624"/>
      <c r="T8" s="624"/>
      <c r="U8" s="624"/>
      <c r="V8" s="624"/>
      <c r="W8" s="624"/>
      <c r="X8" s="624"/>
      <c r="Y8" s="625"/>
      <c r="Z8" s="626">
        <v>0</v>
      </c>
      <c r="AA8" s="626"/>
      <c r="AB8" s="626"/>
      <c r="AC8" s="626"/>
      <c r="AD8" s="627">
        <v>1917</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6653</v>
      </c>
      <c r="BH8" s="624"/>
      <c r="BI8" s="624"/>
      <c r="BJ8" s="624"/>
      <c r="BK8" s="624"/>
      <c r="BL8" s="624"/>
      <c r="BM8" s="624"/>
      <c r="BN8" s="625"/>
      <c r="BO8" s="626">
        <v>1.8</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1120868</v>
      </c>
      <c r="CS8" s="624"/>
      <c r="CT8" s="624"/>
      <c r="CU8" s="624"/>
      <c r="CV8" s="624"/>
      <c r="CW8" s="624"/>
      <c r="CX8" s="624"/>
      <c r="CY8" s="625"/>
      <c r="CZ8" s="626">
        <v>23.8</v>
      </c>
      <c r="DA8" s="626"/>
      <c r="DB8" s="626"/>
      <c r="DC8" s="626"/>
      <c r="DD8" s="632">
        <v>31647</v>
      </c>
      <c r="DE8" s="624"/>
      <c r="DF8" s="624"/>
      <c r="DG8" s="624"/>
      <c r="DH8" s="624"/>
      <c r="DI8" s="624"/>
      <c r="DJ8" s="624"/>
      <c r="DK8" s="624"/>
      <c r="DL8" s="624"/>
      <c r="DM8" s="624"/>
      <c r="DN8" s="624"/>
      <c r="DO8" s="624"/>
      <c r="DP8" s="625"/>
      <c r="DQ8" s="632">
        <v>496376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1783</v>
      </c>
      <c r="S9" s="624"/>
      <c r="T9" s="624"/>
      <c r="U9" s="624"/>
      <c r="V9" s="624"/>
      <c r="W9" s="624"/>
      <c r="X9" s="624"/>
      <c r="Y9" s="625"/>
      <c r="Z9" s="626">
        <v>0</v>
      </c>
      <c r="AA9" s="626"/>
      <c r="AB9" s="626"/>
      <c r="AC9" s="626"/>
      <c r="AD9" s="627">
        <v>1783</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131143</v>
      </c>
      <c r="BH9" s="624"/>
      <c r="BI9" s="624"/>
      <c r="BJ9" s="624"/>
      <c r="BK9" s="624"/>
      <c r="BL9" s="624"/>
      <c r="BM9" s="624"/>
      <c r="BN9" s="625"/>
      <c r="BO9" s="626">
        <v>34.5</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197749</v>
      </c>
      <c r="CS9" s="624"/>
      <c r="CT9" s="624"/>
      <c r="CU9" s="624"/>
      <c r="CV9" s="624"/>
      <c r="CW9" s="624"/>
      <c r="CX9" s="624"/>
      <c r="CY9" s="625"/>
      <c r="CZ9" s="626">
        <v>4.2</v>
      </c>
      <c r="DA9" s="626"/>
      <c r="DB9" s="626"/>
      <c r="DC9" s="626"/>
      <c r="DD9" s="632">
        <v>10704</v>
      </c>
      <c r="DE9" s="624"/>
      <c r="DF9" s="624"/>
      <c r="DG9" s="624"/>
      <c r="DH9" s="624"/>
      <c r="DI9" s="624"/>
      <c r="DJ9" s="624"/>
      <c r="DK9" s="624"/>
      <c r="DL9" s="624"/>
      <c r="DM9" s="624"/>
      <c r="DN9" s="624"/>
      <c r="DO9" s="624"/>
      <c r="DP9" s="625"/>
      <c r="DQ9" s="632">
        <v>143577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95196</v>
      </c>
      <c r="S10" s="624"/>
      <c r="T10" s="624"/>
      <c r="U10" s="624"/>
      <c r="V10" s="624"/>
      <c r="W10" s="624"/>
      <c r="X10" s="624"/>
      <c r="Y10" s="625"/>
      <c r="Z10" s="626">
        <v>1.8</v>
      </c>
      <c r="AA10" s="626"/>
      <c r="AB10" s="626"/>
      <c r="AC10" s="626"/>
      <c r="AD10" s="627">
        <v>95196</v>
      </c>
      <c r="AE10" s="627"/>
      <c r="AF10" s="627"/>
      <c r="AG10" s="627"/>
      <c r="AH10" s="627"/>
      <c r="AI10" s="627"/>
      <c r="AJ10" s="627"/>
      <c r="AK10" s="627"/>
      <c r="AL10" s="628">
        <v>4.2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7224</v>
      </c>
      <c r="BH10" s="624"/>
      <c r="BI10" s="624"/>
      <c r="BJ10" s="624"/>
      <c r="BK10" s="624"/>
      <c r="BL10" s="624"/>
      <c r="BM10" s="624"/>
      <c r="BN10" s="625"/>
      <c r="BO10" s="626">
        <v>1.9</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568</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568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12244</v>
      </c>
      <c r="S11" s="624"/>
      <c r="T11" s="624"/>
      <c r="U11" s="624"/>
      <c r="V11" s="624"/>
      <c r="W11" s="624"/>
      <c r="X11" s="624"/>
      <c r="Y11" s="625"/>
      <c r="Z11" s="626">
        <v>0.2</v>
      </c>
      <c r="AA11" s="626"/>
      <c r="AB11" s="626"/>
      <c r="AC11" s="626"/>
      <c r="AD11" s="627">
        <v>12244</v>
      </c>
      <c r="AE11" s="627"/>
      <c r="AF11" s="627"/>
      <c r="AG11" s="627"/>
      <c r="AH11" s="627"/>
      <c r="AI11" s="627"/>
      <c r="AJ11" s="627"/>
      <c r="AK11" s="627"/>
      <c r="AL11" s="628">
        <v>0.5</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2504</v>
      </c>
      <c r="BH11" s="624"/>
      <c r="BI11" s="624"/>
      <c r="BJ11" s="624"/>
      <c r="BK11" s="624"/>
      <c r="BL11" s="624"/>
      <c r="BM11" s="624"/>
      <c r="BN11" s="625"/>
      <c r="BO11" s="626">
        <v>0.7</v>
      </c>
      <c r="BP11" s="626"/>
      <c r="BQ11" s="626"/>
      <c r="BR11" s="626"/>
      <c r="BS11" s="632">
        <v>436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191447</v>
      </c>
      <c r="CS11" s="624"/>
      <c r="CT11" s="624"/>
      <c r="CU11" s="624"/>
      <c r="CV11" s="624"/>
      <c r="CW11" s="624"/>
      <c r="CX11" s="624"/>
      <c r="CY11" s="625"/>
      <c r="CZ11" s="626">
        <v>4.0999999999999996</v>
      </c>
      <c r="DA11" s="626"/>
      <c r="DB11" s="626"/>
      <c r="DC11" s="626"/>
      <c r="DD11" s="632">
        <v>91469</v>
      </c>
      <c r="DE11" s="624"/>
      <c r="DF11" s="624"/>
      <c r="DG11" s="624"/>
      <c r="DH11" s="624"/>
      <c r="DI11" s="624"/>
      <c r="DJ11" s="624"/>
      <c r="DK11" s="624"/>
      <c r="DL11" s="624"/>
      <c r="DM11" s="624"/>
      <c r="DN11" s="624"/>
      <c r="DO11" s="624"/>
      <c r="DP11" s="625"/>
      <c r="DQ11" s="632">
        <v>60449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150377</v>
      </c>
      <c r="BH12" s="624"/>
      <c r="BI12" s="624"/>
      <c r="BJ12" s="624"/>
      <c r="BK12" s="624"/>
      <c r="BL12" s="624"/>
      <c r="BM12" s="624"/>
      <c r="BN12" s="625"/>
      <c r="BO12" s="626">
        <v>39.6</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2554</v>
      </c>
      <c r="CS12" s="624"/>
      <c r="CT12" s="624"/>
      <c r="CU12" s="624"/>
      <c r="CV12" s="624"/>
      <c r="CW12" s="624"/>
      <c r="CX12" s="624"/>
      <c r="CY12" s="625"/>
      <c r="CZ12" s="626">
        <v>0.1</v>
      </c>
      <c r="DA12" s="626"/>
      <c r="DB12" s="626"/>
      <c r="DC12" s="626"/>
      <c r="DD12" s="632" t="s">
        <v>110</v>
      </c>
      <c r="DE12" s="624"/>
      <c r="DF12" s="624"/>
      <c r="DG12" s="624"/>
      <c r="DH12" s="624"/>
      <c r="DI12" s="624"/>
      <c r="DJ12" s="624"/>
      <c r="DK12" s="624"/>
      <c r="DL12" s="624"/>
      <c r="DM12" s="624"/>
      <c r="DN12" s="624"/>
      <c r="DO12" s="624"/>
      <c r="DP12" s="625"/>
      <c r="DQ12" s="632">
        <v>2154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7668</v>
      </c>
      <c r="S13" s="624"/>
      <c r="T13" s="624"/>
      <c r="U13" s="624"/>
      <c r="V13" s="624"/>
      <c r="W13" s="624"/>
      <c r="X13" s="624"/>
      <c r="Y13" s="625"/>
      <c r="Z13" s="626">
        <v>0.1</v>
      </c>
      <c r="AA13" s="626"/>
      <c r="AB13" s="626"/>
      <c r="AC13" s="626"/>
      <c r="AD13" s="627">
        <v>7668</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150377</v>
      </c>
      <c r="BH13" s="624"/>
      <c r="BI13" s="624"/>
      <c r="BJ13" s="624"/>
      <c r="BK13" s="624"/>
      <c r="BL13" s="624"/>
      <c r="BM13" s="624"/>
      <c r="BN13" s="625"/>
      <c r="BO13" s="626">
        <v>39.6</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611099</v>
      </c>
      <c r="CS13" s="624"/>
      <c r="CT13" s="624"/>
      <c r="CU13" s="624"/>
      <c r="CV13" s="624"/>
      <c r="CW13" s="624"/>
      <c r="CX13" s="624"/>
      <c r="CY13" s="625"/>
      <c r="CZ13" s="626">
        <v>13</v>
      </c>
      <c r="DA13" s="626"/>
      <c r="DB13" s="626"/>
      <c r="DC13" s="626"/>
      <c r="DD13" s="632">
        <v>555184</v>
      </c>
      <c r="DE13" s="624"/>
      <c r="DF13" s="624"/>
      <c r="DG13" s="624"/>
      <c r="DH13" s="624"/>
      <c r="DI13" s="624"/>
      <c r="DJ13" s="624"/>
      <c r="DK13" s="624"/>
      <c r="DL13" s="624"/>
      <c r="DM13" s="624"/>
      <c r="DN13" s="624"/>
      <c r="DO13" s="624"/>
      <c r="DP13" s="625"/>
      <c r="DQ13" s="632">
        <v>78844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15066</v>
      </c>
      <c r="BH14" s="624"/>
      <c r="BI14" s="624"/>
      <c r="BJ14" s="624"/>
      <c r="BK14" s="624"/>
      <c r="BL14" s="624"/>
      <c r="BM14" s="624"/>
      <c r="BN14" s="625"/>
      <c r="BO14" s="626">
        <v>4</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99787</v>
      </c>
      <c r="CS14" s="624"/>
      <c r="CT14" s="624"/>
      <c r="CU14" s="624"/>
      <c r="CV14" s="624"/>
      <c r="CW14" s="624"/>
      <c r="CX14" s="624"/>
      <c r="CY14" s="625"/>
      <c r="CZ14" s="626">
        <v>2.1</v>
      </c>
      <c r="DA14" s="626"/>
      <c r="DB14" s="626"/>
      <c r="DC14" s="626"/>
      <c r="DD14" s="632" t="s">
        <v>110</v>
      </c>
      <c r="DE14" s="624"/>
      <c r="DF14" s="624"/>
      <c r="DG14" s="624"/>
      <c r="DH14" s="624"/>
      <c r="DI14" s="624"/>
      <c r="DJ14" s="624"/>
      <c r="DK14" s="624"/>
      <c r="DL14" s="624"/>
      <c r="DM14" s="624"/>
      <c r="DN14" s="624"/>
      <c r="DO14" s="624"/>
      <c r="DP14" s="625"/>
      <c r="DQ14" s="632">
        <v>95018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725</v>
      </c>
      <c r="S15" s="624"/>
      <c r="T15" s="624"/>
      <c r="U15" s="624"/>
      <c r="V15" s="624"/>
      <c r="W15" s="624"/>
      <c r="X15" s="624"/>
      <c r="Y15" s="625"/>
      <c r="Z15" s="626">
        <v>0</v>
      </c>
      <c r="AA15" s="626"/>
      <c r="AB15" s="626"/>
      <c r="AC15" s="626"/>
      <c r="AD15" s="627">
        <v>725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56156</v>
      </c>
      <c r="BH15" s="624"/>
      <c r="BI15" s="624"/>
      <c r="BJ15" s="624"/>
      <c r="BK15" s="624"/>
      <c r="BL15" s="624"/>
      <c r="BM15" s="624"/>
      <c r="BN15" s="625"/>
      <c r="BO15" s="626">
        <v>14.8</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188590</v>
      </c>
      <c r="CS15" s="624"/>
      <c r="CT15" s="624"/>
      <c r="CU15" s="624"/>
      <c r="CV15" s="624"/>
      <c r="CW15" s="624"/>
      <c r="CX15" s="624"/>
      <c r="CY15" s="625"/>
      <c r="CZ15" s="626">
        <v>4</v>
      </c>
      <c r="DA15" s="626"/>
      <c r="DB15" s="626"/>
      <c r="DC15" s="626"/>
      <c r="DD15" s="632">
        <v>5614</v>
      </c>
      <c r="DE15" s="624"/>
      <c r="DF15" s="624"/>
      <c r="DG15" s="624"/>
      <c r="DH15" s="624"/>
      <c r="DI15" s="624"/>
      <c r="DJ15" s="624"/>
      <c r="DK15" s="624"/>
      <c r="DL15" s="624"/>
      <c r="DM15" s="624"/>
      <c r="DN15" s="624"/>
      <c r="DO15" s="624"/>
      <c r="DP15" s="625"/>
      <c r="DQ15" s="632">
        <v>177391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1999901</v>
      </c>
      <c r="S16" s="624"/>
      <c r="T16" s="624"/>
      <c r="U16" s="624"/>
      <c r="V16" s="624"/>
      <c r="W16" s="624"/>
      <c r="X16" s="624"/>
      <c r="Y16" s="625"/>
      <c r="Z16" s="626">
        <v>38.299999999999997</v>
      </c>
      <c r="AA16" s="626"/>
      <c r="AB16" s="626"/>
      <c r="AC16" s="626"/>
      <c r="AD16" s="627">
        <v>1721329</v>
      </c>
      <c r="AE16" s="627"/>
      <c r="AF16" s="627"/>
      <c r="AG16" s="627"/>
      <c r="AH16" s="627"/>
      <c r="AI16" s="627"/>
      <c r="AJ16" s="627"/>
      <c r="AK16" s="627"/>
      <c r="AL16" s="628">
        <v>76.2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5509</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183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1721329</v>
      </c>
      <c r="S17" s="624"/>
      <c r="T17" s="624"/>
      <c r="U17" s="624"/>
      <c r="V17" s="624"/>
      <c r="W17" s="624"/>
      <c r="X17" s="624"/>
      <c r="Y17" s="625"/>
      <c r="Z17" s="626">
        <v>33</v>
      </c>
      <c r="AA17" s="626"/>
      <c r="AB17" s="626"/>
      <c r="AC17" s="626"/>
      <c r="AD17" s="627">
        <v>1721329</v>
      </c>
      <c r="AE17" s="627"/>
      <c r="AF17" s="627"/>
      <c r="AG17" s="627"/>
      <c r="AH17" s="627"/>
      <c r="AI17" s="627"/>
      <c r="AJ17" s="627"/>
      <c r="AK17" s="627"/>
      <c r="AL17" s="628">
        <v>76.2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1178434</v>
      </c>
      <c r="CS17" s="624"/>
      <c r="CT17" s="624"/>
      <c r="CU17" s="624"/>
      <c r="CV17" s="624"/>
      <c r="CW17" s="624"/>
      <c r="CX17" s="624"/>
      <c r="CY17" s="625"/>
      <c r="CZ17" s="626">
        <v>25</v>
      </c>
      <c r="DA17" s="626"/>
      <c r="DB17" s="626"/>
      <c r="DC17" s="626"/>
      <c r="DD17" s="632" t="s">
        <v>110</v>
      </c>
      <c r="DE17" s="624"/>
      <c r="DF17" s="624"/>
      <c r="DG17" s="624"/>
      <c r="DH17" s="624"/>
      <c r="DI17" s="624"/>
      <c r="DJ17" s="624"/>
      <c r="DK17" s="624"/>
      <c r="DL17" s="624"/>
      <c r="DM17" s="624"/>
      <c r="DN17" s="624"/>
      <c r="DO17" s="624"/>
      <c r="DP17" s="625"/>
      <c r="DQ17" s="632">
        <v>1099923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278571</v>
      </c>
      <c r="S18" s="624"/>
      <c r="T18" s="624"/>
      <c r="U18" s="624"/>
      <c r="V18" s="624"/>
      <c r="W18" s="624"/>
      <c r="X18" s="624"/>
      <c r="Y18" s="625"/>
      <c r="Z18" s="626">
        <v>5.3</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10932</v>
      </c>
      <c r="BH19" s="624"/>
      <c r="BI19" s="624"/>
      <c r="BJ19" s="624"/>
      <c r="BK19" s="624"/>
      <c r="BL19" s="624"/>
      <c r="BM19" s="624"/>
      <c r="BN19" s="625"/>
      <c r="BO19" s="626">
        <v>2.9</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2534021</v>
      </c>
      <c r="S20" s="624"/>
      <c r="T20" s="624"/>
      <c r="U20" s="624"/>
      <c r="V20" s="624"/>
      <c r="W20" s="624"/>
      <c r="X20" s="624"/>
      <c r="Y20" s="625"/>
      <c r="Z20" s="626">
        <v>48.6</v>
      </c>
      <c r="AA20" s="626"/>
      <c r="AB20" s="626"/>
      <c r="AC20" s="626"/>
      <c r="AD20" s="627">
        <v>2255449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10932</v>
      </c>
      <c r="BH20" s="624"/>
      <c r="BI20" s="624"/>
      <c r="BJ20" s="624"/>
      <c r="BK20" s="624"/>
      <c r="BL20" s="624"/>
      <c r="BM20" s="624"/>
      <c r="BN20" s="625"/>
      <c r="BO20" s="626">
        <v>2.9</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4708304</v>
      </c>
      <c r="CS20" s="624"/>
      <c r="CT20" s="624"/>
      <c r="CU20" s="624"/>
      <c r="CV20" s="624"/>
      <c r="CW20" s="624"/>
      <c r="CX20" s="624"/>
      <c r="CY20" s="625"/>
      <c r="CZ20" s="626">
        <v>100</v>
      </c>
      <c r="DA20" s="626"/>
      <c r="DB20" s="626"/>
      <c r="DC20" s="626"/>
      <c r="DD20" s="632">
        <v>845225</v>
      </c>
      <c r="DE20" s="624"/>
      <c r="DF20" s="624"/>
      <c r="DG20" s="624"/>
      <c r="DH20" s="624"/>
      <c r="DI20" s="624"/>
      <c r="DJ20" s="624"/>
      <c r="DK20" s="624"/>
      <c r="DL20" s="624"/>
      <c r="DM20" s="624"/>
      <c r="DN20" s="624"/>
      <c r="DO20" s="624"/>
      <c r="DP20" s="625"/>
      <c r="DQ20" s="632">
        <v>2607526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1380</v>
      </c>
      <c r="S21" s="624"/>
      <c r="T21" s="624"/>
      <c r="U21" s="624"/>
      <c r="V21" s="624"/>
      <c r="W21" s="624"/>
      <c r="X21" s="624"/>
      <c r="Y21" s="625"/>
      <c r="Z21" s="626">
        <v>0</v>
      </c>
      <c r="AA21" s="626"/>
      <c r="AB21" s="626"/>
      <c r="AC21" s="626"/>
      <c r="AD21" s="627">
        <v>1380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10932</v>
      </c>
      <c r="BH21" s="624"/>
      <c r="BI21" s="624"/>
      <c r="BJ21" s="624"/>
      <c r="BK21" s="624"/>
      <c r="BL21" s="624"/>
      <c r="BM21" s="624"/>
      <c r="BN21" s="625"/>
      <c r="BO21" s="626">
        <v>2.9</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49677</v>
      </c>
      <c r="S22" s="624"/>
      <c r="T22" s="624"/>
      <c r="U22" s="624"/>
      <c r="V22" s="624"/>
      <c r="W22" s="624"/>
      <c r="X22" s="624"/>
      <c r="Y22" s="625"/>
      <c r="Z22" s="626">
        <v>1</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100370</v>
      </c>
      <c r="S23" s="624"/>
      <c r="T23" s="624"/>
      <c r="U23" s="624"/>
      <c r="V23" s="624"/>
      <c r="W23" s="624"/>
      <c r="X23" s="624"/>
      <c r="Y23" s="625"/>
      <c r="Z23" s="626">
        <v>1.9</v>
      </c>
      <c r="AA23" s="626"/>
      <c r="AB23" s="626"/>
      <c r="AC23" s="626"/>
      <c r="AD23" s="627">
        <v>2278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9410</v>
      </c>
      <c r="S24" s="624"/>
      <c r="T24" s="624"/>
      <c r="U24" s="624"/>
      <c r="V24" s="624"/>
      <c r="W24" s="624"/>
      <c r="X24" s="624"/>
      <c r="Y24" s="625"/>
      <c r="Z24" s="626">
        <v>0.2</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2302284</v>
      </c>
      <c r="CS24" s="613"/>
      <c r="CT24" s="613"/>
      <c r="CU24" s="613"/>
      <c r="CV24" s="613"/>
      <c r="CW24" s="613"/>
      <c r="CX24" s="613"/>
      <c r="CY24" s="614"/>
      <c r="CZ24" s="650">
        <v>48.9</v>
      </c>
      <c r="DA24" s="651"/>
      <c r="DB24" s="651"/>
      <c r="DC24" s="652"/>
      <c r="DD24" s="649">
        <v>1729969</v>
      </c>
      <c r="DE24" s="613"/>
      <c r="DF24" s="613"/>
      <c r="DG24" s="613"/>
      <c r="DH24" s="613"/>
      <c r="DI24" s="613"/>
      <c r="DJ24" s="613"/>
      <c r="DK24" s="614"/>
      <c r="DL24" s="649">
        <v>1588378</v>
      </c>
      <c r="DM24" s="613"/>
      <c r="DN24" s="613"/>
      <c r="DO24" s="613"/>
      <c r="DP24" s="613"/>
      <c r="DQ24" s="613"/>
      <c r="DR24" s="613"/>
      <c r="DS24" s="613"/>
      <c r="DT24" s="613"/>
      <c r="DU24" s="613"/>
      <c r="DV24" s="614"/>
      <c r="DW24" s="617">
        <v>66.8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497481</v>
      </c>
      <c r="S25" s="624"/>
      <c r="T25" s="624"/>
      <c r="U25" s="624"/>
      <c r="V25" s="624"/>
      <c r="W25" s="624"/>
      <c r="X25" s="624"/>
      <c r="Y25" s="625"/>
      <c r="Z25" s="626">
        <v>9.5</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529019</v>
      </c>
      <c r="CS25" s="655"/>
      <c r="CT25" s="655"/>
      <c r="CU25" s="655"/>
      <c r="CV25" s="655"/>
      <c r="CW25" s="655"/>
      <c r="CX25" s="655"/>
      <c r="CY25" s="656"/>
      <c r="CZ25" s="657">
        <v>11.2</v>
      </c>
      <c r="DA25" s="658"/>
      <c r="DB25" s="658"/>
      <c r="DC25" s="659"/>
      <c r="DD25" s="632">
        <v>491460</v>
      </c>
      <c r="DE25" s="655"/>
      <c r="DF25" s="655"/>
      <c r="DG25" s="655"/>
      <c r="DH25" s="655"/>
      <c r="DI25" s="655"/>
      <c r="DJ25" s="655"/>
      <c r="DK25" s="656"/>
      <c r="DL25" s="632">
        <v>489994</v>
      </c>
      <c r="DM25" s="655"/>
      <c r="DN25" s="655"/>
      <c r="DO25" s="655"/>
      <c r="DP25" s="655"/>
      <c r="DQ25" s="655"/>
      <c r="DR25" s="655"/>
      <c r="DS25" s="655"/>
      <c r="DT25" s="655"/>
      <c r="DU25" s="655"/>
      <c r="DV25" s="656"/>
      <c r="DW25" s="628">
        <v>20.6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288809</v>
      </c>
      <c r="CS26" s="624"/>
      <c r="CT26" s="624"/>
      <c r="CU26" s="624"/>
      <c r="CV26" s="624"/>
      <c r="CW26" s="624"/>
      <c r="CX26" s="624"/>
      <c r="CY26" s="625"/>
      <c r="CZ26" s="657">
        <v>6.1</v>
      </c>
      <c r="DA26" s="658"/>
      <c r="DB26" s="658"/>
      <c r="DC26" s="659"/>
      <c r="DD26" s="632">
        <v>255762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248375</v>
      </c>
      <c r="S27" s="624"/>
      <c r="T27" s="624"/>
      <c r="U27" s="624"/>
      <c r="V27" s="624"/>
      <c r="W27" s="624"/>
      <c r="X27" s="624"/>
      <c r="Y27" s="625"/>
      <c r="Z27" s="626">
        <v>4.8</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380055</v>
      </c>
      <c r="BH27" s="624"/>
      <c r="BI27" s="624"/>
      <c r="BJ27" s="624"/>
      <c r="BK27" s="624"/>
      <c r="BL27" s="624"/>
      <c r="BM27" s="624"/>
      <c r="BN27" s="625"/>
      <c r="BO27" s="626">
        <v>100</v>
      </c>
      <c r="BP27" s="626"/>
      <c r="BQ27" s="626"/>
      <c r="BR27" s="626"/>
      <c r="BS27" s="632">
        <v>436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594831</v>
      </c>
      <c r="CS27" s="655"/>
      <c r="CT27" s="655"/>
      <c r="CU27" s="655"/>
      <c r="CV27" s="655"/>
      <c r="CW27" s="655"/>
      <c r="CX27" s="655"/>
      <c r="CY27" s="656"/>
      <c r="CZ27" s="657">
        <v>12.6</v>
      </c>
      <c r="DA27" s="658"/>
      <c r="DB27" s="658"/>
      <c r="DC27" s="659"/>
      <c r="DD27" s="632">
        <v>138586</v>
      </c>
      <c r="DE27" s="655"/>
      <c r="DF27" s="655"/>
      <c r="DG27" s="655"/>
      <c r="DH27" s="655"/>
      <c r="DI27" s="655"/>
      <c r="DJ27" s="655"/>
      <c r="DK27" s="656"/>
      <c r="DL27" s="632">
        <v>129169</v>
      </c>
      <c r="DM27" s="655"/>
      <c r="DN27" s="655"/>
      <c r="DO27" s="655"/>
      <c r="DP27" s="655"/>
      <c r="DQ27" s="655"/>
      <c r="DR27" s="655"/>
      <c r="DS27" s="655"/>
      <c r="DT27" s="655"/>
      <c r="DU27" s="655"/>
      <c r="DV27" s="656"/>
      <c r="DW27" s="628">
        <v>5.4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20968</v>
      </c>
      <c r="S28" s="624"/>
      <c r="T28" s="624"/>
      <c r="U28" s="624"/>
      <c r="V28" s="624"/>
      <c r="W28" s="624"/>
      <c r="X28" s="624"/>
      <c r="Y28" s="625"/>
      <c r="Z28" s="626">
        <v>0.4</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1178434</v>
      </c>
      <c r="CS28" s="624"/>
      <c r="CT28" s="624"/>
      <c r="CU28" s="624"/>
      <c r="CV28" s="624"/>
      <c r="CW28" s="624"/>
      <c r="CX28" s="624"/>
      <c r="CY28" s="625"/>
      <c r="CZ28" s="657">
        <v>25</v>
      </c>
      <c r="DA28" s="658"/>
      <c r="DB28" s="658"/>
      <c r="DC28" s="659"/>
      <c r="DD28" s="632">
        <v>1099923</v>
      </c>
      <c r="DE28" s="624"/>
      <c r="DF28" s="624"/>
      <c r="DG28" s="624"/>
      <c r="DH28" s="624"/>
      <c r="DI28" s="624"/>
      <c r="DJ28" s="624"/>
      <c r="DK28" s="625"/>
      <c r="DL28" s="632">
        <v>969215</v>
      </c>
      <c r="DM28" s="624"/>
      <c r="DN28" s="624"/>
      <c r="DO28" s="624"/>
      <c r="DP28" s="624"/>
      <c r="DQ28" s="624"/>
      <c r="DR28" s="624"/>
      <c r="DS28" s="624"/>
      <c r="DT28" s="624"/>
      <c r="DU28" s="624"/>
      <c r="DV28" s="625"/>
      <c r="DW28" s="628">
        <v>40.799999999999997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70700</v>
      </c>
      <c r="S29" s="624"/>
      <c r="T29" s="624"/>
      <c r="U29" s="624"/>
      <c r="V29" s="624"/>
      <c r="W29" s="624"/>
      <c r="X29" s="624"/>
      <c r="Y29" s="625"/>
      <c r="Z29" s="626">
        <v>1.4</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1178284</v>
      </c>
      <c r="CS29" s="655"/>
      <c r="CT29" s="655"/>
      <c r="CU29" s="655"/>
      <c r="CV29" s="655"/>
      <c r="CW29" s="655"/>
      <c r="CX29" s="655"/>
      <c r="CY29" s="656"/>
      <c r="CZ29" s="657">
        <v>25</v>
      </c>
      <c r="DA29" s="658"/>
      <c r="DB29" s="658"/>
      <c r="DC29" s="659"/>
      <c r="DD29" s="632">
        <v>1099773</v>
      </c>
      <c r="DE29" s="655"/>
      <c r="DF29" s="655"/>
      <c r="DG29" s="655"/>
      <c r="DH29" s="655"/>
      <c r="DI29" s="655"/>
      <c r="DJ29" s="655"/>
      <c r="DK29" s="656"/>
      <c r="DL29" s="632">
        <v>969065</v>
      </c>
      <c r="DM29" s="655"/>
      <c r="DN29" s="655"/>
      <c r="DO29" s="655"/>
      <c r="DP29" s="655"/>
      <c r="DQ29" s="655"/>
      <c r="DR29" s="655"/>
      <c r="DS29" s="655"/>
      <c r="DT29" s="655"/>
      <c r="DU29" s="655"/>
      <c r="DV29" s="656"/>
      <c r="DW29" s="628">
        <v>40.799999999999997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618757</v>
      </c>
      <c r="S30" s="624"/>
      <c r="T30" s="624"/>
      <c r="U30" s="624"/>
      <c r="V30" s="624"/>
      <c r="W30" s="624"/>
      <c r="X30" s="624"/>
      <c r="Y30" s="625"/>
      <c r="Z30" s="626">
        <v>11.9</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93</v>
      </c>
      <c r="BN30" s="682"/>
      <c r="BO30" s="682"/>
      <c r="BP30" s="682"/>
      <c r="BQ30" s="683"/>
      <c r="BR30" s="681">
        <v>98.3</v>
      </c>
      <c r="BS30" s="682"/>
      <c r="BT30" s="682"/>
      <c r="BU30" s="682"/>
      <c r="BV30" s="682"/>
      <c r="BW30" s="682"/>
      <c r="BX30" s="618">
        <v>93.2</v>
      </c>
      <c r="BY30" s="682"/>
      <c r="BZ30" s="682"/>
      <c r="CA30" s="682"/>
      <c r="CB30" s="683"/>
      <c r="CD30" s="686"/>
      <c r="CE30" s="687"/>
      <c r="CF30" s="637" t="s">
        <v>289</v>
      </c>
      <c r="CG30" s="638"/>
      <c r="CH30" s="638"/>
      <c r="CI30" s="638"/>
      <c r="CJ30" s="638"/>
      <c r="CK30" s="638"/>
      <c r="CL30" s="638"/>
      <c r="CM30" s="638"/>
      <c r="CN30" s="638"/>
      <c r="CO30" s="638"/>
      <c r="CP30" s="638"/>
      <c r="CQ30" s="639"/>
      <c r="CR30" s="623">
        <v>1076438</v>
      </c>
      <c r="CS30" s="624"/>
      <c r="CT30" s="624"/>
      <c r="CU30" s="624"/>
      <c r="CV30" s="624"/>
      <c r="CW30" s="624"/>
      <c r="CX30" s="624"/>
      <c r="CY30" s="625"/>
      <c r="CZ30" s="657">
        <v>22.9</v>
      </c>
      <c r="DA30" s="658"/>
      <c r="DB30" s="658"/>
      <c r="DC30" s="659"/>
      <c r="DD30" s="632">
        <v>997927</v>
      </c>
      <c r="DE30" s="624"/>
      <c r="DF30" s="624"/>
      <c r="DG30" s="624"/>
      <c r="DH30" s="624"/>
      <c r="DI30" s="624"/>
      <c r="DJ30" s="624"/>
      <c r="DK30" s="625"/>
      <c r="DL30" s="632">
        <v>867219</v>
      </c>
      <c r="DM30" s="624"/>
      <c r="DN30" s="624"/>
      <c r="DO30" s="624"/>
      <c r="DP30" s="624"/>
      <c r="DQ30" s="624"/>
      <c r="DR30" s="624"/>
      <c r="DS30" s="624"/>
      <c r="DT30" s="624"/>
      <c r="DU30" s="624"/>
      <c r="DV30" s="625"/>
      <c r="DW30" s="628">
        <v>36.5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212807</v>
      </c>
      <c r="S31" s="624"/>
      <c r="T31" s="624"/>
      <c r="U31" s="624"/>
      <c r="V31" s="624"/>
      <c r="W31" s="624"/>
      <c r="X31" s="624"/>
      <c r="Y31" s="625"/>
      <c r="Z31" s="626">
        <v>4.0999999999999996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95.2</v>
      </c>
      <c r="BN31" s="679"/>
      <c r="BO31" s="679"/>
      <c r="BP31" s="679"/>
      <c r="BQ31" s="680"/>
      <c r="BR31" s="678">
        <v>98.6</v>
      </c>
      <c r="BS31" s="655"/>
      <c r="BT31" s="655"/>
      <c r="BU31" s="655"/>
      <c r="BV31" s="655"/>
      <c r="BW31" s="655"/>
      <c r="BX31" s="629">
        <v>95.1</v>
      </c>
      <c r="BY31" s="679"/>
      <c r="BZ31" s="679"/>
      <c r="CA31" s="679"/>
      <c r="CB31" s="680"/>
      <c r="CD31" s="686"/>
      <c r="CE31" s="687"/>
      <c r="CF31" s="637" t="s">
        <v>293</v>
      </c>
      <c r="CG31" s="638"/>
      <c r="CH31" s="638"/>
      <c r="CI31" s="638"/>
      <c r="CJ31" s="638"/>
      <c r="CK31" s="638"/>
      <c r="CL31" s="638"/>
      <c r="CM31" s="638"/>
      <c r="CN31" s="638"/>
      <c r="CO31" s="638"/>
      <c r="CP31" s="638"/>
      <c r="CQ31" s="639"/>
      <c r="CR31" s="623">
        <v>101846</v>
      </c>
      <c r="CS31" s="655"/>
      <c r="CT31" s="655"/>
      <c r="CU31" s="655"/>
      <c r="CV31" s="655"/>
      <c r="CW31" s="655"/>
      <c r="CX31" s="655"/>
      <c r="CY31" s="656"/>
      <c r="CZ31" s="657">
        <v>2.2000000000000002</v>
      </c>
      <c r="DA31" s="658"/>
      <c r="DB31" s="658"/>
      <c r="DC31" s="659"/>
      <c r="DD31" s="632">
        <v>101846</v>
      </c>
      <c r="DE31" s="655"/>
      <c r="DF31" s="655"/>
      <c r="DG31" s="655"/>
      <c r="DH31" s="655"/>
      <c r="DI31" s="655"/>
      <c r="DJ31" s="655"/>
      <c r="DK31" s="656"/>
      <c r="DL31" s="632">
        <v>101846</v>
      </c>
      <c r="DM31" s="655"/>
      <c r="DN31" s="655"/>
      <c r="DO31" s="655"/>
      <c r="DP31" s="655"/>
      <c r="DQ31" s="655"/>
      <c r="DR31" s="655"/>
      <c r="DS31" s="655"/>
      <c r="DT31" s="655"/>
      <c r="DU31" s="655"/>
      <c r="DV31" s="656"/>
      <c r="DW31" s="628">
        <v>4.3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55056</v>
      </c>
      <c r="S32" s="624"/>
      <c r="T32" s="624"/>
      <c r="U32" s="624"/>
      <c r="V32" s="624"/>
      <c r="W32" s="624"/>
      <c r="X32" s="624"/>
      <c r="Y32" s="625"/>
      <c r="Z32" s="626">
        <v>1.1000000000000001</v>
      </c>
      <c r="AA32" s="626"/>
      <c r="AB32" s="626"/>
      <c r="AC32" s="626"/>
      <c r="AD32" s="627">
        <v>21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v>
      </c>
      <c r="BH32" s="691"/>
      <c r="BI32" s="691"/>
      <c r="BJ32" s="691"/>
      <c r="BK32" s="691"/>
      <c r="BL32" s="691"/>
      <c r="BM32" s="692">
        <v>88.4</v>
      </c>
      <c r="BN32" s="691"/>
      <c r="BO32" s="691"/>
      <c r="BP32" s="691"/>
      <c r="BQ32" s="693"/>
      <c r="BR32" s="690">
        <v>97.6</v>
      </c>
      <c r="BS32" s="691"/>
      <c r="BT32" s="691"/>
      <c r="BU32" s="691"/>
      <c r="BV32" s="691"/>
      <c r="BW32" s="691"/>
      <c r="BX32" s="692">
        <v>89</v>
      </c>
      <c r="BY32" s="691"/>
      <c r="BZ32" s="691"/>
      <c r="CA32" s="691"/>
      <c r="CB32" s="693"/>
      <c r="CD32" s="688"/>
      <c r="CE32" s="689"/>
      <c r="CF32" s="637" t="s">
        <v>296</v>
      </c>
      <c r="CG32" s="638"/>
      <c r="CH32" s="638"/>
      <c r="CI32" s="638"/>
      <c r="CJ32" s="638"/>
      <c r="CK32" s="638"/>
      <c r="CL32" s="638"/>
      <c r="CM32" s="638"/>
      <c r="CN32" s="638"/>
      <c r="CO32" s="638"/>
      <c r="CP32" s="638"/>
      <c r="CQ32" s="639"/>
      <c r="CR32" s="623">
        <v>150</v>
      </c>
      <c r="CS32" s="624"/>
      <c r="CT32" s="624"/>
      <c r="CU32" s="624"/>
      <c r="CV32" s="624"/>
      <c r="CW32" s="624"/>
      <c r="CX32" s="624"/>
      <c r="CY32" s="625"/>
      <c r="CZ32" s="657">
        <v>0</v>
      </c>
      <c r="DA32" s="658"/>
      <c r="DB32" s="658"/>
      <c r="DC32" s="659"/>
      <c r="DD32" s="632">
        <v>150</v>
      </c>
      <c r="DE32" s="624"/>
      <c r="DF32" s="624"/>
      <c r="DG32" s="624"/>
      <c r="DH32" s="624"/>
      <c r="DI32" s="624"/>
      <c r="DJ32" s="624"/>
      <c r="DK32" s="625"/>
      <c r="DL32" s="632">
        <v>150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799893</v>
      </c>
      <c r="S33" s="624"/>
      <c r="T33" s="624"/>
      <c r="U33" s="624"/>
      <c r="V33" s="624"/>
      <c r="W33" s="624"/>
      <c r="X33" s="624"/>
      <c r="Y33" s="625"/>
      <c r="Z33" s="626">
        <v>15.3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1555286</v>
      </c>
      <c r="CS33" s="655"/>
      <c r="CT33" s="655"/>
      <c r="CU33" s="655"/>
      <c r="CV33" s="655"/>
      <c r="CW33" s="655"/>
      <c r="CX33" s="655"/>
      <c r="CY33" s="656"/>
      <c r="CZ33" s="657">
        <v>33</v>
      </c>
      <c r="DA33" s="658"/>
      <c r="DB33" s="658"/>
      <c r="DC33" s="659"/>
      <c r="DD33" s="632">
        <v>815493</v>
      </c>
      <c r="DE33" s="655"/>
      <c r="DF33" s="655"/>
      <c r="DG33" s="655"/>
      <c r="DH33" s="655"/>
      <c r="DI33" s="655"/>
      <c r="DJ33" s="655"/>
      <c r="DK33" s="656"/>
      <c r="DL33" s="632">
        <v>628078</v>
      </c>
      <c r="DM33" s="655"/>
      <c r="DN33" s="655"/>
      <c r="DO33" s="655"/>
      <c r="DP33" s="655"/>
      <c r="DQ33" s="655"/>
      <c r="DR33" s="655"/>
      <c r="DS33" s="655"/>
      <c r="DT33" s="655"/>
      <c r="DU33" s="655"/>
      <c r="DV33" s="656"/>
      <c r="DW33" s="628">
        <v>26.4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420213</v>
      </c>
      <c r="CS34" s="624"/>
      <c r="CT34" s="624"/>
      <c r="CU34" s="624"/>
      <c r="CV34" s="624"/>
      <c r="CW34" s="624"/>
      <c r="CX34" s="624"/>
      <c r="CY34" s="625"/>
      <c r="CZ34" s="657">
        <v>8.9</v>
      </c>
      <c r="DA34" s="658"/>
      <c r="DB34" s="658"/>
      <c r="DC34" s="659"/>
      <c r="DD34" s="632">
        <v>298958</v>
      </c>
      <c r="DE34" s="624"/>
      <c r="DF34" s="624"/>
      <c r="DG34" s="624"/>
      <c r="DH34" s="624"/>
      <c r="DI34" s="624"/>
      <c r="DJ34" s="624"/>
      <c r="DK34" s="625"/>
      <c r="DL34" s="632">
        <v>196134</v>
      </c>
      <c r="DM34" s="624"/>
      <c r="DN34" s="624"/>
      <c r="DO34" s="624"/>
      <c r="DP34" s="624"/>
      <c r="DQ34" s="624"/>
      <c r="DR34" s="624"/>
      <c r="DS34" s="624"/>
      <c r="DT34" s="624"/>
      <c r="DU34" s="624"/>
      <c r="DV34" s="625"/>
      <c r="DW34" s="628">
        <v>8.1999999999999993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118793</v>
      </c>
      <c r="S35" s="624"/>
      <c r="T35" s="624"/>
      <c r="U35" s="624"/>
      <c r="V35" s="624"/>
      <c r="W35" s="624"/>
      <c r="X35" s="624"/>
      <c r="Y35" s="625"/>
      <c r="Z35" s="626">
        <v>2.2999999999999998</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291441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-125753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17967</v>
      </c>
      <c r="CS35" s="655"/>
      <c r="CT35" s="655"/>
      <c r="CU35" s="655"/>
      <c r="CV35" s="655"/>
      <c r="CW35" s="655"/>
      <c r="CX35" s="655"/>
      <c r="CY35" s="656"/>
      <c r="CZ35" s="657">
        <v>0.4</v>
      </c>
      <c r="DA35" s="658"/>
      <c r="DB35" s="658"/>
      <c r="DC35" s="659"/>
      <c r="DD35" s="632">
        <v>10305</v>
      </c>
      <c r="DE35" s="655"/>
      <c r="DF35" s="655"/>
      <c r="DG35" s="655"/>
      <c r="DH35" s="655"/>
      <c r="DI35" s="655"/>
      <c r="DJ35" s="655"/>
      <c r="DK35" s="656"/>
      <c r="DL35" s="632">
        <v>7185</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5218895</v>
      </c>
      <c r="S36" s="696"/>
      <c r="T36" s="696"/>
      <c r="U36" s="696"/>
      <c r="V36" s="696"/>
      <c r="W36" s="696"/>
      <c r="X36" s="696"/>
      <c r="Y36" s="697"/>
      <c r="Z36" s="698">
        <v>100</v>
      </c>
      <c r="AA36" s="698"/>
      <c r="AB36" s="698"/>
      <c r="AC36" s="698"/>
      <c r="AD36" s="699">
        <v>2259128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1442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-146306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328250</v>
      </c>
      <c r="CS36" s="624"/>
      <c r="CT36" s="624"/>
      <c r="CU36" s="624"/>
      <c r="CV36" s="624"/>
      <c r="CW36" s="624"/>
      <c r="CX36" s="624"/>
      <c r="CY36" s="625"/>
      <c r="CZ36" s="657">
        <v>7</v>
      </c>
      <c r="DA36" s="658"/>
      <c r="DB36" s="658"/>
      <c r="DC36" s="659"/>
      <c r="DD36" s="632">
        <v>255917</v>
      </c>
      <c r="DE36" s="624"/>
      <c r="DF36" s="624"/>
      <c r="DG36" s="624"/>
      <c r="DH36" s="624"/>
      <c r="DI36" s="624"/>
      <c r="DJ36" s="624"/>
      <c r="DK36" s="625"/>
      <c r="DL36" s="632">
        <v>184445</v>
      </c>
      <c r="DM36" s="624"/>
      <c r="DN36" s="624"/>
      <c r="DO36" s="624"/>
      <c r="DP36" s="624"/>
      <c r="DQ36" s="624"/>
      <c r="DR36" s="624"/>
      <c r="DS36" s="624"/>
      <c r="DT36" s="624"/>
      <c r="DU36" s="624"/>
      <c r="DV36" s="625"/>
      <c r="DW36" s="628">
        <v>7.8</v>
      </c>
      <c r="DX36" s="653"/>
      <c r="DY36" s="653"/>
      <c r="DZ36" s="653"/>
      <c r="EA36" s="653"/>
      <c r="EB36" s="653"/>
      <c r="EC36" s="654"/>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826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196811</v>
      </c>
      <c r="CS37" s="655"/>
      <c r="CT37" s="655"/>
      <c r="CU37" s="655"/>
      <c r="CV37" s="655"/>
      <c r="CW37" s="655"/>
      <c r="CX37" s="655"/>
      <c r="CY37" s="656"/>
      <c r="CZ37" s="657">
        <v>4.2</v>
      </c>
      <c r="DA37" s="658"/>
      <c r="DB37" s="658"/>
      <c r="DC37" s="659"/>
      <c r="DD37" s="632">
        <v>161011</v>
      </c>
      <c r="DE37" s="655"/>
      <c r="DF37" s="655"/>
      <c r="DG37" s="655"/>
      <c r="DH37" s="655"/>
      <c r="DI37" s="655"/>
      <c r="DJ37" s="655"/>
      <c r="DK37" s="656"/>
      <c r="DL37" s="632">
        <v>123893</v>
      </c>
      <c r="DM37" s="655"/>
      <c r="DN37" s="655"/>
      <c r="DO37" s="655"/>
      <c r="DP37" s="655"/>
      <c r="DQ37" s="655"/>
      <c r="DR37" s="655"/>
      <c r="DS37" s="655"/>
      <c r="DT37" s="655"/>
      <c r="DU37" s="655"/>
      <c r="DV37" s="656"/>
      <c r="DW37" s="628">
        <v>5.2</v>
      </c>
      <c r="DX37" s="653"/>
      <c r="DY37" s="653"/>
      <c r="DZ37" s="653"/>
      <c r="EA37" s="653"/>
      <c r="EB37" s="653"/>
      <c r="EC37" s="654"/>
    </row>
    <row r="38" spans="2:133" ht="11.25" customHeight="1">
      <c r="AQ38" s="702" t="s">
        <v>314</v>
      </c>
      <c r="AR38" s="703"/>
      <c r="AS38" s="703"/>
      <c r="AT38" s="703"/>
      <c r="AU38" s="703"/>
      <c r="AV38" s="703"/>
      <c r="AW38" s="703"/>
      <c r="AX38" s="703"/>
      <c r="AY38" s="704"/>
      <c r="AZ38" s="623" t="s">
        <v>110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1352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289999</v>
      </c>
      <c r="CS38" s="624"/>
      <c r="CT38" s="624"/>
      <c r="CU38" s="624"/>
      <c r="CV38" s="624"/>
      <c r="CW38" s="624"/>
      <c r="CX38" s="624"/>
      <c r="CY38" s="625"/>
      <c r="CZ38" s="657">
        <v>6.2</v>
      </c>
      <c r="DA38" s="658"/>
      <c r="DB38" s="658"/>
      <c r="DC38" s="659"/>
      <c r="DD38" s="632">
        <v>240314</v>
      </c>
      <c r="DE38" s="624"/>
      <c r="DF38" s="624"/>
      <c r="DG38" s="624"/>
      <c r="DH38" s="624"/>
      <c r="DI38" s="624"/>
      <c r="DJ38" s="624"/>
      <c r="DK38" s="625"/>
      <c r="DL38" s="632">
        <v>240314</v>
      </c>
      <c r="DM38" s="624"/>
      <c r="DN38" s="624"/>
      <c r="DO38" s="624"/>
      <c r="DP38" s="624"/>
      <c r="DQ38" s="624"/>
      <c r="DR38" s="624"/>
      <c r="DS38" s="624"/>
      <c r="DT38" s="624"/>
      <c r="DU38" s="624"/>
      <c r="DV38" s="625"/>
      <c r="DW38" s="628">
        <v>10.1</v>
      </c>
      <c r="DX38" s="653"/>
      <c r="DY38" s="653"/>
      <c r="DZ38" s="653"/>
      <c r="EA38" s="653"/>
      <c r="EB38" s="653"/>
      <c r="EC38" s="654"/>
    </row>
    <row r="39" spans="2:133" ht="11.25" customHeight="1">
      <c r="AQ39" s="702" t="s">
        <v>317</v>
      </c>
      <c r="AR39" s="703"/>
      <c r="AS39" s="703"/>
      <c r="AT39" s="703"/>
      <c r="AU39" s="703"/>
      <c r="AV39" s="703"/>
      <c r="AW39" s="703"/>
      <c r="AX39" s="703"/>
      <c r="AY39" s="704"/>
      <c r="AZ39" s="623" t="s">
        <v>110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498857</v>
      </c>
      <c r="CS39" s="655"/>
      <c r="CT39" s="655"/>
      <c r="CU39" s="655"/>
      <c r="CV39" s="655"/>
      <c r="CW39" s="655"/>
      <c r="CX39" s="655"/>
      <c r="CY39" s="656"/>
      <c r="CZ39" s="657">
        <v>10.6</v>
      </c>
      <c r="DA39" s="658"/>
      <c r="DB39" s="658"/>
      <c r="DC39" s="659"/>
      <c r="DD39" s="632">
        <v>9999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79429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181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210570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850734</v>
      </c>
      <c r="CS42" s="624"/>
      <c r="CT42" s="624"/>
      <c r="CU42" s="624"/>
      <c r="CV42" s="624"/>
      <c r="CW42" s="624"/>
      <c r="CX42" s="624"/>
      <c r="CY42" s="625"/>
      <c r="CZ42" s="657">
        <v>18.100000000000001</v>
      </c>
      <c r="DA42" s="706"/>
      <c r="DB42" s="706"/>
      <c r="DC42" s="707"/>
      <c r="DD42" s="632">
        <v>62064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22705</v>
      </c>
      <c r="CS43" s="655"/>
      <c r="CT43" s="655"/>
      <c r="CU43" s="655"/>
      <c r="CV43" s="655"/>
      <c r="CW43" s="655"/>
      <c r="CX43" s="655"/>
      <c r="CY43" s="656"/>
      <c r="CZ43" s="657">
        <v>0.5</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845225</v>
      </c>
      <c r="CS44" s="624"/>
      <c r="CT44" s="624"/>
      <c r="CU44" s="624"/>
      <c r="CV44" s="624"/>
      <c r="CW44" s="624"/>
      <c r="CX44" s="624"/>
      <c r="CY44" s="625"/>
      <c r="CZ44" s="657">
        <v>18</v>
      </c>
      <c r="DA44" s="706"/>
      <c r="DB44" s="706"/>
      <c r="DC44" s="707"/>
      <c r="DD44" s="632">
        <v>61881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321648</v>
      </c>
      <c r="CS45" s="655"/>
      <c r="CT45" s="655"/>
      <c r="CU45" s="655"/>
      <c r="CV45" s="655"/>
      <c r="CW45" s="655"/>
      <c r="CX45" s="655"/>
      <c r="CY45" s="656"/>
      <c r="CZ45" s="657">
        <v>6.8</v>
      </c>
      <c r="DA45" s="658"/>
      <c r="DB45" s="658"/>
      <c r="DC45" s="659"/>
      <c r="DD45" s="632">
        <v>39368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523577</v>
      </c>
      <c r="CS46" s="624"/>
      <c r="CT46" s="624"/>
      <c r="CU46" s="624"/>
      <c r="CV46" s="624"/>
      <c r="CW46" s="624"/>
      <c r="CX46" s="624"/>
      <c r="CY46" s="625"/>
      <c r="CZ46" s="657">
        <v>11.1</v>
      </c>
      <c r="DA46" s="706"/>
      <c r="DB46" s="706"/>
      <c r="DC46" s="707"/>
      <c r="DD46" s="632">
        <v>22513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5509</v>
      </c>
      <c r="CS47" s="655"/>
      <c r="CT47" s="655"/>
      <c r="CU47" s="655"/>
      <c r="CV47" s="655"/>
      <c r="CW47" s="655"/>
      <c r="CX47" s="655"/>
      <c r="CY47" s="656"/>
      <c r="CZ47" s="657">
        <v>0.1</v>
      </c>
      <c r="DA47" s="658"/>
      <c r="DB47" s="658"/>
      <c r="DC47" s="659"/>
      <c r="DD47" s="632">
        <v>183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4708304</v>
      </c>
      <c r="CS49" s="691"/>
      <c r="CT49" s="691"/>
      <c r="CU49" s="691"/>
      <c r="CV49" s="691"/>
      <c r="CW49" s="691"/>
      <c r="CX49" s="691"/>
      <c r="CY49" s="718"/>
      <c r="CZ49" s="719">
        <v>100</v>
      </c>
      <c r="DA49" s="720"/>
      <c r="DB49" s="720"/>
      <c r="DC49" s="721"/>
      <c r="DD49" s="722">
        <v>2607526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5219</v>
      </c>
      <c r="R7" s="753"/>
      <c r="S7" s="753"/>
      <c r="T7" s="753"/>
      <c r="U7" s="753"/>
      <c r="V7" s="753">
        <v>4708</v>
      </c>
      <c r="W7" s="753"/>
      <c r="X7" s="753"/>
      <c r="Y7" s="753"/>
      <c r="Z7" s="753"/>
      <c r="AA7" s="753">
        <v>511</v>
      </c>
      <c r="AB7" s="753"/>
      <c r="AC7" s="753"/>
      <c r="AD7" s="753"/>
      <c r="AE7" s="754"/>
      <c r="AF7" s="755">
        <v>508</v>
      </c>
      <c r="AG7" s="756"/>
      <c r="AH7" s="756"/>
      <c r="AI7" s="756"/>
      <c r="AJ7" s="757"/>
      <c r="AK7" s="792" t="s">
        <v>531</v>
      </c>
      <c r="AL7" s="793"/>
      <c r="AM7" s="793"/>
      <c r="AN7" s="793"/>
      <c r="AO7" s="793"/>
      <c r="AP7" s="793">
        <v>10494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533</v>
      </c>
      <c r="BT7" s="797"/>
      <c r="BU7" s="797"/>
      <c r="BV7" s="797"/>
      <c r="BW7" s="797"/>
      <c r="BX7" s="797"/>
      <c r="BY7" s="797"/>
      <c r="BZ7" s="797"/>
      <c r="CA7" s="797"/>
      <c r="CB7" s="797"/>
      <c r="CC7" s="797"/>
      <c r="CD7" s="797"/>
      <c r="CE7" s="797"/>
      <c r="CF7" s="797"/>
      <c r="CG7" s="798"/>
      <c r="CH7" s="789">
        <v>70</v>
      </c>
      <c r="CI7" s="790"/>
      <c r="CJ7" s="790"/>
      <c r="CK7" s="790"/>
      <c r="CL7" s="791"/>
      <c r="CM7" s="789">
        <v>12</v>
      </c>
      <c r="CN7" s="790"/>
      <c r="CO7" s="790"/>
      <c r="CP7" s="790"/>
      <c r="CQ7" s="791"/>
      <c r="CR7" s="789">
        <v>9</v>
      </c>
      <c r="CS7" s="790"/>
      <c r="CT7" s="790"/>
      <c r="CU7" s="790"/>
      <c r="CV7" s="791"/>
      <c r="CW7" s="789" t="s">
        <v>534</v>
      </c>
      <c r="CX7" s="790"/>
      <c r="CY7" s="790"/>
      <c r="CZ7" s="790"/>
      <c r="DA7" s="791"/>
      <c r="DB7" s="789" t="s">
        <v>534</v>
      </c>
      <c r="DC7" s="790"/>
      <c r="DD7" s="790"/>
      <c r="DE7" s="790"/>
      <c r="DF7" s="791"/>
      <c r="DG7" s="789" t="s">
        <v>535</v>
      </c>
      <c r="DH7" s="790"/>
      <c r="DI7" s="790"/>
      <c r="DJ7" s="790"/>
      <c r="DK7" s="791"/>
      <c r="DL7" s="789" t="s">
        <v>536</v>
      </c>
      <c r="DM7" s="790"/>
      <c r="DN7" s="790"/>
      <c r="DO7" s="790"/>
      <c r="DP7" s="791"/>
      <c r="DQ7" s="789" t="s">
        <v>534</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5219</v>
      </c>
      <c r="R23" s="812"/>
      <c r="S23" s="812"/>
      <c r="T23" s="812"/>
      <c r="U23" s="812"/>
      <c r="V23" s="812">
        <v>4708</v>
      </c>
      <c r="W23" s="812"/>
      <c r="X23" s="812"/>
      <c r="Y23" s="812"/>
      <c r="Z23" s="812"/>
      <c r="AA23" s="812">
        <v>511</v>
      </c>
      <c r="AB23" s="812"/>
      <c r="AC23" s="812"/>
      <c r="AD23" s="812"/>
      <c r="AE23" s="813"/>
      <c r="AF23" s="814">
        <v>508</v>
      </c>
      <c r="AG23" s="812"/>
      <c r="AH23" s="812"/>
      <c r="AI23" s="812"/>
      <c r="AJ23" s="815"/>
      <c r="AK23" s="816"/>
      <c r="AL23" s="817"/>
      <c r="AM23" s="817"/>
      <c r="AN23" s="817"/>
      <c r="AO23" s="817"/>
      <c r="AP23" s="812">
        <v>10494</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747</v>
      </c>
      <c r="R28" s="841"/>
      <c r="S28" s="841"/>
      <c r="T28" s="841"/>
      <c r="U28" s="841"/>
      <c r="V28" s="841">
        <v>873</v>
      </c>
      <c r="W28" s="841"/>
      <c r="X28" s="841"/>
      <c r="Y28" s="841"/>
      <c r="Z28" s="841"/>
      <c r="AA28" s="841">
        <v>-126</v>
      </c>
      <c r="AB28" s="841"/>
      <c r="AC28" s="841"/>
      <c r="AD28" s="841"/>
      <c r="AE28" s="842"/>
      <c r="AF28" s="843">
        <v>-126</v>
      </c>
      <c r="AG28" s="841"/>
      <c r="AH28" s="841"/>
      <c r="AI28" s="841"/>
      <c r="AJ28" s="844"/>
      <c r="AK28" s="845">
        <v>79</v>
      </c>
      <c r="AL28" s="836"/>
      <c r="AM28" s="836"/>
      <c r="AN28" s="836"/>
      <c r="AO28" s="836"/>
      <c r="AP28" s="836" t="s">
        <v>532</v>
      </c>
      <c r="AQ28" s="836"/>
      <c r="AR28" s="836"/>
      <c r="AS28" s="836"/>
      <c r="AT28" s="836"/>
      <c r="AU28" s="836" t="s">
        <v>531</v>
      </c>
      <c r="AV28" s="836"/>
      <c r="AW28" s="836"/>
      <c r="AX28" s="836"/>
      <c r="AY28" s="836"/>
      <c r="AZ28" s="837" t="s">
        <v>531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66</v>
      </c>
      <c r="R29" s="777"/>
      <c r="S29" s="777"/>
      <c r="T29" s="777"/>
      <c r="U29" s="777"/>
      <c r="V29" s="777">
        <v>64</v>
      </c>
      <c r="W29" s="777"/>
      <c r="X29" s="777"/>
      <c r="Y29" s="777"/>
      <c r="Z29" s="777"/>
      <c r="AA29" s="777">
        <v>2</v>
      </c>
      <c r="AB29" s="777"/>
      <c r="AC29" s="777"/>
      <c r="AD29" s="777"/>
      <c r="AE29" s="778"/>
      <c r="AF29" s="779">
        <v>2</v>
      </c>
      <c r="AG29" s="780"/>
      <c r="AH29" s="780"/>
      <c r="AI29" s="780"/>
      <c r="AJ29" s="781"/>
      <c r="AK29" s="848">
        <v>28</v>
      </c>
      <c r="AL29" s="849"/>
      <c r="AM29" s="849"/>
      <c r="AN29" s="849"/>
      <c r="AO29" s="849"/>
      <c r="AP29" s="849" t="s">
        <v>532</v>
      </c>
      <c r="AQ29" s="849"/>
      <c r="AR29" s="849"/>
      <c r="AS29" s="849"/>
      <c r="AT29" s="849"/>
      <c r="AU29" s="849" t="s">
        <v>531</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122</v>
      </c>
      <c r="R30" s="777"/>
      <c r="S30" s="777"/>
      <c r="T30" s="777"/>
      <c r="U30" s="777"/>
      <c r="V30" s="777">
        <v>142</v>
      </c>
      <c r="W30" s="777"/>
      <c r="X30" s="777"/>
      <c r="Y30" s="777"/>
      <c r="Z30" s="777"/>
      <c r="AA30" s="777">
        <v>-19</v>
      </c>
      <c r="AB30" s="777"/>
      <c r="AC30" s="777"/>
      <c r="AD30" s="777"/>
      <c r="AE30" s="778"/>
      <c r="AF30" s="779">
        <v>62</v>
      </c>
      <c r="AG30" s="780"/>
      <c r="AH30" s="780"/>
      <c r="AI30" s="780"/>
      <c r="AJ30" s="781"/>
      <c r="AK30" s="848" t="s">
        <v>555</v>
      </c>
      <c r="AL30" s="849"/>
      <c r="AM30" s="849"/>
      <c r="AN30" s="849"/>
      <c r="AO30" s="849"/>
      <c r="AP30" s="849">
        <v>1189</v>
      </c>
      <c r="AQ30" s="849"/>
      <c r="AR30" s="849"/>
      <c r="AS30" s="849"/>
      <c r="AT30" s="849"/>
      <c r="AU30" s="849" t="s">
        <v>531</v>
      </c>
      <c r="AV30" s="849"/>
      <c r="AW30" s="849"/>
      <c r="AX30" s="849"/>
      <c r="AY30" s="849"/>
      <c r="AZ30" s="850" t="s">
        <v>531</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-62</v>
      </c>
      <c r="AG63" s="860"/>
      <c r="AH63" s="860"/>
      <c r="AI63" s="860"/>
      <c r="AJ63" s="861"/>
      <c r="AK63" s="862"/>
      <c r="AL63" s="857"/>
      <c r="AM63" s="857"/>
      <c r="AN63" s="857"/>
      <c r="AO63" s="857"/>
      <c r="AP63" s="860">
        <v>1189</v>
      </c>
      <c r="AQ63" s="860"/>
      <c r="AR63" s="860"/>
      <c r="AS63" s="860"/>
      <c r="AT63" s="860"/>
      <c r="AU63" s="860" t="s">
        <v>534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538</v>
      </c>
      <c r="AQ68" s="884"/>
      <c r="AR68" s="884"/>
      <c r="AS68" s="884"/>
      <c r="AT68" s="884"/>
      <c r="AU68" s="884" t="s">
        <v>538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538</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542</v>
      </c>
      <c r="AB70" s="849"/>
      <c r="AC70" s="849"/>
      <c r="AD70" s="849"/>
      <c r="AE70" s="849"/>
      <c r="AF70" s="849" t="s">
        <v>539</v>
      </c>
      <c r="AG70" s="849"/>
      <c r="AH70" s="849"/>
      <c r="AI70" s="849"/>
      <c r="AJ70" s="849"/>
      <c r="AK70" s="849" t="s">
        <v>538</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542</v>
      </c>
      <c r="AL71" s="849"/>
      <c r="AM71" s="849"/>
      <c r="AN71" s="849"/>
      <c r="AO71" s="849"/>
      <c r="AP71" s="849" t="s">
        <v>544</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1732</v>
      </c>
      <c r="R72" s="849"/>
      <c r="S72" s="849"/>
      <c r="T72" s="849"/>
      <c r="U72" s="849"/>
      <c r="V72" s="849">
        <v>1721</v>
      </c>
      <c r="W72" s="849"/>
      <c r="X72" s="849"/>
      <c r="Y72" s="849"/>
      <c r="Z72" s="849"/>
      <c r="AA72" s="849">
        <v>11</v>
      </c>
      <c r="AB72" s="849"/>
      <c r="AC72" s="849"/>
      <c r="AD72" s="849"/>
      <c r="AE72" s="849"/>
      <c r="AF72" s="849">
        <v>11</v>
      </c>
      <c r="AG72" s="849"/>
      <c r="AH72" s="849"/>
      <c r="AI72" s="849"/>
      <c r="AJ72" s="849"/>
      <c r="AK72" s="849" t="s">
        <v>542</v>
      </c>
      <c r="AL72" s="849"/>
      <c r="AM72" s="849"/>
      <c r="AN72" s="849"/>
      <c r="AO72" s="849"/>
      <c r="AP72" s="849">
        <v>1348</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847</v>
      </c>
      <c r="R73" s="849"/>
      <c r="S73" s="849"/>
      <c r="T73" s="849"/>
      <c r="U73" s="849"/>
      <c r="V73" s="849">
        <v>668</v>
      </c>
      <c r="W73" s="849"/>
      <c r="X73" s="849"/>
      <c r="Y73" s="849"/>
      <c r="Z73" s="849"/>
      <c r="AA73" s="849">
        <v>178</v>
      </c>
      <c r="AB73" s="849"/>
      <c r="AC73" s="849"/>
      <c r="AD73" s="849"/>
      <c r="AE73" s="849"/>
      <c r="AF73" s="849">
        <v>60</v>
      </c>
      <c r="AG73" s="849"/>
      <c r="AH73" s="849"/>
      <c r="AI73" s="849"/>
      <c r="AJ73" s="849"/>
      <c r="AK73" s="849">
        <v>80</v>
      </c>
      <c r="AL73" s="849"/>
      <c r="AM73" s="849"/>
      <c r="AN73" s="849"/>
      <c r="AO73" s="849"/>
      <c r="AP73" s="849">
        <v>57</v>
      </c>
      <c r="AQ73" s="849"/>
      <c r="AR73" s="849"/>
      <c r="AS73" s="849"/>
      <c r="AT73" s="849"/>
      <c r="AU73" s="849">
        <v>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145</v>
      </c>
      <c r="R74" s="849"/>
      <c r="S74" s="849"/>
      <c r="T74" s="849"/>
      <c r="U74" s="849"/>
      <c r="V74" s="849">
        <v>142</v>
      </c>
      <c r="W74" s="849"/>
      <c r="X74" s="849"/>
      <c r="Y74" s="849"/>
      <c r="Z74" s="849"/>
      <c r="AA74" s="849">
        <v>4</v>
      </c>
      <c r="AB74" s="849"/>
      <c r="AC74" s="849"/>
      <c r="AD74" s="849"/>
      <c r="AE74" s="849"/>
      <c r="AF74" s="849">
        <v>4</v>
      </c>
      <c r="AG74" s="849"/>
      <c r="AH74" s="849"/>
      <c r="AI74" s="849"/>
      <c r="AJ74" s="849"/>
      <c r="AK74" s="849" t="s">
        <v>544</v>
      </c>
      <c r="AL74" s="849"/>
      <c r="AM74" s="849"/>
      <c r="AN74" s="849"/>
      <c r="AO74" s="849"/>
      <c r="AP74" s="849" t="s">
        <v>544</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183</v>
      </c>
      <c r="R75" s="898"/>
      <c r="S75" s="898"/>
      <c r="T75" s="898"/>
      <c r="U75" s="848"/>
      <c r="V75" s="899">
        <v>171</v>
      </c>
      <c r="W75" s="898"/>
      <c r="X75" s="898"/>
      <c r="Y75" s="898"/>
      <c r="Z75" s="848"/>
      <c r="AA75" s="899">
        <v>12</v>
      </c>
      <c r="AB75" s="898"/>
      <c r="AC75" s="898"/>
      <c r="AD75" s="898"/>
      <c r="AE75" s="848"/>
      <c r="AF75" s="899">
        <v>12</v>
      </c>
      <c r="AG75" s="898"/>
      <c r="AH75" s="898"/>
      <c r="AI75" s="898"/>
      <c r="AJ75" s="848"/>
      <c r="AK75" s="899" t="s">
        <v>544</v>
      </c>
      <c r="AL75" s="898"/>
      <c r="AM75" s="898"/>
      <c r="AN75" s="898"/>
      <c r="AO75" s="848"/>
      <c r="AP75" s="899" t="s">
        <v>544</v>
      </c>
      <c r="AQ75" s="898"/>
      <c r="AR75" s="898"/>
      <c r="AS75" s="898"/>
      <c r="AT75" s="848"/>
      <c r="AU75" s="849" t="s">
        <v>539</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557</v>
      </c>
      <c r="C76" s="892"/>
      <c r="D76" s="892"/>
      <c r="E76" s="892"/>
      <c r="F76" s="892"/>
      <c r="G76" s="892"/>
      <c r="H76" s="892"/>
      <c r="I76" s="892"/>
      <c r="J76" s="892"/>
      <c r="K76" s="892"/>
      <c r="L76" s="892"/>
      <c r="M76" s="892"/>
      <c r="N76" s="892"/>
      <c r="O76" s="892"/>
      <c r="P76" s="893"/>
      <c r="Q76" s="897">
        <v>65</v>
      </c>
      <c r="R76" s="898"/>
      <c r="S76" s="898"/>
      <c r="T76" s="898"/>
      <c r="U76" s="848"/>
      <c r="V76" s="899">
        <v>65</v>
      </c>
      <c r="W76" s="898"/>
      <c r="X76" s="898"/>
      <c r="Y76" s="898"/>
      <c r="Z76" s="848"/>
      <c r="AA76" s="899" t="s">
        <v>538</v>
      </c>
      <c r="AB76" s="898"/>
      <c r="AC76" s="898"/>
      <c r="AD76" s="898"/>
      <c r="AE76" s="848"/>
      <c r="AF76" s="899" t="s">
        <v>538</v>
      </c>
      <c r="AG76" s="898"/>
      <c r="AH76" s="898"/>
      <c r="AI76" s="898"/>
      <c r="AJ76" s="848"/>
      <c r="AK76" s="899" t="s">
        <v>544</v>
      </c>
      <c r="AL76" s="898"/>
      <c r="AM76" s="898"/>
      <c r="AN76" s="898"/>
      <c r="AO76" s="848"/>
      <c r="AP76" s="899" t="s">
        <v>544</v>
      </c>
      <c r="AQ76" s="898"/>
      <c r="AR76" s="898"/>
      <c r="AS76" s="898"/>
      <c r="AT76" s="848"/>
      <c r="AU76" s="849" t="s">
        <v>539</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1056</v>
      </c>
      <c r="R77" s="898"/>
      <c r="S77" s="898"/>
      <c r="T77" s="898"/>
      <c r="U77" s="848"/>
      <c r="V77" s="899">
        <v>1023</v>
      </c>
      <c r="W77" s="898"/>
      <c r="X77" s="898"/>
      <c r="Y77" s="898"/>
      <c r="Z77" s="848"/>
      <c r="AA77" s="899">
        <v>33</v>
      </c>
      <c r="AB77" s="898"/>
      <c r="AC77" s="898"/>
      <c r="AD77" s="898"/>
      <c r="AE77" s="848"/>
      <c r="AF77" s="899">
        <v>33</v>
      </c>
      <c r="AG77" s="898"/>
      <c r="AH77" s="898"/>
      <c r="AI77" s="898"/>
      <c r="AJ77" s="848"/>
      <c r="AK77" s="899" t="s">
        <v>550</v>
      </c>
      <c r="AL77" s="898"/>
      <c r="AM77" s="898"/>
      <c r="AN77" s="898"/>
      <c r="AO77" s="848"/>
      <c r="AP77" s="899" t="s">
        <v>539</v>
      </c>
      <c r="AQ77" s="898"/>
      <c r="AR77" s="898"/>
      <c r="AS77" s="898"/>
      <c r="AT77" s="848"/>
      <c r="AU77" s="849" t="s">
        <v>539</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551</v>
      </c>
      <c r="C78" s="892"/>
      <c r="D78" s="892"/>
      <c r="E78" s="892"/>
      <c r="F78" s="892"/>
      <c r="G78" s="892"/>
      <c r="H78" s="892"/>
      <c r="I78" s="892"/>
      <c r="J78" s="892"/>
      <c r="K78" s="892"/>
      <c r="L78" s="892"/>
      <c r="M78" s="892"/>
      <c r="N78" s="892"/>
      <c r="O78" s="892"/>
      <c r="P78" s="893"/>
      <c r="Q78" s="894">
        <v>64808</v>
      </c>
      <c r="R78" s="849"/>
      <c r="S78" s="849"/>
      <c r="T78" s="849"/>
      <c r="U78" s="849"/>
      <c r="V78" s="849">
        <v>62834</v>
      </c>
      <c r="W78" s="849"/>
      <c r="X78" s="849"/>
      <c r="Y78" s="849"/>
      <c r="Z78" s="849"/>
      <c r="AA78" s="849">
        <v>1974</v>
      </c>
      <c r="AB78" s="849"/>
      <c r="AC78" s="849"/>
      <c r="AD78" s="849"/>
      <c r="AE78" s="849"/>
      <c r="AF78" s="849">
        <v>1961</v>
      </c>
      <c r="AG78" s="849"/>
      <c r="AH78" s="849"/>
      <c r="AI78" s="849"/>
      <c r="AJ78" s="849"/>
      <c r="AK78" s="849">
        <v>160</v>
      </c>
      <c r="AL78" s="849"/>
      <c r="AM78" s="849"/>
      <c r="AN78" s="849"/>
      <c r="AO78" s="849"/>
      <c r="AP78" s="849" t="s">
        <v>552</v>
      </c>
      <c r="AQ78" s="849"/>
      <c r="AR78" s="849"/>
      <c r="AS78" s="849"/>
      <c r="AT78" s="849"/>
      <c r="AU78" s="849" t="s">
        <v>539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553</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538</v>
      </c>
      <c r="AQ79" s="849"/>
      <c r="AR79" s="849"/>
      <c r="AS79" s="849"/>
      <c r="AT79" s="849"/>
      <c r="AU79" s="849" t="s">
        <v>539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554</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552</v>
      </c>
      <c r="AQ80" s="849"/>
      <c r="AR80" s="849"/>
      <c r="AS80" s="849"/>
      <c r="AT80" s="849"/>
      <c r="AU80" s="849" t="s">
        <v>539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35045</v>
      </c>
      <c r="AG88" s="860"/>
      <c r="AH88" s="860"/>
      <c r="AI88" s="860"/>
      <c r="AJ88" s="860"/>
      <c r="AK88" s="857"/>
      <c r="AL88" s="857"/>
      <c r="AM88" s="857"/>
      <c r="AN88" s="857"/>
      <c r="AO88" s="857"/>
      <c r="AP88" s="860">
        <v>1405</v>
      </c>
      <c r="AQ88" s="860"/>
      <c r="AR88" s="860"/>
      <c r="AS88" s="860"/>
      <c r="AT88" s="860"/>
      <c r="AU88" s="860" t="s">
        <v>539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v>
      </c>
      <c r="CS102" s="868"/>
      <c r="CT102" s="868"/>
      <c r="CU102" s="868"/>
      <c r="CV102" s="911"/>
      <c r="CW102" s="910" t="s">
        <v>555</v>
      </c>
      <c r="CX102" s="868"/>
      <c r="CY102" s="868"/>
      <c r="CZ102" s="868"/>
      <c r="DA102" s="911"/>
      <c r="DB102" s="910" t="s">
        <v>555</v>
      </c>
      <c r="DC102" s="868"/>
      <c r="DD102" s="868"/>
      <c r="DE102" s="868"/>
      <c r="DF102" s="911"/>
      <c r="DG102" s="910" t="s">
        <v>555</v>
      </c>
      <c r="DH102" s="868"/>
      <c r="DI102" s="868"/>
      <c r="DJ102" s="868"/>
      <c r="DK102" s="911"/>
      <c r="DL102" s="910" t="s">
        <v>555</v>
      </c>
      <c r="DM102" s="868"/>
      <c r="DN102" s="868"/>
      <c r="DO102" s="868"/>
      <c r="DP102" s="911"/>
      <c r="DQ102" s="910" t="s">
        <v>556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283</v>
      </c>
      <c r="AG109" s="913"/>
      <c r="AH109" s="913"/>
      <c r="AI109" s="913"/>
      <c r="AJ109" s="914"/>
      <c r="AK109" s="912" t="s">
        <v>282</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283</v>
      </c>
      <c r="BW109" s="913"/>
      <c r="BX109" s="913"/>
      <c r="BY109" s="913"/>
      <c r="BZ109" s="914"/>
      <c r="CA109" s="912" t="s">
        <v>282</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283</v>
      </c>
      <c r="DM109" s="913"/>
      <c r="DN109" s="913"/>
      <c r="DO109" s="913"/>
      <c r="DP109" s="914"/>
      <c r="DQ109" s="912" t="s">
        <v>282</v>
      </c>
      <c r="DR109" s="913"/>
      <c r="DS109" s="913"/>
      <c r="DT109" s="913"/>
      <c r="DU109" s="914"/>
      <c r="DV109" s="912" t="s">
        <v>393</v>
      </c>
      <c r="DW109" s="913"/>
      <c r="DX109" s="913"/>
      <c r="DY109" s="913"/>
      <c r="DZ109" s="915"/>
    </row>
    <row r="110" spans="1:131" s="197" customFormat="1" ht="26.25" customHeight="1">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935334</v>
      </c>
      <c r="AB110" s="920"/>
      <c r="AC110" s="920"/>
      <c r="AD110" s="920"/>
      <c r="AE110" s="921"/>
      <c r="AF110" s="922">
        <v>1009999</v>
      </c>
      <c r="AG110" s="920"/>
      <c r="AH110" s="920"/>
      <c r="AI110" s="920"/>
      <c r="AJ110" s="921"/>
      <c r="AK110" s="922">
        <v>1047576</v>
      </c>
      <c r="AL110" s="920"/>
      <c r="AM110" s="920"/>
      <c r="AN110" s="920"/>
      <c r="AO110" s="921"/>
      <c r="AP110" s="923">
        <v>64</v>
      </c>
      <c r="AQ110" s="924"/>
      <c r="AR110" s="924"/>
      <c r="AS110" s="924"/>
      <c r="AT110" s="925"/>
      <c r="AU110" s="926" t="s">
        <v>61</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10816899</v>
      </c>
      <c r="BR110" s="957"/>
      <c r="BS110" s="957"/>
      <c r="BT110" s="957"/>
      <c r="BU110" s="957"/>
      <c r="BV110" s="957">
        <v>10770081</v>
      </c>
      <c r="BW110" s="957"/>
      <c r="BX110" s="957"/>
      <c r="BY110" s="957"/>
      <c r="BZ110" s="957"/>
      <c r="CA110" s="957">
        <v>10493536</v>
      </c>
      <c r="CB110" s="957"/>
      <c r="CC110" s="957"/>
      <c r="CD110" s="957"/>
      <c r="CE110" s="957"/>
      <c r="CF110" s="971">
        <v>641.20000000000005</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399</v>
      </c>
      <c r="DH110" s="957"/>
      <c r="DI110" s="957"/>
      <c r="DJ110" s="957"/>
      <c r="DK110" s="957"/>
      <c r="DL110" s="957" t="s">
        <v>399</v>
      </c>
      <c r="DM110" s="957"/>
      <c r="DN110" s="957"/>
      <c r="DO110" s="957"/>
      <c r="DP110" s="957"/>
      <c r="DQ110" s="957" t="s">
        <v>399</v>
      </c>
      <c r="DR110" s="957"/>
      <c r="DS110" s="957"/>
      <c r="DT110" s="957"/>
      <c r="DU110" s="957"/>
      <c r="DV110" s="958" t="s">
        <v>399</v>
      </c>
      <c r="DW110" s="958"/>
      <c r="DX110" s="958"/>
      <c r="DY110" s="958"/>
      <c r="DZ110" s="959"/>
    </row>
    <row r="111" spans="1:131" s="197" customFormat="1" ht="26.25" customHeight="1">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t="s">
        <v>402</v>
      </c>
      <c r="BR112" s="950"/>
      <c r="BS112" s="950"/>
      <c r="BT112" s="950"/>
      <c r="BU112" s="950"/>
      <c r="BV112" s="950" t="s">
        <v>402</v>
      </c>
      <c r="BW112" s="950"/>
      <c r="BX112" s="950"/>
      <c r="BY112" s="950"/>
      <c r="BZ112" s="950"/>
      <c r="CA112" s="950" t="s">
        <v>402</v>
      </c>
      <c r="CB112" s="950"/>
      <c r="CC112" s="950"/>
      <c r="CD112" s="950"/>
      <c r="CE112" s="950"/>
      <c r="CF112" s="944" t="s">
        <v>402</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402</v>
      </c>
      <c r="AB113" s="964"/>
      <c r="AC113" s="964"/>
      <c r="AD113" s="964"/>
      <c r="AE113" s="965"/>
      <c r="AF113" s="966" t="s">
        <v>402</v>
      </c>
      <c r="AG113" s="964"/>
      <c r="AH113" s="964"/>
      <c r="AI113" s="964"/>
      <c r="AJ113" s="965"/>
      <c r="AK113" s="966" t="s">
        <v>402</v>
      </c>
      <c r="AL113" s="964"/>
      <c r="AM113" s="964"/>
      <c r="AN113" s="964"/>
      <c r="AO113" s="965"/>
      <c r="AP113" s="967" t="s">
        <v>402</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42961</v>
      </c>
      <c r="BR113" s="950"/>
      <c r="BS113" s="950"/>
      <c r="BT113" s="950"/>
      <c r="BU113" s="950"/>
      <c r="BV113" s="950">
        <v>77876</v>
      </c>
      <c r="BW113" s="950"/>
      <c r="BX113" s="950"/>
      <c r="BY113" s="950"/>
      <c r="BZ113" s="950"/>
      <c r="CA113" s="950">
        <v>69677</v>
      </c>
      <c r="CB113" s="950"/>
      <c r="CC113" s="950"/>
      <c r="CD113" s="950"/>
      <c r="CE113" s="950"/>
      <c r="CF113" s="944">
        <v>4.3</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5489</v>
      </c>
      <c r="AB114" s="989"/>
      <c r="AC114" s="989"/>
      <c r="AD114" s="989"/>
      <c r="AE114" s="990"/>
      <c r="AF114" s="991">
        <v>5911</v>
      </c>
      <c r="AG114" s="989"/>
      <c r="AH114" s="989"/>
      <c r="AI114" s="989"/>
      <c r="AJ114" s="990"/>
      <c r="AK114" s="991">
        <v>8570</v>
      </c>
      <c r="AL114" s="989"/>
      <c r="AM114" s="989"/>
      <c r="AN114" s="989"/>
      <c r="AO114" s="990"/>
      <c r="AP114" s="992">
        <v>0.5</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785043</v>
      </c>
      <c r="BR114" s="950"/>
      <c r="BS114" s="950"/>
      <c r="BT114" s="950"/>
      <c r="BU114" s="950"/>
      <c r="BV114" s="950">
        <v>783302</v>
      </c>
      <c r="BW114" s="950"/>
      <c r="BX114" s="950"/>
      <c r="BY114" s="950"/>
      <c r="BZ114" s="950"/>
      <c r="CA114" s="950">
        <v>746210</v>
      </c>
      <c r="CB114" s="950"/>
      <c r="CC114" s="950"/>
      <c r="CD114" s="950"/>
      <c r="CE114" s="950"/>
      <c r="CF114" s="944">
        <v>45.6</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402</v>
      </c>
      <c r="AB115" s="964"/>
      <c r="AC115" s="964"/>
      <c r="AD115" s="964"/>
      <c r="AE115" s="965"/>
      <c r="AF115" s="966" t="s">
        <v>402</v>
      </c>
      <c r="AG115" s="964"/>
      <c r="AH115" s="964"/>
      <c r="AI115" s="964"/>
      <c r="AJ115" s="965"/>
      <c r="AK115" s="966" t="s">
        <v>402</v>
      </c>
      <c r="AL115" s="964"/>
      <c r="AM115" s="964"/>
      <c r="AN115" s="964"/>
      <c r="AO115" s="965"/>
      <c r="AP115" s="967" t="s">
        <v>402</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402</v>
      </c>
      <c r="BR115" s="950"/>
      <c r="BS115" s="950"/>
      <c r="BT115" s="950"/>
      <c r="BU115" s="950"/>
      <c r="BV115" s="950" t="s">
        <v>402</v>
      </c>
      <c r="BW115" s="950"/>
      <c r="BX115" s="950"/>
      <c r="BY115" s="950"/>
      <c r="BZ115" s="950"/>
      <c r="CA115" s="950" t="s">
        <v>402</v>
      </c>
      <c r="CB115" s="950"/>
      <c r="CC115" s="950"/>
      <c r="CD115" s="950"/>
      <c r="CE115" s="950"/>
      <c r="CF115" s="944" t="s">
        <v>402</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402</v>
      </c>
      <c r="AB116" s="989"/>
      <c r="AC116" s="989"/>
      <c r="AD116" s="989"/>
      <c r="AE116" s="990"/>
      <c r="AF116" s="991" t="s">
        <v>402</v>
      </c>
      <c r="AG116" s="989"/>
      <c r="AH116" s="989"/>
      <c r="AI116" s="989"/>
      <c r="AJ116" s="990"/>
      <c r="AK116" s="991" t="s">
        <v>402</v>
      </c>
      <c r="AL116" s="989"/>
      <c r="AM116" s="989"/>
      <c r="AN116" s="989"/>
      <c r="AO116" s="990"/>
      <c r="AP116" s="992" t="s">
        <v>402</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402</v>
      </c>
      <c r="DH116" s="989"/>
      <c r="DI116" s="989"/>
      <c r="DJ116" s="989"/>
      <c r="DK116" s="990"/>
      <c r="DL116" s="991" t="s">
        <v>402</v>
      </c>
      <c r="DM116" s="989"/>
      <c r="DN116" s="989"/>
      <c r="DO116" s="989"/>
      <c r="DP116" s="990"/>
      <c r="DQ116" s="991" t="s">
        <v>402</v>
      </c>
      <c r="DR116" s="989"/>
      <c r="DS116" s="989"/>
      <c r="DT116" s="989"/>
      <c r="DU116" s="990"/>
      <c r="DV116" s="992" t="s">
        <v>402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940823</v>
      </c>
      <c r="AB117" s="996"/>
      <c r="AC117" s="996"/>
      <c r="AD117" s="996"/>
      <c r="AE117" s="997"/>
      <c r="AF117" s="995">
        <v>1015910</v>
      </c>
      <c r="AG117" s="996"/>
      <c r="AH117" s="996"/>
      <c r="AI117" s="996"/>
      <c r="AJ117" s="997"/>
      <c r="AK117" s="995">
        <v>1056146</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283</v>
      </c>
      <c r="AG118" s="913"/>
      <c r="AH118" s="913"/>
      <c r="AI118" s="913"/>
      <c r="AJ118" s="914"/>
      <c r="AK118" s="912" t="s">
        <v>282</v>
      </c>
      <c r="AL118" s="913"/>
      <c r="AM118" s="913"/>
      <c r="AN118" s="913"/>
      <c r="AO118" s="914"/>
      <c r="AP118" s="1020" t="s">
        <v>393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423</v>
      </c>
      <c r="BP118" s="1024"/>
      <c r="BQ118" s="1015">
        <v>11644903</v>
      </c>
      <c r="BR118" s="1016"/>
      <c r="BS118" s="1016"/>
      <c r="BT118" s="1016"/>
      <c r="BU118" s="1016"/>
      <c r="BV118" s="1016">
        <v>11631259</v>
      </c>
      <c r="BW118" s="1016"/>
      <c r="BX118" s="1016"/>
      <c r="BY118" s="1016"/>
      <c r="BZ118" s="1016"/>
      <c r="CA118" s="1016">
        <v>11309423</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2694858</v>
      </c>
      <c r="BR119" s="957"/>
      <c r="BS119" s="957"/>
      <c r="BT119" s="957"/>
      <c r="BU119" s="957"/>
      <c r="BV119" s="957">
        <v>3005045</v>
      </c>
      <c r="BW119" s="957"/>
      <c r="BX119" s="957"/>
      <c r="BY119" s="957"/>
      <c r="BZ119" s="957"/>
      <c r="CA119" s="957">
        <v>3124184</v>
      </c>
      <c r="CB119" s="957"/>
      <c r="CC119" s="957"/>
      <c r="CD119" s="957"/>
      <c r="CE119" s="957"/>
      <c r="CF119" s="971">
        <v>190.9</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v>2265961</v>
      </c>
      <c r="BR120" s="950"/>
      <c r="BS120" s="950"/>
      <c r="BT120" s="950"/>
      <c r="BU120" s="950"/>
      <c r="BV120" s="950">
        <v>2205177</v>
      </c>
      <c r="BW120" s="950"/>
      <c r="BX120" s="950"/>
      <c r="BY120" s="950"/>
      <c r="BZ120" s="950"/>
      <c r="CA120" s="950">
        <v>1987339</v>
      </c>
      <c r="CB120" s="950"/>
      <c r="CC120" s="950"/>
      <c r="CD120" s="950"/>
      <c r="CE120" s="950"/>
      <c r="CF120" s="944">
        <v>121.4</v>
      </c>
      <c r="CG120" s="945"/>
      <c r="CH120" s="945"/>
      <c r="CI120" s="945"/>
      <c r="CJ120" s="945"/>
      <c r="CK120" s="1043" t="s">
        <v>429</v>
      </c>
      <c r="CL120" s="1044"/>
      <c r="CM120" s="1044"/>
      <c r="CN120" s="1044"/>
      <c r="CO120" s="1045"/>
      <c r="CP120" s="1051" t="s">
        <v>376</v>
      </c>
      <c r="CQ120" s="1052"/>
      <c r="CR120" s="1052"/>
      <c r="CS120" s="1052"/>
      <c r="CT120" s="1052"/>
      <c r="CU120" s="1052"/>
      <c r="CV120" s="1052"/>
      <c r="CW120" s="1052"/>
      <c r="CX120" s="1052"/>
      <c r="CY120" s="1052"/>
      <c r="CZ120" s="1052"/>
      <c r="DA120" s="1052"/>
      <c r="DB120" s="1052"/>
      <c r="DC120" s="1052"/>
      <c r="DD120" s="1052"/>
      <c r="DE120" s="1052"/>
      <c r="DF120" s="1053"/>
      <c r="DG120" s="956" t="s">
        <v>110</v>
      </c>
      <c r="DH120" s="957"/>
      <c r="DI120" s="957"/>
      <c r="DJ120" s="957"/>
      <c r="DK120" s="957"/>
      <c r="DL120" s="957" t="s">
        <v>110</v>
      </c>
      <c r="DM120" s="957"/>
      <c r="DN120" s="957"/>
      <c r="DO120" s="957"/>
      <c r="DP120" s="957"/>
      <c r="DQ120" s="957" t="s">
        <v>110</v>
      </c>
      <c r="DR120" s="957"/>
      <c r="DS120" s="957"/>
      <c r="DT120" s="957"/>
      <c r="DU120" s="957"/>
      <c r="DV120" s="958" t="s">
        <v>110</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6584235</v>
      </c>
      <c r="BR121" s="1016"/>
      <c r="BS121" s="1016"/>
      <c r="BT121" s="1016"/>
      <c r="BU121" s="1016"/>
      <c r="BV121" s="1016">
        <v>6457224</v>
      </c>
      <c r="BW121" s="1016"/>
      <c r="BX121" s="1016"/>
      <c r="BY121" s="1016"/>
      <c r="BZ121" s="1016"/>
      <c r="CA121" s="1016">
        <v>6300694</v>
      </c>
      <c r="CB121" s="1016"/>
      <c r="CC121" s="1016"/>
      <c r="CD121" s="1016"/>
      <c r="CE121" s="1016"/>
      <c r="CF121" s="1054">
        <v>385</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432</v>
      </c>
      <c r="BP122" s="1024"/>
      <c r="BQ122" s="1064">
        <v>11545054</v>
      </c>
      <c r="BR122" s="1065"/>
      <c r="BS122" s="1065"/>
      <c r="BT122" s="1065"/>
      <c r="BU122" s="1065"/>
      <c r="BV122" s="1065">
        <v>11667446</v>
      </c>
      <c r="BW122" s="1065"/>
      <c r="BX122" s="1065"/>
      <c r="BY122" s="1065"/>
      <c r="BZ122" s="1065"/>
      <c r="CA122" s="1065">
        <v>11412217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6.2</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t="s">
        <v>433</v>
      </c>
      <c r="DH124" s="1028"/>
      <c r="DI124" s="1028"/>
      <c r="DJ124" s="1028"/>
      <c r="DK124" s="1029"/>
      <c r="DL124" s="1030" t="s">
        <v>433</v>
      </c>
      <c r="DM124" s="1028"/>
      <c r="DN124" s="1028"/>
      <c r="DO124" s="1028"/>
      <c r="DP124" s="1029"/>
      <c r="DQ124" s="1030" t="s">
        <v>433</v>
      </c>
      <c r="DR124" s="1028"/>
      <c r="DS124" s="1028"/>
      <c r="DT124" s="1028"/>
      <c r="DU124" s="1029"/>
      <c r="DV124" s="1031" t="s">
        <v>433</v>
      </c>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444</v>
      </c>
      <c r="AY127" s="917"/>
      <c r="AZ127" s="917"/>
      <c r="BA127" s="917"/>
      <c r="BB127" s="917"/>
      <c r="BC127" s="917"/>
      <c r="BD127" s="917"/>
      <c r="BE127" s="918"/>
      <c r="BF127" s="1071" t="s">
        <v>433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446</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70795</v>
      </c>
      <c r="AB128" s="1120"/>
      <c r="AC128" s="1120"/>
      <c r="AD128" s="1120"/>
      <c r="AE128" s="1121"/>
      <c r="AF128" s="1122">
        <v>76547</v>
      </c>
      <c r="AG128" s="1120"/>
      <c r="AH128" s="1120"/>
      <c r="AI128" s="1120"/>
      <c r="AJ128" s="1121"/>
      <c r="AK128" s="1122">
        <v>78511</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2267020</v>
      </c>
      <c r="AB129" s="989"/>
      <c r="AC129" s="989"/>
      <c r="AD129" s="989"/>
      <c r="AE129" s="990"/>
      <c r="AF129" s="991">
        <v>2249770</v>
      </c>
      <c r="AG129" s="989"/>
      <c r="AH129" s="989"/>
      <c r="AI129" s="989"/>
      <c r="AJ129" s="990"/>
      <c r="AK129" s="991">
        <v>2352372</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14.2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673052</v>
      </c>
      <c r="AB130" s="989"/>
      <c r="AC130" s="989"/>
      <c r="AD130" s="989"/>
      <c r="AE130" s="990"/>
      <c r="AF130" s="991">
        <v>721025</v>
      </c>
      <c r="AG130" s="989"/>
      <c r="AH130" s="989"/>
      <c r="AI130" s="989"/>
      <c r="AJ130" s="990"/>
      <c r="AK130" s="991">
        <v>715902</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399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1593968</v>
      </c>
      <c r="AB131" s="1028"/>
      <c r="AC131" s="1028"/>
      <c r="AD131" s="1028"/>
      <c r="AE131" s="1029"/>
      <c r="AF131" s="1030">
        <v>1528745</v>
      </c>
      <c r="AG131" s="1028"/>
      <c r="AH131" s="1028"/>
      <c r="AI131" s="1028"/>
      <c r="AJ131" s="1029"/>
      <c r="AK131" s="1030">
        <v>1636470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12.35758811</v>
      </c>
      <c r="AB132" s="1134"/>
      <c r="AC132" s="1134"/>
      <c r="AD132" s="1134"/>
      <c r="AE132" s="1135"/>
      <c r="AF132" s="1136">
        <v>14.28217263</v>
      </c>
      <c r="AG132" s="1134"/>
      <c r="AH132" s="1134"/>
      <c r="AI132" s="1134"/>
      <c r="AJ132" s="1135"/>
      <c r="AK132" s="1136">
        <v>15.99375485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10.5</v>
      </c>
      <c r="AB133" s="1141"/>
      <c r="AC133" s="1141"/>
      <c r="AD133" s="1141"/>
      <c r="AE133" s="1142"/>
      <c r="AF133" s="1140">
        <v>12.2</v>
      </c>
      <c r="AG133" s="1141"/>
      <c r="AH133" s="1141"/>
      <c r="AI133" s="1141"/>
      <c r="AJ133" s="1142"/>
      <c r="AK133" s="1140">
        <v>14.2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529019</v>
      </c>
      <c r="L9" s="264">
        <v>98386</v>
      </c>
      <c r="M9" s="265">
        <v>114146</v>
      </c>
      <c r="N9" s="266">
        <v>-13.8</v>
      </c>
    </row>
    <row r="10" spans="1:16">
      <c r="A10" s="248"/>
      <c r="B10" s="244"/>
      <c r="C10" s="244"/>
      <c r="D10" s="244"/>
      <c r="E10" s="244"/>
      <c r="F10" s="244"/>
      <c r="G10" s="1149" t="s">
        <v>468</v>
      </c>
      <c r="H10" s="1150"/>
      <c r="I10" s="1150"/>
      <c r="J10" s="1151"/>
      <c r="K10" s="267">
        <v>76039</v>
      </c>
      <c r="L10" s="268">
        <v>14142</v>
      </c>
      <c r="M10" s="269">
        <v>10658</v>
      </c>
      <c r="N10" s="270">
        <v>32.700000000000003</v>
      </c>
    </row>
    <row r="11" spans="1:16" ht="13.5" customHeight="1">
      <c r="A11" s="248"/>
      <c r="B11" s="244"/>
      <c r="C11" s="244"/>
      <c r="D11" s="244"/>
      <c r="E11" s="244"/>
      <c r="F11" s="244"/>
      <c r="G11" s="1149" t="s">
        <v>469</v>
      </c>
      <c r="H11" s="1150"/>
      <c r="I11" s="1150"/>
      <c r="J11" s="1151"/>
      <c r="K11" s="267">
        <v>79870</v>
      </c>
      <c r="L11" s="268">
        <v>14854</v>
      </c>
      <c r="M11" s="269">
        <v>17529</v>
      </c>
      <c r="N11" s="270">
        <v>-15.3</v>
      </c>
    </row>
    <row r="12" spans="1:16" ht="13.5" customHeight="1">
      <c r="A12" s="248"/>
      <c r="B12" s="244"/>
      <c r="C12" s="244"/>
      <c r="D12" s="244"/>
      <c r="E12" s="244"/>
      <c r="F12" s="244"/>
      <c r="G12" s="1149" t="s">
        <v>470</v>
      </c>
      <c r="H12" s="1150"/>
      <c r="I12" s="1150"/>
      <c r="J12" s="1151"/>
      <c r="K12" s="267" t="s">
        <v>471</v>
      </c>
      <c r="L12" s="268" t="s">
        <v>471</v>
      </c>
      <c r="M12" s="269">
        <v>1257</v>
      </c>
      <c r="N12" s="270" t="s">
        <v>471</v>
      </c>
    </row>
    <row r="13" spans="1:16" ht="13.5" customHeight="1">
      <c r="A13" s="248"/>
      <c r="B13" s="244"/>
      <c r="C13" s="244"/>
      <c r="D13" s="244"/>
      <c r="E13" s="244"/>
      <c r="F13" s="244"/>
      <c r="G13" s="1149" t="s">
        <v>472</v>
      </c>
      <c r="H13" s="1150"/>
      <c r="I13" s="1150"/>
      <c r="J13" s="1151"/>
      <c r="K13" s="267" t="s">
        <v>471</v>
      </c>
      <c r="L13" s="268" t="s">
        <v>471</v>
      </c>
      <c r="M13" s="269" t="s">
        <v>471</v>
      </c>
      <c r="N13" s="270" t="s">
        <v>471</v>
      </c>
    </row>
    <row r="14" spans="1:16" ht="13.5" customHeight="1">
      <c r="A14" s="248"/>
      <c r="B14" s="244"/>
      <c r="C14" s="244"/>
      <c r="D14" s="244"/>
      <c r="E14" s="244"/>
      <c r="F14" s="244"/>
      <c r="G14" s="1149" t="s">
        <v>473</v>
      </c>
      <c r="H14" s="1150"/>
      <c r="I14" s="1150"/>
      <c r="J14" s="1151"/>
      <c r="K14" s="267">
        <v>19875</v>
      </c>
      <c r="L14" s="268">
        <v>3696</v>
      </c>
      <c r="M14" s="269">
        <v>5389</v>
      </c>
      <c r="N14" s="270">
        <v>-31.4</v>
      </c>
    </row>
    <row r="15" spans="1:16" ht="13.5" customHeight="1">
      <c r="A15" s="248"/>
      <c r="B15" s="244"/>
      <c r="C15" s="244"/>
      <c r="D15" s="244"/>
      <c r="E15" s="244"/>
      <c r="F15" s="244"/>
      <c r="G15" s="1149" t="s">
        <v>474</v>
      </c>
      <c r="H15" s="1150"/>
      <c r="I15" s="1150"/>
      <c r="J15" s="1151"/>
      <c r="K15" s="267">
        <v>22705</v>
      </c>
      <c r="L15" s="268">
        <v>4223</v>
      </c>
      <c r="M15" s="269">
        <v>2513</v>
      </c>
      <c r="N15" s="270">
        <v>68</v>
      </c>
    </row>
    <row r="16" spans="1:16">
      <c r="A16" s="248"/>
      <c r="B16" s="244"/>
      <c r="C16" s="244"/>
      <c r="D16" s="244"/>
      <c r="E16" s="244"/>
      <c r="F16" s="244"/>
      <c r="G16" s="1152" t="s">
        <v>475</v>
      </c>
      <c r="H16" s="1153"/>
      <c r="I16" s="1153"/>
      <c r="J16" s="1154"/>
      <c r="K16" s="268">
        <v>-52401</v>
      </c>
      <c r="L16" s="268">
        <v>-9745</v>
      </c>
      <c r="M16" s="269">
        <v>-11876</v>
      </c>
      <c r="N16" s="270">
        <v>-17.899999999999999</v>
      </c>
    </row>
    <row r="17" spans="1:16">
      <c r="A17" s="248"/>
      <c r="B17" s="244"/>
      <c r="C17" s="244"/>
      <c r="D17" s="244"/>
      <c r="E17" s="244"/>
      <c r="F17" s="244"/>
      <c r="G17" s="1152" t="s">
        <v>166</v>
      </c>
      <c r="H17" s="1153"/>
      <c r="I17" s="1153"/>
      <c r="J17" s="1154"/>
      <c r="K17" s="268">
        <v>675107</v>
      </c>
      <c r="L17" s="268">
        <v>125555</v>
      </c>
      <c r="M17" s="269">
        <v>139615</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12.46</v>
      </c>
      <c r="L21" s="281">
        <v>13.07</v>
      </c>
      <c r="M21" s="282">
        <v>-0.61</v>
      </c>
      <c r="N21" s="249"/>
      <c r="O21" s="283"/>
      <c r="P21" s="279"/>
    </row>
    <row r="22" spans="1:16" s="284" customFormat="1">
      <c r="A22" s="279"/>
      <c r="B22" s="249"/>
      <c r="C22" s="249"/>
      <c r="D22" s="249"/>
      <c r="E22" s="249"/>
      <c r="F22" s="249"/>
      <c r="G22" s="1144" t="s">
        <v>481</v>
      </c>
      <c r="H22" s="1145"/>
      <c r="I22" s="1145"/>
      <c r="J22" s="1146"/>
      <c r="K22" s="285">
        <v>92.9</v>
      </c>
      <c r="L22" s="286">
        <v>95</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1047576</v>
      </c>
      <c r="L32" s="294">
        <v>194825</v>
      </c>
      <c r="M32" s="295">
        <v>64386</v>
      </c>
      <c r="N32" s="296">
        <v>202.6</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v>1</v>
      </c>
      <c r="N34" s="296" t="s">
        <v>471</v>
      </c>
    </row>
    <row r="35" spans="1:16" ht="27" customHeight="1">
      <c r="A35" s="248"/>
      <c r="B35" s="244"/>
      <c r="C35" s="244"/>
      <c r="D35" s="244"/>
      <c r="E35" s="244"/>
      <c r="F35" s="244"/>
      <c r="G35" s="1160" t="s">
        <v>488</v>
      </c>
      <c r="H35" s="1161"/>
      <c r="I35" s="1161"/>
      <c r="J35" s="1162"/>
      <c r="K35" s="294" t="s">
        <v>471</v>
      </c>
      <c r="L35" s="294" t="s">
        <v>471</v>
      </c>
      <c r="M35" s="295">
        <v>18584</v>
      </c>
      <c r="N35" s="296" t="s">
        <v>471</v>
      </c>
    </row>
    <row r="36" spans="1:16" ht="27" customHeight="1">
      <c r="A36" s="248"/>
      <c r="B36" s="244"/>
      <c r="C36" s="244"/>
      <c r="D36" s="244"/>
      <c r="E36" s="244"/>
      <c r="F36" s="244"/>
      <c r="G36" s="1160" t="s">
        <v>489</v>
      </c>
      <c r="H36" s="1161"/>
      <c r="I36" s="1161"/>
      <c r="J36" s="1162"/>
      <c r="K36" s="294">
        <v>8570</v>
      </c>
      <c r="L36" s="294">
        <v>1594</v>
      </c>
      <c r="M36" s="295">
        <v>4740</v>
      </c>
      <c r="N36" s="296">
        <v>-66.400000000000006</v>
      </c>
    </row>
    <row r="37" spans="1:16" ht="13.5" customHeight="1">
      <c r="A37" s="248"/>
      <c r="B37" s="244"/>
      <c r="C37" s="244"/>
      <c r="D37" s="244"/>
      <c r="E37" s="244"/>
      <c r="F37" s="244"/>
      <c r="G37" s="1160" t="s">
        <v>490</v>
      </c>
      <c r="H37" s="1161"/>
      <c r="I37" s="1161"/>
      <c r="J37" s="1162"/>
      <c r="K37" s="294" t="s">
        <v>471</v>
      </c>
      <c r="L37" s="294" t="s">
        <v>471</v>
      </c>
      <c r="M37" s="295">
        <v>1431</v>
      </c>
      <c r="N37" s="296" t="s">
        <v>471</v>
      </c>
    </row>
    <row r="38" spans="1:16" ht="27" customHeight="1">
      <c r="A38" s="248"/>
      <c r="B38" s="244"/>
      <c r="C38" s="244"/>
      <c r="D38" s="244"/>
      <c r="E38" s="244"/>
      <c r="F38" s="244"/>
      <c r="G38" s="1163" t="s">
        <v>491</v>
      </c>
      <c r="H38" s="1164"/>
      <c r="I38" s="1164"/>
      <c r="J38" s="1165"/>
      <c r="K38" s="297" t="s">
        <v>471</v>
      </c>
      <c r="L38" s="297" t="s">
        <v>471</v>
      </c>
      <c r="M38" s="298">
        <v>15</v>
      </c>
      <c r="N38" s="299" t="s">
        <v>471</v>
      </c>
      <c r="O38" s="293"/>
    </row>
    <row r="39" spans="1:16">
      <c r="A39" s="248"/>
      <c r="B39" s="244"/>
      <c r="C39" s="244"/>
      <c r="D39" s="244"/>
      <c r="E39" s="244"/>
      <c r="F39" s="244"/>
      <c r="G39" s="1163" t="s">
        <v>492</v>
      </c>
      <c r="H39" s="1164"/>
      <c r="I39" s="1164"/>
      <c r="J39" s="1165"/>
      <c r="K39" s="300">
        <v>-78511</v>
      </c>
      <c r="L39" s="300">
        <v>-14601</v>
      </c>
      <c r="M39" s="301">
        <v>-2634</v>
      </c>
      <c r="N39" s="302">
        <v>454.3</v>
      </c>
      <c r="O39" s="293"/>
    </row>
    <row r="40" spans="1:16" ht="27" customHeight="1">
      <c r="A40" s="248"/>
      <c r="B40" s="244"/>
      <c r="C40" s="244"/>
      <c r="D40" s="244"/>
      <c r="E40" s="244"/>
      <c r="F40" s="244"/>
      <c r="G40" s="1160" t="s">
        <v>493</v>
      </c>
      <c r="H40" s="1161"/>
      <c r="I40" s="1161"/>
      <c r="J40" s="1162"/>
      <c r="K40" s="300">
        <v>-715902</v>
      </c>
      <c r="L40" s="300">
        <v>-133142</v>
      </c>
      <c r="M40" s="301">
        <v>-59733</v>
      </c>
      <c r="N40" s="302">
        <v>122.9</v>
      </c>
      <c r="O40" s="293"/>
    </row>
    <row r="41" spans="1:16">
      <c r="A41" s="248"/>
      <c r="B41" s="244"/>
      <c r="C41" s="244"/>
      <c r="D41" s="244"/>
      <c r="E41" s="244"/>
      <c r="F41" s="244"/>
      <c r="G41" s="1166" t="s">
        <v>277</v>
      </c>
      <c r="H41" s="1167"/>
      <c r="I41" s="1167"/>
      <c r="J41" s="1168"/>
      <c r="K41" s="294">
        <v>261733</v>
      </c>
      <c r="L41" s="300">
        <v>48676</v>
      </c>
      <c r="M41" s="301">
        <v>26789</v>
      </c>
      <c r="N41" s="302">
        <v>81.7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1749597</v>
      </c>
      <c r="J51" s="320">
        <v>309608</v>
      </c>
      <c r="K51" s="321">
        <v>-33.5</v>
      </c>
      <c r="L51" s="322">
        <v>92021</v>
      </c>
      <c r="M51" s="323">
        <v>-24.5</v>
      </c>
      <c r="N51" s="324">
        <v>-9</v>
      </c>
    </row>
    <row r="52" spans="1:14">
      <c r="A52" s="248"/>
      <c r="B52" s="244"/>
      <c r="C52" s="244"/>
      <c r="D52" s="244"/>
      <c r="E52" s="244"/>
      <c r="F52" s="244"/>
      <c r="G52" s="325"/>
      <c r="H52" s="326" t="s">
        <v>504</v>
      </c>
      <c r="I52" s="327">
        <v>1026439</v>
      </c>
      <c r="J52" s="328">
        <v>181638</v>
      </c>
      <c r="K52" s="329">
        <v>-49.7</v>
      </c>
      <c r="L52" s="330">
        <v>52579</v>
      </c>
      <c r="M52" s="331">
        <v>-23.2</v>
      </c>
      <c r="N52" s="332">
        <v>-26.5</v>
      </c>
    </row>
    <row r="53" spans="1:14">
      <c r="A53" s="248"/>
      <c r="B53" s="244"/>
      <c r="C53" s="244"/>
      <c r="D53" s="244"/>
      <c r="E53" s="244"/>
      <c r="F53" s="244"/>
      <c r="G53" s="310" t="s">
        <v>505</v>
      </c>
      <c r="H53" s="311"/>
      <c r="I53" s="319">
        <v>1222061</v>
      </c>
      <c r="J53" s="320">
        <v>219047</v>
      </c>
      <c r="K53" s="321">
        <v>-29.3</v>
      </c>
      <c r="L53" s="322">
        <v>94828</v>
      </c>
      <c r="M53" s="323">
        <v>3.1</v>
      </c>
      <c r="N53" s="324">
        <v>-32.4</v>
      </c>
    </row>
    <row r="54" spans="1:14">
      <c r="A54" s="248"/>
      <c r="B54" s="244"/>
      <c r="C54" s="244"/>
      <c r="D54" s="244"/>
      <c r="E54" s="244"/>
      <c r="F54" s="244"/>
      <c r="G54" s="325"/>
      <c r="H54" s="326" t="s">
        <v>504</v>
      </c>
      <c r="I54" s="327">
        <v>586716</v>
      </c>
      <c r="J54" s="328">
        <v>105165</v>
      </c>
      <c r="K54" s="329">
        <v>-42.1</v>
      </c>
      <c r="L54" s="330">
        <v>55133</v>
      </c>
      <c r="M54" s="331">
        <v>4.9000000000000004</v>
      </c>
      <c r="N54" s="332">
        <v>-47</v>
      </c>
    </row>
    <row r="55" spans="1:14">
      <c r="A55" s="248"/>
      <c r="B55" s="244"/>
      <c r="C55" s="244"/>
      <c r="D55" s="244"/>
      <c r="E55" s="244"/>
      <c r="F55" s="244"/>
      <c r="G55" s="310" t="s">
        <v>506</v>
      </c>
      <c r="H55" s="311"/>
      <c r="I55" s="319">
        <v>1914403</v>
      </c>
      <c r="J55" s="320">
        <v>345747</v>
      </c>
      <c r="K55" s="321">
        <v>57.8</v>
      </c>
      <c r="L55" s="322">
        <v>119674</v>
      </c>
      <c r="M55" s="323">
        <v>26.2</v>
      </c>
      <c r="N55" s="324">
        <v>31.6</v>
      </c>
    </row>
    <row r="56" spans="1:14">
      <c r="A56" s="248"/>
      <c r="B56" s="244"/>
      <c r="C56" s="244"/>
      <c r="D56" s="244"/>
      <c r="E56" s="244"/>
      <c r="F56" s="244"/>
      <c r="G56" s="325"/>
      <c r="H56" s="326" t="s">
        <v>504</v>
      </c>
      <c r="I56" s="327">
        <v>777712</v>
      </c>
      <c r="J56" s="328">
        <v>140457</v>
      </c>
      <c r="K56" s="329">
        <v>33.6</v>
      </c>
      <c r="L56" s="330">
        <v>57803</v>
      </c>
      <c r="M56" s="331">
        <v>4.8</v>
      </c>
      <c r="N56" s="332">
        <v>28.8</v>
      </c>
    </row>
    <row r="57" spans="1:14">
      <c r="A57" s="248"/>
      <c r="B57" s="244"/>
      <c r="C57" s="244"/>
      <c r="D57" s="244"/>
      <c r="E57" s="244"/>
      <c r="F57" s="244"/>
      <c r="G57" s="310" t="s">
        <v>507</v>
      </c>
      <c r="H57" s="311"/>
      <c r="I57" s="319">
        <v>1028452</v>
      </c>
      <c r="J57" s="320">
        <v>189123</v>
      </c>
      <c r="K57" s="321">
        <v>-45.3</v>
      </c>
      <c r="L57" s="322">
        <v>119685</v>
      </c>
      <c r="M57" s="323">
        <v>0</v>
      </c>
      <c r="N57" s="324">
        <v>-45.3</v>
      </c>
    </row>
    <row r="58" spans="1:14">
      <c r="A58" s="248"/>
      <c r="B58" s="244"/>
      <c r="C58" s="244"/>
      <c r="D58" s="244"/>
      <c r="E58" s="244"/>
      <c r="F58" s="244"/>
      <c r="G58" s="325"/>
      <c r="H58" s="326" t="s">
        <v>504</v>
      </c>
      <c r="I58" s="327">
        <v>481137</v>
      </c>
      <c r="J58" s="328">
        <v>88477</v>
      </c>
      <c r="K58" s="329">
        <v>-37</v>
      </c>
      <c r="L58" s="330">
        <v>68464</v>
      </c>
      <c r="M58" s="331">
        <v>18.399999999999999</v>
      </c>
      <c r="N58" s="332">
        <v>-55.4</v>
      </c>
    </row>
    <row r="59" spans="1:14">
      <c r="A59" s="248"/>
      <c r="B59" s="244"/>
      <c r="C59" s="244"/>
      <c r="D59" s="244"/>
      <c r="E59" s="244"/>
      <c r="F59" s="244"/>
      <c r="G59" s="310" t="s">
        <v>508</v>
      </c>
      <c r="H59" s="311"/>
      <c r="I59" s="319">
        <v>845225</v>
      </c>
      <c r="J59" s="320">
        <v>157193</v>
      </c>
      <c r="K59" s="321">
        <v>-16.899999999999999</v>
      </c>
      <c r="L59" s="322">
        <v>109920</v>
      </c>
      <c r="M59" s="323">
        <v>-8.1999999999999993</v>
      </c>
      <c r="N59" s="324">
        <v>-8.6999999999999993</v>
      </c>
    </row>
    <row r="60" spans="1:14">
      <c r="A60" s="248"/>
      <c r="B60" s="244"/>
      <c r="C60" s="244"/>
      <c r="D60" s="244"/>
      <c r="E60" s="244"/>
      <c r="F60" s="244"/>
      <c r="G60" s="325"/>
      <c r="H60" s="326" t="s">
        <v>504</v>
      </c>
      <c r="I60" s="333">
        <v>523577</v>
      </c>
      <c r="J60" s="328">
        <v>97373</v>
      </c>
      <c r="K60" s="329">
        <v>10.1</v>
      </c>
      <c r="L60" s="330">
        <v>62739</v>
      </c>
      <c r="M60" s="331">
        <v>-8.4</v>
      </c>
      <c r="N60" s="332">
        <v>18.5</v>
      </c>
    </row>
    <row r="61" spans="1:14">
      <c r="A61" s="248"/>
      <c r="B61" s="244"/>
      <c r="C61" s="244"/>
      <c r="D61" s="244"/>
      <c r="E61" s="244"/>
      <c r="F61" s="244"/>
      <c r="G61" s="310" t="s">
        <v>509</v>
      </c>
      <c r="H61" s="334"/>
      <c r="I61" s="335">
        <v>1351948</v>
      </c>
      <c r="J61" s="336">
        <v>244144</v>
      </c>
      <c r="K61" s="337">
        <v>-13.4</v>
      </c>
      <c r="L61" s="338">
        <v>107226</v>
      </c>
      <c r="M61" s="339">
        <v>-0.7</v>
      </c>
      <c r="N61" s="324">
        <v>-12.7</v>
      </c>
    </row>
    <row r="62" spans="1:14">
      <c r="A62" s="248"/>
      <c r="B62" s="244"/>
      <c r="C62" s="244"/>
      <c r="D62" s="244"/>
      <c r="E62" s="244"/>
      <c r="F62" s="244"/>
      <c r="G62" s="325"/>
      <c r="H62" s="326" t="s">
        <v>504</v>
      </c>
      <c r="I62" s="327">
        <v>679116</v>
      </c>
      <c r="J62" s="328">
        <v>122622</v>
      </c>
      <c r="K62" s="329">
        <v>-17</v>
      </c>
      <c r="L62" s="330">
        <v>59344</v>
      </c>
      <c r="M62" s="331">
        <v>-0.7</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37.979999999999997</v>
      </c>
      <c r="G47" s="12">
        <v>46.05</v>
      </c>
      <c r="H47" s="12">
        <v>48.85</v>
      </c>
      <c r="I47" s="12">
        <v>55.35</v>
      </c>
      <c r="J47" s="13">
        <v>53.97</v>
      </c>
    </row>
    <row r="48" spans="2:10" ht="57.75" customHeight="1">
      <c r="B48" s="14"/>
      <c r="C48" s="1171" t="s">
        <v>4</v>
      </c>
      <c r="D48" s="1171"/>
      <c r="E48" s="1172"/>
      <c r="F48" s="15">
        <v>29.27</v>
      </c>
      <c r="G48" s="16">
        <v>29.18</v>
      </c>
      <c r="H48" s="16">
        <v>26.04</v>
      </c>
      <c r="I48" s="16">
        <v>19.77</v>
      </c>
      <c r="J48" s="17">
        <v>21.6</v>
      </c>
    </row>
    <row r="49" spans="2:10" ht="57.75" customHeight="1" thickBot="1">
      <c r="B49" s="18"/>
      <c r="C49" s="1173" t="s">
        <v>5</v>
      </c>
      <c r="D49" s="1173"/>
      <c r="E49" s="1174"/>
      <c r="F49" s="19" t="s">
        <v>516</v>
      </c>
      <c r="G49" s="20">
        <v>0.82</v>
      </c>
      <c r="H49" s="20" t="s">
        <v>517</v>
      </c>
      <c r="I49" s="20" t="s">
        <v>518</v>
      </c>
      <c r="J49" s="21" t="s">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2017-05-16T04:41:18Z</cp:lastPrinted>
  <dcterms:created xsi:type="dcterms:W3CDTF">2017-02-15T22:41:01Z</dcterms:created>
  <dcterms:modified xsi:type="dcterms:W3CDTF">2017-05-16T04:41:39Z</dcterms:modified>
</cp:coreProperties>
</file>