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AO34" i="9"/>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BW35"/>
  <c r="BW36" s="1"/>
  <c r="BE35"/>
  <c r="AM35"/>
  <c r="U35"/>
  <c r="C35"/>
  <c r="BW34"/>
  <c r="BE34"/>
  <c r="AM34"/>
  <c r="U34"/>
  <c r="C34"/>
  <c r="BW37" l="1"/>
  <c r="BW38" s="1"/>
  <c r="BW39" s="1"/>
  <c r="BW40" s="1"/>
  <c r="BW41" s="1"/>
  <c r="BW42" s="1"/>
  <c r="BW43" s="1"/>
  <c r="CO34"/>
  <c r="CO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<sst xmlns="http://schemas.openxmlformats.org/spreadsheetml/2006/main" count="1097" uniqueCount="569">
  <si>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</si>
  <si>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</si>
  <si>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</si>
  <si>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</si>
  <si>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</si>
  <si>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</si>
  <si>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</si>
  <si>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</si>
  <si>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</si>
  <si>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</si>
  <si>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</si>
  <si>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</si>
  <si>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</si>
  <si>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</si>
  <si>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</si>
  <si>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</si>
  <si>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</si>
  <si>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</si>
  <si>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</si>
  <si>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</si>
  <si>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</si>
  <si>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</si>
  <si>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</si>
  <si>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</si>
  <si>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</si>
  <si>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</si>
  <si>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</si>
  <si>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</si>
  <si>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</si>
  <si>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</si>
  <si>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</si>
  <si>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</si>
  <si>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</si>
  <si>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</si>
  <si>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</si>
  <si>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</si>
  <si>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</si>
  <si>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</si>
  <si>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</si>
  <si>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</si>
  <si>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</si>
  <si>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</si>
  <si>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</si>
  <si>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</si>
  <si>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</si>
  <si>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</si>
  <si>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</si>
  <si>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</si>
  <si>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</si>
  <si>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</si>
  <si>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</si>
  <si>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</si>
  <si>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</si>
  <si>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</si>
  <si>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</si>
  <si>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</si>
  <si>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</si>
  <si>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</si>
  <si>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</si>
  <si>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</si>
  <si>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</si>
  <si>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</si>
  <si>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</si>
  <si>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</si>
  <si>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</si>
  <si>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</si>
  <si>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</si>
  <si>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</si>
  <si>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</si>
  <si>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</si>
  <si>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</si>
  <si>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</si>
  <si>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</si>
  <si>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</si>
  <si>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</si>
  <si>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</si>
  <si>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</si>
  <si>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</si>
  <si>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</si>
  <si>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</si>
  <si>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</si>
  <si>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</si>
  <si>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</si>
  <si>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</si>
  <si>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</si>
  <si>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</si>
  <si>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</si>
  <si>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</si>
  <si>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</si>
  <si>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</si>
  <si>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</si>
  <si>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</si>
  <si>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</si>
  <si>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</si>
  <si>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</si>
  <si>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</si>
  <si>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</si>
  <si>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</si>
  <si>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</si>
  <si>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</si>
  <si>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</si>
  <si>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</si>
  <si>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</si>
  <si>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</si>
  <si>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</si>
  <si>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</si>
  <si>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</si>
  <si>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</si>
  <si>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</si>
  <si>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</si>
  <si>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</si>
  <si>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</si>
  <si>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</si>
  <si>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</si>
  <si>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</si>
  <si>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</si>
  <si>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</si>
  <si>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</si>
  <si>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</si>
  <si>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</si>
  <si>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</si>
  <si>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</si>
  <si>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</si>
  <si>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</si>
  <si>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</si>
  <si>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</si>
  <si>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</si>
  <si>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</si>
  <si>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</si>
  <si>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</si>
  <si>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</si>
  <si>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</si>
  <si>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</si>
  <si>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</si>
  <si>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</si>
  <si>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</si>
  <si>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</si>
  <si>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</si>
  <si>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</si>
  <si>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</si>
  <si>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</si>
  <si>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</si>
  <si>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</si>
  <si>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</si>
  <si>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</si>
  <si>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</si>
  <si>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</si>
  <si>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</si>
  <si>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</si>
  <si>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</si>
  <si>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</si>
  <si>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</si>
  <si>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</si>
  <si>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</si>
  <si>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</si>
  <si>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</si>
  <si>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</si>
  <si>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</si>
  <si>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</si>
  <si>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</si>
  <si>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</si>
  <si>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</si>
  <si>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</si>
  <si>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</si>
  <si>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</si>
  <si>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</si>
  <si>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</si>
  <si>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</si>
  <si>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</si>
  <si>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</si>
  <si>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</si>
  <si>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</si>
  <si>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</si>
  <si>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</si>
  <si>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</si>
  <si>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</si>
  <si>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</si>
  <si>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</si>
  <si>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</si>
  <si>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</si>
  <si>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</si>
  <si>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</si>
  <si>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</si>
  <si>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</si>
  <si>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</si>
  <si>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</si>
  <si>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</si>
  <si>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</si>
  <si>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</si>
  <si>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</si>
  <si>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</si>
  <si>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</si>
  <si>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福岡県川崎町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</si>
  <si>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</si>
  <si>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</si>
  <si>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</si>
  <si>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</si>
  <si>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</si>
  <si>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</si>
  <si>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</si>
  <si>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</si>
  <si>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</si>
  <si>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</si>
  <si>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</si>
  <si>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</si>
  <si>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</si>
  <si>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</si>
  <si>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</si>
  <si>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</si>
  <si>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</si>
  <si>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</si>
  <si>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</si>
  <si>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</si>
  <si>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</si>
  <si>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</si>
  <si>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</si>
  <si>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</si>
  <si>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</si>
  <si>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</si>
  <si>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</si>
  <si>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</si>
  <si>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</si>
  <si>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</si>
  <si>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</si>
  <si>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</si>
  <si>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</si>
  <si>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</si>
  <si>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</si>
  <si>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</si>
  <si>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</si>
  <si>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</si>
  <si>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</si>
  <si>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</si>
  <si>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</si>
  <si>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</si>
  <si>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</si>
  <si>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</si>
  <si>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</si>
  <si>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</si>
  <si>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</si>
  <si>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</si>
  <si>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</si>
  <si>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</si>
  <si>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</si>
  <si>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</si>
  <si>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</si>
  <si>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</si>
  <si>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</si>
  <si>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</si>
  <si>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</si>
  <si>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</si>
  <si>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</si>
  <si>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</si>
  <si>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</si>
  <si>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</si>
  <si>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</si>
  <si>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</si>
  <si>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</si>
  <si>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</si>
  <si>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</si>
  <si>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</si>
  <si>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</si>
  <si>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</si>
  <si>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</si>
  <si>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</si>
  <si>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</si>
  <si>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</si>
  <si>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</si>
  <si>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</si>
  <si>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</si>
  <si>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</si>
  <si>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</si>
  <si>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</si>
  <si>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</si>
  <si>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</si>
  <si>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</si>
  <si>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</si>
  <si>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</si>
  <si>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</si>
  <si>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</si>
  <si>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</si>
  <si>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</si>
  <si>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</si>
  <si>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</si>
  <si>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</si>
  <si>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</si>
  <si>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</si>
  <si>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</si>
  <si>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</si>
  <si>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</si>
  <si>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</si>
  <si>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</si>
  <si>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</si>
  <si>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</si>
  <si>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</si>
  <si>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</si>
  <si>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</si>
  <si>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</si>
  <si>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</si>
  <si>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</si>
  <si>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</si>
  <si>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</si>
  <si>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</si>
  <si>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</si>
  <si>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</si>
  <si>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</si>
  <si>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</si>
  <si>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</si>
  <si>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</si>
  <si>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</si>
  <si>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</si>
  <si>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</si>
  <si>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</si>
  <si>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</si>
  <si>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</si>
  <si>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</si>
  <si>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</si>
  <si>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</si>
  <si>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</si>
  <si>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</si>
  <si>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</si>
  <si>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</si>
  <si>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</si>
  <si>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</si>
  <si>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</si>
  <si>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</si>
  <si>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</si>
  <si>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</si>
  <si>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</si>
  <si>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</si>
  <si>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</si>
  <si>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</si>
  <si>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</si>
  <si>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</si>
  <si>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</si>
  <si>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</si>
  <si>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</si>
  <si>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</si>
  <si>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</si>
  <si>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</si>
  <si>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福岡県川崎町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</si>
  <si>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</si>
  <si>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</si>
  <si>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</si>
  <si>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</si>
  <si>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</si>
  <si>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</si>
  <si>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</si>
  <si>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</si>
  <si>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</si>
  <si>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</si>
  <si>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</si>
  <si>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</si>
  <si>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</si>
  <si>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</si>
  <si>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</si>
  <si>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</si>
  <si>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</si>
  <si>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</si>
  <si>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</si>
  <si>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</si>
  <si>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</si>
  <si>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</si>
  <si>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</si>
  <si>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</si>
  <si>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</si>
  <si>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</si>
  <si>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</si>
  <si>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</si>
  <si>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</si>
  <si>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</si>
  <si>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</si>
  <si>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</si>
  <si>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</si>
  <si>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</si>
  <si>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</si>
  <si>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</si>
  <si>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</si>
  <si>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</si>
  <si>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</si>
  <si>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</si>
  <si>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</si>
  <si>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</si>
  <si>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</si>
  <si>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</si>
  <si>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</si>
  <si>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</si>
  <si>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</si>
  <si>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</si>
  <si>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</si>
  <si>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</si>
  <si>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</si>
  <si>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</si>
  <si>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</si>
  <si>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</si>
  <si>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</si>
  <si>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</si>
  <si>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</si>
  <si>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</si>
  <si>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</si>
  <si>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</si>
  <si>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</si>
  <si>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</si>
  <si>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</si>
  <si>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</si>
  <si>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</si>
  <si>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</si>
  <si>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</si>
  <si>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</si>
  <si>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</si>
  <si>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</si>
  <si>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</si>
  <si>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</si>
  <si>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</si>
  <si>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</si>
  <si>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</si>
  <si>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</si>
  <si>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</si>
  <si>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</si>
  <si>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</si>
  <si>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</si>
  <si>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</si>
  <si>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</si>
  <si>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</si>
  <si>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</si>
  <si>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</si>
  <si>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</si>
  <si>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</si>
  <si>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</si>
  <si>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</si>
  <si>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</si>
  <si>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</si>
  <si>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</si>
  <si>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</si>
  <si>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</si>
  <si>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</si>
  <si>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</si>
  <si>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</si>
  <si>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</si>
  <si>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</si>
  <si>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</si>
  <si>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</si>
  <si>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</si>
  <si>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</si>
  <si>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</si>
  <si>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</si>
  <si>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</si>
  <si>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</si>
  <si>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</si>
  <si>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</si>
  <si>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</si>
  <si>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</si>
  <si>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</si>
  <si>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</si>
  <si>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</si>
  <si>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</si>
  <si>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</si>
  <si>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</si>
  <si>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</si>
  <si>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</si>
  <si>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</si>
  <si>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</si>
  <si>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</si>
  <si>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</si>
  <si>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</si>
  <si>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</si>
  <si>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</si>
  <si>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</si>
  <si>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</si>
  <si>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</si>
  <si>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</si>
  <si>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</si>
  <si>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</si>
  <si>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</si>
  <si>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</si>
  <si>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</si>
  <si>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</si>
  <si>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</si>
  <si>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</si>
  <si>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</si>
  <si>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</si>
  <si>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</si>
  <si>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</si>
  <si>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</si>
  <si>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</si>
  <si>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</si>
  <si>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</si>
  <si>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</si>
  <si>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</si>
  <si>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</si>
  <si>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</si>
  <si>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</si>
  <si>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</si>
  <si>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</si>
  <si>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</si>
  <si>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</si>
  <si>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</si>
  <si>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</si>
  <si>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</si>
  <si>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</si>
  <si>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</si>
  <si>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</si>
  <si>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</si>
  <si>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</si>
  <si>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</si>
  <si>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</si>
  <si>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</si>
  <si>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</si>
  <si>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</si>
  <si>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</si>
  <si>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</si>
  <si>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</si>
  <si>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</si>
  <si>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</si>
  <si>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0.45</t>
  </si>
  <si>
    <t>国民健康保険事業勘定特別会計</t>
  </si>
  <si>
    <t>▲ 14.59</t>
  </si>
  <si>
    <t>▲ 14.31</t>
  </si>
  <si>
    <t>▲ 15.08</t>
  </si>
  <si>
    <t>▲ 14.37</t>
  </si>
  <si>
    <t>▲ 12.54</t>
  </si>
  <si>
    <t>住宅新築資金等貸付事業特別会計</t>
  </si>
  <si>
    <t>▲ 12.33</t>
  </si>
  <si>
    <t>▲ 12.62</t>
  </si>
  <si>
    <t>▲ 12.50</t>
  </si>
  <si>
    <t>▲ 12.27</t>
  </si>
  <si>
    <t>▲ 11.56</t>
  </si>
  <si>
    <t>学校給食センター特別会計</t>
  </si>
  <si>
    <t>▲ 0.10</t>
  </si>
  <si>
    <t>▲ 0.08</t>
  </si>
  <si>
    <t>一般会計</t>
  </si>
  <si>
    <t>水道事業会計</t>
  </si>
  <si>
    <t>後期高齢者医療特別会計</t>
  </si>
  <si>
    <t>その他会計（赤字）</t>
  </si>
  <si>
    <t>その他会計（黒字）</t>
  </si>
  <si>
    <t>-</t>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</si>
  <si>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</si>
  <si>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</si>
  <si>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福岡県田川地区消防組合（一般会計）</t>
    <rPh sb="0" eb="3">
      <t>フクオカケン</t>
    </rPh>
    <rPh sb="3" eb="5">
      <t>タガワ</t>
    </rPh>
    <rPh sb="5" eb="7">
      <t>チク</t>
    </rPh>
    <rPh sb="7" eb="9">
      <t>ショウボウ</t>
    </rPh>
    <rPh sb="9" eb="11">
      <t>クミアイ</t>
    </rPh>
    <rPh sb="12" eb="14">
      <t>イッパン</t>
    </rPh>
    <rPh sb="14" eb="16">
      <t>カイケイ</t>
    </rPh>
    <phoneticPr fontId="2"/>
  </si>
  <si>
    <t>田川郡東部環境衛生施設組合（一般会計）</t>
    <rPh sb="0" eb="3">
      <t>タガワグン</t>
    </rPh>
    <rPh sb="3" eb="5">
      <t>トウブ</t>
    </rPh>
    <rPh sb="5" eb="7">
      <t>カンキョウ</t>
    </rPh>
    <rPh sb="7" eb="9">
      <t>エイセイ</t>
    </rPh>
    <rPh sb="9" eb="11">
      <t>シセツ</t>
    </rPh>
    <rPh sb="11" eb="13">
      <t>クミアイ</t>
    </rPh>
    <rPh sb="14" eb="16">
      <t>イッパン</t>
    </rPh>
    <rPh sb="16" eb="18">
      <t>カイケイ</t>
    </rPh>
    <phoneticPr fontId="2"/>
  </si>
  <si>
    <t>田川地区斎場組合（一般会計）</t>
    <rPh sb="0" eb="2">
      <t>タガワ</t>
    </rPh>
    <rPh sb="2" eb="4">
      <t>チク</t>
    </rPh>
    <rPh sb="4" eb="6">
      <t>サイジョウ</t>
    </rPh>
    <rPh sb="6" eb="8">
      <t>クミアイ</t>
    </rPh>
    <rPh sb="9" eb="11">
      <t>イッパン</t>
    </rPh>
    <rPh sb="11" eb="13">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</si>
  <si>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</si>
  <si>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</si>
  <si>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田川地区清掃施設組合（一般会計）</t>
    <rPh sb="0" eb="2">
      <t>タガワ</t>
    </rPh>
    <rPh sb="2" eb="4">
      <t>チク</t>
    </rPh>
    <rPh sb="4" eb="6">
      <t>セイソウ</t>
    </rPh>
    <rPh sb="6" eb="8">
      <t>シセツ</t>
    </rPh>
    <rPh sb="8" eb="10">
      <t>クミアイ</t>
    </rPh>
    <rPh sb="11" eb="13">
      <t>イッパン</t>
    </rPh>
    <rPh sb="13" eb="15">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</si>
  <si>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</si>
  <si>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</si>
  <si>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</si>
  <si>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</si>
  <si>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</si>
  <si>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川崎町立病院</t>
    <rPh sb="0" eb="2">
      <t>カワサキ</t>
    </rPh>
    <rPh sb="2" eb="4">
      <t>チョウリツ</t>
    </rPh>
    <rPh sb="4" eb="6">
      <t>ビョウイン</t>
    </rPh>
    <phoneticPr fontId="2"/>
  </si>
  <si>
    <t>川崎Ｄｅ・愛</t>
    <rPh sb="0" eb="2">
      <t>カワサキ</t>
    </rPh>
    <rPh sb="5" eb="6">
      <t>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</si>
  <si>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</si>
  <si>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5" eb="17">
      <t>キキン</t>
    </rPh>
    <rPh sb="17" eb="19">
      <t>トクベツ</t>
    </rPh>
    <phoneticPr fontId="2"/>
  </si>
  <si>
    <t>田川地区水道企業団（田川地区水道企業団水道用水供給事業会計）</t>
    <rPh sb="0" eb="2">
      <t>タガワ</t>
    </rPh>
    <rPh sb="2" eb="4">
      <t>チク</t>
    </rPh>
    <rPh sb="4" eb="6">
      <t>スイドウ</t>
    </rPh>
    <rPh sb="6" eb="8">
      <t>キギョウ</t>
    </rPh>
    <rPh sb="8" eb="9">
      <t>ダン</t>
    </rPh>
    <rPh sb="10" eb="12">
      <t>タガワ</t>
    </rPh>
    <rPh sb="12" eb="14">
      <t>チク</t>
    </rPh>
    <rPh sb="14" eb="16">
      <t>スイドウ</t>
    </rPh>
    <rPh sb="16" eb="18">
      <t>キギョウ</t>
    </rPh>
    <rPh sb="18" eb="19">
      <t>ダン</t>
    </rPh>
    <rPh sb="19" eb="21">
      <t>スイドウ</t>
    </rPh>
    <rPh sb="21" eb="23">
      <t>ヨウスイ</t>
    </rPh>
    <rPh sb="23" eb="25">
      <t>キョウキュウ</t>
    </rPh>
    <rPh sb="25" eb="27">
      <t>ジギョウ</t>
    </rPh>
    <rPh sb="27" eb="29">
      <t>カイケイ</t>
    </rPh>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</si>
  <si>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</si>
  <si>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</si>
  <si>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</si>
  <si>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</si>
  <si>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</si>
  <si>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</si>
  <si>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</si>
  <si>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</si>
  <si>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</si>
  <si>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</si>
  <si>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</si>
  <si>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</si>
  <si>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将来負担比率及び実質公債費率は、類似団体と比較して高いものの減少傾向にある。主な要因は、定年退職者と新規職員の入替えにより、退職手当見込額が減少したことや新規発行の抑制による。</t>
    <rPh sb="1" eb="3">
      <t>ショウライ</t>
    </rPh>
    <rPh sb="3" eb="5">
      <t>フタン</t>
    </rPh>
    <rPh sb="5" eb="7">
      <t>ヒリツ</t>
    </rPh>
    <rPh sb="7" eb="8">
      <t>オヨ</t>
    </rPh>
    <rPh sb="9" eb="11">
      <t>ジッシツ</t>
    </rPh>
    <rPh sb="11" eb="14">
      <t>コウサイヒ</t>
    </rPh>
    <rPh sb="14" eb="15">
      <t>リツ</t>
    </rPh>
    <rPh sb="17" eb="19">
      <t>ルイジ</t>
    </rPh>
    <rPh sb="19" eb="21">
      <t>ダンタイ</t>
    </rPh>
    <rPh sb="22" eb="24">
      <t>ヒカク</t>
    </rPh>
    <rPh sb="26" eb="27">
      <t>タカ</t>
    </rPh>
    <rPh sb="31" eb="33">
      <t>ゲンショウ</t>
    </rPh>
    <rPh sb="33" eb="35">
      <t>ケイコウ</t>
    </rPh>
    <rPh sb="39" eb="40">
      <t>オモ</t>
    </rPh>
    <rPh sb="41" eb="43">
      <t>ヨウイン</t>
    </rPh>
    <rPh sb="45" eb="47">
      <t>テイネン</t>
    </rPh>
    <rPh sb="47" eb="49">
      <t>タイショク</t>
    </rPh>
    <rPh sb="49" eb="50">
      <t>シャ</t>
    </rPh>
    <rPh sb="51" eb="53">
      <t>シンキ</t>
    </rPh>
    <rPh sb="53" eb="55">
      <t>ショクイン</t>
    </rPh>
    <rPh sb="56" eb="58">
      <t>イレカ</t>
    </rPh>
    <rPh sb="63" eb="65">
      <t>タイショク</t>
    </rPh>
    <rPh sb="65" eb="67">
      <t>テアテ</t>
    </rPh>
    <rPh sb="67" eb="69">
      <t>ミコミ</t>
    </rPh>
    <rPh sb="69" eb="70">
      <t>ガク</t>
    </rPh>
    <rPh sb="71" eb="73">
      <t>ゲンショウ</t>
    </rPh>
    <rPh sb="78" eb="80">
      <t>シンキ</t>
    </rPh>
    <rPh sb="80" eb="82">
      <t>ハッコウ</t>
    </rPh>
    <rPh sb="83" eb="85">
      <t>ヨクセイ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</si>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</sst>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73063</c:v>
                </c:pt>
                <c:pt idx="1">
                  <c:v>55776</c:v>
                </c:pt>
                <c:pt idx="2">
                  <c:v>110644</c:v>
                </c:pt>
                <c:pt idx="3">
                  <c:v>57321</c:v>
                </c:pt>
                <c:pt idx="4">
                  <c:v>92455</c:v>
                </c:pt>
              </c:numCache>
            </c:numRef>
          </c:val>
        </c:ser>
        <c:marker val="1"/>
        <c:axId val="85419520"/>
        <c:axId val="85421440"/>
      </c:lineChart>
      <c:catAx>
        <c:axId val="8541952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421440"/>
        <c:crosses val="autoZero"/>
        <c:auto val="1"/>
        <c:lblAlgn val="ctr"/>
        <c:lblOffset val="100"/>
        <c:tickLblSkip val="1"/>
        <c:tickMarkSkip val="1"/>
      </c:catAx>
      <c:valAx>
        <c:axId val="85421440"/>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41952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15.15</c:v>
                </c:pt>
                <c:pt idx="1">
                  <c:v>14.74</c:v>
                </c:pt>
                <c:pt idx="2">
                  <c:v>15.22</c:v>
                </c:pt>
                <c:pt idx="3">
                  <c:v>14.76</c:v>
                </c:pt>
                <c:pt idx="4">
                  <c:v>14.35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22.53</c:v>
                </c:pt>
                <c:pt idx="1">
                  <c:v>27.05</c:v>
                </c:pt>
                <c:pt idx="2">
                  <c:v>27.37</c:v>
                </c:pt>
                <c:pt idx="3">
                  <c:v>27.42</c:v>
                </c:pt>
                <c:pt idx="4">
                  <c:v>30.41</c:v>
                </c:pt>
              </c:numCache>
            </c:numRef>
          </c:val>
        </c:ser>
        <c:gapWidth val="250"/>
        <c:overlap val="100"/>
        <c:axId val="110355968"/>
        <c:axId val="11035788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4.28</c:v>
                </c:pt>
                <c:pt idx="1">
                  <c:v>4.8899999999999997</c:v>
                </c:pt>
                <c:pt idx="2">
                  <c:v>0.33</c:v>
                </c:pt>
                <c:pt idx="3">
                  <c:v>-0.45</c:v>
                </c:pt>
                <c:pt idx="4">
                  <c:v>4.3600000000000003</c:v>
                </c:pt>
              </c:numCache>
            </c:numRef>
          </c:val>
        </c:ser>
        <c:marker val="1"/>
        <c:axId val="110355968"/>
        <c:axId val="110357888"/>
      </c:lineChart>
      <c:catAx>
        <c:axId val="11035596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357888"/>
        <c:crosses val="autoZero"/>
        <c:auto val="1"/>
        <c:lblAlgn val="ctr"/>
        <c:lblOffset val="100"/>
        <c:tickLblSkip val="1"/>
        <c:tickMarkSkip val="1"/>
      </c:catAx>
      <c:valAx>
        <c:axId val="1103578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559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0.06</c:v>
                </c:pt>
                <c:pt idx="4">
                  <c:v>#N/A</c:v>
                </c:pt>
                <c:pt idx="5">
                  <c:v>0.05</c:v>
                </c:pt>
                <c:pt idx="6">
                  <c:v>#N/A</c:v>
                </c:pt>
                <c:pt idx="7">
                  <c:v>0.05</c:v>
                </c:pt>
                <c:pt idx="8">
                  <c:v>#N/A</c:v>
                </c:pt>
                <c:pt idx="9">
                  <c:v>0.06</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1.03</c:v>
                </c:pt>
                <c:pt idx="2">
                  <c:v>#N/A</c:v>
                </c:pt>
                <c:pt idx="3">
                  <c:v>1.75</c:v>
                </c:pt>
                <c:pt idx="4">
                  <c:v>#N/A</c:v>
                </c:pt>
                <c:pt idx="5">
                  <c:v>1.53</c:v>
                </c:pt>
                <c:pt idx="6">
                  <c:v>#N/A</c:v>
                </c:pt>
                <c:pt idx="7">
                  <c:v>1.4</c:v>
                </c:pt>
                <c:pt idx="8">
                  <c:v>#N/A</c:v>
                </c:pt>
                <c:pt idx="9">
                  <c:v>1.22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27.59</c:v>
                </c:pt>
                <c:pt idx="2">
                  <c:v>#N/A</c:v>
                </c:pt>
                <c:pt idx="3">
                  <c:v>27.46</c:v>
                </c:pt>
                <c:pt idx="4">
                  <c:v>#N/A</c:v>
                </c:pt>
                <c:pt idx="5">
                  <c:v>27.82</c:v>
                </c:pt>
                <c:pt idx="6">
                  <c:v>#N/A</c:v>
                </c:pt>
                <c:pt idx="7">
                  <c:v>27.14</c:v>
                </c:pt>
                <c:pt idx="8">
                  <c:v>#N/A</c:v>
                </c:pt>
                <c:pt idx="9">
                  <c:v>26</c:v>
                </c:pt>
              </c:numCache>
            </c:numRef>
          </c:val>
        </c:ser>
        <c:ser>
          <c:idx val="7"/>
          <c:order val="7"/>
          <c:tx>
            <c:strRef>
              <c:f>データシート!$A$34</c:f>
              <c:strCache>
                <c:ptCount val="1"/>
                <c:pt idx="0">
                  <c:v>学校給食センター特別会計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0.1</c:v>
                </c:pt>
                <c:pt idx="1">
                  <c:v>#N/A</c:v>
                </c:pt>
                <c:pt idx="2">
                  <c:v>0.1</c:v>
                </c:pt>
                <c:pt idx="3">
                  <c:v>#N/A</c:v>
                </c:pt>
                <c:pt idx="4">
                  <c:v>0.1</c:v>
                </c:pt>
                <c:pt idx="5">
                  <c:v>#N/A</c:v>
                </c:pt>
                <c:pt idx="6">
                  <c:v>0.1</c:v>
                </c:pt>
                <c:pt idx="7">
                  <c:v>#N/A</c:v>
                </c:pt>
                <c:pt idx="8">
                  <c:v>0.08</c:v>
                </c:pt>
                <c:pt idx="9">
                  <c:v>#N/A</c:v>
                </c:pt>
              </c:numCache>
            </c:numRef>
          </c:val>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12.33</c:v>
                </c:pt>
                <c:pt idx="1">
                  <c:v>#N/A</c:v>
                </c:pt>
                <c:pt idx="2">
                  <c:v>12.62</c:v>
                </c:pt>
                <c:pt idx="3">
                  <c:v>#N/A</c:v>
                </c:pt>
                <c:pt idx="4">
                  <c:v>12.5</c:v>
                </c:pt>
                <c:pt idx="5">
                  <c:v>#N/A</c:v>
                </c:pt>
                <c:pt idx="6">
                  <c:v>12.27</c:v>
                </c:pt>
                <c:pt idx="7">
                  <c:v>#N/A</c:v>
                </c:pt>
                <c:pt idx="8">
                  <c:v>11.56</c:v>
                </c:pt>
                <c:pt idx="9">
                  <c:v>#N/A</c:v>
                </c:pt>
              </c:numCache>
            </c:numRef>
          </c:val>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14.59</c:v>
                </c:pt>
                <c:pt idx="1">
                  <c:v>#N/A</c:v>
                </c:pt>
                <c:pt idx="2">
                  <c:v>14.31</c:v>
                </c:pt>
                <c:pt idx="3">
                  <c:v>#N/A</c:v>
                </c:pt>
                <c:pt idx="4">
                  <c:v>15.08</c:v>
                </c:pt>
                <c:pt idx="5">
                  <c:v>#N/A</c:v>
                </c:pt>
                <c:pt idx="6">
                  <c:v>14.37</c:v>
                </c:pt>
                <c:pt idx="7">
                  <c:v>#N/A</c:v>
                </c:pt>
                <c:pt idx="8">
                  <c:v>12.54</c:v>
                </c:pt>
                <c:pt idx="9">
                  <c:v>#N/A</c:v>
                </c:pt>
              </c:numCache>
            </c:numRef>
          </c:val>
        </c:ser>
        <c:overlap val="100"/>
        <c:axId val="111040000"/>
        <c:axId val="111041536"/>
      </c:barChart>
      <c:catAx>
        <c:axId val="1110400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41536"/>
        <c:crosses val="autoZero"/>
        <c:auto val="1"/>
        <c:lblAlgn val="ctr"/>
        <c:lblOffset val="100"/>
        <c:tickLblSkip val="1"/>
        <c:tickMarkSkip val="1"/>
      </c:catAx>
      <c:valAx>
        <c:axId val="1110415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4000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1165</c:v>
                </c:pt>
                <c:pt idx="5">
                  <c:v>1112</c:v>
                </c:pt>
                <c:pt idx="8">
                  <c:v>1014</c:v>
                </c:pt>
                <c:pt idx="11">
                  <c:v>1048</c:v>
                </c:pt>
                <c:pt idx="14">
                  <c:v>1105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2</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50</c:v>
                </c:pt>
                <c:pt idx="6">
                  <c:v>35</c:v>
                </c:pt>
                <c:pt idx="9">
                  <c:v>37</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c:v>
                </c:pt>
                <c:pt idx="3">
                  <c:v>3</c:v>
                </c:pt>
                <c:pt idx="6">
                  <c:v>3</c:v>
                </c:pt>
                <c:pt idx="9">
                  <c:v>3</c:v>
                </c:pt>
                <c:pt idx="12">
                  <c:v>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1562</c:v>
                </c:pt>
                <c:pt idx="3">
                  <c:v>1495</c:v>
                </c:pt>
                <c:pt idx="6">
                  <c:v>1391</c:v>
                </c:pt>
                <c:pt idx="9">
                  <c:v>1366</c:v>
                </c:pt>
                <c:pt idx="12">
                  <c:v>1389</c:v>
                </c:pt>
              </c:numCache>
            </c:numRef>
          </c:val>
        </c:ser>
        <c:gapWidth val="100"/>
        <c:overlap val="100"/>
        <c:axId val="112228224"/>
        <c:axId val="1122508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462</c:v>
                </c:pt>
                <c:pt idx="2">
                  <c:v>#N/A</c:v>
                </c:pt>
                <c:pt idx="3">
                  <c:v>#N/A</c:v>
                </c:pt>
                <c:pt idx="4">
                  <c:v>438</c:v>
                </c:pt>
                <c:pt idx="5">
                  <c:v>#N/A</c:v>
                </c:pt>
                <c:pt idx="6">
                  <c:v>#N/A</c:v>
                </c:pt>
                <c:pt idx="7">
                  <c:v>417</c:v>
                </c:pt>
                <c:pt idx="8">
                  <c:v>#N/A</c:v>
                </c:pt>
                <c:pt idx="9">
                  <c:v>#N/A</c:v>
                </c:pt>
                <c:pt idx="10">
                  <c:v>360</c:v>
                </c:pt>
                <c:pt idx="11">
                  <c:v>#N/A</c:v>
                </c:pt>
                <c:pt idx="12">
                  <c:v>#N/A</c:v>
                </c:pt>
                <c:pt idx="13">
                  <c:v>366</c:v>
                </c:pt>
                <c:pt idx="14">
                  <c:v>#N/A</c:v>
                </c:pt>
              </c:numCache>
            </c:numRef>
          </c:val>
        </c:ser>
        <c:marker val="1"/>
        <c:axId val="112228224"/>
        <c:axId val="112250880"/>
      </c:lineChart>
      <c:catAx>
        <c:axId val="1122282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50880"/>
        <c:crosses val="autoZero"/>
        <c:auto val="1"/>
        <c:lblAlgn val="ctr"/>
        <c:lblOffset val="100"/>
        <c:tickLblSkip val="1"/>
        <c:tickMarkSkip val="1"/>
      </c:catAx>
      <c:valAx>
        <c:axId val="1122508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282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7095</c:v>
                </c:pt>
                <c:pt idx="5">
                  <c:v>7607</c:v>
                </c:pt>
                <c:pt idx="8">
                  <c:v>8352</c:v>
                </c:pt>
                <c:pt idx="11">
                  <c:v>8694</c:v>
                </c:pt>
                <c:pt idx="14">
                  <c:v>8911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2584</c:v>
                </c:pt>
                <c:pt idx="5">
                  <c:v>2250</c:v>
                </c:pt>
                <c:pt idx="8">
                  <c:v>2164</c:v>
                </c:pt>
                <c:pt idx="11">
                  <c:v>1909</c:v>
                </c:pt>
                <c:pt idx="14">
                  <c:v>1910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2812</c:v>
                </c:pt>
                <c:pt idx="5">
                  <c:v>2824</c:v>
                </c:pt>
                <c:pt idx="8">
                  <c:v>2807</c:v>
                </c:pt>
                <c:pt idx="11">
                  <c:v>2792</c:v>
                </c:pt>
                <c:pt idx="14">
                  <c:v>2994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2808</c:v>
                </c:pt>
                <c:pt idx="3">
                  <c:v>2780</c:v>
                </c:pt>
                <c:pt idx="6">
                  <c:v>2846</c:v>
                </c:pt>
                <c:pt idx="9">
                  <c:v>2572</c:v>
                </c:pt>
                <c:pt idx="12">
                  <c:v>2440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196</c:v>
                </c:pt>
                <c:pt idx="3">
                  <c:v>438</c:v>
                </c:pt>
                <c:pt idx="6">
                  <c:v>467</c:v>
                </c:pt>
                <c:pt idx="9">
                  <c:v>538</c:v>
                </c:pt>
                <c:pt idx="12">
                  <c:v>463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c:v>
                </c:pt>
                <c:pt idx="3">
                  <c:v>20</c:v>
                </c:pt>
                <c:pt idx="6">
                  <c:v>21</c:v>
                </c:pt>
                <c:pt idx="9">
                  <c:v>20</c:v>
                </c:pt>
                <c:pt idx="12">
                  <c:v>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13186</c:v>
                </c:pt>
                <c:pt idx="3">
                  <c:v>12815</c:v>
                </c:pt>
                <c:pt idx="6">
                  <c:v>13231</c:v>
                </c:pt>
                <c:pt idx="9">
                  <c:v>12955</c:v>
                </c:pt>
                <c:pt idx="12">
                  <c:v>13380</c:v>
                </c:pt>
              </c:numCache>
            </c:numRef>
          </c:val>
        </c:ser>
        <c:gapWidth val="100"/>
        <c:overlap val="100"/>
        <c:axId val="112331392"/>
        <c:axId val="11234995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3720</c:v>
                </c:pt>
                <c:pt idx="2">
                  <c:v>#N/A</c:v>
                </c:pt>
                <c:pt idx="3">
                  <c:v>#N/A</c:v>
                </c:pt>
                <c:pt idx="4">
                  <c:v>3373</c:v>
                </c:pt>
                <c:pt idx="5">
                  <c:v>#N/A</c:v>
                </c:pt>
                <c:pt idx="6">
                  <c:v>#N/A</c:v>
                </c:pt>
                <c:pt idx="7">
                  <c:v>3243</c:v>
                </c:pt>
                <c:pt idx="8">
                  <c:v>#N/A</c:v>
                </c:pt>
                <c:pt idx="9">
                  <c:v>#N/A</c:v>
                </c:pt>
                <c:pt idx="10">
                  <c:v>2690</c:v>
                </c:pt>
                <c:pt idx="11">
                  <c:v>#N/A</c:v>
                </c:pt>
                <c:pt idx="12">
                  <c:v>#N/A</c:v>
                </c:pt>
                <c:pt idx="13">
                  <c:v>2485</c:v>
                </c:pt>
                <c:pt idx="14">
                  <c:v>#N/A</c:v>
                </c:pt>
              </c:numCache>
            </c:numRef>
          </c:val>
        </c:ser>
        <c:marker val="1"/>
        <c:axId val="112331392"/>
        <c:axId val="112349952"/>
      </c:lineChart>
      <c:catAx>
        <c:axId val="1123313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349952"/>
        <c:crosses val="autoZero"/>
        <c:auto val="1"/>
        <c:lblAlgn val="ctr"/>
        <c:lblOffset val="100"/>
        <c:tickLblSkip val="1"/>
        <c:tickMarkSkip val="1"/>
      </c:catAx>
      <c:valAx>
        <c:axId val="1123499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3139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7"/>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01562240"/>
        <c:axId val="101253120"/>
      </c:scatterChart>
      <c:valAx>
        <c:axId val="101562240"/>
        <c:scaling>
          <c:orientation val="minMax"/>
        </c:scaling>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253120"/>
        <c:crosses val="autoZero"/>
        <c:crossBetween val="midCat"/>
      </c:valAx>
      <c:valAx>
        <c:axId val="10125312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156224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7"/>
          <c:y val="4.7118521949462318E-2"/>
          <c:w val="0.84704431781868672"/>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11.3</c:v>
                </c:pt>
                <c:pt idx="1">
                  <c:v>11</c:v>
                </c:pt>
                <c:pt idx="2">
                  <c:v>10.8</c:v>
                </c:pt>
                <c:pt idx="3">
                  <c:v>10.199999999999999</c:v>
                </c:pt>
                <c:pt idx="4">
                  <c:v>9.5</c:v>
                </c:pt>
              </c:numCache>
            </c:numRef>
          </c:xVal>
          <c:yVal>
            <c:numRef>
              <c:f>公会計指標分析・財政指標組合せ分析表!$K$73:$O$73</c:f>
              <c:numCache>
                <c:formatCode>#,##0.0;"▲ "#,##0.0</c:formatCode>
                <c:ptCount val="5"/>
                <c:pt idx="0">
                  <c:v>89.7</c:v>
                </c:pt>
                <c:pt idx="1">
                  <c:v>84.3</c:v>
                </c:pt>
                <c:pt idx="2">
                  <c:v>81.400000000000006</c:v>
                </c:pt>
                <c:pt idx="3">
                  <c:v>68.5</c:v>
                </c:pt>
                <c:pt idx="4">
                  <c:v>61</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er>
        <c:axId val="101311232"/>
        <c:axId val="101312768"/>
      </c:scatterChart>
      <c:valAx>
        <c:axId val="101311232"/>
        <c:scaling>
          <c:orientation val="minMax"/>
          <c:max val="12.6"/>
          <c:min val="8.800000000000000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312768"/>
        <c:crosses val="autoZero"/>
        <c:crossBetween val="midCat"/>
      </c:valAx>
      <c:valAx>
        <c:axId val="101312768"/>
        <c:scaling>
          <c:orientation val="minMax"/>
          <c:max val="99"/>
          <c:min val="3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131123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昭和</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年代に借入した住新会計及び地域改善の元利償還金がほぼ終了し、平成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年度まで借入をしていた産炭地域開発事業の終息、平成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年度からの財政健全化計画による投資的事業の抑制により元利償還金の減に努めている。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今後も、緊急度・住民ニーズを的確に把握した事業の選択により、新発債発行の抑制に努める。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将来負担額の大半を占めているのが、「一般会計等に係る地方債の現在高」である。平成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年度から地方債の現在高が増加した要因として、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か年の継続事業を行った愛光園老人ホーム建替事業及び公営住宅建設事業である。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廃棄物処理施設建設事業による広域への負担金の増加が見込まれるため、今後は更なる事業実施の適正化を図ることと、団塊世代の大量退職による新規職員採用の補充を抑制し、将来の負担を少しでも軽減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福岡県川崎町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17,825
17,729
36.14
10,559,757
9,849,287
696,604
4,852,711
12,733,101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福岡県川崎町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17,825
17,729
36.14
10,559,757
9,849,287
696,604
4,852,711
12,733,101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福岡県川崎町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17,825
17,729
36.14
10,559,757
9,849,287
696,604
4,852,711
12,733,101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福岡県川崎町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17,825
17,729
36.14
10,559,757
9,849,287
696,604
4,852,711
12,733,101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28</a:t>
          </a:r>
          <a:r>
            <a:rPr kumimoji="1" lang="ja-JP" altLang="en-US" sz="1300">
              <a:latin typeface="ＭＳ Ｐゴシック"/>
            </a:rPr>
            <a:t>年末</a:t>
          </a:r>
          <a:r>
            <a:rPr kumimoji="1" lang="en-US" altLang="ja-JP" sz="1300">
              <a:latin typeface="ＭＳ Ｐゴシック"/>
            </a:rPr>
            <a:t>33.0%</a:t>
          </a:r>
          <a:r>
            <a:rPr kumimoji="1" lang="ja-JP" altLang="en-US" sz="1300">
              <a:latin typeface="ＭＳ Ｐゴシック"/>
            </a:rPr>
            <a:t>）に加え、町内に中心となる産業がないこと等により、財政基盤が弱く、類似団体平均をかなり下回っている。緊急に必要な事業を峻別し、投資的経費を抑制し、歳出の徹底的な見直しを実施するとともに、活力あるまちづくりを展開しつつ、行政の効率化を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87489</xdr:rowOff>
    </xdr:from>
    <xdr:to>
      <xdr:col>7</xdr:col>
      <xdr:colOff>152400</xdr:colOff>
      <xdr:row>45</xdr:row>
      <xdr:rowOff>100895</xdr:rowOff>
    </xdr:to>
    <xdr:cxnSp macro="">
      <xdr:nvCxnSpPr>
        <xdr:cNvPr id="68" name="直線コネクタ 67"/>
        <xdr:cNvCxnSpPr/>
      </xdr:nvCxnSpPr>
      <xdr:spPr>
        <a:xfrm flipV="1">
          <a:off x="4114800" y="78027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100895</xdr:rowOff>
    </xdr:from>
    <xdr:to>
      <xdr:col>6</xdr:col>
      <xdr:colOff>0</xdr:colOff>
      <xdr:row>45</xdr:row>
      <xdr:rowOff>100895</xdr:rowOff>
    </xdr:to>
    <xdr:cxnSp macro="">
      <xdr:nvCxnSpPr>
        <xdr:cNvPr id="71" name="直線コネクタ 70"/>
        <xdr:cNvCxnSpPr/>
      </xdr:nvCxnSpPr>
      <xdr:spPr>
        <a:xfrm>
          <a:off x="3225800" y="7816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100895</xdr:rowOff>
    </xdr:from>
    <xdr:to>
      <xdr:col>4</xdr:col>
      <xdr:colOff>482600</xdr:colOff>
      <xdr:row>45</xdr:row>
      <xdr:rowOff>114300</xdr:rowOff>
    </xdr:to>
    <xdr:cxnSp macro="">
      <xdr:nvCxnSpPr>
        <xdr:cNvPr id="74" name="直線コネクタ 73"/>
        <xdr:cNvCxnSpPr/>
      </xdr:nvCxnSpPr>
      <xdr:spPr>
        <a:xfrm flipV="1">
          <a:off x="2336800" y="781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114300</xdr:rowOff>
    </xdr:from>
    <xdr:to>
      <xdr:col>3</xdr:col>
      <xdr:colOff>279400</xdr:colOff>
      <xdr:row>45</xdr:row>
      <xdr:rowOff>114300</xdr:rowOff>
    </xdr:to>
    <xdr:cxnSp macro="">
      <xdr:nvCxnSpPr>
        <xdr:cNvPr id="77" name="直線コネクタ 76"/>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36689</xdr:rowOff>
    </xdr:from>
    <xdr:to>
      <xdr:col>7</xdr:col>
      <xdr:colOff>203200</xdr:colOff>
      <xdr:row>45</xdr:row>
      <xdr:rowOff>138289</xdr:rowOff>
    </xdr:to>
    <xdr:sp macro="" textlink="">
      <xdr:nvSpPr>
        <xdr:cNvPr id="87" name="円/楕円 86"/>
        <xdr:cNvSpPr/>
      </xdr:nvSpPr>
      <xdr:spPr>
        <a:xfrm>
          <a:off x="49022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104016</xdr:rowOff>
    </xdr:from>
    <xdr:ext cx="762000" cy="259045"/>
    <xdr:sp macro="" textlink="">
      <xdr:nvSpPr>
        <xdr:cNvPr id="88" name="財政力該当値テキスト"/>
        <xdr:cNvSpPr txBox="1"/>
      </xdr:nvSpPr>
      <xdr:spPr>
        <a:xfrm>
          <a:off x="5041900" y="76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50095</xdr:rowOff>
    </xdr:from>
    <xdr:to>
      <xdr:col>6</xdr:col>
      <xdr:colOff>50800</xdr:colOff>
      <xdr:row>45</xdr:row>
      <xdr:rowOff>151695</xdr:rowOff>
    </xdr:to>
    <xdr:sp macro="" textlink="">
      <xdr:nvSpPr>
        <xdr:cNvPr id="89" name="円/楕円 88"/>
        <xdr:cNvSpPr/>
      </xdr:nvSpPr>
      <xdr:spPr>
        <a:xfrm>
          <a:off x="4064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136472</xdr:rowOff>
    </xdr:from>
    <xdr:ext cx="736600" cy="259045"/>
    <xdr:sp macro="" textlink="">
      <xdr:nvSpPr>
        <xdr:cNvPr id="90" name="テキスト ボックス 89"/>
        <xdr:cNvSpPr txBox="1"/>
      </xdr:nvSpPr>
      <xdr:spPr>
        <a:xfrm>
          <a:off x="3733800" y="7851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50095</xdr:rowOff>
    </xdr:from>
    <xdr:to>
      <xdr:col>4</xdr:col>
      <xdr:colOff>533400</xdr:colOff>
      <xdr:row>45</xdr:row>
      <xdr:rowOff>151695</xdr:rowOff>
    </xdr:to>
    <xdr:sp macro="" textlink="">
      <xdr:nvSpPr>
        <xdr:cNvPr id="91" name="円/楕円 90"/>
        <xdr:cNvSpPr/>
      </xdr:nvSpPr>
      <xdr:spPr>
        <a:xfrm>
          <a:off x="3175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136472</xdr:rowOff>
    </xdr:from>
    <xdr:ext cx="762000" cy="259045"/>
    <xdr:sp macro="" textlink="">
      <xdr:nvSpPr>
        <xdr:cNvPr id="92" name="テキスト ボックス 91"/>
        <xdr:cNvSpPr txBox="1"/>
      </xdr:nvSpPr>
      <xdr:spPr>
        <a:xfrm>
          <a:off x="2844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63500</xdr:rowOff>
    </xdr:from>
    <xdr:to>
      <xdr:col>3</xdr:col>
      <xdr:colOff>330200</xdr:colOff>
      <xdr:row>45</xdr:row>
      <xdr:rowOff>165100</xdr:rowOff>
    </xdr:to>
    <xdr:sp macro="" textlink="">
      <xdr:nvSpPr>
        <xdr:cNvPr id="93" name="円/楕円 92"/>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149877</xdr:rowOff>
    </xdr:from>
    <xdr:ext cx="762000" cy="259045"/>
    <xdr:sp macro="" textlink="">
      <xdr:nvSpPr>
        <xdr:cNvPr id="94" name="テキスト ボックス 93"/>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63500</xdr:rowOff>
    </xdr:from>
    <xdr:to>
      <xdr:col>2</xdr:col>
      <xdr:colOff>127000</xdr:colOff>
      <xdr:row>45</xdr:row>
      <xdr:rowOff>165100</xdr:rowOff>
    </xdr:to>
    <xdr:sp macro="" textlink="">
      <xdr:nvSpPr>
        <xdr:cNvPr id="95" name="円/楕円 94"/>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149877</xdr:rowOff>
    </xdr:from>
    <xdr:ext cx="762000" cy="259045"/>
    <xdr:sp macro="" textlink="">
      <xdr:nvSpPr>
        <xdr:cNvPr id="96" name="テキスト ボックス 95"/>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13</a:t>
          </a:r>
          <a:r>
            <a:rPr kumimoji="1" lang="ja-JP" altLang="en-US" sz="1300">
              <a:latin typeface="ＭＳ Ｐゴシック"/>
            </a:rPr>
            <a:t>年度から実施してきた財政健全化計画に基づいた、人件費、公債費の抑制をおこなってきたことにより、義務的経費を圧縮してきたが、歳入の経常的一般財源等の減も年々大きい為、類似団体平均より高い比率となっている。</a:t>
          </a:r>
          <a:endParaRPr kumimoji="1" lang="en-US" altLang="ja-JP" sz="1300">
            <a:latin typeface="ＭＳ Ｐゴシック"/>
          </a:endParaRPr>
        </a:p>
        <a:p>
          <a:r>
            <a:rPr kumimoji="1" lang="ja-JP" altLang="en-US" sz="1300">
              <a:latin typeface="ＭＳ Ｐゴシック"/>
            </a:rPr>
            <a:t>　今後も、投資的事業の抑制に公債費を削減するとともに、行政改革による新規職員採用及び臨時嘱託職員採用の抑制に努めていく。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107061</xdr:rowOff>
    </xdr:from>
    <xdr:to>
      <xdr:col>7</xdr:col>
      <xdr:colOff>152400</xdr:colOff>
      <xdr:row>64</xdr:row>
      <xdr:rowOff>49022</xdr:rowOff>
    </xdr:to>
    <xdr:cxnSp macro="">
      <xdr:nvCxnSpPr>
        <xdr:cNvPr id="129" name="直線コネクタ 128"/>
        <xdr:cNvCxnSpPr/>
      </xdr:nvCxnSpPr>
      <xdr:spPr>
        <a:xfrm flipV="1">
          <a:off x="4114800" y="10908411"/>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32131</xdr:rowOff>
    </xdr:from>
    <xdr:to>
      <xdr:col>6</xdr:col>
      <xdr:colOff>0</xdr:colOff>
      <xdr:row>64</xdr:row>
      <xdr:rowOff>49022</xdr:rowOff>
    </xdr:to>
    <xdr:cxnSp macro="">
      <xdr:nvCxnSpPr>
        <xdr:cNvPr id="132" name="直線コネクタ 131"/>
        <xdr:cNvCxnSpPr/>
      </xdr:nvCxnSpPr>
      <xdr:spPr>
        <a:xfrm>
          <a:off x="3225800" y="1100493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32131</xdr:rowOff>
    </xdr:from>
    <xdr:to>
      <xdr:col>4</xdr:col>
      <xdr:colOff>482600</xdr:colOff>
      <xdr:row>64</xdr:row>
      <xdr:rowOff>39370</xdr:rowOff>
    </xdr:to>
    <xdr:cxnSp macro="">
      <xdr:nvCxnSpPr>
        <xdr:cNvPr id="135" name="直線コネクタ 134"/>
        <xdr:cNvCxnSpPr/>
      </xdr:nvCxnSpPr>
      <xdr:spPr>
        <a:xfrm flipV="1">
          <a:off x="2336800" y="1100493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116713</xdr:rowOff>
    </xdr:from>
    <xdr:to>
      <xdr:col>3</xdr:col>
      <xdr:colOff>279400</xdr:colOff>
      <xdr:row>64</xdr:row>
      <xdr:rowOff>39370</xdr:rowOff>
    </xdr:to>
    <xdr:cxnSp macro="">
      <xdr:nvCxnSpPr>
        <xdr:cNvPr id="138" name="直線コネクタ 137"/>
        <xdr:cNvCxnSpPr/>
      </xdr:nvCxnSpPr>
      <xdr:spPr>
        <a:xfrm>
          <a:off x="1447800" y="10918063"/>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56261</xdr:rowOff>
    </xdr:from>
    <xdr:to>
      <xdr:col>7</xdr:col>
      <xdr:colOff>203200</xdr:colOff>
      <xdr:row>63</xdr:row>
      <xdr:rowOff>157861</xdr:rowOff>
    </xdr:to>
    <xdr:sp macro="" textlink="">
      <xdr:nvSpPr>
        <xdr:cNvPr id="148" name="円/楕円 147"/>
        <xdr:cNvSpPr/>
      </xdr:nvSpPr>
      <xdr:spPr>
        <a:xfrm>
          <a:off x="49022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28338</xdr:rowOff>
    </xdr:from>
    <xdr:ext cx="762000" cy="259045"/>
    <xdr:sp macro="" textlink="">
      <xdr:nvSpPr>
        <xdr:cNvPr id="149" name="財政構造の弾力性該当値テキスト"/>
        <xdr:cNvSpPr txBox="1"/>
      </xdr:nvSpPr>
      <xdr:spPr>
        <a:xfrm>
          <a:off x="5041900" y="1082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169672</xdr:rowOff>
    </xdr:from>
    <xdr:to>
      <xdr:col>6</xdr:col>
      <xdr:colOff>50800</xdr:colOff>
      <xdr:row>64</xdr:row>
      <xdr:rowOff>99822</xdr:rowOff>
    </xdr:to>
    <xdr:sp macro="" textlink="">
      <xdr:nvSpPr>
        <xdr:cNvPr id="150" name="円/楕円 149"/>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51" name="テキスト ボックス 150"/>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152781</xdr:rowOff>
    </xdr:from>
    <xdr:to>
      <xdr:col>4</xdr:col>
      <xdr:colOff>533400</xdr:colOff>
      <xdr:row>64</xdr:row>
      <xdr:rowOff>82931</xdr:rowOff>
    </xdr:to>
    <xdr:sp macro="" textlink="">
      <xdr:nvSpPr>
        <xdr:cNvPr id="152" name="円/楕円 151"/>
        <xdr:cNvSpPr/>
      </xdr:nvSpPr>
      <xdr:spPr>
        <a:xfrm>
          <a:off x="3175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67708</xdr:rowOff>
    </xdr:from>
    <xdr:ext cx="762000" cy="259045"/>
    <xdr:sp macro="" textlink="">
      <xdr:nvSpPr>
        <xdr:cNvPr id="153" name="テキスト ボックス 152"/>
        <xdr:cNvSpPr txBox="1"/>
      </xdr:nvSpPr>
      <xdr:spPr>
        <a:xfrm>
          <a:off x="2844800" y="1104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4" name="円/楕円 153"/>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5" name="テキスト ボックス 154"/>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65913</xdr:rowOff>
    </xdr:from>
    <xdr:to>
      <xdr:col>2</xdr:col>
      <xdr:colOff>127000</xdr:colOff>
      <xdr:row>63</xdr:row>
      <xdr:rowOff>167513</xdr:rowOff>
    </xdr:to>
    <xdr:sp macro="" textlink="">
      <xdr:nvSpPr>
        <xdr:cNvPr id="156" name="円/楕円 155"/>
        <xdr:cNvSpPr/>
      </xdr:nvSpPr>
      <xdr:spPr>
        <a:xfrm>
          <a:off x="1397000" y="108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152290</xdr:rowOff>
    </xdr:from>
    <xdr:ext cx="762000" cy="259045"/>
    <xdr:sp macro="" textlink="">
      <xdr:nvSpPr>
        <xdr:cNvPr id="157" name="テキスト ボックス 156"/>
        <xdr:cNvSpPr txBox="1"/>
      </xdr:nvSpPr>
      <xdr:spPr>
        <a:xfrm>
          <a:off x="1066800" y="1095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[145,637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類似団体とほぼ同額であるが、全国平均と比較し</a:t>
          </a:r>
          <a:r>
            <a:rPr kumimoji="1" lang="en-US" altLang="ja-JP" sz="1300">
              <a:latin typeface="ＭＳ Ｐゴシック"/>
            </a:rPr>
            <a:t>23,717</a:t>
          </a:r>
          <a:r>
            <a:rPr kumimoji="1" lang="ja-JP" altLang="en-US" sz="1300">
              <a:latin typeface="ＭＳ Ｐゴシック"/>
            </a:rPr>
            <a:t>円高くなっているのは、主に人件費が要因となっている。平成</a:t>
          </a:r>
          <a:r>
            <a:rPr kumimoji="1" lang="en-US" altLang="ja-JP" sz="1300">
              <a:latin typeface="ＭＳ Ｐゴシック"/>
            </a:rPr>
            <a:t>26</a:t>
          </a:r>
          <a:r>
            <a:rPr kumimoji="1" lang="ja-JP" altLang="en-US" sz="1300">
              <a:latin typeface="ＭＳ Ｐゴシック"/>
            </a:rPr>
            <a:t>年度より給食センターの調理及び配送の民間委託を実施しているものの、老人ホーム、保育所は直営で行っている状況である。</a:t>
          </a:r>
          <a:endParaRPr kumimoji="1" lang="en-US" altLang="ja-JP" sz="1300">
            <a:latin typeface="ＭＳ Ｐゴシック"/>
          </a:endParaRPr>
        </a:p>
        <a:p>
          <a:r>
            <a:rPr kumimoji="1" lang="ja-JP" altLang="en-US" sz="1300">
              <a:latin typeface="ＭＳ Ｐゴシック"/>
            </a:rPr>
            <a:t>　今後は、民間で実施可能なものについては、積極的に指定管理者制度の導入などにより委託化を進め、本庁においても各課の事務事業の見直しを行い定年退職者に伴う新規職員採用の抑制に努め、人件費の削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55642</xdr:rowOff>
    </xdr:from>
    <xdr:to>
      <xdr:col>7</xdr:col>
      <xdr:colOff>152400</xdr:colOff>
      <xdr:row>83</xdr:row>
      <xdr:rowOff>91238</xdr:rowOff>
    </xdr:to>
    <xdr:cxnSp macro="">
      <xdr:nvCxnSpPr>
        <xdr:cNvPr id="190" name="直線コネクタ 189"/>
        <xdr:cNvCxnSpPr/>
      </xdr:nvCxnSpPr>
      <xdr:spPr>
        <a:xfrm>
          <a:off x="4114800" y="14285992"/>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42698</xdr:rowOff>
    </xdr:from>
    <xdr:to>
      <xdr:col>6</xdr:col>
      <xdr:colOff>0</xdr:colOff>
      <xdr:row>83</xdr:row>
      <xdr:rowOff>55642</xdr:rowOff>
    </xdr:to>
    <xdr:cxnSp macro="">
      <xdr:nvCxnSpPr>
        <xdr:cNvPr id="193" name="直線コネクタ 192"/>
        <xdr:cNvCxnSpPr/>
      </xdr:nvCxnSpPr>
      <xdr:spPr>
        <a:xfrm>
          <a:off x="3225800" y="14273048"/>
          <a:ext cx="889000" cy="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108024</xdr:rowOff>
    </xdr:from>
    <xdr:to>
      <xdr:col>4</xdr:col>
      <xdr:colOff>482600</xdr:colOff>
      <xdr:row>83</xdr:row>
      <xdr:rowOff>42698</xdr:rowOff>
    </xdr:to>
    <xdr:cxnSp macro="">
      <xdr:nvCxnSpPr>
        <xdr:cNvPr id="196" name="直線コネクタ 195"/>
        <xdr:cNvCxnSpPr/>
      </xdr:nvCxnSpPr>
      <xdr:spPr>
        <a:xfrm>
          <a:off x="2336800" y="14166924"/>
          <a:ext cx="889000" cy="10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93614</xdr:rowOff>
    </xdr:from>
    <xdr:to>
      <xdr:col>3</xdr:col>
      <xdr:colOff>279400</xdr:colOff>
      <xdr:row>82</xdr:row>
      <xdr:rowOff>108024</xdr:rowOff>
    </xdr:to>
    <xdr:cxnSp macro="">
      <xdr:nvCxnSpPr>
        <xdr:cNvPr id="199" name="直線コネクタ 198"/>
        <xdr:cNvCxnSpPr/>
      </xdr:nvCxnSpPr>
      <xdr:spPr>
        <a:xfrm>
          <a:off x="1447800" y="14152514"/>
          <a:ext cx="8890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40438</xdr:rowOff>
    </xdr:from>
    <xdr:to>
      <xdr:col>7</xdr:col>
      <xdr:colOff>203200</xdr:colOff>
      <xdr:row>83</xdr:row>
      <xdr:rowOff>142038</xdr:rowOff>
    </xdr:to>
    <xdr:sp macro="" textlink="">
      <xdr:nvSpPr>
        <xdr:cNvPr id="209" name="円/楕円 208"/>
        <xdr:cNvSpPr/>
      </xdr:nvSpPr>
      <xdr:spPr>
        <a:xfrm>
          <a:off x="4902200" y="1427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56965</xdr:rowOff>
    </xdr:from>
    <xdr:ext cx="762000" cy="259045"/>
    <xdr:sp macro="" textlink="">
      <xdr:nvSpPr>
        <xdr:cNvPr id="210" name="人件費・物件費等の状況該当値テキスト"/>
        <xdr:cNvSpPr txBox="1"/>
      </xdr:nvSpPr>
      <xdr:spPr>
        <a:xfrm>
          <a:off x="5041900" y="1411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145,637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4842</xdr:rowOff>
    </xdr:from>
    <xdr:to>
      <xdr:col>6</xdr:col>
      <xdr:colOff>50800</xdr:colOff>
      <xdr:row>83</xdr:row>
      <xdr:rowOff>106442</xdr:rowOff>
    </xdr:to>
    <xdr:sp macro="" textlink="">
      <xdr:nvSpPr>
        <xdr:cNvPr id="211" name="円/楕円 210"/>
        <xdr:cNvSpPr/>
      </xdr:nvSpPr>
      <xdr:spPr>
        <a:xfrm>
          <a:off x="4064000" y="14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116619</xdr:rowOff>
    </xdr:from>
    <xdr:ext cx="736600" cy="259045"/>
    <xdr:sp macro="" textlink="">
      <xdr:nvSpPr>
        <xdr:cNvPr id="212" name="テキスト ボックス 211"/>
        <xdr:cNvSpPr txBox="1"/>
      </xdr:nvSpPr>
      <xdr:spPr>
        <a:xfrm>
          <a:off x="3733800" y="1400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163348</xdr:rowOff>
    </xdr:from>
    <xdr:to>
      <xdr:col>4</xdr:col>
      <xdr:colOff>533400</xdr:colOff>
      <xdr:row>83</xdr:row>
      <xdr:rowOff>93498</xdr:rowOff>
    </xdr:to>
    <xdr:sp macro="" textlink="">
      <xdr:nvSpPr>
        <xdr:cNvPr id="213" name="円/楕円 212"/>
        <xdr:cNvSpPr/>
      </xdr:nvSpPr>
      <xdr:spPr>
        <a:xfrm>
          <a:off x="3175000" y="142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78275</xdr:rowOff>
    </xdr:from>
    <xdr:ext cx="762000" cy="259045"/>
    <xdr:sp macro="" textlink="">
      <xdr:nvSpPr>
        <xdr:cNvPr id="214" name="テキスト ボックス 213"/>
        <xdr:cNvSpPr txBox="1"/>
      </xdr:nvSpPr>
      <xdr:spPr>
        <a:xfrm>
          <a:off x="2844800" y="1430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57224</xdr:rowOff>
    </xdr:from>
    <xdr:to>
      <xdr:col>3</xdr:col>
      <xdr:colOff>330200</xdr:colOff>
      <xdr:row>82</xdr:row>
      <xdr:rowOff>158824</xdr:rowOff>
    </xdr:to>
    <xdr:sp macro="" textlink="">
      <xdr:nvSpPr>
        <xdr:cNvPr id="215" name="円/楕円 214"/>
        <xdr:cNvSpPr/>
      </xdr:nvSpPr>
      <xdr:spPr>
        <a:xfrm>
          <a:off x="2286000" y="141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169001</xdr:rowOff>
    </xdr:from>
    <xdr:ext cx="762000" cy="259045"/>
    <xdr:sp macro="" textlink="">
      <xdr:nvSpPr>
        <xdr:cNvPr id="216" name="テキスト ボックス 215"/>
        <xdr:cNvSpPr txBox="1"/>
      </xdr:nvSpPr>
      <xdr:spPr>
        <a:xfrm>
          <a:off x="1955800" y="138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129,613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42814</xdr:rowOff>
    </xdr:from>
    <xdr:to>
      <xdr:col>2</xdr:col>
      <xdr:colOff>127000</xdr:colOff>
      <xdr:row>82</xdr:row>
      <xdr:rowOff>144414</xdr:rowOff>
    </xdr:to>
    <xdr:sp macro="" textlink="">
      <xdr:nvSpPr>
        <xdr:cNvPr id="217" name="円/楕円 216"/>
        <xdr:cNvSpPr/>
      </xdr:nvSpPr>
      <xdr:spPr>
        <a:xfrm>
          <a:off x="1397000" y="141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154591</xdr:rowOff>
    </xdr:from>
    <xdr:ext cx="762000" cy="259045"/>
    <xdr:sp macro="" textlink="">
      <xdr:nvSpPr>
        <xdr:cNvPr id="218" name="テキスト ボックス 217"/>
        <xdr:cNvSpPr txBox="1"/>
      </xdr:nvSpPr>
      <xdr:spPr>
        <a:xfrm>
          <a:off x="1066800" y="1387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年度まで実施した財政健全化計画に基づく職員の給与カットの実施により、類似団体平均、全国平均より低い水準にある。</a:t>
          </a:r>
          <a:endParaRPr kumimoji="1" lang="en-US" altLang="ja-JP" sz="1300">
            <a:latin typeface="ＭＳ Ｐゴシック"/>
          </a:endParaRPr>
        </a:p>
        <a:p>
          <a:r>
            <a:rPr kumimoji="1" lang="ja-JP" altLang="en-US" sz="1300">
              <a:latin typeface="ＭＳ Ｐゴシック"/>
            </a:rPr>
            <a:t>　今後も引き続き、より一層の給与適正化に努める。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121859</xdr:rowOff>
    </xdr:to>
    <xdr:cxnSp macro="">
      <xdr:nvCxnSpPr>
        <xdr:cNvPr id="254" name="直線コネクタ 253"/>
        <xdr:cNvCxnSpPr/>
      </xdr:nvCxnSpPr>
      <xdr:spPr>
        <a:xfrm>
          <a:off x="16179800" y="1421432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82</xdr:row>
      <xdr:rowOff>155423</xdr:rowOff>
    </xdr:to>
    <xdr:cxnSp macro="">
      <xdr:nvCxnSpPr>
        <xdr:cNvPr id="257" name="直線コネクタ 256"/>
        <xdr:cNvCxnSpPr/>
      </xdr:nvCxnSpPr>
      <xdr:spPr>
        <a:xfrm>
          <a:off x="15290800" y="141683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88</xdr:row>
      <xdr:rowOff>22982</xdr:rowOff>
    </xdr:to>
    <xdr:cxnSp macro="">
      <xdr:nvCxnSpPr>
        <xdr:cNvPr id="260" name="直線コネクタ 259"/>
        <xdr:cNvCxnSpPr/>
      </xdr:nvCxnSpPr>
      <xdr:spPr>
        <a:xfrm flipV="1">
          <a:off x="14401800" y="14168362"/>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22982</xdr:rowOff>
    </xdr:from>
    <xdr:to>
      <xdr:col>21</xdr:col>
      <xdr:colOff>0</xdr:colOff>
      <xdr:row>88</xdr:row>
      <xdr:rowOff>68943</xdr:rowOff>
    </xdr:to>
    <xdr:cxnSp macro="">
      <xdr:nvCxnSpPr>
        <xdr:cNvPr id="263" name="直線コネクタ 262"/>
        <xdr:cNvCxnSpPr/>
      </xdr:nvCxnSpPr>
      <xdr:spPr>
        <a:xfrm flipV="1">
          <a:off x="13512800" y="151105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3" name="円/楕円 272"/>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4"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75" name="円/楕円 274"/>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44950</xdr:rowOff>
    </xdr:from>
    <xdr:ext cx="736600" cy="259045"/>
    <xdr:sp macro="" textlink="">
      <xdr:nvSpPr>
        <xdr:cNvPr id="276" name="テキスト ボックス 275"/>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58662</xdr:rowOff>
    </xdr:from>
    <xdr:to>
      <xdr:col>22</xdr:col>
      <xdr:colOff>254000</xdr:colOff>
      <xdr:row>82</xdr:row>
      <xdr:rowOff>160262</xdr:rowOff>
    </xdr:to>
    <xdr:sp macro="" textlink="">
      <xdr:nvSpPr>
        <xdr:cNvPr id="277" name="円/楕円 276"/>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170439</xdr:rowOff>
    </xdr:from>
    <xdr:ext cx="762000" cy="259045"/>
    <xdr:sp macro="" textlink="">
      <xdr:nvSpPr>
        <xdr:cNvPr id="278" name="テキスト ボックス 277"/>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143632</xdr:rowOff>
    </xdr:from>
    <xdr:to>
      <xdr:col>21</xdr:col>
      <xdr:colOff>50800</xdr:colOff>
      <xdr:row>88</xdr:row>
      <xdr:rowOff>73782</xdr:rowOff>
    </xdr:to>
    <xdr:sp macro="" textlink="">
      <xdr:nvSpPr>
        <xdr:cNvPr id="279" name="円/楕円 278"/>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80" name="テキスト ボックス 279"/>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81" name="円/楕円 280"/>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82" name="テキスト ボックス 281"/>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本町においては、昨年度に給食センターの運営を民間に一部委託したが、保育所及び老人ホームなどの施設を直営で行っているために、職員数が類似団体平均を上回っている。平成</a:t>
          </a:r>
          <a:r>
            <a:rPr kumimoji="1" lang="en-US" altLang="ja-JP" sz="1300">
              <a:latin typeface="ＭＳ Ｐゴシック"/>
            </a:rPr>
            <a:t>28</a:t>
          </a:r>
          <a:r>
            <a:rPr kumimoji="1" lang="ja-JP" altLang="en-US" sz="1300">
              <a:latin typeface="ＭＳ Ｐゴシック"/>
            </a:rPr>
            <a:t>年度から</a:t>
          </a:r>
          <a:r>
            <a:rPr kumimoji="1" lang="en-US" altLang="ja-JP" sz="1300">
              <a:latin typeface="ＭＳ Ｐゴシック"/>
            </a:rPr>
            <a:t>30</a:t>
          </a:r>
          <a:r>
            <a:rPr kumimoji="1" lang="ja-JP" altLang="en-US" sz="1300">
              <a:latin typeface="ＭＳ Ｐゴシック"/>
            </a:rPr>
            <a:t>年度にかけて、定年退職者が</a:t>
          </a:r>
          <a:r>
            <a:rPr kumimoji="1" lang="en-US" altLang="ja-JP" sz="1300">
              <a:latin typeface="ＭＳ Ｐゴシック"/>
            </a:rPr>
            <a:t>30</a:t>
          </a:r>
          <a:r>
            <a:rPr kumimoji="1" lang="ja-JP" altLang="en-US" sz="1300">
              <a:latin typeface="ＭＳ Ｐゴシック"/>
            </a:rPr>
            <a:t>名程度発生するが、新規職員採用を抑制し事務事業の見直しを行い、より適正な定員管理に努める。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32717</xdr:rowOff>
    </xdr:from>
    <xdr:to>
      <xdr:col>24</xdr:col>
      <xdr:colOff>558800</xdr:colOff>
      <xdr:row>63</xdr:row>
      <xdr:rowOff>56848</xdr:rowOff>
    </xdr:to>
    <xdr:cxnSp macro="">
      <xdr:nvCxnSpPr>
        <xdr:cNvPr id="319" name="直線コネクタ 318"/>
        <xdr:cNvCxnSpPr/>
      </xdr:nvCxnSpPr>
      <xdr:spPr>
        <a:xfrm>
          <a:off x="16179800" y="1083406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20" name="定員管理の状況平均値テキスト"/>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32717</xdr:rowOff>
    </xdr:from>
    <xdr:to>
      <xdr:col>23</xdr:col>
      <xdr:colOff>406400</xdr:colOff>
      <xdr:row>63</xdr:row>
      <xdr:rowOff>51102</xdr:rowOff>
    </xdr:to>
    <xdr:cxnSp macro="">
      <xdr:nvCxnSpPr>
        <xdr:cNvPr id="322" name="直線コネクタ 321"/>
        <xdr:cNvCxnSpPr/>
      </xdr:nvCxnSpPr>
      <xdr:spPr>
        <a:xfrm flipV="1">
          <a:off x="15290800" y="1083406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4" name="テキスト ボックス 323"/>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46506</xdr:rowOff>
    </xdr:from>
    <xdr:to>
      <xdr:col>22</xdr:col>
      <xdr:colOff>203200</xdr:colOff>
      <xdr:row>63</xdr:row>
      <xdr:rowOff>51102</xdr:rowOff>
    </xdr:to>
    <xdr:cxnSp macro="">
      <xdr:nvCxnSpPr>
        <xdr:cNvPr id="325" name="直線コネクタ 324"/>
        <xdr:cNvCxnSpPr/>
      </xdr:nvCxnSpPr>
      <xdr:spPr>
        <a:xfrm>
          <a:off x="14401800" y="1084785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7" name="テキスト ボックス 326"/>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114542</xdr:rowOff>
    </xdr:from>
    <xdr:to>
      <xdr:col>21</xdr:col>
      <xdr:colOff>0</xdr:colOff>
      <xdr:row>63</xdr:row>
      <xdr:rowOff>46506</xdr:rowOff>
    </xdr:to>
    <xdr:cxnSp macro="">
      <xdr:nvCxnSpPr>
        <xdr:cNvPr id="328" name="直線コネクタ 327"/>
        <xdr:cNvCxnSpPr/>
      </xdr:nvCxnSpPr>
      <xdr:spPr>
        <a:xfrm>
          <a:off x="13512800" y="1074444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30" name="テキスト ボックス 329"/>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2" name="テキスト ボックス 331"/>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6048</xdr:rowOff>
    </xdr:from>
    <xdr:to>
      <xdr:col>24</xdr:col>
      <xdr:colOff>609600</xdr:colOff>
      <xdr:row>63</xdr:row>
      <xdr:rowOff>107648</xdr:rowOff>
    </xdr:to>
    <xdr:sp macro="" textlink="">
      <xdr:nvSpPr>
        <xdr:cNvPr id="338" name="円/楕円 337"/>
        <xdr:cNvSpPr/>
      </xdr:nvSpPr>
      <xdr:spPr>
        <a:xfrm>
          <a:off x="16967200" y="108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149575</xdr:rowOff>
    </xdr:from>
    <xdr:ext cx="762000" cy="259045"/>
    <xdr:sp macro="" textlink="">
      <xdr:nvSpPr>
        <xdr:cNvPr id="339" name="定員管理の状況該当値テキスト"/>
        <xdr:cNvSpPr txBox="1"/>
      </xdr:nvSpPr>
      <xdr:spPr>
        <a:xfrm>
          <a:off x="17106900" y="1077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153367</xdr:rowOff>
    </xdr:from>
    <xdr:to>
      <xdr:col>23</xdr:col>
      <xdr:colOff>457200</xdr:colOff>
      <xdr:row>63</xdr:row>
      <xdr:rowOff>83517</xdr:rowOff>
    </xdr:to>
    <xdr:sp macro="" textlink="">
      <xdr:nvSpPr>
        <xdr:cNvPr id="340" name="円/楕円 339"/>
        <xdr:cNvSpPr/>
      </xdr:nvSpPr>
      <xdr:spPr>
        <a:xfrm>
          <a:off x="16129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68294</xdr:rowOff>
    </xdr:from>
    <xdr:ext cx="736600" cy="259045"/>
    <xdr:sp macro="" textlink="">
      <xdr:nvSpPr>
        <xdr:cNvPr id="341" name="テキスト ボックス 340"/>
        <xdr:cNvSpPr txBox="1"/>
      </xdr:nvSpPr>
      <xdr:spPr>
        <a:xfrm>
          <a:off x="15798800" y="1086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302</xdr:rowOff>
    </xdr:from>
    <xdr:to>
      <xdr:col>22</xdr:col>
      <xdr:colOff>254000</xdr:colOff>
      <xdr:row>63</xdr:row>
      <xdr:rowOff>101902</xdr:rowOff>
    </xdr:to>
    <xdr:sp macro="" textlink="">
      <xdr:nvSpPr>
        <xdr:cNvPr id="342" name="円/楕円 341"/>
        <xdr:cNvSpPr/>
      </xdr:nvSpPr>
      <xdr:spPr>
        <a:xfrm>
          <a:off x="15240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86679</xdr:rowOff>
    </xdr:from>
    <xdr:ext cx="762000" cy="259045"/>
    <xdr:sp macro="" textlink="">
      <xdr:nvSpPr>
        <xdr:cNvPr id="343" name="テキスト ボックス 342"/>
        <xdr:cNvSpPr txBox="1"/>
      </xdr:nvSpPr>
      <xdr:spPr>
        <a:xfrm>
          <a:off x="14909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167156</xdr:rowOff>
    </xdr:from>
    <xdr:to>
      <xdr:col>21</xdr:col>
      <xdr:colOff>50800</xdr:colOff>
      <xdr:row>63</xdr:row>
      <xdr:rowOff>97306</xdr:rowOff>
    </xdr:to>
    <xdr:sp macro="" textlink="">
      <xdr:nvSpPr>
        <xdr:cNvPr id="344" name="円/楕円 343"/>
        <xdr:cNvSpPr/>
      </xdr:nvSpPr>
      <xdr:spPr>
        <a:xfrm>
          <a:off x="14351000" y="107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82083</xdr:rowOff>
    </xdr:from>
    <xdr:ext cx="762000" cy="259045"/>
    <xdr:sp macro="" textlink="">
      <xdr:nvSpPr>
        <xdr:cNvPr id="345" name="テキスト ボックス 344"/>
        <xdr:cNvSpPr txBox="1"/>
      </xdr:nvSpPr>
      <xdr:spPr>
        <a:xfrm>
          <a:off x="14020800" y="1088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63742</xdr:rowOff>
    </xdr:from>
    <xdr:to>
      <xdr:col>19</xdr:col>
      <xdr:colOff>533400</xdr:colOff>
      <xdr:row>62</xdr:row>
      <xdr:rowOff>165342</xdr:rowOff>
    </xdr:to>
    <xdr:sp macro="" textlink="">
      <xdr:nvSpPr>
        <xdr:cNvPr id="346" name="円/楕円 345"/>
        <xdr:cNvSpPr/>
      </xdr:nvSpPr>
      <xdr:spPr>
        <a:xfrm>
          <a:off x="13462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150119</xdr:rowOff>
    </xdr:from>
    <xdr:ext cx="762000" cy="259045"/>
    <xdr:sp macro="" textlink="">
      <xdr:nvSpPr>
        <xdr:cNvPr id="347" name="テキスト ボックス 346"/>
        <xdr:cNvSpPr txBox="1"/>
      </xdr:nvSpPr>
      <xdr:spPr>
        <a:xfrm>
          <a:off x="13131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過去に実施した投資的事業により、全国平均より高くなっているが、平成</a:t>
          </a:r>
          <a:r>
            <a:rPr kumimoji="1" lang="en-US" altLang="ja-JP" sz="1300">
              <a:latin typeface="ＭＳ Ｐゴシック"/>
            </a:rPr>
            <a:t>13</a:t>
          </a:r>
          <a:r>
            <a:rPr kumimoji="1" lang="ja-JP" altLang="en-US" sz="1300">
              <a:latin typeface="ＭＳ Ｐゴシック"/>
            </a:rPr>
            <a:t>年度からの財政健全化計画による投資的事業の抑制により年々減少し、平成</a:t>
          </a:r>
          <a:r>
            <a:rPr kumimoji="1" lang="en-US" altLang="ja-JP" sz="1300">
              <a:latin typeface="ＭＳ Ｐゴシック"/>
            </a:rPr>
            <a:t>27</a:t>
          </a:r>
          <a:r>
            <a:rPr kumimoji="1" lang="ja-JP" altLang="en-US" sz="1300">
              <a:latin typeface="ＭＳ Ｐゴシック"/>
            </a:rPr>
            <a:t>年度の決算において、</a:t>
          </a:r>
          <a:r>
            <a:rPr kumimoji="1" lang="en-US" altLang="ja-JP" sz="1300">
              <a:latin typeface="ＭＳ Ｐゴシック"/>
            </a:rPr>
            <a:t>9.5%</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今後も、緊急度・住民ニーズを的確に把握した事業の選択により、新規発行の抑制に努めていく。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96838</xdr:rowOff>
    </xdr:from>
    <xdr:to>
      <xdr:col>24</xdr:col>
      <xdr:colOff>558800</xdr:colOff>
      <xdr:row>40</xdr:row>
      <xdr:rowOff>139065</xdr:rowOff>
    </xdr:to>
    <xdr:cxnSp macro="">
      <xdr:nvCxnSpPr>
        <xdr:cNvPr id="377" name="直線コネクタ 376"/>
        <xdr:cNvCxnSpPr/>
      </xdr:nvCxnSpPr>
      <xdr:spPr>
        <a:xfrm flipV="1">
          <a:off x="16179800" y="695483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8"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139065</xdr:rowOff>
    </xdr:from>
    <xdr:to>
      <xdr:col>23</xdr:col>
      <xdr:colOff>406400</xdr:colOff>
      <xdr:row>41</xdr:row>
      <xdr:rowOff>3810</xdr:rowOff>
    </xdr:to>
    <xdr:cxnSp macro="">
      <xdr:nvCxnSpPr>
        <xdr:cNvPr id="380" name="直線コネクタ 379"/>
        <xdr:cNvCxnSpPr/>
      </xdr:nvCxnSpPr>
      <xdr:spPr>
        <a:xfrm flipV="1">
          <a:off x="15290800" y="69970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15875</xdr:rowOff>
    </xdr:to>
    <xdr:cxnSp macro="">
      <xdr:nvCxnSpPr>
        <xdr:cNvPr id="383" name="直線コネクタ 382"/>
        <xdr:cNvCxnSpPr/>
      </xdr:nvCxnSpPr>
      <xdr:spPr>
        <a:xfrm flipV="1">
          <a:off x="14401800" y="70332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33972</xdr:rowOff>
    </xdr:to>
    <xdr:cxnSp macro="">
      <xdr:nvCxnSpPr>
        <xdr:cNvPr id="386" name="直線コネクタ 385"/>
        <xdr:cNvCxnSpPr/>
      </xdr:nvCxnSpPr>
      <xdr:spPr>
        <a:xfrm flipV="1">
          <a:off x="13512800" y="70453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96" name="円/楕円 395"/>
        <xdr:cNvSpPr/>
      </xdr:nvSpPr>
      <xdr:spPr>
        <a:xfrm>
          <a:off x="169672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18115</xdr:rowOff>
    </xdr:from>
    <xdr:ext cx="762000" cy="259045"/>
    <xdr:sp macro="" textlink="">
      <xdr:nvSpPr>
        <xdr:cNvPr id="397" name="公債費負担の状況該当値テキスト"/>
        <xdr:cNvSpPr txBox="1"/>
      </xdr:nvSpPr>
      <xdr:spPr>
        <a:xfrm>
          <a:off x="17106900" y="68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88265</xdr:rowOff>
    </xdr:from>
    <xdr:to>
      <xdr:col>23</xdr:col>
      <xdr:colOff>457200</xdr:colOff>
      <xdr:row>41</xdr:row>
      <xdr:rowOff>18415</xdr:rowOff>
    </xdr:to>
    <xdr:sp macro="" textlink="">
      <xdr:nvSpPr>
        <xdr:cNvPr id="398" name="円/楕円 397"/>
        <xdr:cNvSpPr/>
      </xdr:nvSpPr>
      <xdr:spPr>
        <a:xfrm>
          <a:off x="16129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28592</xdr:rowOff>
    </xdr:from>
    <xdr:ext cx="736600" cy="259045"/>
    <xdr:sp macro="" textlink="">
      <xdr:nvSpPr>
        <xdr:cNvPr id="399" name="テキスト ボックス 398"/>
        <xdr:cNvSpPr txBox="1"/>
      </xdr:nvSpPr>
      <xdr:spPr>
        <a:xfrm>
          <a:off x="15798800" y="671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0" name="円/楕円 39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1" name="テキスト ボックス 400"/>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402" name="円/楕円 401"/>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76852</xdr:rowOff>
    </xdr:from>
    <xdr:ext cx="762000" cy="259045"/>
    <xdr:sp macro="" textlink="">
      <xdr:nvSpPr>
        <xdr:cNvPr id="403" name="テキスト ボックス 402"/>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404" name="円/楕円 403"/>
        <xdr:cNvSpPr/>
      </xdr:nvSpPr>
      <xdr:spPr>
        <a:xfrm>
          <a:off x="13462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94949</xdr:rowOff>
    </xdr:from>
    <xdr:ext cx="762000" cy="259045"/>
    <xdr:sp macro="" textlink="">
      <xdr:nvSpPr>
        <xdr:cNvPr id="405" name="テキスト ボックス 404"/>
        <xdr:cNvSpPr txBox="1"/>
      </xdr:nvSpPr>
      <xdr:spPr>
        <a:xfrm>
          <a:off x="13131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について、定年退職者と新規職員の入替えにより退職手当見込額が減少したことから全体として比率が減少した。しかし、田川市郡広域で、ごみ処理施設やし尿処理施設等を建設予定であり、それに伴う負担金の増加が見込まれる。今後、後世への負担を少しでも軽減できるよう、財政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2286</xdr:rowOff>
    </xdr:from>
    <xdr:to>
      <xdr:col>24</xdr:col>
      <xdr:colOff>558800</xdr:colOff>
      <xdr:row>16</xdr:row>
      <xdr:rowOff>38481</xdr:rowOff>
    </xdr:to>
    <xdr:cxnSp macro="">
      <xdr:nvCxnSpPr>
        <xdr:cNvPr id="437" name="直線コネクタ 436"/>
        <xdr:cNvCxnSpPr/>
      </xdr:nvCxnSpPr>
      <xdr:spPr>
        <a:xfrm flipV="1">
          <a:off x="16179800" y="274548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8"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38481</xdr:rowOff>
    </xdr:from>
    <xdr:to>
      <xdr:col>23</xdr:col>
      <xdr:colOff>406400</xdr:colOff>
      <xdr:row>16</xdr:row>
      <xdr:rowOff>100736</xdr:rowOff>
    </xdr:to>
    <xdr:cxnSp macro="">
      <xdr:nvCxnSpPr>
        <xdr:cNvPr id="440" name="直線コネクタ 439"/>
        <xdr:cNvCxnSpPr/>
      </xdr:nvCxnSpPr>
      <xdr:spPr>
        <a:xfrm flipV="1">
          <a:off x="15290800" y="2781681"/>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1" name="フローチャート : 判断 440"/>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2" name="テキスト ボックス 441"/>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100736</xdr:rowOff>
    </xdr:from>
    <xdr:to>
      <xdr:col>22</xdr:col>
      <xdr:colOff>203200</xdr:colOff>
      <xdr:row>16</xdr:row>
      <xdr:rowOff>114732</xdr:rowOff>
    </xdr:to>
    <xdr:cxnSp macro="">
      <xdr:nvCxnSpPr>
        <xdr:cNvPr id="443" name="直線コネクタ 442"/>
        <xdr:cNvCxnSpPr/>
      </xdr:nvCxnSpPr>
      <xdr:spPr>
        <a:xfrm flipV="1">
          <a:off x="14401800" y="2843936"/>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4" name="フローチャート : 判断 443"/>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5" name="テキスト ボックス 444"/>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114732</xdr:rowOff>
    </xdr:from>
    <xdr:to>
      <xdr:col>21</xdr:col>
      <xdr:colOff>0</xdr:colOff>
      <xdr:row>16</xdr:row>
      <xdr:rowOff>140792</xdr:rowOff>
    </xdr:to>
    <xdr:cxnSp macro="">
      <xdr:nvCxnSpPr>
        <xdr:cNvPr id="446" name="直線コネクタ 445"/>
        <xdr:cNvCxnSpPr/>
      </xdr:nvCxnSpPr>
      <xdr:spPr>
        <a:xfrm flipV="1">
          <a:off x="13512800" y="285793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7" name="フローチャート : 判断 446"/>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8" name="テキスト ボックス 447"/>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9" name="フローチャート : 判断 448"/>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50" name="テキスト ボックス 449"/>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122936</xdr:rowOff>
    </xdr:from>
    <xdr:to>
      <xdr:col>24</xdr:col>
      <xdr:colOff>609600</xdr:colOff>
      <xdr:row>16</xdr:row>
      <xdr:rowOff>53086</xdr:rowOff>
    </xdr:to>
    <xdr:sp macro="" textlink="">
      <xdr:nvSpPr>
        <xdr:cNvPr id="456" name="円/楕円 455"/>
        <xdr:cNvSpPr/>
      </xdr:nvSpPr>
      <xdr:spPr>
        <a:xfrm>
          <a:off x="169672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95013</xdr:rowOff>
    </xdr:from>
    <xdr:ext cx="762000" cy="259045"/>
    <xdr:sp macro="" textlink="">
      <xdr:nvSpPr>
        <xdr:cNvPr id="457" name="将来負担の状況該当値テキスト"/>
        <xdr:cNvSpPr txBox="1"/>
      </xdr:nvSpPr>
      <xdr:spPr>
        <a:xfrm>
          <a:off x="1710690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159131</xdr:rowOff>
    </xdr:from>
    <xdr:to>
      <xdr:col>23</xdr:col>
      <xdr:colOff>457200</xdr:colOff>
      <xdr:row>16</xdr:row>
      <xdr:rowOff>89281</xdr:rowOff>
    </xdr:to>
    <xdr:sp macro="" textlink="">
      <xdr:nvSpPr>
        <xdr:cNvPr id="458" name="円/楕円 457"/>
        <xdr:cNvSpPr/>
      </xdr:nvSpPr>
      <xdr:spPr>
        <a:xfrm>
          <a:off x="16129000" y="27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74058</xdr:rowOff>
    </xdr:from>
    <xdr:ext cx="736600" cy="259045"/>
    <xdr:sp macro="" textlink="">
      <xdr:nvSpPr>
        <xdr:cNvPr id="459" name="テキスト ボックス 458"/>
        <xdr:cNvSpPr txBox="1"/>
      </xdr:nvSpPr>
      <xdr:spPr>
        <a:xfrm>
          <a:off x="15798800" y="281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49936</xdr:rowOff>
    </xdr:from>
    <xdr:to>
      <xdr:col>22</xdr:col>
      <xdr:colOff>254000</xdr:colOff>
      <xdr:row>16</xdr:row>
      <xdr:rowOff>151536</xdr:rowOff>
    </xdr:to>
    <xdr:sp macro="" textlink="">
      <xdr:nvSpPr>
        <xdr:cNvPr id="460" name="円/楕円 459"/>
        <xdr:cNvSpPr/>
      </xdr:nvSpPr>
      <xdr:spPr>
        <a:xfrm>
          <a:off x="15240000" y="27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136313</xdr:rowOff>
    </xdr:from>
    <xdr:ext cx="762000" cy="259045"/>
    <xdr:sp macro="" textlink="">
      <xdr:nvSpPr>
        <xdr:cNvPr id="461" name="テキスト ボックス 460"/>
        <xdr:cNvSpPr txBox="1"/>
      </xdr:nvSpPr>
      <xdr:spPr>
        <a:xfrm>
          <a:off x="14909800" y="28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63932</xdr:rowOff>
    </xdr:from>
    <xdr:to>
      <xdr:col>21</xdr:col>
      <xdr:colOff>50800</xdr:colOff>
      <xdr:row>16</xdr:row>
      <xdr:rowOff>165532</xdr:rowOff>
    </xdr:to>
    <xdr:sp macro="" textlink="">
      <xdr:nvSpPr>
        <xdr:cNvPr id="462" name="円/楕円 461"/>
        <xdr:cNvSpPr/>
      </xdr:nvSpPr>
      <xdr:spPr>
        <a:xfrm>
          <a:off x="14351000" y="28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150309</xdr:rowOff>
    </xdr:from>
    <xdr:ext cx="762000" cy="259045"/>
    <xdr:sp macro="" textlink="">
      <xdr:nvSpPr>
        <xdr:cNvPr id="463" name="テキスト ボックス 462"/>
        <xdr:cNvSpPr txBox="1"/>
      </xdr:nvSpPr>
      <xdr:spPr>
        <a:xfrm>
          <a:off x="14020800" y="28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89992</xdr:rowOff>
    </xdr:from>
    <xdr:to>
      <xdr:col>19</xdr:col>
      <xdr:colOff>533400</xdr:colOff>
      <xdr:row>17</xdr:row>
      <xdr:rowOff>20142</xdr:rowOff>
    </xdr:to>
    <xdr:sp macro="" textlink="">
      <xdr:nvSpPr>
        <xdr:cNvPr id="464" name="円/楕円 463"/>
        <xdr:cNvSpPr/>
      </xdr:nvSpPr>
      <xdr:spPr>
        <a:xfrm>
          <a:off x="13462000" y="28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4919</xdr:rowOff>
    </xdr:from>
    <xdr:ext cx="762000" cy="259045"/>
    <xdr:sp macro="" textlink="">
      <xdr:nvSpPr>
        <xdr:cNvPr id="465" name="テキスト ボックス 464"/>
        <xdr:cNvSpPr txBox="1"/>
      </xdr:nvSpPr>
      <xdr:spPr>
        <a:xfrm>
          <a:off x="13131800" y="291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福岡県川崎町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17,825
17,729
36.14
10,559,757
9,849,287
696,604
4,852,711
12,733,101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類似団体平均と比較し高い水準にあるのは、老人ホーム、保育所等の施設運営を直営で行っていることが主な要因である。</a:t>
          </a:r>
          <a:endParaRPr kumimoji="1" lang="en-US" altLang="ja-JP" sz="1300">
            <a:latin typeface="ＭＳ Ｐゴシック"/>
          </a:endParaRPr>
        </a:p>
        <a:p>
          <a:r>
            <a:rPr kumimoji="1" lang="ja-JP" altLang="en-US" sz="1300">
              <a:latin typeface="ＭＳ Ｐゴシック"/>
            </a:rPr>
            <a:t>　今後は、民営化等の手法を随時導入し、定年退職者の同数を新規職員採用で補充するのではなく、事務事業の見直しを行い人件費の削減に努める。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168148</xdr:rowOff>
    </xdr:from>
    <xdr:to>
      <xdr:col>7</xdr:col>
      <xdr:colOff>15875</xdr:colOff>
      <xdr:row>39</xdr:row>
      <xdr:rowOff>161290</xdr:rowOff>
    </xdr:to>
    <xdr:cxnSp macro="">
      <xdr:nvCxnSpPr>
        <xdr:cNvPr id="64" name="直線コネクタ 63"/>
        <xdr:cNvCxnSpPr/>
      </xdr:nvCxnSpPr>
      <xdr:spPr>
        <a:xfrm flipV="1">
          <a:off x="3987800" y="668324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161290</xdr:rowOff>
    </xdr:from>
    <xdr:to>
      <xdr:col>5</xdr:col>
      <xdr:colOff>549275</xdr:colOff>
      <xdr:row>39</xdr:row>
      <xdr:rowOff>165862</xdr:rowOff>
    </xdr:to>
    <xdr:cxnSp macro="">
      <xdr:nvCxnSpPr>
        <xdr:cNvPr id="67" name="直線コネクタ 66"/>
        <xdr:cNvCxnSpPr/>
      </xdr:nvCxnSpPr>
      <xdr:spPr>
        <a:xfrm flipV="1">
          <a:off x="3098800" y="6847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88138</xdr:rowOff>
    </xdr:from>
    <xdr:to>
      <xdr:col>4</xdr:col>
      <xdr:colOff>346075</xdr:colOff>
      <xdr:row>39</xdr:row>
      <xdr:rowOff>165862</xdr:rowOff>
    </xdr:to>
    <xdr:cxnSp macro="">
      <xdr:nvCxnSpPr>
        <xdr:cNvPr id="70" name="直線コネクタ 69"/>
        <xdr:cNvCxnSpPr/>
      </xdr:nvCxnSpPr>
      <xdr:spPr>
        <a:xfrm>
          <a:off x="2209800" y="67746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88138</xdr:rowOff>
    </xdr:to>
    <xdr:cxnSp macro="">
      <xdr:nvCxnSpPr>
        <xdr:cNvPr id="73" name="直線コネクタ 72"/>
        <xdr:cNvCxnSpPr/>
      </xdr:nvCxnSpPr>
      <xdr:spPr>
        <a:xfrm>
          <a:off x="1320800" y="6687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117348</xdr:rowOff>
    </xdr:from>
    <xdr:to>
      <xdr:col>7</xdr:col>
      <xdr:colOff>66675</xdr:colOff>
      <xdr:row>39</xdr:row>
      <xdr:rowOff>47498</xdr:rowOff>
    </xdr:to>
    <xdr:sp macro="" textlink="">
      <xdr:nvSpPr>
        <xdr:cNvPr id="83" name="円/楕円 82"/>
        <xdr:cNvSpPr/>
      </xdr:nvSpPr>
      <xdr:spPr>
        <a:xfrm>
          <a:off x="4775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89425</xdr:rowOff>
    </xdr:from>
    <xdr:ext cx="762000" cy="259045"/>
    <xdr:sp macro="" textlink="">
      <xdr:nvSpPr>
        <xdr:cNvPr id="84" name="人件費該当値テキスト"/>
        <xdr:cNvSpPr txBox="1"/>
      </xdr:nvSpPr>
      <xdr:spPr>
        <a:xfrm>
          <a:off x="4914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110490</xdr:rowOff>
    </xdr:from>
    <xdr:to>
      <xdr:col>5</xdr:col>
      <xdr:colOff>600075</xdr:colOff>
      <xdr:row>40</xdr:row>
      <xdr:rowOff>40640</xdr:rowOff>
    </xdr:to>
    <xdr:sp macro="" textlink="">
      <xdr:nvSpPr>
        <xdr:cNvPr id="85" name="円/楕円 84"/>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25417</xdr:rowOff>
    </xdr:from>
    <xdr:ext cx="736600" cy="259045"/>
    <xdr:sp macro="" textlink="">
      <xdr:nvSpPr>
        <xdr:cNvPr id="86" name="テキスト ボックス 85"/>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115062</xdr:rowOff>
    </xdr:from>
    <xdr:to>
      <xdr:col>4</xdr:col>
      <xdr:colOff>396875</xdr:colOff>
      <xdr:row>40</xdr:row>
      <xdr:rowOff>45212</xdr:rowOff>
    </xdr:to>
    <xdr:sp macro="" textlink="">
      <xdr:nvSpPr>
        <xdr:cNvPr id="87" name="円/楕円 86"/>
        <xdr:cNvSpPr/>
      </xdr:nvSpPr>
      <xdr:spPr>
        <a:xfrm>
          <a:off x="3048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29989</xdr:rowOff>
    </xdr:from>
    <xdr:ext cx="762000" cy="259045"/>
    <xdr:sp macro="" textlink="">
      <xdr:nvSpPr>
        <xdr:cNvPr id="88" name="テキスト ボックス 87"/>
        <xdr:cNvSpPr txBox="1"/>
      </xdr:nvSpPr>
      <xdr:spPr>
        <a:xfrm>
          <a:off x="2717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37338</xdr:rowOff>
    </xdr:from>
    <xdr:to>
      <xdr:col>3</xdr:col>
      <xdr:colOff>193675</xdr:colOff>
      <xdr:row>39</xdr:row>
      <xdr:rowOff>138938</xdr:rowOff>
    </xdr:to>
    <xdr:sp macro="" textlink="">
      <xdr:nvSpPr>
        <xdr:cNvPr id="89" name="円/楕円 88"/>
        <xdr:cNvSpPr/>
      </xdr:nvSpPr>
      <xdr:spPr>
        <a:xfrm>
          <a:off x="2159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123715</xdr:rowOff>
    </xdr:from>
    <xdr:ext cx="762000" cy="259045"/>
    <xdr:sp macro="" textlink="">
      <xdr:nvSpPr>
        <xdr:cNvPr id="90" name="テキスト ボックス 89"/>
        <xdr:cNvSpPr txBox="1"/>
      </xdr:nvSpPr>
      <xdr:spPr>
        <a:xfrm>
          <a:off x="1828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91" name="円/楕円 90"/>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92" name="テキスト ボックス 91"/>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latin typeface="+mn-lt"/>
              <a:ea typeface="+mn-ea"/>
              <a:cs typeface="+mn-cs"/>
            </a:rPr>
            <a:t>財政健全化計画に基づき、費用削減に努めた結果、類似団体中最も低い比率を維持してきている。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今後は、業務の民間委託化を推進し、職員人件費等から委託料といった物件費へのシフトを実施し、費用全体の削減に努めていく。</a:t>
          </a:r>
          <a:endParaRPr lang="ja-JP" altLang="ja-JP" sz="1400"/>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51562</xdr:rowOff>
    </xdr:from>
    <xdr:to>
      <xdr:col>24</xdr:col>
      <xdr:colOff>31750</xdr:colOff>
      <xdr:row>20</xdr:row>
      <xdr:rowOff>99568</xdr:rowOff>
    </xdr:to>
    <xdr:cxnSp macro="">
      <xdr:nvCxnSpPr>
        <xdr:cNvPr id="117" name="直線コネクタ 116"/>
        <xdr:cNvCxnSpPr/>
      </xdr:nvCxnSpPr>
      <xdr:spPr>
        <a:xfrm flipV="1">
          <a:off x="16510000" y="2623312"/>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71645</xdr:rowOff>
    </xdr:from>
    <xdr:ext cx="762000" cy="259045"/>
    <xdr:sp macro="" textlink="">
      <xdr:nvSpPr>
        <xdr:cNvPr id="118" name="物件費最小値テキスト"/>
        <xdr:cNvSpPr txBox="1"/>
      </xdr:nvSpPr>
      <xdr:spPr>
        <a:xfrm>
          <a:off x="16598900" y="35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99568</xdr:rowOff>
    </xdr:from>
    <xdr:to>
      <xdr:col>24</xdr:col>
      <xdr:colOff>120650</xdr:colOff>
      <xdr:row>20</xdr:row>
      <xdr:rowOff>99568</xdr:rowOff>
    </xdr:to>
    <xdr:cxnSp macro="">
      <xdr:nvCxnSpPr>
        <xdr:cNvPr id="119" name="直線コネクタ 118"/>
        <xdr:cNvCxnSpPr/>
      </xdr:nvCxnSpPr>
      <xdr:spPr>
        <a:xfrm>
          <a:off x="16421100" y="3528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137939</xdr:rowOff>
    </xdr:from>
    <xdr:ext cx="762000" cy="259045"/>
    <xdr:sp macro="" textlink="">
      <xdr:nvSpPr>
        <xdr:cNvPr id="120" name="物件費最大値テキスト"/>
        <xdr:cNvSpPr txBox="1"/>
      </xdr:nvSpPr>
      <xdr:spPr>
        <a:xfrm>
          <a:off x="16598900" y="236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15</xdr:row>
      <xdr:rowOff>51562</xdr:rowOff>
    </xdr:from>
    <xdr:to>
      <xdr:col>24</xdr:col>
      <xdr:colOff>120650</xdr:colOff>
      <xdr:row>15</xdr:row>
      <xdr:rowOff>51562</xdr:rowOff>
    </xdr:to>
    <xdr:cxnSp macro="">
      <xdr:nvCxnSpPr>
        <xdr:cNvPr id="121" name="直線コネクタ 120"/>
        <xdr:cNvCxnSpPr/>
      </xdr:nvCxnSpPr>
      <xdr:spPr>
        <a:xfrm>
          <a:off x="16421100" y="262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51562</xdr:rowOff>
    </xdr:from>
    <xdr:to>
      <xdr:col>24</xdr:col>
      <xdr:colOff>31750</xdr:colOff>
      <xdr:row>15</xdr:row>
      <xdr:rowOff>56134</xdr:rowOff>
    </xdr:to>
    <xdr:cxnSp macro="">
      <xdr:nvCxnSpPr>
        <xdr:cNvPr id="122" name="直線コネクタ 121"/>
        <xdr:cNvCxnSpPr/>
      </xdr:nvCxnSpPr>
      <xdr:spPr>
        <a:xfrm flipV="1">
          <a:off x="15671800" y="26233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144289</xdr:rowOff>
    </xdr:from>
    <xdr:ext cx="762000" cy="259045"/>
    <xdr:sp macro="" textlink="">
      <xdr:nvSpPr>
        <xdr:cNvPr id="123" name="物件費平均値テキスト"/>
        <xdr:cNvSpPr txBox="1"/>
      </xdr:nvSpPr>
      <xdr:spPr>
        <a:xfrm>
          <a:off x="16598900" y="2887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762</xdr:rowOff>
    </xdr:from>
    <xdr:to>
      <xdr:col>24</xdr:col>
      <xdr:colOff>82550</xdr:colOff>
      <xdr:row>17</xdr:row>
      <xdr:rowOff>102362</xdr:rowOff>
    </xdr:to>
    <xdr:sp macro="" textlink="">
      <xdr:nvSpPr>
        <xdr:cNvPr id="124" name="フローチャート : 判断 123"/>
        <xdr:cNvSpPr/>
      </xdr:nvSpPr>
      <xdr:spPr>
        <a:xfrm>
          <a:off x="164592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42418</xdr:rowOff>
    </xdr:from>
    <xdr:to>
      <xdr:col>22</xdr:col>
      <xdr:colOff>565150</xdr:colOff>
      <xdr:row>15</xdr:row>
      <xdr:rowOff>56134</xdr:rowOff>
    </xdr:to>
    <xdr:cxnSp macro="">
      <xdr:nvCxnSpPr>
        <xdr:cNvPr id="125" name="直線コネクタ 124"/>
        <xdr:cNvCxnSpPr/>
      </xdr:nvCxnSpPr>
      <xdr:spPr>
        <a:xfrm>
          <a:off x="14782800" y="2614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131064</xdr:rowOff>
    </xdr:from>
    <xdr:to>
      <xdr:col>22</xdr:col>
      <xdr:colOff>615950</xdr:colOff>
      <xdr:row>17</xdr:row>
      <xdr:rowOff>61214</xdr:rowOff>
    </xdr:to>
    <xdr:sp macro="" textlink="">
      <xdr:nvSpPr>
        <xdr:cNvPr id="126" name="フローチャート : 判断 125"/>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45991</xdr:rowOff>
    </xdr:from>
    <xdr:ext cx="736600" cy="259045"/>
    <xdr:sp macro="" textlink="">
      <xdr:nvSpPr>
        <xdr:cNvPr id="127" name="テキスト ボックス 126"/>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37846</xdr:rowOff>
    </xdr:from>
    <xdr:to>
      <xdr:col>21</xdr:col>
      <xdr:colOff>361950</xdr:colOff>
      <xdr:row>15</xdr:row>
      <xdr:rowOff>42418</xdr:rowOff>
    </xdr:to>
    <xdr:cxnSp macro="">
      <xdr:nvCxnSpPr>
        <xdr:cNvPr id="128" name="直線コネクタ 127"/>
        <xdr:cNvCxnSpPr/>
      </xdr:nvCxnSpPr>
      <xdr:spPr>
        <a:xfrm>
          <a:off x="13893800" y="2609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103632</xdr:rowOff>
    </xdr:from>
    <xdr:to>
      <xdr:col>21</xdr:col>
      <xdr:colOff>412750</xdr:colOff>
      <xdr:row>17</xdr:row>
      <xdr:rowOff>33782</xdr:rowOff>
    </xdr:to>
    <xdr:sp macro="" textlink="">
      <xdr:nvSpPr>
        <xdr:cNvPr id="129" name="フローチャート : 判断 128"/>
        <xdr:cNvSpPr/>
      </xdr:nvSpPr>
      <xdr:spPr>
        <a:xfrm>
          <a:off x="14732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18559</xdr:rowOff>
    </xdr:from>
    <xdr:ext cx="762000" cy="259045"/>
    <xdr:sp macro="" textlink="">
      <xdr:nvSpPr>
        <xdr:cNvPr id="130" name="テキスト ボックス 129"/>
        <xdr:cNvSpPr txBox="1"/>
      </xdr:nvSpPr>
      <xdr:spPr>
        <a:xfrm>
          <a:off x="14401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33274</xdr:rowOff>
    </xdr:from>
    <xdr:to>
      <xdr:col>20</xdr:col>
      <xdr:colOff>158750</xdr:colOff>
      <xdr:row>15</xdr:row>
      <xdr:rowOff>37846</xdr:rowOff>
    </xdr:to>
    <xdr:cxnSp macro="">
      <xdr:nvCxnSpPr>
        <xdr:cNvPr id="131" name="直線コネクタ 130"/>
        <xdr:cNvCxnSpPr/>
      </xdr:nvCxnSpPr>
      <xdr:spPr>
        <a:xfrm>
          <a:off x="13004800" y="2605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2" name="フローチャート : 判断 131"/>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33" name="テキスト ボックス 132"/>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5" name="テキスト ボックス 134"/>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762</xdr:rowOff>
    </xdr:from>
    <xdr:to>
      <xdr:col>24</xdr:col>
      <xdr:colOff>82550</xdr:colOff>
      <xdr:row>15</xdr:row>
      <xdr:rowOff>102362</xdr:rowOff>
    </xdr:to>
    <xdr:sp macro="" textlink="">
      <xdr:nvSpPr>
        <xdr:cNvPr id="141" name="円/楕円 140"/>
        <xdr:cNvSpPr/>
      </xdr:nvSpPr>
      <xdr:spPr>
        <a:xfrm>
          <a:off x="164592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80789</xdr:rowOff>
    </xdr:from>
    <xdr:ext cx="762000" cy="259045"/>
    <xdr:sp macro="" textlink="">
      <xdr:nvSpPr>
        <xdr:cNvPr id="142" name="物件費該当値テキスト"/>
        <xdr:cNvSpPr txBox="1"/>
      </xdr:nvSpPr>
      <xdr:spPr>
        <a:xfrm>
          <a:off x="16598900" y="248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5334</xdr:rowOff>
    </xdr:from>
    <xdr:to>
      <xdr:col>22</xdr:col>
      <xdr:colOff>615950</xdr:colOff>
      <xdr:row>15</xdr:row>
      <xdr:rowOff>106934</xdr:rowOff>
    </xdr:to>
    <xdr:sp macro="" textlink="">
      <xdr:nvSpPr>
        <xdr:cNvPr id="143" name="円/楕円 142"/>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117111</xdr:rowOff>
    </xdr:from>
    <xdr:ext cx="736600" cy="259045"/>
    <xdr:sp macro="" textlink="">
      <xdr:nvSpPr>
        <xdr:cNvPr id="144" name="テキスト ボックス 143"/>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163068</xdr:rowOff>
    </xdr:from>
    <xdr:to>
      <xdr:col>21</xdr:col>
      <xdr:colOff>412750</xdr:colOff>
      <xdr:row>15</xdr:row>
      <xdr:rowOff>93218</xdr:rowOff>
    </xdr:to>
    <xdr:sp macro="" textlink="">
      <xdr:nvSpPr>
        <xdr:cNvPr id="145" name="円/楕円 144"/>
        <xdr:cNvSpPr/>
      </xdr:nvSpPr>
      <xdr:spPr>
        <a:xfrm>
          <a:off x="14732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103395</xdr:rowOff>
    </xdr:from>
    <xdr:ext cx="762000" cy="259045"/>
    <xdr:sp macro="" textlink="">
      <xdr:nvSpPr>
        <xdr:cNvPr id="146" name="テキスト ボックス 145"/>
        <xdr:cNvSpPr txBox="1"/>
      </xdr:nvSpPr>
      <xdr:spPr>
        <a:xfrm>
          <a:off x="14401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47" name="円/楕円 146"/>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98823</xdr:rowOff>
    </xdr:from>
    <xdr:ext cx="762000" cy="259045"/>
    <xdr:sp macro="" textlink="">
      <xdr:nvSpPr>
        <xdr:cNvPr id="148" name="テキスト ボックス 147"/>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153924</xdr:rowOff>
    </xdr:from>
    <xdr:to>
      <xdr:col>19</xdr:col>
      <xdr:colOff>6350</xdr:colOff>
      <xdr:row>15</xdr:row>
      <xdr:rowOff>84074</xdr:rowOff>
    </xdr:to>
    <xdr:sp macro="" textlink="">
      <xdr:nvSpPr>
        <xdr:cNvPr id="149" name="円/楕円 148"/>
        <xdr:cNvSpPr/>
      </xdr:nvSpPr>
      <xdr:spPr>
        <a:xfrm>
          <a:off x="12954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94251</xdr:rowOff>
    </xdr:from>
    <xdr:ext cx="762000" cy="259045"/>
    <xdr:sp macro="" textlink="">
      <xdr:nvSpPr>
        <xdr:cNvPr id="150" name="テキスト ボックス 149"/>
        <xdr:cNvSpPr txBox="1"/>
      </xdr:nvSpPr>
      <xdr:spPr>
        <a:xfrm>
          <a:off x="12623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高い理由としては、障害者支援給付費、障害者更生医療給付費の額が膨らんでいることが挙げられる。資格審査等の適正化等を進め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0" name="直線コネクタ 179"/>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1"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2" name="直線コネクタ 181"/>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3"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4" name="直線コネクタ 183"/>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135165</xdr:rowOff>
    </xdr:from>
    <xdr:to>
      <xdr:col>7</xdr:col>
      <xdr:colOff>15875</xdr:colOff>
      <xdr:row>59</xdr:row>
      <xdr:rowOff>151493</xdr:rowOff>
    </xdr:to>
    <xdr:cxnSp macro="">
      <xdr:nvCxnSpPr>
        <xdr:cNvPr id="185" name="直線コネクタ 184"/>
        <xdr:cNvCxnSpPr/>
      </xdr:nvCxnSpPr>
      <xdr:spPr>
        <a:xfrm flipV="1">
          <a:off x="3987800" y="102507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6"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7" name="フローチャート : 判断 186"/>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135165</xdr:rowOff>
    </xdr:from>
    <xdr:to>
      <xdr:col>5</xdr:col>
      <xdr:colOff>549275</xdr:colOff>
      <xdr:row>59</xdr:row>
      <xdr:rowOff>151493</xdr:rowOff>
    </xdr:to>
    <xdr:cxnSp macro="">
      <xdr:nvCxnSpPr>
        <xdr:cNvPr id="188" name="直線コネクタ 187"/>
        <xdr:cNvCxnSpPr/>
      </xdr:nvCxnSpPr>
      <xdr:spPr>
        <a:xfrm>
          <a:off x="3098800" y="10250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89" name="フローチャート : 判断 188"/>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0" name="テキスト ボックス 189"/>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159657</xdr:rowOff>
    </xdr:from>
    <xdr:to>
      <xdr:col>4</xdr:col>
      <xdr:colOff>346075</xdr:colOff>
      <xdr:row>59</xdr:row>
      <xdr:rowOff>135165</xdr:rowOff>
    </xdr:to>
    <xdr:cxnSp macro="">
      <xdr:nvCxnSpPr>
        <xdr:cNvPr id="191" name="直線コネクタ 190"/>
        <xdr:cNvCxnSpPr/>
      </xdr:nvCxnSpPr>
      <xdr:spPr>
        <a:xfrm>
          <a:off x="2209800" y="101037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2" name="フローチャート : 判断 191"/>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3" name="テキスト ボックス 192"/>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110672</xdr:rowOff>
    </xdr:from>
    <xdr:to>
      <xdr:col>3</xdr:col>
      <xdr:colOff>142875</xdr:colOff>
      <xdr:row>58</xdr:row>
      <xdr:rowOff>159657</xdr:rowOff>
    </xdr:to>
    <xdr:cxnSp macro="">
      <xdr:nvCxnSpPr>
        <xdr:cNvPr id="194" name="直線コネクタ 193"/>
        <xdr:cNvCxnSpPr/>
      </xdr:nvCxnSpPr>
      <xdr:spPr>
        <a:xfrm>
          <a:off x="1320800" y="100547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5" name="フローチャート :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7" name="フローチャート : 判断 196"/>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8" name="テキスト ボックス 197"/>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84365</xdr:rowOff>
    </xdr:from>
    <xdr:to>
      <xdr:col>7</xdr:col>
      <xdr:colOff>66675</xdr:colOff>
      <xdr:row>60</xdr:row>
      <xdr:rowOff>14515</xdr:rowOff>
    </xdr:to>
    <xdr:sp macro="" textlink="">
      <xdr:nvSpPr>
        <xdr:cNvPr id="204" name="円/楕円 203"/>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56442</xdr:rowOff>
    </xdr:from>
    <xdr:ext cx="762000" cy="259045"/>
    <xdr:sp macro="" textlink="">
      <xdr:nvSpPr>
        <xdr:cNvPr id="205" name="扶助費該当値テキスト"/>
        <xdr:cNvSpPr txBox="1"/>
      </xdr:nvSpPr>
      <xdr:spPr>
        <a:xfrm>
          <a:off x="4914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100693</xdr:rowOff>
    </xdr:from>
    <xdr:to>
      <xdr:col>5</xdr:col>
      <xdr:colOff>600075</xdr:colOff>
      <xdr:row>60</xdr:row>
      <xdr:rowOff>30843</xdr:rowOff>
    </xdr:to>
    <xdr:sp macro="" textlink="">
      <xdr:nvSpPr>
        <xdr:cNvPr id="206" name="円/楕円 205"/>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15620</xdr:rowOff>
    </xdr:from>
    <xdr:ext cx="736600" cy="259045"/>
    <xdr:sp macro="" textlink="">
      <xdr:nvSpPr>
        <xdr:cNvPr id="207" name="テキスト ボックス 206"/>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84365</xdr:rowOff>
    </xdr:from>
    <xdr:to>
      <xdr:col>4</xdr:col>
      <xdr:colOff>396875</xdr:colOff>
      <xdr:row>60</xdr:row>
      <xdr:rowOff>14515</xdr:rowOff>
    </xdr:to>
    <xdr:sp macro="" textlink="">
      <xdr:nvSpPr>
        <xdr:cNvPr id="208" name="円/楕円 207"/>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170742</xdr:rowOff>
    </xdr:from>
    <xdr:ext cx="762000" cy="259045"/>
    <xdr:sp macro="" textlink="">
      <xdr:nvSpPr>
        <xdr:cNvPr id="209" name="テキスト ボックス 208"/>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108857</xdr:rowOff>
    </xdr:from>
    <xdr:to>
      <xdr:col>3</xdr:col>
      <xdr:colOff>193675</xdr:colOff>
      <xdr:row>59</xdr:row>
      <xdr:rowOff>39007</xdr:rowOff>
    </xdr:to>
    <xdr:sp macro="" textlink="">
      <xdr:nvSpPr>
        <xdr:cNvPr id="210" name="円/楕円 209"/>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23784</xdr:rowOff>
    </xdr:from>
    <xdr:ext cx="762000" cy="259045"/>
    <xdr:sp macro="" textlink="">
      <xdr:nvSpPr>
        <xdr:cNvPr id="211" name="テキスト ボックス 210"/>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59872</xdr:rowOff>
    </xdr:from>
    <xdr:to>
      <xdr:col>1</xdr:col>
      <xdr:colOff>676275</xdr:colOff>
      <xdr:row>58</xdr:row>
      <xdr:rowOff>161472</xdr:rowOff>
    </xdr:to>
    <xdr:sp macro="" textlink="">
      <xdr:nvSpPr>
        <xdr:cNvPr id="212" name="円/楕円 211"/>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146249</xdr:rowOff>
    </xdr:from>
    <xdr:ext cx="762000" cy="259045"/>
    <xdr:sp macro="" textlink="">
      <xdr:nvSpPr>
        <xdr:cNvPr id="213" name="テキスト ボックス 212"/>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国保会計への赤字補填を含む繰出金及び他の特別会計への繰出金が大きな割合を占めており、類似団体平均とはほぼ同率である。</a:t>
          </a:r>
          <a:endParaRPr kumimoji="1" lang="en-US" altLang="ja-JP" sz="1300">
            <a:latin typeface="ＭＳ Ｐゴシック"/>
          </a:endParaRPr>
        </a:p>
        <a:p>
          <a:r>
            <a:rPr kumimoji="1" lang="ja-JP" altLang="en-US" sz="1300">
              <a:latin typeface="ＭＳ Ｐゴシック"/>
            </a:rPr>
            <a:t>　今後も国保会計については、赤字解消に向け医療費の削減と保険税収入の確保に努め、普通会計の負担額を減らしていくよう努める。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1" name="直線コネクタ 240"/>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2"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3" name="直線コネクタ 242"/>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57</xdr:row>
      <xdr:rowOff>16510</xdr:rowOff>
    </xdr:to>
    <xdr:cxnSp macro="">
      <xdr:nvCxnSpPr>
        <xdr:cNvPr id="246" name="直線コネクタ 245"/>
        <xdr:cNvCxnSpPr/>
      </xdr:nvCxnSpPr>
      <xdr:spPr>
        <a:xfrm flipV="1">
          <a:off x="15671800" y="9720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47"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48" name="フローチャート : 判断 247"/>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16510</xdr:rowOff>
    </xdr:to>
    <xdr:cxnSp macro="">
      <xdr:nvCxnSpPr>
        <xdr:cNvPr id="249" name="直線コネクタ 248"/>
        <xdr:cNvCxnSpPr/>
      </xdr:nvCxnSpPr>
      <xdr:spPr>
        <a:xfrm>
          <a:off x="14782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0" name="フローチャート : 判断 249"/>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1" name="テキスト ボックス 250"/>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1270</xdr:rowOff>
    </xdr:to>
    <xdr:cxnSp macro="">
      <xdr:nvCxnSpPr>
        <xdr:cNvPr id="252" name="直線コネクタ 251"/>
        <xdr:cNvCxnSpPr/>
      </xdr:nvCxnSpPr>
      <xdr:spPr>
        <a:xfrm>
          <a:off x="13893800" y="975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3" name="フローチャート : 判断 252"/>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4" name="テキスト ボックス 253"/>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157480</xdr:rowOff>
    </xdr:to>
    <xdr:cxnSp macro="">
      <xdr:nvCxnSpPr>
        <xdr:cNvPr id="255" name="直線コネクタ 254"/>
        <xdr:cNvCxnSpPr/>
      </xdr:nvCxnSpPr>
      <xdr:spPr>
        <a:xfrm>
          <a:off x="13004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6" name="フローチャート : 判断 255"/>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57" name="テキスト ボックス 256"/>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8" name="フローチャート : 判断 257"/>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59" name="テキスト ボックス 25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5" name="円/楕円 264"/>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66"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67" name="円/楕円 266"/>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68" name="テキスト ボックス 267"/>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9" name="円/楕円 268"/>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0" name="テキスト ボックス 269"/>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1" name="円/楕円 270"/>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72" name="テキスト ボックス 27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3" name="円/楕円 272"/>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74" name="テキスト ボックス 273"/>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各種団体への補助金や一部事務組合（清掃施設組合、消防組合）への補助費といった経常的な費用が発生しているため、類似団体平均とはほぼ同率であるが全国平均を上回っている。</a:t>
          </a:r>
          <a:endParaRPr kumimoji="1" lang="en-US" altLang="ja-JP" sz="1300">
            <a:latin typeface="ＭＳ Ｐゴシック"/>
          </a:endParaRPr>
        </a:p>
        <a:p>
          <a:r>
            <a:rPr kumimoji="1" lang="ja-JP" altLang="en-US" sz="1300">
              <a:latin typeface="ＭＳ Ｐゴシック"/>
            </a:rPr>
            <a:t>　今後は、補助金等検討委員会を設置し明確な基準を設けて、必要性の低い補助金は見直しや廃止を行う方針である。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299" name="直線コネクタ 298"/>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2"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3" name="直線コネクタ 302"/>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19558</xdr:rowOff>
    </xdr:to>
    <xdr:cxnSp macro="">
      <xdr:nvCxnSpPr>
        <xdr:cNvPr id="304" name="直線コネクタ 303"/>
        <xdr:cNvCxnSpPr/>
      </xdr:nvCxnSpPr>
      <xdr:spPr>
        <a:xfrm>
          <a:off x="15671800" y="6340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05"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06" name="フローチャート : 判断 305"/>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168148</xdr:rowOff>
    </xdr:to>
    <xdr:cxnSp macro="">
      <xdr:nvCxnSpPr>
        <xdr:cNvPr id="307" name="直線コネクタ 306"/>
        <xdr:cNvCxnSpPr/>
      </xdr:nvCxnSpPr>
      <xdr:spPr>
        <a:xfrm>
          <a:off x="14782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88138</xdr:rowOff>
    </xdr:to>
    <xdr:cxnSp macro="">
      <xdr:nvCxnSpPr>
        <xdr:cNvPr id="310" name="直線コネクタ 309"/>
        <xdr:cNvCxnSpPr/>
      </xdr:nvCxnSpPr>
      <xdr:spPr>
        <a:xfrm flipV="1">
          <a:off x="13893800" y="63220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1" name="フローチャート : 判断 310"/>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2" name="テキスト ボックス 311"/>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88138</xdr:rowOff>
    </xdr:to>
    <xdr:cxnSp macro="">
      <xdr:nvCxnSpPr>
        <xdr:cNvPr id="313" name="直線コネクタ 312"/>
        <xdr:cNvCxnSpPr/>
      </xdr:nvCxnSpPr>
      <xdr:spPr>
        <a:xfrm>
          <a:off x="13004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4" name="フローチャート : 判断 313"/>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15" name="テキスト ボックス 314"/>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6" name="フローチャート : 判断 315"/>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7" name="テキスト ボックス 316"/>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3" name="円/楕円 322"/>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4"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5" name="円/楕円 324"/>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26" name="テキスト ボックス 325"/>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7" name="円/楕円 32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8" name="テキスト ボックス 327"/>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29" name="円/楕円 328"/>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0" name="テキスト ボックス 329"/>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1" name="円/楕円 330"/>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2" name="テキスト ボックス 33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過去に実施した投資的事業により、全国平均より比率は高くなっているが、平成</a:t>
          </a:r>
          <a:r>
            <a:rPr kumimoji="1" lang="en-US" altLang="ja-JP" sz="1300">
              <a:latin typeface="ＭＳ Ｐゴシック"/>
            </a:rPr>
            <a:t>13</a:t>
          </a:r>
          <a:r>
            <a:rPr kumimoji="1" lang="ja-JP" altLang="en-US" sz="1300">
              <a:latin typeface="ＭＳ Ｐゴシック"/>
            </a:rPr>
            <a:t>年度からの財政健全化計画による投資的事業の抑制により毎年少しずつ比率が減少している。</a:t>
          </a:r>
          <a:endParaRPr kumimoji="1" lang="en-US" altLang="ja-JP" sz="1300">
            <a:latin typeface="ＭＳ Ｐゴシック"/>
          </a:endParaRPr>
        </a:p>
        <a:p>
          <a:r>
            <a:rPr kumimoji="1" lang="ja-JP" altLang="en-US" sz="1300">
              <a:latin typeface="ＭＳ Ｐゴシック"/>
            </a:rPr>
            <a:t>　今後も、緊急度・住民ニーズを的確に把握した事業の選択を行い起債に大きく頼ることのない財政運営に努める。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57" name="直線コネクタ 356"/>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58"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59" name="直線コネクタ 358"/>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1" name="直線コネクタ 36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78</xdr:row>
      <xdr:rowOff>145287</xdr:rowOff>
    </xdr:to>
    <xdr:cxnSp macro="">
      <xdr:nvCxnSpPr>
        <xdr:cNvPr id="362" name="直線コネクタ 361"/>
        <xdr:cNvCxnSpPr/>
      </xdr:nvCxnSpPr>
      <xdr:spPr>
        <a:xfrm flipV="1">
          <a:off x="3987800" y="134955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3"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4" name="フローチャート : 判断 363"/>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145287</xdr:rowOff>
    </xdr:from>
    <xdr:to>
      <xdr:col>5</xdr:col>
      <xdr:colOff>549275</xdr:colOff>
      <xdr:row>78</xdr:row>
      <xdr:rowOff>154432</xdr:rowOff>
    </xdr:to>
    <xdr:cxnSp macro="">
      <xdr:nvCxnSpPr>
        <xdr:cNvPr id="365" name="直線コネクタ 364"/>
        <xdr:cNvCxnSpPr/>
      </xdr:nvCxnSpPr>
      <xdr:spPr>
        <a:xfrm flipV="1">
          <a:off x="3098800" y="135183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66" name="フローチャート : 判断 365"/>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67" name="テキスト ボックス 366"/>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154432</xdr:rowOff>
    </xdr:from>
    <xdr:to>
      <xdr:col>4</xdr:col>
      <xdr:colOff>346075</xdr:colOff>
      <xdr:row>79</xdr:row>
      <xdr:rowOff>19558</xdr:rowOff>
    </xdr:to>
    <xdr:cxnSp macro="">
      <xdr:nvCxnSpPr>
        <xdr:cNvPr id="368" name="直線コネクタ 367"/>
        <xdr:cNvCxnSpPr/>
      </xdr:nvCxnSpPr>
      <xdr:spPr>
        <a:xfrm flipV="1">
          <a:off x="2209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69" name="フローチャート : 判断 368"/>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0" name="テキスト ボックス 369"/>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28702</xdr:rowOff>
    </xdr:to>
    <xdr:cxnSp macro="">
      <xdr:nvCxnSpPr>
        <xdr:cNvPr id="371" name="直線コネクタ 370"/>
        <xdr:cNvCxnSpPr/>
      </xdr:nvCxnSpPr>
      <xdr:spPr>
        <a:xfrm flipV="1">
          <a:off x="1320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4" name="フローチャート : 判断 373"/>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75" name="テキスト ボックス 374"/>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71628</xdr:rowOff>
    </xdr:from>
    <xdr:to>
      <xdr:col>7</xdr:col>
      <xdr:colOff>66675</xdr:colOff>
      <xdr:row>79</xdr:row>
      <xdr:rowOff>1778</xdr:rowOff>
    </xdr:to>
    <xdr:sp macro="" textlink="">
      <xdr:nvSpPr>
        <xdr:cNvPr id="381" name="円/楕円 380"/>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43705</xdr:rowOff>
    </xdr:from>
    <xdr:ext cx="762000" cy="259045"/>
    <xdr:sp macro="" textlink="">
      <xdr:nvSpPr>
        <xdr:cNvPr id="382"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83" name="円/楕円 382"/>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84" name="テキスト ボックス 383"/>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103632</xdr:rowOff>
    </xdr:from>
    <xdr:to>
      <xdr:col>4</xdr:col>
      <xdr:colOff>396875</xdr:colOff>
      <xdr:row>79</xdr:row>
      <xdr:rowOff>33782</xdr:rowOff>
    </xdr:to>
    <xdr:sp macro="" textlink="">
      <xdr:nvSpPr>
        <xdr:cNvPr id="385" name="円/楕円 384"/>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18559</xdr:rowOff>
    </xdr:from>
    <xdr:ext cx="762000" cy="259045"/>
    <xdr:sp macro="" textlink="">
      <xdr:nvSpPr>
        <xdr:cNvPr id="386" name="テキスト ボックス 385"/>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87" name="円/楕円 386"/>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88" name="テキスト ボックス 387"/>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89" name="円/楕円 388"/>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64279</xdr:rowOff>
    </xdr:from>
    <xdr:ext cx="762000" cy="259045"/>
    <xdr:sp macro="" textlink="">
      <xdr:nvSpPr>
        <xdr:cNvPr id="390" name="テキスト ボックス 389"/>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類似団体、全国平均と比較すると高い比率となっている原因として、人件費、扶助費、繰出金が比率を押し上げる主な要因となっている。</a:t>
          </a:r>
          <a:endParaRPr kumimoji="1" lang="en-US" altLang="ja-JP" sz="1300">
            <a:latin typeface="ＭＳ Ｐゴシック"/>
          </a:endParaRPr>
        </a:p>
        <a:p>
          <a:r>
            <a:rPr kumimoji="1" lang="ja-JP" altLang="en-US" sz="1300">
              <a:latin typeface="ＭＳ Ｐゴシック"/>
            </a:rPr>
            <a:t>　人件費については、事務事業の見直しを行い新規職員採用を抑制し、繰出金については、特別会計等の経営状況により調整を行い、扶助費については、資格審査等の適正化を進めていくなど、比率の引き下げが実現できるよう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0" name="直線コネクタ 419"/>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1"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2" name="直線コネクタ 421"/>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3"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4" name="直線コネクタ 423"/>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63319</xdr:rowOff>
    </xdr:from>
    <xdr:to>
      <xdr:col>24</xdr:col>
      <xdr:colOff>31750</xdr:colOff>
      <xdr:row>78</xdr:row>
      <xdr:rowOff>29029</xdr:rowOff>
    </xdr:to>
    <xdr:cxnSp macro="">
      <xdr:nvCxnSpPr>
        <xdr:cNvPr id="425" name="直線コネクタ 424"/>
        <xdr:cNvCxnSpPr/>
      </xdr:nvCxnSpPr>
      <xdr:spPr>
        <a:xfrm flipV="1">
          <a:off x="15671800" y="13264969"/>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26"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27" name="フローチャート : 判断 426"/>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171087</xdr:rowOff>
    </xdr:from>
    <xdr:to>
      <xdr:col>22</xdr:col>
      <xdr:colOff>565150</xdr:colOff>
      <xdr:row>78</xdr:row>
      <xdr:rowOff>29029</xdr:rowOff>
    </xdr:to>
    <xdr:cxnSp macro="">
      <xdr:nvCxnSpPr>
        <xdr:cNvPr id="428" name="直線コネクタ 427"/>
        <xdr:cNvCxnSpPr/>
      </xdr:nvCxnSpPr>
      <xdr:spPr>
        <a:xfrm>
          <a:off x="14782800" y="133727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29" name="フローチャート :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154758</xdr:rowOff>
    </xdr:from>
    <xdr:to>
      <xdr:col>21</xdr:col>
      <xdr:colOff>361950</xdr:colOff>
      <xdr:row>77</xdr:row>
      <xdr:rowOff>171087</xdr:rowOff>
    </xdr:to>
    <xdr:cxnSp macro="">
      <xdr:nvCxnSpPr>
        <xdr:cNvPr id="431" name="直線コネクタ 430"/>
        <xdr:cNvCxnSpPr/>
      </xdr:nvCxnSpPr>
      <xdr:spPr>
        <a:xfrm>
          <a:off x="13893800" y="133564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2" name="フローチャート : 判断 431"/>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3" name="テキスト ボックス 432"/>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20864</xdr:rowOff>
    </xdr:from>
    <xdr:to>
      <xdr:col>20</xdr:col>
      <xdr:colOff>158750</xdr:colOff>
      <xdr:row>77</xdr:row>
      <xdr:rowOff>154758</xdr:rowOff>
    </xdr:to>
    <xdr:cxnSp macro="">
      <xdr:nvCxnSpPr>
        <xdr:cNvPr id="434" name="直線コネクタ 433"/>
        <xdr:cNvCxnSpPr/>
      </xdr:nvCxnSpPr>
      <xdr:spPr>
        <a:xfrm>
          <a:off x="13004800" y="13222514"/>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5" name="フローチャート : 判断 434"/>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6" name="テキスト ボックス 435"/>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37" name="フローチャート : 判断 436"/>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38" name="テキスト ボックス 437"/>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12519</xdr:rowOff>
    </xdr:from>
    <xdr:to>
      <xdr:col>24</xdr:col>
      <xdr:colOff>82550</xdr:colOff>
      <xdr:row>77</xdr:row>
      <xdr:rowOff>114119</xdr:rowOff>
    </xdr:to>
    <xdr:sp macro="" textlink="">
      <xdr:nvSpPr>
        <xdr:cNvPr id="444" name="円/楕円 443"/>
        <xdr:cNvSpPr/>
      </xdr:nvSpPr>
      <xdr:spPr>
        <a:xfrm>
          <a:off x="16459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156046</xdr:rowOff>
    </xdr:from>
    <xdr:ext cx="762000" cy="259045"/>
    <xdr:sp macro="" textlink="">
      <xdr:nvSpPr>
        <xdr:cNvPr id="445" name="公債費以外該当値テキスト"/>
        <xdr:cNvSpPr txBox="1"/>
      </xdr:nvSpPr>
      <xdr:spPr>
        <a:xfrm>
          <a:off x="165989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149679</xdr:rowOff>
    </xdr:from>
    <xdr:to>
      <xdr:col>22</xdr:col>
      <xdr:colOff>615950</xdr:colOff>
      <xdr:row>78</xdr:row>
      <xdr:rowOff>79829</xdr:rowOff>
    </xdr:to>
    <xdr:sp macro="" textlink="">
      <xdr:nvSpPr>
        <xdr:cNvPr id="446" name="円/楕円 445"/>
        <xdr:cNvSpPr/>
      </xdr:nvSpPr>
      <xdr:spPr>
        <a:xfrm>
          <a:off x="15621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64606</xdr:rowOff>
    </xdr:from>
    <xdr:ext cx="736600" cy="259045"/>
    <xdr:sp macro="" textlink="">
      <xdr:nvSpPr>
        <xdr:cNvPr id="447" name="テキスト ボックス 446"/>
        <xdr:cNvSpPr txBox="1"/>
      </xdr:nvSpPr>
      <xdr:spPr>
        <a:xfrm>
          <a:off x="15290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120287</xdr:rowOff>
    </xdr:from>
    <xdr:to>
      <xdr:col>21</xdr:col>
      <xdr:colOff>412750</xdr:colOff>
      <xdr:row>78</xdr:row>
      <xdr:rowOff>50437</xdr:rowOff>
    </xdr:to>
    <xdr:sp macro="" textlink="">
      <xdr:nvSpPr>
        <xdr:cNvPr id="448" name="円/楕円 447"/>
        <xdr:cNvSpPr/>
      </xdr:nvSpPr>
      <xdr:spPr>
        <a:xfrm>
          <a:off x="14732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35214</xdr:rowOff>
    </xdr:from>
    <xdr:ext cx="762000" cy="259045"/>
    <xdr:sp macro="" textlink="">
      <xdr:nvSpPr>
        <xdr:cNvPr id="449" name="テキスト ボックス 448"/>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103958</xdr:rowOff>
    </xdr:from>
    <xdr:to>
      <xdr:col>20</xdr:col>
      <xdr:colOff>209550</xdr:colOff>
      <xdr:row>78</xdr:row>
      <xdr:rowOff>34108</xdr:rowOff>
    </xdr:to>
    <xdr:sp macro="" textlink="">
      <xdr:nvSpPr>
        <xdr:cNvPr id="450" name="円/楕円 449"/>
        <xdr:cNvSpPr/>
      </xdr:nvSpPr>
      <xdr:spPr>
        <a:xfrm>
          <a:off x="13843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18885</xdr:rowOff>
    </xdr:from>
    <xdr:ext cx="762000" cy="259045"/>
    <xdr:sp macro="" textlink="">
      <xdr:nvSpPr>
        <xdr:cNvPr id="451" name="テキスト ボックス 450"/>
        <xdr:cNvSpPr txBox="1"/>
      </xdr:nvSpPr>
      <xdr:spPr>
        <a:xfrm>
          <a:off x="13512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141514</xdr:rowOff>
    </xdr:from>
    <xdr:to>
      <xdr:col>19</xdr:col>
      <xdr:colOff>6350</xdr:colOff>
      <xdr:row>77</xdr:row>
      <xdr:rowOff>71664</xdr:rowOff>
    </xdr:to>
    <xdr:sp macro="" textlink="">
      <xdr:nvSpPr>
        <xdr:cNvPr id="452" name="円/楕円 451"/>
        <xdr:cNvSpPr/>
      </xdr:nvSpPr>
      <xdr:spPr>
        <a:xfrm>
          <a:off x="12954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56441</xdr:rowOff>
    </xdr:from>
    <xdr:ext cx="762000" cy="259045"/>
    <xdr:sp macro="" textlink="">
      <xdr:nvSpPr>
        <xdr:cNvPr id="453" name="テキスト ボックス 452"/>
        <xdr:cNvSpPr txBox="1"/>
      </xdr:nvSpPr>
      <xdr:spPr>
        <a:xfrm>
          <a:off x="12623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福岡県川崎町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107351</xdr:rowOff>
    </xdr:from>
    <xdr:to>
      <xdr:col>4</xdr:col>
      <xdr:colOff>1117600</xdr:colOff>
      <xdr:row>15</xdr:row>
      <xdr:rowOff>123076</xdr:rowOff>
    </xdr:to>
    <xdr:cxnSp macro="">
      <xdr:nvCxnSpPr>
        <xdr:cNvPr id="52" name="直線コネクタ 51"/>
        <xdr:cNvCxnSpPr/>
      </xdr:nvCxnSpPr>
      <xdr:spPr bwMode="auto">
        <a:xfrm flipV="1">
          <a:off x="5003800" y="2726726"/>
          <a:ext cx="647700" cy="1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123076</xdr:rowOff>
    </xdr:from>
    <xdr:to>
      <xdr:col>4</xdr:col>
      <xdr:colOff>469900</xdr:colOff>
      <xdr:row>15</xdr:row>
      <xdr:rowOff>155325</xdr:rowOff>
    </xdr:to>
    <xdr:cxnSp macro="">
      <xdr:nvCxnSpPr>
        <xdr:cNvPr id="55" name="直線コネクタ 54"/>
        <xdr:cNvCxnSpPr/>
      </xdr:nvCxnSpPr>
      <xdr:spPr bwMode="auto">
        <a:xfrm flipV="1">
          <a:off x="4305300" y="2742451"/>
          <a:ext cx="698500" cy="3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155325</xdr:rowOff>
    </xdr:from>
    <xdr:to>
      <xdr:col>3</xdr:col>
      <xdr:colOff>904875</xdr:colOff>
      <xdr:row>16</xdr:row>
      <xdr:rowOff>73257</xdr:rowOff>
    </xdr:to>
    <xdr:cxnSp macro="">
      <xdr:nvCxnSpPr>
        <xdr:cNvPr id="58" name="直線コネクタ 57"/>
        <xdr:cNvCxnSpPr/>
      </xdr:nvCxnSpPr>
      <xdr:spPr bwMode="auto">
        <a:xfrm flipV="1">
          <a:off x="3606800" y="2774700"/>
          <a:ext cx="698500" cy="8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73257</xdr:rowOff>
    </xdr:from>
    <xdr:to>
      <xdr:col>3</xdr:col>
      <xdr:colOff>206375</xdr:colOff>
      <xdr:row>16</xdr:row>
      <xdr:rowOff>105735</xdr:rowOff>
    </xdr:to>
    <xdr:cxnSp macro="">
      <xdr:nvCxnSpPr>
        <xdr:cNvPr id="61" name="直線コネクタ 60"/>
        <xdr:cNvCxnSpPr/>
      </xdr:nvCxnSpPr>
      <xdr:spPr bwMode="auto">
        <a:xfrm flipV="1">
          <a:off x="2908300" y="2864082"/>
          <a:ext cx="698500" cy="3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56551</xdr:rowOff>
    </xdr:from>
    <xdr:to>
      <xdr:col>5</xdr:col>
      <xdr:colOff>34925</xdr:colOff>
      <xdr:row>15</xdr:row>
      <xdr:rowOff>158151</xdr:rowOff>
    </xdr:to>
    <xdr:sp macro="" textlink="">
      <xdr:nvSpPr>
        <xdr:cNvPr id="71" name="円/楕円 70"/>
        <xdr:cNvSpPr/>
      </xdr:nvSpPr>
      <xdr:spPr bwMode="auto">
        <a:xfrm>
          <a:off x="5600700" y="2675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73078</xdr:rowOff>
    </xdr:from>
    <xdr:ext cx="762000" cy="259045"/>
    <xdr:sp macro="" textlink="">
      <xdr:nvSpPr>
        <xdr:cNvPr id="72" name="人口1人当たり決算額の推移該当値テキスト130"/>
        <xdr:cNvSpPr txBox="1"/>
      </xdr:nvSpPr>
      <xdr:spPr>
        <a:xfrm>
          <a:off x="5740400" y="252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114,120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72276</xdr:rowOff>
    </xdr:from>
    <xdr:to>
      <xdr:col>4</xdr:col>
      <xdr:colOff>520700</xdr:colOff>
      <xdr:row>16</xdr:row>
      <xdr:rowOff>2426</xdr:rowOff>
    </xdr:to>
    <xdr:sp macro="" textlink="">
      <xdr:nvSpPr>
        <xdr:cNvPr id="73" name="円/楕円 72"/>
        <xdr:cNvSpPr/>
      </xdr:nvSpPr>
      <xdr:spPr bwMode="auto">
        <a:xfrm>
          <a:off x="4953000" y="2691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12603</xdr:rowOff>
    </xdr:from>
    <xdr:ext cx="736600" cy="259045"/>
    <xdr:sp macro="" textlink="">
      <xdr:nvSpPr>
        <xdr:cNvPr id="74" name="テキスト ボックス 73"/>
        <xdr:cNvSpPr txBox="1"/>
      </xdr:nvSpPr>
      <xdr:spPr>
        <a:xfrm>
          <a:off x="4622800" y="2460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113,157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104525</xdr:rowOff>
    </xdr:from>
    <xdr:to>
      <xdr:col>3</xdr:col>
      <xdr:colOff>955675</xdr:colOff>
      <xdr:row>16</xdr:row>
      <xdr:rowOff>34675</xdr:rowOff>
    </xdr:to>
    <xdr:sp macro="" textlink="">
      <xdr:nvSpPr>
        <xdr:cNvPr id="75" name="円/楕円 74"/>
        <xdr:cNvSpPr/>
      </xdr:nvSpPr>
      <xdr:spPr bwMode="auto">
        <a:xfrm>
          <a:off x="4254500" y="272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44852</xdr:rowOff>
    </xdr:from>
    <xdr:ext cx="762000" cy="259045"/>
    <xdr:sp macro="" textlink="">
      <xdr:nvSpPr>
        <xdr:cNvPr id="76" name="テキスト ボックス 75"/>
        <xdr:cNvSpPr txBox="1"/>
      </xdr:nvSpPr>
      <xdr:spPr>
        <a:xfrm>
          <a:off x="3924300" y="24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111,182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22457</xdr:rowOff>
    </xdr:from>
    <xdr:to>
      <xdr:col>3</xdr:col>
      <xdr:colOff>257175</xdr:colOff>
      <xdr:row>16</xdr:row>
      <xdr:rowOff>124057</xdr:rowOff>
    </xdr:to>
    <xdr:sp macro="" textlink="">
      <xdr:nvSpPr>
        <xdr:cNvPr id="77" name="円/楕円 76"/>
        <xdr:cNvSpPr/>
      </xdr:nvSpPr>
      <xdr:spPr bwMode="auto">
        <a:xfrm>
          <a:off x="3556000" y="281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134234</xdr:rowOff>
    </xdr:from>
    <xdr:ext cx="762000" cy="259045"/>
    <xdr:sp macro="" textlink="">
      <xdr:nvSpPr>
        <xdr:cNvPr id="78" name="テキスト ボックス 77"/>
        <xdr:cNvSpPr txBox="1"/>
      </xdr:nvSpPr>
      <xdr:spPr>
        <a:xfrm>
          <a:off x="3225800" y="258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54935</xdr:rowOff>
    </xdr:from>
    <xdr:to>
      <xdr:col>2</xdr:col>
      <xdr:colOff>692150</xdr:colOff>
      <xdr:row>16</xdr:row>
      <xdr:rowOff>156535</xdr:rowOff>
    </xdr:to>
    <xdr:sp macro="" textlink="">
      <xdr:nvSpPr>
        <xdr:cNvPr id="79" name="円/楕円 78"/>
        <xdr:cNvSpPr/>
      </xdr:nvSpPr>
      <xdr:spPr bwMode="auto">
        <a:xfrm>
          <a:off x="2857500" y="284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166712</xdr:rowOff>
    </xdr:from>
    <xdr:ext cx="762000" cy="259045"/>
    <xdr:sp macro="" textlink="">
      <xdr:nvSpPr>
        <xdr:cNvPr id="80" name="テキスト ボックス 79"/>
        <xdr:cNvSpPr txBox="1"/>
      </xdr:nvSpPr>
      <xdr:spPr>
        <a:xfrm>
          <a:off x="2527300" y="261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57711</xdr:rowOff>
    </xdr:from>
    <xdr:to>
      <xdr:col>4</xdr:col>
      <xdr:colOff>1117600</xdr:colOff>
      <xdr:row>36</xdr:row>
      <xdr:rowOff>75313</xdr:rowOff>
    </xdr:to>
    <xdr:cxnSp macro="">
      <xdr:nvCxnSpPr>
        <xdr:cNvPr id="112" name="直線コネクタ 111"/>
        <xdr:cNvCxnSpPr/>
      </xdr:nvCxnSpPr>
      <xdr:spPr bwMode="auto">
        <a:xfrm flipV="1">
          <a:off x="5003800" y="7010961"/>
          <a:ext cx="6477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15420</xdr:rowOff>
    </xdr:from>
    <xdr:to>
      <xdr:col>4</xdr:col>
      <xdr:colOff>469900</xdr:colOff>
      <xdr:row>36</xdr:row>
      <xdr:rowOff>75313</xdr:rowOff>
    </xdr:to>
    <xdr:cxnSp macro="">
      <xdr:nvCxnSpPr>
        <xdr:cNvPr id="115" name="直線コネクタ 114"/>
        <xdr:cNvCxnSpPr/>
      </xdr:nvCxnSpPr>
      <xdr:spPr bwMode="auto">
        <a:xfrm>
          <a:off x="4305300" y="6968670"/>
          <a:ext cx="698500" cy="5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336946</xdr:rowOff>
    </xdr:from>
    <xdr:to>
      <xdr:col>3</xdr:col>
      <xdr:colOff>904875</xdr:colOff>
      <xdr:row>36</xdr:row>
      <xdr:rowOff>15420</xdr:rowOff>
    </xdr:to>
    <xdr:cxnSp macro="">
      <xdr:nvCxnSpPr>
        <xdr:cNvPr id="118" name="直線コネクタ 117"/>
        <xdr:cNvCxnSpPr/>
      </xdr:nvCxnSpPr>
      <xdr:spPr bwMode="auto">
        <a:xfrm>
          <a:off x="3606800" y="6947296"/>
          <a:ext cx="6985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314727</xdr:rowOff>
    </xdr:from>
    <xdr:to>
      <xdr:col>3</xdr:col>
      <xdr:colOff>206375</xdr:colOff>
      <xdr:row>35</xdr:row>
      <xdr:rowOff>336946</xdr:rowOff>
    </xdr:to>
    <xdr:cxnSp macro="">
      <xdr:nvCxnSpPr>
        <xdr:cNvPr id="121" name="直線コネクタ 120"/>
        <xdr:cNvCxnSpPr/>
      </xdr:nvCxnSpPr>
      <xdr:spPr bwMode="auto">
        <a:xfrm>
          <a:off x="2908300" y="6925077"/>
          <a:ext cx="698500" cy="22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6911</xdr:rowOff>
    </xdr:from>
    <xdr:to>
      <xdr:col>5</xdr:col>
      <xdr:colOff>34925</xdr:colOff>
      <xdr:row>36</xdr:row>
      <xdr:rowOff>108511</xdr:rowOff>
    </xdr:to>
    <xdr:sp macro="" textlink="">
      <xdr:nvSpPr>
        <xdr:cNvPr id="131" name="円/楕円 130"/>
        <xdr:cNvSpPr/>
      </xdr:nvSpPr>
      <xdr:spPr bwMode="auto">
        <a:xfrm>
          <a:off x="5600700" y="6960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321888</xdr:rowOff>
    </xdr:from>
    <xdr:ext cx="762000" cy="259045"/>
    <xdr:sp macro="" textlink="">
      <xdr:nvSpPr>
        <xdr:cNvPr id="132" name="人口1人当たり決算額の推移該当値テキスト445"/>
        <xdr:cNvSpPr txBox="1"/>
      </xdr:nvSpPr>
      <xdr:spPr>
        <a:xfrm>
          <a:off x="5740400" y="693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24513</xdr:rowOff>
    </xdr:from>
    <xdr:to>
      <xdr:col>4</xdr:col>
      <xdr:colOff>520700</xdr:colOff>
      <xdr:row>36</xdr:row>
      <xdr:rowOff>126113</xdr:rowOff>
    </xdr:to>
    <xdr:sp macro="" textlink="">
      <xdr:nvSpPr>
        <xdr:cNvPr id="133" name="円/楕円 132"/>
        <xdr:cNvSpPr/>
      </xdr:nvSpPr>
      <xdr:spPr bwMode="auto">
        <a:xfrm>
          <a:off x="4953000" y="6977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110890</xdr:rowOff>
    </xdr:from>
    <xdr:ext cx="736600" cy="259045"/>
    <xdr:sp macro="" textlink="">
      <xdr:nvSpPr>
        <xdr:cNvPr id="134" name="テキスト ボックス 133"/>
        <xdr:cNvSpPr txBox="1"/>
      </xdr:nvSpPr>
      <xdr:spPr>
        <a:xfrm>
          <a:off x="4622800" y="7064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307520</xdr:rowOff>
    </xdr:from>
    <xdr:to>
      <xdr:col>3</xdr:col>
      <xdr:colOff>955675</xdr:colOff>
      <xdr:row>36</xdr:row>
      <xdr:rowOff>66220</xdr:rowOff>
    </xdr:to>
    <xdr:sp macro="" textlink="">
      <xdr:nvSpPr>
        <xdr:cNvPr id="135" name="円/楕円 134"/>
        <xdr:cNvSpPr/>
      </xdr:nvSpPr>
      <xdr:spPr bwMode="auto">
        <a:xfrm>
          <a:off x="4254500" y="691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50997</xdr:rowOff>
    </xdr:from>
    <xdr:ext cx="762000" cy="259045"/>
    <xdr:sp macro="" textlink="">
      <xdr:nvSpPr>
        <xdr:cNvPr id="136" name="テキスト ボックス 135"/>
        <xdr:cNvSpPr txBox="1"/>
      </xdr:nvSpPr>
      <xdr:spPr>
        <a:xfrm>
          <a:off x="3924300" y="700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286146</xdr:rowOff>
    </xdr:from>
    <xdr:to>
      <xdr:col>3</xdr:col>
      <xdr:colOff>257175</xdr:colOff>
      <xdr:row>36</xdr:row>
      <xdr:rowOff>44846</xdr:rowOff>
    </xdr:to>
    <xdr:sp macro="" textlink="">
      <xdr:nvSpPr>
        <xdr:cNvPr id="137" name="円/楕円 136"/>
        <xdr:cNvSpPr/>
      </xdr:nvSpPr>
      <xdr:spPr bwMode="auto">
        <a:xfrm>
          <a:off x="3556000" y="689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29623</xdr:rowOff>
    </xdr:from>
    <xdr:ext cx="762000" cy="259045"/>
    <xdr:sp macro="" textlink="">
      <xdr:nvSpPr>
        <xdr:cNvPr id="138" name="テキスト ボックス 137"/>
        <xdr:cNvSpPr txBox="1"/>
      </xdr:nvSpPr>
      <xdr:spPr>
        <a:xfrm>
          <a:off x="3225800" y="698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263927</xdr:rowOff>
    </xdr:from>
    <xdr:to>
      <xdr:col>2</xdr:col>
      <xdr:colOff>692150</xdr:colOff>
      <xdr:row>36</xdr:row>
      <xdr:rowOff>22627</xdr:rowOff>
    </xdr:to>
    <xdr:sp macro="" textlink="">
      <xdr:nvSpPr>
        <xdr:cNvPr id="139" name="円/楕円 138"/>
        <xdr:cNvSpPr/>
      </xdr:nvSpPr>
      <xdr:spPr bwMode="auto">
        <a:xfrm>
          <a:off x="2857500" y="6874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7404</xdr:rowOff>
    </xdr:from>
    <xdr:ext cx="762000" cy="259045"/>
    <xdr:sp macro="" textlink="">
      <xdr:nvSpPr>
        <xdr:cNvPr id="140" name="テキスト ボックス 139"/>
        <xdr:cNvSpPr txBox="1"/>
      </xdr:nvSpPr>
      <xdr:spPr>
        <a:xfrm>
          <a:off x="2527300" y="696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福岡県川崎町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17,825
17,729
36.14
10,559,757
9,849,287
696,604
4,852,711
12,733,101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13830</xdr:rowOff>
    </xdr:from>
    <xdr:to>
      <xdr:col>6</xdr:col>
      <xdr:colOff>511175</xdr:colOff>
      <xdr:row>34</xdr:row>
      <xdr:rowOff>21679</xdr:rowOff>
    </xdr:to>
    <xdr:cxnSp macro="">
      <xdr:nvCxnSpPr>
        <xdr:cNvPr id="61" name="直線コネクタ 60"/>
        <xdr:cNvCxnSpPr/>
      </xdr:nvCxnSpPr>
      <xdr:spPr>
        <a:xfrm>
          <a:off x="3797300" y="5843130"/>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13830</xdr:rowOff>
    </xdr:from>
    <xdr:to>
      <xdr:col>5</xdr:col>
      <xdr:colOff>358775</xdr:colOff>
      <xdr:row>34</xdr:row>
      <xdr:rowOff>51003</xdr:rowOff>
    </xdr:to>
    <xdr:cxnSp macro="">
      <xdr:nvCxnSpPr>
        <xdr:cNvPr id="64" name="直線コネクタ 63"/>
        <xdr:cNvCxnSpPr/>
      </xdr:nvCxnSpPr>
      <xdr:spPr>
        <a:xfrm flipV="1">
          <a:off x="2908300" y="5843130"/>
          <a:ext cx="8890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51003</xdr:rowOff>
    </xdr:from>
    <xdr:to>
      <xdr:col>4</xdr:col>
      <xdr:colOff>155575</xdr:colOff>
      <xdr:row>34</xdr:row>
      <xdr:rowOff>109538</xdr:rowOff>
    </xdr:to>
    <xdr:cxnSp macro="">
      <xdr:nvCxnSpPr>
        <xdr:cNvPr id="67" name="直線コネクタ 66"/>
        <xdr:cNvCxnSpPr/>
      </xdr:nvCxnSpPr>
      <xdr:spPr>
        <a:xfrm flipV="1">
          <a:off x="2019300" y="5880303"/>
          <a:ext cx="889000" cy="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109538</xdr:rowOff>
    </xdr:from>
    <xdr:to>
      <xdr:col>2</xdr:col>
      <xdr:colOff>638175</xdr:colOff>
      <xdr:row>34</xdr:row>
      <xdr:rowOff>112484</xdr:rowOff>
    </xdr:to>
    <xdr:cxnSp macro="">
      <xdr:nvCxnSpPr>
        <xdr:cNvPr id="70" name="直線コネクタ 69"/>
        <xdr:cNvCxnSpPr/>
      </xdr:nvCxnSpPr>
      <xdr:spPr>
        <a:xfrm flipV="1">
          <a:off x="1130300" y="5938838"/>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142329</xdr:rowOff>
    </xdr:from>
    <xdr:to>
      <xdr:col>6</xdr:col>
      <xdr:colOff>561975</xdr:colOff>
      <xdr:row>34</xdr:row>
      <xdr:rowOff>72479</xdr:rowOff>
    </xdr:to>
    <xdr:sp macro="" textlink="">
      <xdr:nvSpPr>
        <xdr:cNvPr id="80" name="円/楕円 79"/>
        <xdr:cNvSpPr/>
      </xdr:nvSpPr>
      <xdr:spPr>
        <a:xfrm>
          <a:off x="4584700" y="58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165206</xdr:rowOff>
    </xdr:from>
    <xdr:ext cx="534377" cy="259045"/>
    <xdr:sp macro="" textlink="">
      <xdr:nvSpPr>
        <xdr:cNvPr id="81" name="人件費該当値テキスト"/>
        <xdr:cNvSpPr txBox="1"/>
      </xdr:nvSpPr>
      <xdr:spPr>
        <a:xfrm>
          <a:off x="4686300" y="565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99,293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134480</xdr:rowOff>
    </xdr:from>
    <xdr:to>
      <xdr:col>5</xdr:col>
      <xdr:colOff>409575</xdr:colOff>
      <xdr:row>34</xdr:row>
      <xdr:rowOff>64630</xdr:rowOff>
    </xdr:to>
    <xdr:sp macro="" textlink="">
      <xdr:nvSpPr>
        <xdr:cNvPr id="82" name="円/楕円 81"/>
        <xdr:cNvSpPr/>
      </xdr:nvSpPr>
      <xdr:spPr>
        <a:xfrm>
          <a:off x="3746500" y="579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81157</xdr:rowOff>
    </xdr:from>
    <xdr:ext cx="534377" cy="259045"/>
    <xdr:sp macro="" textlink="">
      <xdr:nvSpPr>
        <xdr:cNvPr id="83" name="テキスト ボックス 82"/>
        <xdr:cNvSpPr txBox="1"/>
      </xdr:nvSpPr>
      <xdr:spPr>
        <a:xfrm>
          <a:off x="3530111" y="556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99,911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203</xdr:rowOff>
    </xdr:from>
    <xdr:to>
      <xdr:col>4</xdr:col>
      <xdr:colOff>206375</xdr:colOff>
      <xdr:row>34</xdr:row>
      <xdr:rowOff>101803</xdr:rowOff>
    </xdr:to>
    <xdr:sp macro="" textlink="">
      <xdr:nvSpPr>
        <xdr:cNvPr id="84" name="円/楕円 83"/>
        <xdr:cNvSpPr/>
      </xdr:nvSpPr>
      <xdr:spPr>
        <a:xfrm>
          <a:off x="2857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118330</xdr:rowOff>
    </xdr:from>
    <xdr:ext cx="534377" cy="259045"/>
    <xdr:sp macro="" textlink="">
      <xdr:nvSpPr>
        <xdr:cNvPr id="85" name="テキスト ボックス 84"/>
        <xdr:cNvSpPr txBox="1"/>
      </xdr:nvSpPr>
      <xdr:spPr>
        <a:xfrm>
          <a:off x="2641111" y="560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58738</xdr:rowOff>
    </xdr:from>
    <xdr:to>
      <xdr:col>3</xdr:col>
      <xdr:colOff>3175</xdr:colOff>
      <xdr:row>34</xdr:row>
      <xdr:rowOff>160338</xdr:rowOff>
    </xdr:to>
    <xdr:sp macro="" textlink="">
      <xdr:nvSpPr>
        <xdr:cNvPr id="86" name="円/楕円 85"/>
        <xdr:cNvSpPr/>
      </xdr:nvSpPr>
      <xdr:spPr>
        <a:xfrm>
          <a:off x="1968500" y="588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5415</xdr:rowOff>
    </xdr:from>
    <xdr:ext cx="534377" cy="259045"/>
    <xdr:sp macro="" textlink="">
      <xdr:nvSpPr>
        <xdr:cNvPr id="87" name="テキスト ボックス 86"/>
        <xdr:cNvSpPr txBox="1"/>
      </xdr:nvSpPr>
      <xdr:spPr>
        <a:xfrm>
          <a:off x="1752111" y="566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92,375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61684</xdr:rowOff>
    </xdr:from>
    <xdr:to>
      <xdr:col>1</xdr:col>
      <xdr:colOff>485775</xdr:colOff>
      <xdr:row>34</xdr:row>
      <xdr:rowOff>163284</xdr:rowOff>
    </xdr:to>
    <xdr:sp macro="" textlink="">
      <xdr:nvSpPr>
        <xdr:cNvPr id="88" name="円/楕円 87"/>
        <xdr:cNvSpPr/>
      </xdr:nvSpPr>
      <xdr:spPr>
        <a:xfrm>
          <a:off x="1079500" y="58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8361</xdr:rowOff>
    </xdr:from>
    <xdr:ext cx="534377" cy="259045"/>
    <xdr:sp macro="" textlink="">
      <xdr:nvSpPr>
        <xdr:cNvPr id="89" name="テキスト ボックス 88"/>
        <xdr:cNvSpPr txBox="1"/>
      </xdr:nvSpPr>
      <xdr:spPr>
        <a:xfrm>
          <a:off x="863111" y="56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48799</xdr:rowOff>
    </xdr:from>
    <xdr:to>
      <xdr:col>6</xdr:col>
      <xdr:colOff>511175</xdr:colOff>
      <xdr:row>58</xdr:row>
      <xdr:rowOff>100593</xdr:rowOff>
    </xdr:to>
    <xdr:cxnSp macro="">
      <xdr:nvCxnSpPr>
        <xdr:cNvPr id="121" name="直線コネクタ 120"/>
        <xdr:cNvCxnSpPr/>
      </xdr:nvCxnSpPr>
      <xdr:spPr>
        <a:xfrm flipV="1">
          <a:off x="3797300" y="9992899"/>
          <a:ext cx="8382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89245</xdr:rowOff>
    </xdr:from>
    <xdr:to>
      <xdr:col>5</xdr:col>
      <xdr:colOff>358775</xdr:colOff>
      <xdr:row>58</xdr:row>
      <xdr:rowOff>100593</xdr:rowOff>
    </xdr:to>
    <xdr:cxnSp macro="">
      <xdr:nvCxnSpPr>
        <xdr:cNvPr id="124" name="直線コネクタ 123"/>
        <xdr:cNvCxnSpPr/>
      </xdr:nvCxnSpPr>
      <xdr:spPr>
        <a:xfrm>
          <a:off x="2908300" y="10033345"/>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89245</xdr:rowOff>
    </xdr:from>
    <xdr:to>
      <xdr:col>4</xdr:col>
      <xdr:colOff>155575</xdr:colOff>
      <xdr:row>59</xdr:row>
      <xdr:rowOff>36193</xdr:rowOff>
    </xdr:to>
    <xdr:cxnSp macro="">
      <xdr:nvCxnSpPr>
        <xdr:cNvPr id="127" name="直線コネクタ 126"/>
        <xdr:cNvCxnSpPr/>
      </xdr:nvCxnSpPr>
      <xdr:spPr>
        <a:xfrm flipV="1">
          <a:off x="2019300" y="10033345"/>
          <a:ext cx="889000" cy="11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36193</xdr:rowOff>
    </xdr:from>
    <xdr:to>
      <xdr:col>2</xdr:col>
      <xdr:colOff>638175</xdr:colOff>
      <xdr:row>59</xdr:row>
      <xdr:rowOff>39916</xdr:rowOff>
    </xdr:to>
    <xdr:cxnSp macro="">
      <xdr:nvCxnSpPr>
        <xdr:cNvPr id="130" name="直線コネクタ 129"/>
        <xdr:cNvCxnSpPr/>
      </xdr:nvCxnSpPr>
      <xdr:spPr>
        <a:xfrm flipV="1">
          <a:off x="1130300" y="10151743"/>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169449</xdr:rowOff>
    </xdr:from>
    <xdr:to>
      <xdr:col>6</xdr:col>
      <xdr:colOff>561975</xdr:colOff>
      <xdr:row>58</xdr:row>
      <xdr:rowOff>99599</xdr:rowOff>
    </xdr:to>
    <xdr:sp macro="" textlink="">
      <xdr:nvSpPr>
        <xdr:cNvPr id="140" name="円/楕円 139"/>
        <xdr:cNvSpPr/>
      </xdr:nvSpPr>
      <xdr:spPr>
        <a:xfrm>
          <a:off x="4584700" y="99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147876</xdr:rowOff>
    </xdr:from>
    <xdr:ext cx="534377" cy="259045"/>
    <xdr:sp macro="" textlink="">
      <xdr:nvSpPr>
        <xdr:cNvPr id="141" name="物件費該当値テキスト"/>
        <xdr:cNvSpPr txBox="1"/>
      </xdr:nvSpPr>
      <xdr:spPr>
        <a:xfrm>
          <a:off x="4686300" y="99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53,567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49793</xdr:rowOff>
    </xdr:from>
    <xdr:to>
      <xdr:col>5</xdr:col>
      <xdr:colOff>409575</xdr:colOff>
      <xdr:row>58</xdr:row>
      <xdr:rowOff>151393</xdr:rowOff>
    </xdr:to>
    <xdr:sp macro="" textlink="">
      <xdr:nvSpPr>
        <xdr:cNvPr id="142" name="円/楕円 141"/>
        <xdr:cNvSpPr/>
      </xdr:nvSpPr>
      <xdr:spPr>
        <a:xfrm>
          <a:off x="3746500" y="999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142520</xdr:rowOff>
    </xdr:from>
    <xdr:ext cx="534377" cy="259045"/>
    <xdr:sp macro="" textlink="">
      <xdr:nvSpPr>
        <xdr:cNvPr id="143" name="テキスト ボックス 142"/>
        <xdr:cNvSpPr txBox="1"/>
      </xdr:nvSpPr>
      <xdr:spPr>
        <a:xfrm>
          <a:off x="3530111" y="1008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38445</xdr:rowOff>
    </xdr:from>
    <xdr:to>
      <xdr:col>4</xdr:col>
      <xdr:colOff>206375</xdr:colOff>
      <xdr:row>58</xdr:row>
      <xdr:rowOff>140045</xdr:rowOff>
    </xdr:to>
    <xdr:sp macro="" textlink="">
      <xdr:nvSpPr>
        <xdr:cNvPr id="144" name="円/楕円 143"/>
        <xdr:cNvSpPr/>
      </xdr:nvSpPr>
      <xdr:spPr>
        <a:xfrm>
          <a:off x="2857500" y="998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131172</xdr:rowOff>
    </xdr:from>
    <xdr:ext cx="534377" cy="259045"/>
    <xdr:sp macro="" textlink="">
      <xdr:nvSpPr>
        <xdr:cNvPr id="145" name="テキスト ボックス 144"/>
        <xdr:cNvSpPr txBox="1"/>
      </xdr:nvSpPr>
      <xdr:spPr>
        <a:xfrm>
          <a:off x="2641111" y="1007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156843</xdr:rowOff>
    </xdr:from>
    <xdr:to>
      <xdr:col>3</xdr:col>
      <xdr:colOff>3175</xdr:colOff>
      <xdr:row>59</xdr:row>
      <xdr:rowOff>86993</xdr:rowOff>
    </xdr:to>
    <xdr:sp macro="" textlink="">
      <xdr:nvSpPr>
        <xdr:cNvPr id="146" name="円/楕円 145"/>
        <xdr:cNvSpPr/>
      </xdr:nvSpPr>
      <xdr:spPr>
        <a:xfrm>
          <a:off x="1968500" y="10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78120</xdr:rowOff>
    </xdr:from>
    <xdr:ext cx="534377" cy="259045"/>
    <xdr:sp macro="" textlink="">
      <xdr:nvSpPr>
        <xdr:cNvPr id="147" name="テキスト ボックス 146"/>
        <xdr:cNvSpPr txBox="1"/>
      </xdr:nvSpPr>
      <xdr:spPr>
        <a:xfrm>
          <a:off x="1752111" y="101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160566</xdr:rowOff>
    </xdr:from>
    <xdr:to>
      <xdr:col>1</xdr:col>
      <xdr:colOff>485775</xdr:colOff>
      <xdr:row>59</xdr:row>
      <xdr:rowOff>90716</xdr:rowOff>
    </xdr:to>
    <xdr:sp macro="" textlink="">
      <xdr:nvSpPr>
        <xdr:cNvPr id="148" name="円/楕円 147"/>
        <xdr:cNvSpPr/>
      </xdr:nvSpPr>
      <xdr:spPr>
        <a:xfrm>
          <a:off x="1079500" y="10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81843</xdr:rowOff>
    </xdr:from>
    <xdr:ext cx="534377" cy="259045"/>
    <xdr:sp macro="" textlink="">
      <xdr:nvSpPr>
        <xdr:cNvPr id="149" name="テキスト ボックス 148"/>
        <xdr:cNvSpPr txBox="1"/>
      </xdr:nvSpPr>
      <xdr:spPr>
        <a:xfrm>
          <a:off x="863111" y="1019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48626</xdr:rowOff>
    </xdr:from>
    <xdr:to>
      <xdr:col>6</xdr:col>
      <xdr:colOff>511175</xdr:colOff>
      <xdr:row>78</xdr:row>
      <xdr:rowOff>52284</xdr:rowOff>
    </xdr:to>
    <xdr:cxnSp macro="">
      <xdr:nvCxnSpPr>
        <xdr:cNvPr id="176" name="直線コネクタ 175"/>
        <xdr:cNvCxnSpPr/>
      </xdr:nvCxnSpPr>
      <xdr:spPr>
        <a:xfrm>
          <a:off x="3797300" y="1342172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48626</xdr:rowOff>
    </xdr:from>
    <xdr:to>
      <xdr:col>5</xdr:col>
      <xdr:colOff>358775</xdr:colOff>
      <xdr:row>78</xdr:row>
      <xdr:rowOff>54615</xdr:rowOff>
    </xdr:to>
    <xdr:cxnSp macro="">
      <xdr:nvCxnSpPr>
        <xdr:cNvPr id="179" name="直線コネクタ 178"/>
        <xdr:cNvCxnSpPr/>
      </xdr:nvCxnSpPr>
      <xdr:spPr>
        <a:xfrm flipV="1">
          <a:off x="2908300" y="13421726"/>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54615</xdr:rowOff>
    </xdr:from>
    <xdr:to>
      <xdr:col>4</xdr:col>
      <xdr:colOff>155575</xdr:colOff>
      <xdr:row>78</xdr:row>
      <xdr:rowOff>59964</xdr:rowOff>
    </xdr:to>
    <xdr:cxnSp macro="">
      <xdr:nvCxnSpPr>
        <xdr:cNvPr id="182" name="直線コネクタ 181"/>
        <xdr:cNvCxnSpPr/>
      </xdr:nvCxnSpPr>
      <xdr:spPr>
        <a:xfrm flipV="1">
          <a:off x="2019300" y="13427715"/>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59736</xdr:rowOff>
    </xdr:from>
    <xdr:to>
      <xdr:col>2</xdr:col>
      <xdr:colOff>638175</xdr:colOff>
      <xdr:row>78</xdr:row>
      <xdr:rowOff>59964</xdr:rowOff>
    </xdr:to>
    <xdr:cxnSp macro="">
      <xdr:nvCxnSpPr>
        <xdr:cNvPr id="185" name="直線コネクタ 184"/>
        <xdr:cNvCxnSpPr/>
      </xdr:nvCxnSpPr>
      <xdr:spPr>
        <a:xfrm>
          <a:off x="1130300" y="1343283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1484</xdr:rowOff>
    </xdr:from>
    <xdr:to>
      <xdr:col>6</xdr:col>
      <xdr:colOff>561975</xdr:colOff>
      <xdr:row>78</xdr:row>
      <xdr:rowOff>103084</xdr:rowOff>
    </xdr:to>
    <xdr:sp macro="" textlink="">
      <xdr:nvSpPr>
        <xdr:cNvPr id="195" name="円/楕円 194"/>
        <xdr:cNvSpPr/>
      </xdr:nvSpPr>
      <xdr:spPr>
        <a:xfrm>
          <a:off x="4584700" y="133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87861</xdr:rowOff>
    </xdr:from>
    <xdr:ext cx="469744" cy="259045"/>
    <xdr:sp macro="" textlink="">
      <xdr:nvSpPr>
        <xdr:cNvPr id="196" name="維持補修費該当値テキスト"/>
        <xdr:cNvSpPr txBox="1"/>
      </xdr:nvSpPr>
      <xdr:spPr>
        <a:xfrm>
          <a:off x="4686300" y="1328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169276</xdr:rowOff>
    </xdr:from>
    <xdr:to>
      <xdr:col>5</xdr:col>
      <xdr:colOff>409575</xdr:colOff>
      <xdr:row>78</xdr:row>
      <xdr:rowOff>99426</xdr:rowOff>
    </xdr:to>
    <xdr:sp macro="" textlink="">
      <xdr:nvSpPr>
        <xdr:cNvPr id="197" name="円/楕円 196"/>
        <xdr:cNvSpPr/>
      </xdr:nvSpPr>
      <xdr:spPr>
        <a:xfrm>
          <a:off x="3746500" y="133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90553</xdr:rowOff>
    </xdr:from>
    <xdr:ext cx="469744" cy="259045"/>
    <xdr:sp macro="" textlink="">
      <xdr:nvSpPr>
        <xdr:cNvPr id="198" name="テキスト ボックス 197"/>
        <xdr:cNvSpPr txBox="1"/>
      </xdr:nvSpPr>
      <xdr:spPr>
        <a:xfrm>
          <a:off x="3562427" y="1346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3815</xdr:rowOff>
    </xdr:from>
    <xdr:to>
      <xdr:col>4</xdr:col>
      <xdr:colOff>206375</xdr:colOff>
      <xdr:row>78</xdr:row>
      <xdr:rowOff>105415</xdr:rowOff>
    </xdr:to>
    <xdr:sp macro="" textlink="">
      <xdr:nvSpPr>
        <xdr:cNvPr id="199" name="円/楕円 198"/>
        <xdr:cNvSpPr/>
      </xdr:nvSpPr>
      <xdr:spPr>
        <a:xfrm>
          <a:off x="2857500" y="133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96542</xdr:rowOff>
    </xdr:from>
    <xdr:ext cx="469744" cy="259045"/>
    <xdr:sp macro="" textlink="">
      <xdr:nvSpPr>
        <xdr:cNvPr id="200" name="テキスト ボックス 199"/>
        <xdr:cNvSpPr txBox="1"/>
      </xdr:nvSpPr>
      <xdr:spPr>
        <a:xfrm>
          <a:off x="2673427" y="1346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9164</xdr:rowOff>
    </xdr:from>
    <xdr:to>
      <xdr:col>3</xdr:col>
      <xdr:colOff>3175</xdr:colOff>
      <xdr:row>78</xdr:row>
      <xdr:rowOff>110764</xdr:rowOff>
    </xdr:to>
    <xdr:sp macro="" textlink="">
      <xdr:nvSpPr>
        <xdr:cNvPr id="201" name="円/楕円 200"/>
        <xdr:cNvSpPr/>
      </xdr:nvSpPr>
      <xdr:spPr>
        <a:xfrm>
          <a:off x="19685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101891</xdr:rowOff>
    </xdr:from>
    <xdr:ext cx="469744" cy="259045"/>
    <xdr:sp macro="" textlink="">
      <xdr:nvSpPr>
        <xdr:cNvPr id="202" name="テキスト ボックス 201"/>
        <xdr:cNvSpPr txBox="1"/>
      </xdr:nvSpPr>
      <xdr:spPr>
        <a:xfrm>
          <a:off x="1784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8936</xdr:rowOff>
    </xdr:from>
    <xdr:to>
      <xdr:col>1</xdr:col>
      <xdr:colOff>485775</xdr:colOff>
      <xdr:row>78</xdr:row>
      <xdr:rowOff>110536</xdr:rowOff>
    </xdr:to>
    <xdr:sp macro="" textlink="">
      <xdr:nvSpPr>
        <xdr:cNvPr id="203" name="円/楕円 202"/>
        <xdr:cNvSpPr/>
      </xdr:nvSpPr>
      <xdr:spPr>
        <a:xfrm>
          <a:off x="1079500" y="133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101663</xdr:rowOff>
    </xdr:from>
    <xdr:ext cx="469744" cy="259045"/>
    <xdr:sp macro="" textlink="">
      <xdr:nvSpPr>
        <xdr:cNvPr id="204" name="テキスト ボックス 203"/>
        <xdr:cNvSpPr txBox="1"/>
      </xdr:nvSpPr>
      <xdr:spPr>
        <a:xfrm>
          <a:off x="895427" y="1347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36697</xdr:rowOff>
    </xdr:from>
    <xdr:to>
      <xdr:col>6</xdr:col>
      <xdr:colOff>511175</xdr:colOff>
      <xdr:row>90</xdr:row>
      <xdr:rowOff>155169</xdr:rowOff>
    </xdr:to>
    <xdr:cxnSp macro="">
      <xdr:nvCxnSpPr>
        <xdr:cNvPr id="234" name="直線コネクタ 233"/>
        <xdr:cNvCxnSpPr/>
      </xdr:nvCxnSpPr>
      <xdr:spPr>
        <a:xfrm flipV="1">
          <a:off x="3797300" y="15467197"/>
          <a:ext cx="838200" cy="1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155169</xdr:rowOff>
    </xdr:from>
    <xdr:to>
      <xdr:col>5</xdr:col>
      <xdr:colOff>358775</xdr:colOff>
      <xdr:row>91</xdr:row>
      <xdr:rowOff>128708</xdr:rowOff>
    </xdr:to>
    <xdr:cxnSp macro="">
      <xdr:nvCxnSpPr>
        <xdr:cNvPr id="237" name="直線コネクタ 236"/>
        <xdr:cNvCxnSpPr/>
      </xdr:nvCxnSpPr>
      <xdr:spPr>
        <a:xfrm flipV="1">
          <a:off x="2908300" y="15585669"/>
          <a:ext cx="889000" cy="1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128708</xdr:rowOff>
    </xdr:from>
    <xdr:to>
      <xdr:col>4</xdr:col>
      <xdr:colOff>155575</xdr:colOff>
      <xdr:row>91</xdr:row>
      <xdr:rowOff>162027</xdr:rowOff>
    </xdr:to>
    <xdr:cxnSp macro="">
      <xdr:nvCxnSpPr>
        <xdr:cNvPr id="240" name="直線コネクタ 239"/>
        <xdr:cNvCxnSpPr/>
      </xdr:nvCxnSpPr>
      <xdr:spPr>
        <a:xfrm flipV="1">
          <a:off x="2019300" y="15730658"/>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162027</xdr:rowOff>
    </xdr:from>
    <xdr:to>
      <xdr:col>2</xdr:col>
      <xdr:colOff>638175</xdr:colOff>
      <xdr:row>92</xdr:row>
      <xdr:rowOff>31877</xdr:rowOff>
    </xdr:to>
    <xdr:cxnSp macro="">
      <xdr:nvCxnSpPr>
        <xdr:cNvPr id="243" name="直線コネクタ 242"/>
        <xdr:cNvCxnSpPr/>
      </xdr:nvCxnSpPr>
      <xdr:spPr>
        <a:xfrm flipV="1">
          <a:off x="1130300" y="15763977"/>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5" name="テキスト ボックス 244"/>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7" name="テキスト ボックス 246"/>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157347</xdr:rowOff>
    </xdr:from>
    <xdr:to>
      <xdr:col>6</xdr:col>
      <xdr:colOff>561975</xdr:colOff>
      <xdr:row>90</xdr:row>
      <xdr:rowOff>87497</xdr:rowOff>
    </xdr:to>
    <xdr:sp macro="" textlink="">
      <xdr:nvSpPr>
        <xdr:cNvPr id="253" name="円/楕円 252"/>
        <xdr:cNvSpPr/>
      </xdr:nvSpPr>
      <xdr:spPr>
        <a:xfrm>
          <a:off x="4584700" y="154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110374</xdr:rowOff>
    </xdr:from>
    <xdr:ext cx="599010" cy="259045"/>
    <xdr:sp macro="" textlink="">
      <xdr:nvSpPr>
        <xdr:cNvPr id="254" name="扶助費該当値テキスト"/>
        <xdr:cNvSpPr txBox="1"/>
      </xdr:nvSpPr>
      <xdr:spPr>
        <a:xfrm>
          <a:off x="4686300" y="1536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101,407</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104369</xdr:rowOff>
    </xdr:from>
    <xdr:to>
      <xdr:col>5</xdr:col>
      <xdr:colOff>409575</xdr:colOff>
      <xdr:row>91</xdr:row>
      <xdr:rowOff>34519</xdr:rowOff>
    </xdr:to>
    <xdr:sp macro="" textlink="">
      <xdr:nvSpPr>
        <xdr:cNvPr id="255" name="円/楕円 254"/>
        <xdr:cNvSpPr/>
      </xdr:nvSpPr>
      <xdr:spPr>
        <a:xfrm>
          <a:off x="3746500" y="1553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51046</xdr:rowOff>
    </xdr:from>
    <xdr:ext cx="534377" cy="259045"/>
    <xdr:sp macro="" textlink="">
      <xdr:nvSpPr>
        <xdr:cNvPr id="256" name="テキスト ボックス 255"/>
        <xdr:cNvSpPr txBox="1"/>
      </xdr:nvSpPr>
      <xdr:spPr>
        <a:xfrm>
          <a:off x="3530111" y="1531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95,188</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77908</xdr:rowOff>
    </xdr:from>
    <xdr:to>
      <xdr:col>4</xdr:col>
      <xdr:colOff>206375</xdr:colOff>
      <xdr:row>92</xdr:row>
      <xdr:rowOff>8058</xdr:rowOff>
    </xdr:to>
    <xdr:sp macro="" textlink="">
      <xdr:nvSpPr>
        <xdr:cNvPr id="257" name="円/楕円 256"/>
        <xdr:cNvSpPr/>
      </xdr:nvSpPr>
      <xdr:spPr>
        <a:xfrm>
          <a:off x="2857500" y="1567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24585</xdr:rowOff>
    </xdr:from>
    <xdr:ext cx="534377" cy="259045"/>
    <xdr:sp macro="" textlink="">
      <xdr:nvSpPr>
        <xdr:cNvPr id="258" name="テキスト ボックス 257"/>
        <xdr:cNvSpPr txBox="1"/>
      </xdr:nvSpPr>
      <xdr:spPr>
        <a:xfrm>
          <a:off x="2641111" y="154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87,577</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111227</xdr:rowOff>
    </xdr:from>
    <xdr:to>
      <xdr:col>3</xdr:col>
      <xdr:colOff>3175</xdr:colOff>
      <xdr:row>92</xdr:row>
      <xdr:rowOff>41377</xdr:rowOff>
    </xdr:to>
    <xdr:sp macro="" textlink="">
      <xdr:nvSpPr>
        <xdr:cNvPr id="259" name="円/楕円 258"/>
        <xdr:cNvSpPr/>
      </xdr:nvSpPr>
      <xdr:spPr>
        <a:xfrm>
          <a:off x="1968500" y="1571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57904</xdr:rowOff>
    </xdr:from>
    <xdr:ext cx="534377" cy="259045"/>
    <xdr:sp macro="" textlink="">
      <xdr:nvSpPr>
        <xdr:cNvPr id="260" name="テキスト ボックス 259"/>
        <xdr:cNvSpPr txBox="1"/>
      </xdr:nvSpPr>
      <xdr:spPr>
        <a:xfrm>
          <a:off x="1752111" y="154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85,828</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152527</xdr:rowOff>
    </xdr:from>
    <xdr:to>
      <xdr:col>1</xdr:col>
      <xdr:colOff>485775</xdr:colOff>
      <xdr:row>92</xdr:row>
      <xdr:rowOff>82677</xdr:rowOff>
    </xdr:to>
    <xdr:sp macro="" textlink="">
      <xdr:nvSpPr>
        <xdr:cNvPr id="261" name="円/楕円 260"/>
        <xdr:cNvSpPr/>
      </xdr:nvSpPr>
      <xdr:spPr>
        <a:xfrm>
          <a:off x="1079500" y="157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99204</xdr:rowOff>
    </xdr:from>
    <xdr:ext cx="534377" cy="259045"/>
    <xdr:sp macro="" textlink="">
      <xdr:nvSpPr>
        <xdr:cNvPr id="262" name="テキスト ボックス 261"/>
        <xdr:cNvSpPr txBox="1"/>
      </xdr:nvSpPr>
      <xdr:spPr>
        <a:xfrm>
          <a:off x="863111" y="155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123660</xdr:rowOff>
    </xdr:from>
    <xdr:to>
      <xdr:col>15</xdr:col>
      <xdr:colOff>180975</xdr:colOff>
      <xdr:row>37</xdr:row>
      <xdr:rowOff>32391</xdr:rowOff>
    </xdr:to>
    <xdr:cxnSp macro="">
      <xdr:nvCxnSpPr>
        <xdr:cNvPr id="295" name="直線コネクタ 294"/>
        <xdr:cNvCxnSpPr/>
      </xdr:nvCxnSpPr>
      <xdr:spPr>
        <a:xfrm flipV="1">
          <a:off x="9639300" y="6295860"/>
          <a:ext cx="838200" cy="8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169313</xdr:rowOff>
    </xdr:from>
    <xdr:to>
      <xdr:col>14</xdr:col>
      <xdr:colOff>28575</xdr:colOff>
      <xdr:row>37</xdr:row>
      <xdr:rowOff>32391</xdr:rowOff>
    </xdr:to>
    <xdr:cxnSp macro="">
      <xdr:nvCxnSpPr>
        <xdr:cNvPr id="298" name="直線コネクタ 297"/>
        <xdr:cNvCxnSpPr/>
      </xdr:nvCxnSpPr>
      <xdr:spPr>
        <a:xfrm>
          <a:off x="8750300" y="6341513"/>
          <a:ext cx="889000" cy="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169313</xdr:rowOff>
    </xdr:from>
    <xdr:to>
      <xdr:col>12</xdr:col>
      <xdr:colOff>511175</xdr:colOff>
      <xdr:row>37</xdr:row>
      <xdr:rowOff>28724</xdr:rowOff>
    </xdr:to>
    <xdr:cxnSp macro="">
      <xdr:nvCxnSpPr>
        <xdr:cNvPr id="301" name="直線コネクタ 300"/>
        <xdr:cNvCxnSpPr/>
      </xdr:nvCxnSpPr>
      <xdr:spPr>
        <a:xfrm flipV="1">
          <a:off x="7861300" y="634151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28724</xdr:rowOff>
    </xdr:from>
    <xdr:to>
      <xdr:col>11</xdr:col>
      <xdr:colOff>307975</xdr:colOff>
      <xdr:row>37</xdr:row>
      <xdr:rowOff>44279</xdr:rowOff>
    </xdr:to>
    <xdr:cxnSp macro="">
      <xdr:nvCxnSpPr>
        <xdr:cNvPr id="304" name="直線コネクタ 303"/>
        <xdr:cNvCxnSpPr/>
      </xdr:nvCxnSpPr>
      <xdr:spPr>
        <a:xfrm flipV="1">
          <a:off x="6972300" y="6372374"/>
          <a:ext cx="889000" cy="1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72860</xdr:rowOff>
    </xdr:from>
    <xdr:to>
      <xdr:col>15</xdr:col>
      <xdr:colOff>231775</xdr:colOff>
      <xdr:row>37</xdr:row>
      <xdr:rowOff>3010</xdr:rowOff>
    </xdr:to>
    <xdr:sp macro="" textlink="">
      <xdr:nvSpPr>
        <xdr:cNvPr id="314" name="円/楕円 313"/>
        <xdr:cNvSpPr/>
      </xdr:nvSpPr>
      <xdr:spPr>
        <a:xfrm>
          <a:off x="10426700" y="62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51287</xdr:rowOff>
    </xdr:from>
    <xdr:ext cx="534377" cy="259045"/>
    <xdr:sp macro="" textlink="">
      <xdr:nvSpPr>
        <xdr:cNvPr id="315" name="補助費等該当値テキスト"/>
        <xdr:cNvSpPr txBox="1"/>
      </xdr:nvSpPr>
      <xdr:spPr>
        <a:xfrm>
          <a:off x="10528300" y="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55,684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153041</xdr:rowOff>
    </xdr:from>
    <xdr:to>
      <xdr:col>14</xdr:col>
      <xdr:colOff>79375</xdr:colOff>
      <xdr:row>37</xdr:row>
      <xdr:rowOff>83191</xdr:rowOff>
    </xdr:to>
    <xdr:sp macro="" textlink="">
      <xdr:nvSpPr>
        <xdr:cNvPr id="316" name="円/楕円 315"/>
        <xdr:cNvSpPr/>
      </xdr:nvSpPr>
      <xdr:spPr>
        <a:xfrm>
          <a:off x="9588500" y="63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74318</xdr:rowOff>
    </xdr:from>
    <xdr:ext cx="534377" cy="259045"/>
    <xdr:sp macro="" textlink="">
      <xdr:nvSpPr>
        <xdr:cNvPr id="317" name="テキスト ボックス 316"/>
        <xdr:cNvSpPr txBox="1"/>
      </xdr:nvSpPr>
      <xdr:spPr>
        <a:xfrm>
          <a:off x="9372111" y="64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118513</xdr:rowOff>
    </xdr:from>
    <xdr:to>
      <xdr:col>12</xdr:col>
      <xdr:colOff>561975</xdr:colOff>
      <xdr:row>37</xdr:row>
      <xdr:rowOff>48663</xdr:rowOff>
    </xdr:to>
    <xdr:sp macro="" textlink="">
      <xdr:nvSpPr>
        <xdr:cNvPr id="318" name="円/楕円 317"/>
        <xdr:cNvSpPr/>
      </xdr:nvSpPr>
      <xdr:spPr>
        <a:xfrm>
          <a:off x="8699500" y="62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39790</xdr:rowOff>
    </xdr:from>
    <xdr:ext cx="534377" cy="259045"/>
    <xdr:sp macro="" textlink="">
      <xdr:nvSpPr>
        <xdr:cNvPr id="319" name="テキスト ボックス 318"/>
        <xdr:cNvSpPr txBox="1"/>
      </xdr:nvSpPr>
      <xdr:spPr>
        <a:xfrm>
          <a:off x="8483111" y="6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149374</xdr:rowOff>
    </xdr:from>
    <xdr:to>
      <xdr:col>11</xdr:col>
      <xdr:colOff>358775</xdr:colOff>
      <xdr:row>37</xdr:row>
      <xdr:rowOff>79524</xdr:rowOff>
    </xdr:to>
    <xdr:sp macro="" textlink="">
      <xdr:nvSpPr>
        <xdr:cNvPr id="320" name="円/楕円 319"/>
        <xdr:cNvSpPr/>
      </xdr:nvSpPr>
      <xdr:spPr>
        <a:xfrm>
          <a:off x="7810500" y="63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70651</xdr:rowOff>
    </xdr:from>
    <xdr:ext cx="534377" cy="259045"/>
    <xdr:sp macro="" textlink="">
      <xdr:nvSpPr>
        <xdr:cNvPr id="321" name="テキスト ボックス 320"/>
        <xdr:cNvSpPr txBox="1"/>
      </xdr:nvSpPr>
      <xdr:spPr>
        <a:xfrm>
          <a:off x="7594111" y="641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164929</xdr:rowOff>
    </xdr:from>
    <xdr:to>
      <xdr:col>10</xdr:col>
      <xdr:colOff>155575</xdr:colOff>
      <xdr:row>37</xdr:row>
      <xdr:rowOff>95079</xdr:rowOff>
    </xdr:to>
    <xdr:sp macro="" textlink="">
      <xdr:nvSpPr>
        <xdr:cNvPr id="322" name="円/楕円 321"/>
        <xdr:cNvSpPr/>
      </xdr:nvSpPr>
      <xdr:spPr>
        <a:xfrm>
          <a:off x="6921500" y="63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86206</xdr:rowOff>
    </xdr:from>
    <xdr:ext cx="534377" cy="259045"/>
    <xdr:sp macro="" textlink="">
      <xdr:nvSpPr>
        <xdr:cNvPr id="323" name="テキスト ボックス 322"/>
        <xdr:cNvSpPr txBox="1"/>
      </xdr:nvSpPr>
      <xdr:spPr>
        <a:xfrm>
          <a:off x="6705111" y="64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35096</xdr:rowOff>
    </xdr:from>
    <xdr:to>
      <xdr:col>15</xdr:col>
      <xdr:colOff>180975</xdr:colOff>
      <xdr:row>57</xdr:row>
      <xdr:rowOff>168957</xdr:rowOff>
    </xdr:to>
    <xdr:cxnSp macro="">
      <xdr:nvCxnSpPr>
        <xdr:cNvPr id="352" name="直線コネクタ 351"/>
        <xdr:cNvCxnSpPr/>
      </xdr:nvCxnSpPr>
      <xdr:spPr>
        <a:xfrm flipV="1">
          <a:off x="9639300" y="9807746"/>
          <a:ext cx="838200" cy="13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137247</xdr:rowOff>
    </xdr:from>
    <xdr:to>
      <xdr:col>14</xdr:col>
      <xdr:colOff>28575</xdr:colOff>
      <xdr:row>57</xdr:row>
      <xdr:rowOff>168957</xdr:rowOff>
    </xdr:to>
    <xdr:cxnSp macro="">
      <xdr:nvCxnSpPr>
        <xdr:cNvPr id="355" name="直線コネクタ 354"/>
        <xdr:cNvCxnSpPr/>
      </xdr:nvCxnSpPr>
      <xdr:spPr>
        <a:xfrm>
          <a:off x="8750300" y="9738447"/>
          <a:ext cx="889000" cy="20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137247</xdr:rowOff>
    </xdr:from>
    <xdr:to>
      <xdr:col>12</xdr:col>
      <xdr:colOff>511175</xdr:colOff>
      <xdr:row>58</xdr:row>
      <xdr:rowOff>3394</xdr:rowOff>
    </xdr:to>
    <xdr:cxnSp macro="">
      <xdr:nvCxnSpPr>
        <xdr:cNvPr id="358" name="直線コネクタ 357"/>
        <xdr:cNvCxnSpPr/>
      </xdr:nvCxnSpPr>
      <xdr:spPr>
        <a:xfrm flipV="1">
          <a:off x="7861300" y="9738447"/>
          <a:ext cx="889000" cy="20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0" name="テキスト ボックス 359"/>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108980</xdr:rowOff>
    </xdr:from>
    <xdr:to>
      <xdr:col>11</xdr:col>
      <xdr:colOff>307975</xdr:colOff>
      <xdr:row>58</xdr:row>
      <xdr:rowOff>3394</xdr:rowOff>
    </xdr:to>
    <xdr:cxnSp macro="">
      <xdr:nvCxnSpPr>
        <xdr:cNvPr id="361" name="直線コネクタ 360"/>
        <xdr:cNvCxnSpPr/>
      </xdr:nvCxnSpPr>
      <xdr:spPr>
        <a:xfrm>
          <a:off x="6972300" y="9881630"/>
          <a:ext cx="889000" cy="6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23295</xdr:rowOff>
    </xdr:from>
    <xdr:ext cx="534377" cy="259045"/>
    <xdr:sp macro="" textlink="">
      <xdr:nvSpPr>
        <xdr:cNvPr id="365" name="テキスト ボックス 364"/>
        <xdr:cNvSpPr txBox="1"/>
      </xdr:nvSpPr>
      <xdr:spPr>
        <a:xfrm>
          <a:off x="6705111" y="99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155746</xdr:rowOff>
    </xdr:from>
    <xdr:to>
      <xdr:col>15</xdr:col>
      <xdr:colOff>231775</xdr:colOff>
      <xdr:row>57</xdr:row>
      <xdr:rowOff>85896</xdr:rowOff>
    </xdr:to>
    <xdr:sp macro="" textlink="">
      <xdr:nvSpPr>
        <xdr:cNvPr id="371" name="円/楕円 370"/>
        <xdr:cNvSpPr/>
      </xdr:nvSpPr>
      <xdr:spPr>
        <a:xfrm>
          <a:off x="10426700" y="97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7173</xdr:rowOff>
    </xdr:from>
    <xdr:ext cx="534377" cy="259045"/>
    <xdr:sp macro="" textlink="">
      <xdr:nvSpPr>
        <xdr:cNvPr id="372" name="普通建設事業費該当値テキスト"/>
        <xdr:cNvSpPr txBox="1"/>
      </xdr:nvSpPr>
      <xdr:spPr>
        <a:xfrm>
          <a:off x="10528300" y="96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118157</xdr:rowOff>
    </xdr:from>
    <xdr:to>
      <xdr:col>14</xdr:col>
      <xdr:colOff>79375</xdr:colOff>
      <xdr:row>58</xdr:row>
      <xdr:rowOff>48307</xdr:rowOff>
    </xdr:to>
    <xdr:sp macro="" textlink="">
      <xdr:nvSpPr>
        <xdr:cNvPr id="373" name="円/楕円 372"/>
        <xdr:cNvSpPr/>
      </xdr:nvSpPr>
      <xdr:spPr>
        <a:xfrm>
          <a:off x="9588500" y="98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39434</xdr:rowOff>
    </xdr:from>
    <xdr:ext cx="534377" cy="259045"/>
    <xdr:sp macro="" textlink="">
      <xdr:nvSpPr>
        <xdr:cNvPr id="374" name="テキスト ボックス 373"/>
        <xdr:cNvSpPr txBox="1"/>
      </xdr:nvSpPr>
      <xdr:spPr>
        <a:xfrm>
          <a:off x="9372111" y="99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86447</xdr:rowOff>
    </xdr:from>
    <xdr:to>
      <xdr:col>12</xdr:col>
      <xdr:colOff>561975</xdr:colOff>
      <xdr:row>57</xdr:row>
      <xdr:rowOff>16597</xdr:rowOff>
    </xdr:to>
    <xdr:sp macro="" textlink="">
      <xdr:nvSpPr>
        <xdr:cNvPr id="375" name="円/楕円 374"/>
        <xdr:cNvSpPr/>
      </xdr:nvSpPr>
      <xdr:spPr>
        <a:xfrm>
          <a:off x="8699500" y="96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33124</xdr:rowOff>
    </xdr:from>
    <xdr:ext cx="599010" cy="259045"/>
    <xdr:sp macro="" textlink="">
      <xdr:nvSpPr>
        <xdr:cNvPr id="376" name="テキスト ボックス 375"/>
        <xdr:cNvSpPr txBox="1"/>
      </xdr:nvSpPr>
      <xdr:spPr>
        <a:xfrm>
          <a:off x="8450794" y="946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124044</xdr:rowOff>
    </xdr:from>
    <xdr:to>
      <xdr:col>11</xdr:col>
      <xdr:colOff>358775</xdr:colOff>
      <xdr:row>58</xdr:row>
      <xdr:rowOff>54194</xdr:rowOff>
    </xdr:to>
    <xdr:sp macro="" textlink="">
      <xdr:nvSpPr>
        <xdr:cNvPr id="377" name="円/楕円 376"/>
        <xdr:cNvSpPr/>
      </xdr:nvSpPr>
      <xdr:spPr>
        <a:xfrm>
          <a:off x="7810500" y="98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45321</xdr:rowOff>
    </xdr:from>
    <xdr:ext cx="534377" cy="259045"/>
    <xdr:sp macro="" textlink="">
      <xdr:nvSpPr>
        <xdr:cNvPr id="378" name="テキスト ボックス 377"/>
        <xdr:cNvSpPr txBox="1"/>
      </xdr:nvSpPr>
      <xdr:spPr>
        <a:xfrm>
          <a:off x="7594111" y="9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58180</xdr:rowOff>
    </xdr:from>
    <xdr:to>
      <xdr:col>10</xdr:col>
      <xdr:colOff>155575</xdr:colOff>
      <xdr:row>57</xdr:row>
      <xdr:rowOff>159780</xdr:rowOff>
    </xdr:to>
    <xdr:sp macro="" textlink="">
      <xdr:nvSpPr>
        <xdr:cNvPr id="379" name="円/楕円 378"/>
        <xdr:cNvSpPr/>
      </xdr:nvSpPr>
      <xdr:spPr>
        <a:xfrm>
          <a:off x="6921500" y="9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4857</xdr:rowOff>
    </xdr:from>
    <xdr:ext cx="534377" cy="259045"/>
    <xdr:sp macro="" textlink="">
      <xdr:nvSpPr>
        <xdr:cNvPr id="380" name="テキスト ボックス 379"/>
        <xdr:cNvSpPr txBox="1"/>
      </xdr:nvSpPr>
      <xdr:spPr>
        <a:xfrm>
          <a:off x="6705111" y="960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133654</xdr:rowOff>
    </xdr:from>
    <xdr:to>
      <xdr:col>15</xdr:col>
      <xdr:colOff>180975</xdr:colOff>
      <xdr:row>78</xdr:row>
      <xdr:rowOff>150075</xdr:rowOff>
    </xdr:to>
    <xdr:cxnSp macro="">
      <xdr:nvCxnSpPr>
        <xdr:cNvPr id="409" name="直線コネクタ 408"/>
        <xdr:cNvCxnSpPr/>
      </xdr:nvCxnSpPr>
      <xdr:spPr>
        <a:xfrm flipV="1">
          <a:off x="9639300" y="13335304"/>
          <a:ext cx="838200" cy="18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82854</xdr:rowOff>
    </xdr:from>
    <xdr:to>
      <xdr:col>15</xdr:col>
      <xdr:colOff>231775</xdr:colOff>
      <xdr:row>78</xdr:row>
      <xdr:rowOff>13004</xdr:rowOff>
    </xdr:to>
    <xdr:sp macro="" textlink="">
      <xdr:nvSpPr>
        <xdr:cNvPr id="419" name="円/楕円 418"/>
        <xdr:cNvSpPr/>
      </xdr:nvSpPr>
      <xdr:spPr>
        <a:xfrm>
          <a:off x="10426700" y="132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105731</xdr:rowOff>
    </xdr:from>
    <xdr:ext cx="534377" cy="259045"/>
    <xdr:sp macro="" textlink="">
      <xdr:nvSpPr>
        <xdr:cNvPr id="420" name="普通建設事業費 （ うち新規整備　）該当値テキスト"/>
        <xdr:cNvSpPr txBox="1"/>
      </xdr:nvSpPr>
      <xdr:spPr>
        <a:xfrm>
          <a:off x="10528300" y="1313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99275</xdr:rowOff>
    </xdr:from>
    <xdr:to>
      <xdr:col>14</xdr:col>
      <xdr:colOff>79375</xdr:colOff>
      <xdr:row>79</xdr:row>
      <xdr:rowOff>29425</xdr:rowOff>
    </xdr:to>
    <xdr:sp macro="" textlink="">
      <xdr:nvSpPr>
        <xdr:cNvPr id="421" name="円/楕円 420"/>
        <xdr:cNvSpPr/>
      </xdr:nvSpPr>
      <xdr:spPr>
        <a:xfrm>
          <a:off x="9588500" y="1347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20552</xdr:rowOff>
    </xdr:from>
    <xdr:ext cx="534377" cy="259045"/>
    <xdr:sp macro="" textlink="">
      <xdr:nvSpPr>
        <xdr:cNvPr id="422" name="テキスト ボックス 421"/>
        <xdr:cNvSpPr txBox="1"/>
      </xdr:nvSpPr>
      <xdr:spPr>
        <a:xfrm>
          <a:off x="9372111" y="1356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161545</xdr:rowOff>
    </xdr:from>
    <xdr:to>
      <xdr:col>15</xdr:col>
      <xdr:colOff>180975</xdr:colOff>
      <xdr:row>98</xdr:row>
      <xdr:rowOff>25185</xdr:rowOff>
    </xdr:to>
    <xdr:cxnSp macro="">
      <xdr:nvCxnSpPr>
        <xdr:cNvPr id="449" name="直線コネクタ 448"/>
        <xdr:cNvCxnSpPr/>
      </xdr:nvCxnSpPr>
      <xdr:spPr>
        <a:xfrm>
          <a:off x="9639300" y="16792195"/>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3" name="テキスト ボックス 452"/>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145835</xdr:rowOff>
    </xdr:from>
    <xdr:to>
      <xdr:col>15</xdr:col>
      <xdr:colOff>231775</xdr:colOff>
      <xdr:row>98</xdr:row>
      <xdr:rowOff>75985</xdr:rowOff>
    </xdr:to>
    <xdr:sp macro="" textlink="">
      <xdr:nvSpPr>
        <xdr:cNvPr id="459" name="円/楕円 458"/>
        <xdr:cNvSpPr/>
      </xdr:nvSpPr>
      <xdr:spPr>
        <a:xfrm>
          <a:off x="10426700" y="167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60" name="普通建設事業費 （ うち更新整備　）該当値テキスト"/>
        <xdr:cNvSpPr txBox="1"/>
      </xdr:nvSpPr>
      <xdr:spPr>
        <a:xfrm>
          <a:off x="10528300" y="16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110745</xdr:rowOff>
    </xdr:from>
    <xdr:to>
      <xdr:col>14</xdr:col>
      <xdr:colOff>79375</xdr:colOff>
      <xdr:row>98</xdr:row>
      <xdr:rowOff>40895</xdr:rowOff>
    </xdr:to>
    <xdr:sp macro="" textlink="">
      <xdr:nvSpPr>
        <xdr:cNvPr id="461" name="円/楕円 460"/>
        <xdr:cNvSpPr/>
      </xdr:nvSpPr>
      <xdr:spPr>
        <a:xfrm>
          <a:off x="9588500" y="167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57422</xdr:rowOff>
    </xdr:from>
    <xdr:ext cx="534377" cy="259045"/>
    <xdr:sp macro="" textlink="">
      <xdr:nvSpPr>
        <xdr:cNvPr id="462" name="テキスト ボックス 461"/>
        <xdr:cNvSpPr txBox="1"/>
      </xdr:nvSpPr>
      <xdr:spPr>
        <a:xfrm>
          <a:off x="9372111" y="165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116440</xdr:rowOff>
    </xdr:from>
    <xdr:to>
      <xdr:col>23</xdr:col>
      <xdr:colOff>517525</xdr:colOff>
      <xdr:row>38</xdr:row>
      <xdr:rowOff>25400</xdr:rowOff>
    </xdr:to>
    <xdr:cxnSp macro="">
      <xdr:nvCxnSpPr>
        <xdr:cNvPr id="487" name="直線コネクタ 486"/>
        <xdr:cNvCxnSpPr/>
      </xdr:nvCxnSpPr>
      <xdr:spPr>
        <a:xfrm>
          <a:off x="15481300" y="6460090"/>
          <a:ext cx="838200" cy="8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66605</xdr:rowOff>
    </xdr:from>
    <xdr:to>
      <xdr:col>22</xdr:col>
      <xdr:colOff>365125</xdr:colOff>
      <xdr:row>37</xdr:row>
      <xdr:rowOff>116440</xdr:rowOff>
    </xdr:to>
    <xdr:cxnSp macro="">
      <xdr:nvCxnSpPr>
        <xdr:cNvPr id="490" name="直線コネクタ 489"/>
        <xdr:cNvCxnSpPr/>
      </xdr:nvCxnSpPr>
      <xdr:spPr>
        <a:xfrm>
          <a:off x="14592300" y="6410255"/>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121126</xdr:rowOff>
    </xdr:from>
    <xdr:to>
      <xdr:col>21</xdr:col>
      <xdr:colOff>161925</xdr:colOff>
      <xdr:row>37</xdr:row>
      <xdr:rowOff>66605</xdr:rowOff>
    </xdr:to>
    <xdr:cxnSp macro="">
      <xdr:nvCxnSpPr>
        <xdr:cNvPr id="493" name="直線コネクタ 492"/>
        <xdr:cNvCxnSpPr/>
      </xdr:nvCxnSpPr>
      <xdr:spPr>
        <a:xfrm>
          <a:off x="13703300" y="5950426"/>
          <a:ext cx="889000" cy="45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121126</xdr:rowOff>
    </xdr:from>
    <xdr:to>
      <xdr:col>19</xdr:col>
      <xdr:colOff>644525</xdr:colOff>
      <xdr:row>38</xdr:row>
      <xdr:rowOff>25400</xdr:rowOff>
    </xdr:to>
    <xdr:cxnSp macro="">
      <xdr:nvCxnSpPr>
        <xdr:cNvPr id="496" name="直線コネクタ 495"/>
        <xdr:cNvCxnSpPr/>
      </xdr:nvCxnSpPr>
      <xdr:spPr>
        <a:xfrm flipV="1">
          <a:off x="12814300" y="5950426"/>
          <a:ext cx="889000" cy="5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65640</xdr:rowOff>
    </xdr:from>
    <xdr:to>
      <xdr:col>22</xdr:col>
      <xdr:colOff>415925</xdr:colOff>
      <xdr:row>37</xdr:row>
      <xdr:rowOff>167239</xdr:rowOff>
    </xdr:to>
    <xdr:sp macro="" textlink="">
      <xdr:nvSpPr>
        <xdr:cNvPr id="508" name="円/楕円 507"/>
        <xdr:cNvSpPr/>
      </xdr:nvSpPr>
      <xdr:spPr>
        <a:xfrm>
          <a:off x="15430500" y="6409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158367</xdr:rowOff>
    </xdr:from>
    <xdr:ext cx="469744" cy="259045"/>
    <xdr:sp macro="" textlink="">
      <xdr:nvSpPr>
        <xdr:cNvPr id="509" name="テキスト ボックス 508"/>
        <xdr:cNvSpPr txBox="1"/>
      </xdr:nvSpPr>
      <xdr:spPr>
        <a:xfrm>
          <a:off x="15246427" y="650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15805</xdr:rowOff>
    </xdr:from>
    <xdr:to>
      <xdr:col>21</xdr:col>
      <xdr:colOff>212725</xdr:colOff>
      <xdr:row>37</xdr:row>
      <xdr:rowOff>117405</xdr:rowOff>
    </xdr:to>
    <xdr:sp macro="" textlink="">
      <xdr:nvSpPr>
        <xdr:cNvPr id="510" name="円/楕円 509"/>
        <xdr:cNvSpPr/>
      </xdr:nvSpPr>
      <xdr:spPr>
        <a:xfrm>
          <a:off x="14541500" y="63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108532</xdr:rowOff>
    </xdr:from>
    <xdr:ext cx="469744" cy="259045"/>
    <xdr:sp macro="" textlink="">
      <xdr:nvSpPr>
        <xdr:cNvPr id="511" name="テキスト ボックス 510"/>
        <xdr:cNvSpPr txBox="1"/>
      </xdr:nvSpPr>
      <xdr:spPr>
        <a:xfrm>
          <a:off x="14357427" y="645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70326</xdr:rowOff>
    </xdr:from>
    <xdr:to>
      <xdr:col>20</xdr:col>
      <xdr:colOff>9525</xdr:colOff>
      <xdr:row>35</xdr:row>
      <xdr:rowOff>476</xdr:rowOff>
    </xdr:to>
    <xdr:sp macro="" textlink="">
      <xdr:nvSpPr>
        <xdr:cNvPr id="512" name="円/楕円 511"/>
        <xdr:cNvSpPr/>
      </xdr:nvSpPr>
      <xdr:spPr>
        <a:xfrm>
          <a:off x="13652500" y="58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163053</xdr:rowOff>
    </xdr:from>
    <xdr:ext cx="534377" cy="259045"/>
    <xdr:sp macro="" textlink="">
      <xdr:nvSpPr>
        <xdr:cNvPr id="513" name="テキスト ボックス 512"/>
        <xdr:cNvSpPr txBox="1"/>
      </xdr:nvSpPr>
      <xdr:spPr>
        <a:xfrm>
          <a:off x="13436111" y="59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6" name="直線コネクタ 52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7" name="テキスト ボックス 52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8" name="直線コネクタ 52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55</xdr:row>
      <xdr:rowOff>54627</xdr:rowOff>
    </xdr:from>
    <xdr:ext cx="377026" cy="259045"/>
    <xdr:sp macro="" textlink="">
      <xdr:nvSpPr>
        <xdr:cNvPr id="529" name="テキスト ボックス 528"/>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0" name="直線コネクタ 52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52</xdr:row>
      <xdr:rowOff>111777</xdr:rowOff>
    </xdr:from>
    <xdr:ext cx="377026" cy="259045"/>
    <xdr:sp macro="" textlink="">
      <xdr:nvSpPr>
        <xdr:cNvPr id="531" name="テキスト ボックス 530"/>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2" name="直線コネクタ 53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168927</xdr:rowOff>
    </xdr:from>
    <xdr:ext cx="377026" cy="259045"/>
    <xdr:sp macro="" textlink="">
      <xdr:nvSpPr>
        <xdr:cNvPr id="533" name="テキスト ボックス 532"/>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5" name="テキスト ボックス 534"/>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55</xdr:row>
      <xdr:rowOff>141986</xdr:rowOff>
    </xdr:from>
    <xdr:to>
      <xdr:col>23</xdr:col>
      <xdr:colOff>516889</xdr:colOff>
      <xdr:row>58</xdr:row>
      <xdr:rowOff>139700</xdr:rowOff>
    </xdr:to>
    <xdr:cxnSp macro="">
      <xdr:nvCxnSpPr>
        <xdr:cNvPr id="537" name="直線コネクタ 536"/>
        <xdr:cNvCxnSpPr/>
      </xdr:nvCxnSpPr>
      <xdr:spPr>
        <a:xfrm flipV="1">
          <a:off x="16317595" y="9571736"/>
          <a:ext cx="1269" cy="51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13733</xdr:rowOff>
    </xdr:from>
    <xdr:ext cx="249299" cy="259045"/>
    <xdr:sp macro="" textlink="">
      <xdr:nvSpPr>
        <xdr:cNvPr id="538" name="失業対策事業費最小値テキスト"/>
        <xdr:cNvSpPr txBox="1"/>
      </xdr:nvSpPr>
      <xdr:spPr>
        <a:xfrm>
          <a:off x="16370300" y="101292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9" name="直線コネクタ 53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88663</xdr:rowOff>
    </xdr:from>
    <xdr:ext cx="378565" cy="259045"/>
    <xdr:sp macro="" textlink="">
      <xdr:nvSpPr>
        <xdr:cNvPr id="540" name="失業対策事業費最大値テキスト"/>
        <xdr:cNvSpPr txBox="1"/>
      </xdr:nvSpPr>
      <xdr:spPr>
        <a:xfrm>
          <a:off x="16370300" y="934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55</xdr:row>
      <xdr:rowOff>141986</xdr:rowOff>
    </xdr:from>
    <xdr:to>
      <xdr:col>23</xdr:col>
      <xdr:colOff>606425</xdr:colOff>
      <xdr:row>55</xdr:row>
      <xdr:rowOff>141986</xdr:rowOff>
    </xdr:to>
    <xdr:cxnSp macro="">
      <xdr:nvCxnSpPr>
        <xdr:cNvPr id="541" name="直線コネクタ 540"/>
        <xdr:cNvCxnSpPr/>
      </xdr:nvCxnSpPr>
      <xdr:spPr>
        <a:xfrm>
          <a:off x="16230600" y="957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34544</xdr:rowOff>
    </xdr:from>
    <xdr:to>
      <xdr:col>23</xdr:col>
      <xdr:colOff>517525</xdr:colOff>
      <xdr:row>55</xdr:row>
      <xdr:rowOff>141986</xdr:rowOff>
    </xdr:to>
    <xdr:cxnSp macro="">
      <xdr:nvCxnSpPr>
        <xdr:cNvPr id="542" name="直線コネクタ 541"/>
        <xdr:cNvCxnSpPr/>
      </xdr:nvCxnSpPr>
      <xdr:spPr>
        <a:xfrm>
          <a:off x="15481300" y="8949944"/>
          <a:ext cx="838200" cy="6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58183</xdr:rowOff>
    </xdr:from>
    <xdr:ext cx="249299" cy="259045"/>
    <xdr:sp macro="" textlink="">
      <xdr:nvSpPr>
        <xdr:cNvPr id="543" name="失業対策事業費平均値テキスト"/>
        <xdr:cNvSpPr txBox="1"/>
      </xdr:nvSpPr>
      <xdr:spPr>
        <a:xfrm>
          <a:off x="16370300" y="1000228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79756</xdr:rowOff>
    </xdr:from>
    <xdr:to>
      <xdr:col>23</xdr:col>
      <xdr:colOff>568325</xdr:colOff>
      <xdr:row>59</xdr:row>
      <xdr:rowOff>9906</xdr:rowOff>
    </xdr:to>
    <xdr:sp macro="" textlink="">
      <xdr:nvSpPr>
        <xdr:cNvPr id="544" name="フローチャート : 判断 543"/>
        <xdr:cNvSpPr/>
      </xdr:nvSpPr>
      <xdr:spPr>
        <a:xfrm>
          <a:off x="16268700" y="1002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157988</xdr:rowOff>
    </xdr:from>
    <xdr:to>
      <xdr:col>22</xdr:col>
      <xdr:colOff>365125</xdr:colOff>
      <xdr:row>52</xdr:row>
      <xdr:rowOff>34544</xdr:rowOff>
    </xdr:to>
    <xdr:cxnSp macro="">
      <xdr:nvCxnSpPr>
        <xdr:cNvPr id="545" name="直線コネクタ 544"/>
        <xdr:cNvCxnSpPr/>
      </xdr:nvCxnSpPr>
      <xdr:spPr>
        <a:xfrm>
          <a:off x="14592300" y="89019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72898</xdr:rowOff>
    </xdr:from>
    <xdr:to>
      <xdr:col>22</xdr:col>
      <xdr:colOff>415925</xdr:colOff>
      <xdr:row>59</xdr:row>
      <xdr:rowOff>3048</xdr:rowOff>
    </xdr:to>
    <xdr:sp macro="" textlink="">
      <xdr:nvSpPr>
        <xdr:cNvPr id="546" name="フローチャート : 判断 545"/>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165625</xdr:rowOff>
    </xdr:from>
    <xdr:ext cx="249299" cy="259045"/>
    <xdr:sp macro="" textlink="">
      <xdr:nvSpPr>
        <xdr:cNvPr id="547" name="テキスト ボックス 546"/>
        <xdr:cNvSpPr txBox="1"/>
      </xdr:nvSpPr>
      <xdr:spPr>
        <a:xfrm>
          <a:off x="15356649" y="10109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157988</xdr:rowOff>
    </xdr:from>
    <xdr:to>
      <xdr:col>21</xdr:col>
      <xdr:colOff>161925</xdr:colOff>
      <xdr:row>52</xdr:row>
      <xdr:rowOff>2540</xdr:rowOff>
    </xdr:to>
    <xdr:cxnSp macro="">
      <xdr:nvCxnSpPr>
        <xdr:cNvPr id="548" name="直線コネクタ 547"/>
        <xdr:cNvCxnSpPr/>
      </xdr:nvCxnSpPr>
      <xdr:spPr>
        <a:xfrm flipV="1">
          <a:off x="13703300" y="89019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72898</xdr:rowOff>
    </xdr:from>
    <xdr:to>
      <xdr:col>21</xdr:col>
      <xdr:colOff>212725</xdr:colOff>
      <xdr:row>59</xdr:row>
      <xdr:rowOff>3048</xdr:rowOff>
    </xdr:to>
    <xdr:sp macro="" textlink="">
      <xdr:nvSpPr>
        <xdr:cNvPr id="549" name="フローチャート : 判断 548"/>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165625</xdr:rowOff>
    </xdr:from>
    <xdr:ext cx="249299" cy="259045"/>
    <xdr:sp macro="" textlink="">
      <xdr:nvSpPr>
        <xdr:cNvPr id="550" name="テキスト ボックス 549"/>
        <xdr:cNvSpPr txBox="1"/>
      </xdr:nvSpPr>
      <xdr:spPr>
        <a:xfrm>
          <a:off x="14467649" y="10109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2540</xdr:rowOff>
    </xdr:from>
    <xdr:to>
      <xdr:col>19</xdr:col>
      <xdr:colOff>644525</xdr:colOff>
      <xdr:row>55</xdr:row>
      <xdr:rowOff>153416</xdr:rowOff>
    </xdr:to>
    <xdr:cxnSp macro="">
      <xdr:nvCxnSpPr>
        <xdr:cNvPr id="551" name="直線コネクタ 550"/>
        <xdr:cNvCxnSpPr/>
      </xdr:nvCxnSpPr>
      <xdr:spPr>
        <a:xfrm flipV="1">
          <a:off x="12814300" y="8917940"/>
          <a:ext cx="889000" cy="66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72898</xdr:rowOff>
    </xdr:from>
    <xdr:to>
      <xdr:col>20</xdr:col>
      <xdr:colOff>9525</xdr:colOff>
      <xdr:row>59</xdr:row>
      <xdr:rowOff>3048</xdr:rowOff>
    </xdr:to>
    <xdr:sp macro="" textlink="">
      <xdr:nvSpPr>
        <xdr:cNvPr id="552" name="フローチャート : 判断 551"/>
        <xdr:cNvSpPr/>
      </xdr:nvSpPr>
      <xdr:spPr>
        <a:xfrm>
          <a:off x="1365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165625</xdr:rowOff>
    </xdr:from>
    <xdr:ext cx="249299" cy="259045"/>
    <xdr:sp macro="" textlink="">
      <xdr:nvSpPr>
        <xdr:cNvPr id="553" name="テキスト ボックス 552"/>
        <xdr:cNvSpPr txBox="1"/>
      </xdr:nvSpPr>
      <xdr:spPr>
        <a:xfrm>
          <a:off x="13578649" y="10109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82042</xdr:rowOff>
    </xdr:from>
    <xdr:to>
      <xdr:col>18</xdr:col>
      <xdr:colOff>492125</xdr:colOff>
      <xdr:row>59</xdr:row>
      <xdr:rowOff>12192</xdr:rowOff>
    </xdr:to>
    <xdr:sp macro="" textlink="">
      <xdr:nvSpPr>
        <xdr:cNvPr id="554" name="フローチャート : 判断 553"/>
        <xdr:cNvSpPr/>
      </xdr:nvSpPr>
      <xdr:spPr>
        <a:xfrm>
          <a:off x="12763500" y="1002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3319</xdr:rowOff>
    </xdr:from>
    <xdr:ext cx="249299" cy="259045"/>
    <xdr:sp macro="" textlink="">
      <xdr:nvSpPr>
        <xdr:cNvPr id="555" name="テキスト ボックス 554"/>
        <xdr:cNvSpPr txBox="1"/>
      </xdr:nvSpPr>
      <xdr:spPr>
        <a:xfrm>
          <a:off x="12689649" y="101188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91186</xdr:rowOff>
    </xdr:from>
    <xdr:to>
      <xdr:col>23</xdr:col>
      <xdr:colOff>568325</xdr:colOff>
      <xdr:row>56</xdr:row>
      <xdr:rowOff>21336</xdr:rowOff>
    </xdr:to>
    <xdr:sp macro="" textlink="">
      <xdr:nvSpPr>
        <xdr:cNvPr id="561" name="円/楕円 560"/>
        <xdr:cNvSpPr/>
      </xdr:nvSpPr>
      <xdr:spPr>
        <a:xfrm>
          <a:off x="16268700" y="95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44213</xdr:rowOff>
    </xdr:from>
    <xdr:ext cx="378565" cy="259045"/>
    <xdr:sp macro="" textlink="">
      <xdr:nvSpPr>
        <xdr:cNvPr id="562" name="失業対策事業費該当値テキスト"/>
        <xdr:cNvSpPr txBox="1"/>
      </xdr:nvSpPr>
      <xdr:spPr>
        <a:xfrm>
          <a:off x="16370300" y="947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155194</xdr:rowOff>
    </xdr:from>
    <xdr:to>
      <xdr:col>22</xdr:col>
      <xdr:colOff>415925</xdr:colOff>
      <xdr:row>52</xdr:row>
      <xdr:rowOff>85344</xdr:rowOff>
    </xdr:to>
    <xdr:sp macro="" textlink="">
      <xdr:nvSpPr>
        <xdr:cNvPr id="563" name="円/楕円 562"/>
        <xdr:cNvSpPr/>
      </xdr:nvSpPr>
      <xdr:spPr>
        <a:xfrm>
          <a:off x="15430500" y="88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50</xdr:row>
      <xdr:rowOff>101871</xdr:rowOff>
    </xdr:from>
    <xdr:ext cx="378565" cy="259045"/>
    <xdr:sp macro="" textlink="">
      <xdr:nvSpPr>
        <xdr:cNvPr id="564" name="テキスト ボックス 563"/>
        <xdr:cNvSpPr txBox="1"/>
      </xdr:nvSpPr>
      <xdr:spPr>
        <a:xfrm>
          <a:off x="15292017" y="8674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107188</xdr:rowOff>
    </xdr:from>
    <xdr:to>
      <xdr:col>21</xdr:col>
      <xdr:colOff>212725</xdr:colOff>
      <xdr:row>52</xdr:row>
      <xdr:rowOff>37338</xdr:rowOff>
    </xdr:to>
    <xdr:sp macro="" textlink="">
      <xdr:nvSpPr>
        <xdr:cNvPr id="565" name="円/楕円 564"/>
        <xdr:cNvSpPr/>
      </xdr:nvSpPr>
      <xdr:spPr>
        <a:xfrm>
          <a:off x="14541500" y="88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50</xdr:row>
      <xdr:rowOff>53865</xdr:rowOff>
    </xdr:from>
    <xdr:ext cx="378565" cy="259045"/>
    <xdr:sp macro="" textlink="">
      <xdr:nvSpPr>
        <xdr:cNvPr id="566" name="テキスト ボックス 565"/>
        <xdr:cNvSpPr txBox="1"/>
      </xdr:nvSpPr>
      <xdr:spPr>
        <a:xfrm>
          <a:off x="14403017" y="8626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123190</xdr:rowOff>
    </xdr:from>
    <xdr:to>
      <xdr:col>20</xdr:col>
      <xdr:colOff>9525</xdr:colOff>
      <xdr:row>52</xdr:row>
      <xdr:rowOff>53340</xdr:rowOff>
    </xdr:to>
    <xdr:sp macro="" textlink="">
      <xdr:nvSpPr>
        <xdr:cNvPr id="567" name="円/楕円 566"/>
        <xdr:cNvSpPr/>
      </xdr:nvSpPr>
      <xdr:spPr>
        <a:xfrm>
          <a:off x="13652500" y="88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50</xdr:row>
      <xdr:rowOff>69867</xdr:rowOff>
    </xdr:from>
    <xdr:ext cx="378565" cy="259045"/>
    <xdr:sp macro="" textlink="">
      <xdr:nvSpPr>
        <xdr:cNvPr id="568" name="テキスト ボックス 567"/>
        <xdr:cNvSpPr txBox="1"/>
      </xdr:nvSpPr>
      <xdr:spPr>
        <a:xfrm>
          <a:off x="13514017" y="864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102616</xdr:rowOff>
    </xdr:from>
    <xdr:to>
      <xdr:col>18</xdr:col>
      <xdr:colOff>492125</xdr:colOff>
      <xdr:row>56</xdr:row>
      <xdr:rowOff>32766</xdr:rowOff>
    </xdr:to>
    <xdr:sp macro="" textlink="">
      <xdr:nvSpPr>
        <xdr:cNvPr id="569" name="円/楕円 568"/>
        <xdr:cNvSpPr/>
      </xdr:nvSpPr>
      <xdr:spPr>
        <a:xfrm>
          <a:off x="12763500" y="95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54</xdr:row>
      <xdr:rowOff>49293</xdr:rowOff>
    </xdr:from>
    <xdr:ext cx="378565" cy="259045"/>
    <xdr:sp macro="" textlink="">
      <xdr:nvSpPr>
        <xdr:cNvPr id="570" name="テキスト ボックス 569"/>
        <xdr:cNvSpPr txBox="1"/>
      </xdr:nvSpPr>
      <xdr:spPr>
        <a:xfrm>
          <a:off x="12625017" y="930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4" name="直線コネクタ 593"/>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5"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6" name="直線コネクタ 595"/>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7"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8" name="直線コネクタ 597"/>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23199</xdr:rowOff>
    </xdr:from>
    <xdr:to>
      <xdr:col>23</xdr:col>
      <xdr:colOff>517525</xdr:colOff>
      <xdr:row>76</xdr:row>
      <xdr:rowOff>44633</xdr:rowOff>
    </xdr:to>
    <xdr:cxnSp macro="">
      <xdr:nvCxnSpPr>
        <xdr:cNvPr id="599" name="直線コネクタ 598"/>
        <xdr:cNvCxnSpPr/>
      </xdr:nvCxnSpPr>
      <xdr:spPr>
        <a:xfrm flipV="1">
          <a:off x="15481300" y="13053399"/>
          <a:ext cx="838200" cy="2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600"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601" name="フローチャート : 判断 600"/>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44008</xdr:rowOff>
    </xdr:from>
    <xdr:to>
      <xdr:col>22</xdr:col>
      <xdr:colOff>365125</xdr:colOff>
      <xdr:row>76</xdr:row>
      <xdr:rowOff>44633</xdr:rowOff>
    </xdr:to>
    <xdr:cxnSp macro="">
      <xdr:nvCxnSpPr>
        <xdr:cNvPr id="602" name="直線コネクタ 601"/>
        <xdr:cNvCxnSpPr/>
      </xdr:nvCxnSpPr>
      <xdr:spPr>
        <a:xfrm>
          <a:off x="14592300" y="13074208"/>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3" name="フローチャート : 判断 602"/>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04" name="テキスト ボックス 603"/>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132339</xdr:rowOff>
    </xdr:from>
    <xdr:to>
      <xdr:col>21</xdr:col>
      <xdr:colOff>161925</xdr:colOff>
      <xdr:row>76</xdr:row>
      <xdr:rowOff>44008</xdr:rowOff>
    </xdr:to>
    <xdr:cxnSp macro="">
      <xdr:nvCxnSpPr>
        <xdr:cNvPr id="605" name="直線コネクタ 604"/>
        <xdr:cNvCxnSpPr/>
      </xdr:nvCxnSpPr>
      <xdr:spPr>
        <a:xfrm>
          <a:off x="13703300" y="12991089"/>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6" name="フローチャート : 判断 605"/>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07" name="テキスト ボックス 606"/>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132339</xdr:rowOff>
    </xdr:from>
    <xdr:to>
      <xdr:col>19</xdr:col>
      <xdr:colOff>644525</xdr:colOff>
      <xdr:row>75</xdr:row>
      <xdr:rowOff>159231</xdr:rowOff>
    </xdr:to>
    <xdr:cxnSp macro="">
      <xdr:nvCxnSpPr>
        <xdr:cNvPr id="608" name="直線コネクタ 607"/>
        <xdr:cNvCxnSpPr/>
      </xdr:nvCxnSpPr>
      <xdr:spPr>
        <a:xfrm flipV="1">
          <a:off x="12814300" y="12991089"/>
          <a:ext cx="889000" cy="2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9" name="フローチャート : 判断 608"/>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10" name="テキスト ボックス 609"/>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11" name="フローチャート : 判断 610"/>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154644</xdr:rowOff>
    </xdr:from>
    <xdr:ext cx="534377" cy="259045"/>
    <xdr:sp macro="" textlink="">
      <xdr:nvSpPr>
        <xdr:cNvPr id="612" name="テキスト ボックス 611"/>
        <xdr:cNvSpPr txBox="1"/>
      </xdr:nvSpPr>
      <xdr:spPr>
        <a:xfrm>
          <a:off x="12547111" y="131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143848</xdr:rowOff>
    </xdr:from>
    <xdr:to>
      <xdr:col>23</xdr:col>
      <xdr:colOff>568325</xdr:colOff>
      <xdr:row>76</xdr:row>
      <xdr:rowOff>73999</xdr:rowOff>
    </xdr:to>
    <xdr:sp macro="" textlink="">
      <xdr:nvSpPr>
        <xdr:cNvPr id="618" name="円/楕円 617"/>
        <xdr:cNvSpPr/>
      </xdr:nvSpPr>
      <xdr:spPr>
        <a:xfrm>
          <a:off x="16268700" y="130025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166725</xdr:rowOff>
    </xdr:from>
    <xdr:ext cx="534377" cy="259045"/>
    <xdr:sp macro="" textlink="">
      <xdr:nvSpPr>
        <xdr:cNvPr id="619" name="公債費該当値テキスト"/>
        <xdr:cNvSpPr txBox="1"/>
      </xdr:nvSpPr>
      <xdr:spPr>
        <a:xfrm>
          <a:off x="16370300" y="1285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70,289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165283</xdr:rowOff>
    </xdr:from>
    <xdr:to>
      <xdr:col>22</xdr:col>
      <xdr:colOff>415925</xdr:colOff>
      <xdr:row>76</xdr:row>
      <xdr:rowOff>95433</xdr:rowOff>
    </xdr:to>
    <xdr:sp macro="" textlink="">
      <xdr:nvSpPr>
        <xdr:cNvPr id="620" name="円/楕円 619"/>
        <xdr:cNvSpPr/>
      </xdr:nvSpPr>
      <xdr:spPr>
        <a:xfrm>
          <a:off x="15430500" y="130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111960</xdr:rowOff>
    </xdr:from>
    <xdr:ext cx="534377" cy="259045"/>
    <xdr:sp macro="" textlink="">
      <xdr:nvSpPr>
        <xdr:cNvPr id="621" name="テキスト ボックス 620"/>
        <xdr:cNvSpPr txBox="1"/>
      </xdr:nvSpPr>
      <xdr:spPr>
        <a:xfrm>
          <a:off x="15214111" y="1279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164658</xdr:rowOff>
    </xdr:from>
    <xdr:to>
      <xdr:col>21</xdr:col>
      <xdr:colOff>212725</xdr:colOff>
      <xdr:row>76</xdr:row>
      <xdr:rowOff>94808</xdr:rowOff>
    </xdr:to>
    <xdr:sp macro="" textlink="">
      <xdr:nvSpPr>
        <xdr:cNvPr id="622" name="円/楕円 621"/>
        <xdr:cNvSpPr/>
      </xdr:nvSpPr>
      <xdr:spPr>
        <a:xfrm>
          <a:off x="14541500" y="130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111335</xdr:rowOff>
    </xdr:from>
    <xdr:ext cx="534377" cy="259045"/>
    <xdr:sp macro="" textlink="">
      <xdr:nvSpPr>
        <xdr:cNvPr id="623" name="テキスト ボックス 622"/>
        <xdr:cNvSpPr txBox="1"/>
      </xdr:nvSpPr>
      <xdr:spPr>
        <a:xfrm>
          <a:off x="14325111" y="1279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81539</xdr:rowOff>
    </xdr:from>
    <xdr:to>
      <xdr:col>20</xdr:col>
      <xdr:colOff>9525</xdr:colOff>
      <xdr:row>76</xdr:row>
      <xdr:rowOff>11689</xdr:rowOff>
    </xdr:to>
    <xdr:sp macro="" textlink="">
      <xdr:nvSpPr>
        <xdr:cNvPr id="624" name="円/楕円 623"/>
        <xdr:cNvSpPr/>
      </xdr:nvSpPr>
      <xdr:spPr>
        <a:xfrm>
          <a:off x="13652500" y="129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28216</xdr:rowOff>
    </xdr:from>
    <xdr:ext cx="534377" cy="259045"/>
    <xdr:sp macro="" textlink="">
      <xdr:nvSpPr>
        <xdr:cNvPr id="625" name="テキスト ボックス 624"/>
        <xdr:cNvSpPr txBox="1"/>
      </xdr:nvSpPr>
      <xdr:spPr>
        <a:xfrm>
          <a:off x="13436111" y="127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108430</xdr:rowOff>
    </xdr:from>
    <xdr:to>
      <xdr:col>18</xdr:col>
      <xdr:colOff>492125</xdr:colOff>
      <xdr:row>76</xdr:row>
      <xdr:rowOff>38581</xdr:rowOff>
    </xdr:to>
    <xdr:sp macro="" textlink="">
      <xdr:nvSpPr>
        <xdr:cNvPr id="626" name="円/楕円 625"/>
        <xdr:cNvSpPr/>
      </xdr:nvSpPr>
      <xdr:spPr>
        <a:xfrm>
          <a:off x="12763500" y="129671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55107</xdr:rowOff>
    </xdr:from>
    <xdr:ext cx="534377" cy="259045"/>
    <xdr:sp macro="" textlink="">
      <xdr:nvSpPr>
        <xdr:cNvPr id="627" name="テキスト ボックス 626"/>
        <xdr:cNvSpPr txBox="1"/>
      </xdr:nvSpPr>
      <xdr:spPr>
        <a:xfrm>
          <a:off x="12547111" y="1274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7" name="テキスト ボックス 64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51" name="直線コネクタ 650"/>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2"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3" name="直線コネクタ 652"/>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4"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5" name="直線コネクタ 654"/>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42405</xdr:rowOff>
    </xdr:from>
    <xdr:to>
      <xdr:col>23</xdr:col>
      <xdr:colOff>517525</xdr:colOff>
      <xdr:row>99</xdr:row>
      <xdr:rowOff>27242</xdr:rowOff>
    </xdr:to>
    <xdr:cxnSp macro="">
      <xdr:nvCxnSpPr>
        <xdr:cNvPr id="656" name="直線コネクタ 655"/>
        <xdr:cNvCxnSpPr/>
      </xdr:nvCxnSpPr>
      <xdr:spPr>
        <a:xfrm flipV="1">
          <a:off x="15481300" y="16844505"/>
          <a:ext cx="838200" cy="15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7"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8" name="フローチャート : 判断 657"/>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27242</xdr:rowOff>
    </xdr:from>
    <xdr:to>
      <xdr:col>22</xdr:col>
      <xdr:colOff>365125</xdr:colOff>
      <xdr:row>99</xdr:row>
      <xdr:rowOff>29032</xdr:rowOff>
    </xdr:to>
    <xdr:cxnSp macro="">
      <xdr:nvCxnSpPr>
        <xdr:cNvPr id="659" name="直線コネクタ 658"/>
        <xdr:cNvCxnSpPr/>
      </xdr:nvCxnSpPr>
      <xdr:spPr>
        <a:xfrm flipV="1">
          <a:off x="14592300" y="17000792"/>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60" name="フローチャート : 判断 659"/>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61" name="テキスト ボックス 660"/>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83375</xdr:rowOff>
    </xdr:from>
    <xdr:to>
      <xdr:col>21</xdr:col>
      <xdr:colOff>161925</xdr:colOff>
      <xdr:row>99</xdr:row>
      <xdr:rowOff>29032</xdr:rowOff>
    </xdr:to>
    <xdr:cxnSp macro="">
      <xdr:nvCxnSpPr>
        <xdr:cNvPr id="662" name="直線コネクタ 661"/>
        <xdr:cNvCxnSpPr/>
      </xdr:nvCxnSpPr>
      <xdr:spPr>
        <a:xfrm>
          <a:off x="13703300" y="16885475"/>
          <a:ext cx="889000" cy="1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3" name="フローチャート : 判断 662"/>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4" name="テキスト ボックス 663"/>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83375</xdr:rowOff>
    </xdr:from>
    <xdr:to>
      <xdr:col>19</xdr:col>
      <xdr:colOff>644525</xdr:colOff>
      <xdr:row>98</xdr:row>
      <xdr:rowOff>96622</xdr:rowOff>
    </xdr:to>
    <xdr:cxnSp macro="">
      <xdr:nvCxnSpPr>
        <xdr:cNvPr id="665" name="直線コネクタ 664"/>
        <xdr:cNvCxnSpPr/>
      </xdr:nvCxnSpPr>
      <xdr:spPr>
        <a:xfrm flipV="1">
          <a:off x="12814300" y="16885475"/>
          <a:ext cx="8890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6" name="フローチャート : 判断 665"/>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7" name="テキスト ボックス 666"/>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8" name="フローチャート : 判断 667"/>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9" name="テキスト ボックス 668"/>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163055</xdr:rowOff>
    </xdr:from>
    <xdr:to>
      <xdr:col>23</xdr:col>
      <xdr:colOff>568325</xdr:colOff>
      <xdr:row>98</xdr:row>
      <xdr:rowOff>93205</xdr:rowOff>
    </xdr:to>
    <xdr:sp macro="" textlink="">
      <xdr:nvSpPr>
        <xdr:cNvPr id="675" name="円/楕円 674"/>
        <xdr:cNvSpPr/>
      </xdr:nvSpPr>
      <xdr:spPr>
        <a:xfrm>
          <a:off x="16268700" y="167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141482</xdr:rowOff>
    </xdr:from>
    <xdr:ext cx="534377" cy="259045"/>
    <xdr:sp macro="" textlink="">
      <xdr:nvSpPr>
        <xdr:cNvPr id="676" name="積立金該当値テキスト"/>
        <xdr:cNvSpPr txBox="1"/>
      </xdr:nvSpPr>
      <xdr:spPr>
        <a:xfrm>
          <a:off x="16370300" y="1677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147892</xdr:rowOff>
    </xdr:from>
    <xdr:to>
      <xdr:col>22</xdr:col>
      <xdr:colOff>415925</xdr:colOff>
      <xdr:row>99</xdr:row>
      <xdr:rowOff>78042</xdr:rowOff>
    </xdr:to>
    <xdr:sp macro="" textlink="">
      <xdr:nvSpPr>
        <xdr:cNvPr id="677" name="円/楕円 676"/>
        <xdr:cNvSpPr/>
      </xdr:nvSpPr>
      <xdr:spPr>
        <a:xfrm>
          <a:off x="15430500" y="169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69169</xdr:rowOff>
    </xdr:from>
    <xdr:ext cx="469744" cy="259045"/>
    <xdr:sp macro="" textlink="">
      <xdr:nvSpPr>
        <xdr:cNvPr id="678" name="テキスト ボックス 677"/>
        <xdr:cNvSpPr txBox="1"/>
      </xdr:nvSpPr>
      <xdr:spPr>
        <a:xfrm>
          <a:off x="15246427" y="1704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149682</xdr:rowOff>
    </xdr:from>
    <xdr:to>
      <xdr:col>21</xdr:col>
      <xdr:colOff>212725</xdr:colOff>
      <xdr:row>99</xdr:row>
      <xdr:rowOff>79832</xdr:rowOff>
    </xdr:to>
    <xdr:sp macro="" textlink="">
      <xdr:nvSpPr>
        <xdr:cNvPr id="679" name="円/楕円 678"/>
        <xdr:cNvSpPr/>
      </xdr:nvSpPr>
      <xdr:spPr>
        <a:xfrm>
          <a:off x="14541500" y="169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70959</xdr:rowOff>
    </xdr:from>
    <xdr:ext cx="469744" cy="259045"/>
    <xdr:sp macro="" textlink="">
      <xdr:nvSpPr>
        <xdr:cNvPr id="680" name="テキスト ボックス 679"/>
        <xdr:cNvSpPr txBox="1"/>
      </xdr:nvSpPr>
      <xdr:spPr>
        <a:xfrm>
          <a:off x="14357427" y="1704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32575</xdr:rowOff>
    </xdr:from>
    <xdr:to>
      <xdr:col>20</xdr:col>
      <xdr:colOff>9525</xdr:colOff>
      <xdr:row>98</xdr:row>
      <xdr:rowOff>134175</xdr:rowOff>
    </xdr:to>
    <xdr:sp macro="" textlink="">
      <xdr:nvSpPr>
        <xdr:cNvPr id="681" name="円/楕円 680"/>
        <xdr:cNvSpPr/>
      </xdr:nvSpPr>
      <xdr:spPr>
        <a:xfrm>
          <a:off x="13652500" y="168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125302</xdr:rowOff>
    </xdr:from>
    <xdr:ext cx="534377" cy="259045"/>
    <xdr:sp macro="" textlink="">
      <xdr:nvSpPr>
        <xdr:cNvPr id="682" name="テキスト ボックス 681"/>
        <xdr:cNvSpPr txBox="1"/>
      </xdr:nvSpPr>
      <xdr:spPr>
        <a:xfrm>
          <a:off x="13436111" y="1692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45822</xdr:rowOff>
    </xdr:from>
    <xdr:to>
      <xdr:col>18</xdr:col>
      <xdr:colOff>492125</xdr:colOff>
      <xdr:row>98</xdr:row>
      <xdr:rowOff>147422</xdr:rowOff>
    </xdr:to>
    <xdr:sp macro="" textlink="">
      <xdr:nvSpPr>
        <xdr:cNvPr id="683" name="円/楕円 682"/>
        <xdr:cNvSpPr/>
      </xdr:nvSpPr>
      <xdr:spPr>
        <a:xfrm>
          <a:off x="12763500" y="168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138549</xdr:rowOff>
    </xdr:from>
    <xdr:ext cx="469744" cy="259045"/>
    <xdr:sp macro="" textlink="">
      <xdr:nvSpPr>
        <xdr:cNvPr id="684" name="テキスト ボックス 683"/>
        <xdr:cNvSpPr txBox="1"/>
      </xdr:nvSpPr>
      <xdr:spPr>
        <a:xfrm>
          <a:off x="12579427" y="1694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5" name="直線コネクタ 69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6" name="テキスト ボックス 69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7" name="直線コネクタ 69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8" name="テキスト ボックス 69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9" name="直線コネクタ 69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0" name="テキスト ボックス 69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1" name="直線コネクタ 70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2" name="テキスト ボックス 70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3" name="直線コネクタ 70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4" name="テキスト ボックス 70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8" name="直線コネクタ 707"/>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0" name="直線コネクタ 70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11"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2" name="直線コネクタ 711"/>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4254</xdr:rowOff>
    </xdr:from>
    <xdr:to>
      <xdr:col>32</xdr:col>
      <xdr:colOff>187325</xdr:colOff>
      <xdr:row>36</xdr:row>
      <xdr:rowOff>90360</xdr:rowOff>
    </xdr:to>
    <xdr:cxnSp macro="">
      <xdr:nvCxnSpPr>
        <xdr:cNvPr id="713" name="直線コネクタ 712"/>
        <xdr:cNvCxnSpPr/>
      </xdr:nvCxnSpPr>
      <xdr:spPr>
        <a:xfrm flipV="1">
          <a:off x="21323300" y="5319204"/>
          <a:ext cx="838200" cy="94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82948</xdr:rowOff>
    </xdr:from>
    <xdr:ext cx="378565" cy="259045"/>
    <xdr:sp macro="" textlink="">
      <xdr:nvSpPr>
        <xdr:cNvPr id="714" name="投資及び出資金平均値テキスト"/>
        <xdr:cNvSpPr txBox="1"/>
      </xdr:nvSpPr>
      <xdr:spPr>
        <a:xfrm>
          <a:off x="22212300" y="6598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5" name="フローチャート : 判断 714"/>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29210</xdr:rowOff>
    </xdr:from>
    <xdr:to>
      <xdr:col>31</xdr:col>
      <xdr:colOff>34925</xdr:colOff>
      <xdr:row>36</xdr:row>
      <xdr:rowOff>90360</xdr:rowOff>
    </xdr:to>
    <xdr:cxnSp macro="">
      <xdr:nvCxnSpPr>
        <xdr:cNvPr id="716" name="直線コネクタ 715"/>
        <xdr:cNvCxnSpPr/>
      </xdr:nvCxnSpPr>
      <xdr:spPr>
        <a:xfrm>
          <a:off x="20434300" y="6029960"/>
          <a:ext cx="889000" cy="23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7" name="フローチャート : 判断 716"/>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67708</xdr:rowOff>
    </xdr:from>
    <xdr:ext cx="378565" cy="259045"/>
    <xdr:sp macro="" textlink="">
      <xdr:nvSpPr>
        <xdr:cNvPr id="718" name="テキスト ボックス 717"/>
        <xdr:cNvSpPr txBox="1"/>
      </xdr:nvSpPr>
      <xdr:spPr>
        <a:xfrm>
          <a:off x="21134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171133</xdr:rowOff>
    </xdr:from>
    <xdr:to>
      <xdr:col>29</xdr:col>
      <xdr:colOff>517525</xdr:colOff>
      <xdr:row>35</xdr:row>
      <xdr:rowOff>29210</xdr:rowOff>
    </xdr:to>
    <xdr:cxnSp macro="">
      <xdr:nvCxnSpPr>
        <xdr:cNvPr id="719" name="直線コネクタ 718"/>
        <xdr:cNvCxnSpPr/>
      </xdr:nvCxnSpPr>
      <xdr:spPr>
        <a:xfrm>
          <a:off x="19545300" y="5828983"/>
          <a:ext cx="889000" cy="20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20" name="フローチャート : 判断 719"/>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76281</xdr:rowOff>
    </xdr:from>
    <xdr:ext cx="378565" cy="259045"/>
    <xdr:sp macro="" textlink="">
      <xdr:nvSpPr>
        <xdr:cNvPr id="721" name="テキスト ボックス 720"/>
        <xdr:cNvSpPr txBox="1"/>
      </xdr:nvSpPr>
      <xdr:spPr>
        <a:xfrm>
          <a:off x="20245017" y="659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171133</xdr:rowOff>
    </xdr:from>
    <xdr:to>
      <xdr:col>28</xdr:col>
      <xdr:colOff>314325</xdr:colOff>
      <xdr:row>34</xdr:row>
      <xdr:rowOff>126174</xdr:rowOff>
    </xdr:to>
    <xdr:cxnSp macro="">
      <xdr:nvCxnSpPr>
        <xdr:cNvPr id="722" name="直線コネクタ 721"/>
        <xdr:cNvCxnSpPr/>
      </xdr:nvCxnSpPr>
      <xdr:spPr>
        <a:xfrm flipV="1">
          <a:off x="18656300" y="5828983"/>
          <a:ext cx="889000" cy="1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3" name="フローチャート : 判断 722"/>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5986</xdr:rowOff>
    </xdr:from>
    <xdr:ext cx="469744" cy="259045"/>
    <xdr:sp macro="" textlink="">
      <xdr:nvSpPr>
        <xdr:cNvPr id="724" name="テキスト ボックス 723"/>
        <xdr:cNvSpPr txBox="1"/>
      </xdr:nvSpPr>
      <xdr:spPr>
        <a:xfrm>
          <a:off x="1931042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5" name="フローチャート : 判断 724"/>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7320</xdr:rowOff>
    </xdr:from>
    <xdr:ext cx="469744" cy="259045"/>
    <xdr:sp macro="" textlink="">
      <xdr:nvSpPr>
        <xdr:cNvPr id="726" name="テキスト ボックス 725"/>
        <xdr:cNvSpPr txBox="1"/>
      </xdr:nvSpPr>
      <xdr:spPr>
        <a:xfrm>
          <a:off x="18421427" y="65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124904</xdr:rowOff>
    </xdr:from>
    <xdr:to>
      <xdr:col>32</xdr:col>
      <xdr:colOff>238125</xdr:colOff>
      <xdr:row>31</xdr:row>
      <xdr:rowOff>55054</xdr:rowOff>
    </xdr:to>
    <xdr:sp macro="" textlink="">
      <xdr:nvSpPr>
        <xdr:cNvPr id="732" name="円/楕円 731"/>
        <xdr:cNvSpPr/>
      </xdr:nvSpPr>
      <xdr:spPr>
        <a:xfrm>
          <a:off x="22110700" y="52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77931</xdr:rowOff>
    </xdr:from>
    <xdr:ext cx="469744" cy="259045"/>
    <xdr:sp macro="" textlink="">
      <xdr:nvSpPr>
        <xdr:cNvPr id="733" name="投資及び出資金該当値テキスト"/>
        <xdr:cNvSpPr txBox="1"/>
      </xdr:nvSpPr>
      <xdr:spPr>
        <a:xfrm>
          <a:off x="22212300" y="522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39560</xdr:rowOff>
    </xdr:from>
    <xdr:to>
      <xdr:col>31</xdr:col>
      <xdr:colOff>85725</xdr:colOff>
      <xdr:row>36</xdr:row>
      <xdr:rowOff>141160</xdr:rowOff>
    </xdr:to>
    <xdr:sp macro="" textlink="">
      <xdr:nvSpPr>
        <xdr:cNvPr id="734" name="円/楕円 733"/>
        <xdr:cNvSpPr/>
      </xdr:nvSpPr>
      <xdr:spPr>
        <a:xfrm>
          <a:off x="21272500" y="62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157687</xdr:rowOff>
    </xdr:from>
    <xdr:ext cx="469744" cy="259045"/>
    <xdr:sp macro="" textlink="">
      <xdr:nvSpPr>
        <xdr:cNvPr id="735" name="テキスト ボックス 734"/>
        <xdr:cNvSpPr txBox="1"/>
      </xdr:nvSpPr>
      <xdr:spPr>
        <a:xfrm>
          <a:off x="21088427" y="598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149860</xdr:rowOff>
    </xdr:from>
    <xdr:to>
      <xdr:col>29</xdr:col>
      <xdr:colOff>568325</xdr:colOff>
      <xdr:row>35</xdr:row>
      <xdr:rowOff>80010</xdr:rowOff>
    </xdr:to>
    <xdr:sp macro="" textlink="">
      <xdr:nvSpPr>
        <xdr:cNvPr id="736" name="円/楕円 735"/>
        <xdr:cNvSpPr/>
      </xdr:nvSpPr>
      <xdr:spPr>
        <a:xfrm>
          <a:off x="20383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96537</xdr:rowOff>
    </xdr:from>
    <xdr:ext cx="469744" cy="259045"/>
    <xdr:sp macro="" textlink="">
      <xdr:nvSpPr>
        <xdr:cNvPr id="737" name="テキスト ボックス 736"/>
        <xdr:cNvSpPr txBox="1"/>
      </xdr:nvSpPr>
      <xdr:spPr>
        <a:xfrm>
          <a:off x="20199427"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120333</xdr:rowOff>
    </xdr:from>
    <xdr:to>
      <xdr:col>28</xdr:col>
      <xdr:colOff>365125</xdr:colOff>
      <xdr:row>34</xdr:row>
      <xdr:rowOff>50483</xdr:rowOff>
    </xdr:to>
    <xdr:sp macro="" textlink="">
      <xdr:nvSpPr>
        <xdr:cNvPr id="738" name="円/楕円 737"/>
        <xdr:cNvSpPr/>
      </xdr:nvSpPr>
      <xdr:spPr>
        <a:xfrm>
          <a:off x="19494500" y="57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67010</xdr:rowOff>
    </xdr:from>
    <xdr:ext cx="469744" cy="259045"/>
    <xdr:sp macro="" textlink="">
      <xdr:nvSpPr>
        <xdr:cNvPr id="739" name="テキスト ボックス 738"/>
        <xdr:cNvSpPr txBox="1"/>
      </xdr:nvSpPr>
      <xdr:spPr>
        <a:xfrm>
          <a:off x="19310427" y="555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75374</xdr:rowOff>
    </xdr:from>
    <xdr:to>
      <xdr:col>27</xdr:col>
      <xdr:colOff>161925</xdr:colOff>
      <xdr:row>35</xdr:row>
      <xdr:rowOff>5524</xdr:rowOff>
    </xdr:to>
    <xdr:sp macro="" textlink="">
      <xdr:nvSpPr>
        <xdr:cNvPr id="740" name="円/楕円 739"/>
        <xdr:cNvSpPr/>
      </xdr:nvSpPr>
      <xdr:spPr>
        <a:xfrm>
          <a:off x="18605500" y="59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22051</xdr:rowOff>
    </xdr:from>
    <xdr:ext cx="469744" cy="259045"/>
    <xdr:sp macro="" textlink="">
      <xdr:nvSpPr>
        <xdr:cNvPr id="741" name="テキスト ボックス 740"/>
        <xdr:cNvSpPr txBox="1"/>
      </xdr:nvSpPr>
      <xdr:spPr>
        <a:xfrm>
          <a:off x="18421427" y="56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5" name="テキスト ボックス 75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7" name="テキスト ボックス 756"/>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9" name="テキスト ボックス 758"/>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5" name="直線コネクタ 764"/>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8"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9" name="直線コネクタ 768"/>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37084</xdr:rowOff>
    </xdr:from>
    <xdr:to>
      <xdr:col>32</xdr:col>
      <xdr:colOff>187325</xdr:colOff>
      <xdr:row>59</xdr:row>
      <xdr:rowOff>44450</xdr:rowOff>
    </xdr:to>
    <xdr:cxnSp macro="">
      <xdr:nvCxnSpPr>
        <xdr:cNvPr id="770" name="直線コネクタ 769"/>
        <xdr:cNvCxnSpPr/>
      </xdr:nvCxnSpPr>
      <xdr:spPr>
        <a:xfrm flipV="1">
          <a:off x="21323300" y="10152634"/>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71"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2" name="フローチャート : 判断 771"/>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79629</xdr:rowOff>
    </xdr:from>
    <xdr:to>
      <xdr:col>31</xdr:col>
      <xdr:colOff>34925</xdr:colOff>
      <xdr:row>59</xdr:row>
      <xdr:rowOff>44450</xdr:rowOff>
    </xdr:to>
    <xdr:cxnSp macro="">
      <xdr:nvCxnSpPr>
        <xdr:cNvPr id="773" name="直線コネクタ 772"/>
        <xdr:cNvCxnSpPr/>
      </xdr:nvCxnSpPr>
      <xdr:spPr>
        <a:xfrm>
          <a:off x="20434300" y="10023729"/>
          <a:ext cx="889000" cy="1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4" name="フローチャート : 判断 773"/>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5" name="テキスト ボックス 774"/>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161925</xdr:rowOff>
    </xdr:from>
    <xdr:to>
      <xdr:col>29</xdr:col>
      <xdr:colOff>517525</xdr:colOff>
      <xdr:row>58</xdr:row>
      <xdr:rowOff>79629</xdr:rowOff>
    </xdr:to>
    <xdr:cxnSp macro="">
      <xdr:nvCxnSpPr>
        <xdr:cNvPr id="776" name="直線コネクタ 775"/>
        <xdr:cNvCxnSpPr/>
      </xdr:nvCxnSpPr>
      <xdr:spPr>
        <a:xfrm>
          <a:off x="19545300" y="9763125"/>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7" name="フローチャート : 判断 776"/>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8" name="テキスト ボックス 777"/>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159766</xdr:rowOff>
    </xdr:from>
    <xdr:to>
      <xdr:col>28</xdr:col>
      <xdr:colOff>314325</xdr:colOff>
      <xdr:row>56</xdr:row>
      <xdr:rowOff>161925</xdr:rowOff>
    </xdr:to>
    <xdr:cxnSp macro="">
      <xdr:nvCxnSpPr>
        <xdr:cNvPr id="779" name="直線コネクタ 778"/>
        <xdr:cNvCxnSpPr/>
      </xdr:nvCxnSpPr>
      <xdr:spPr>
        <a:xfrm>
          <a:off x="18656300" y="9760966"/>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80" name="フローチャート : 判断 779"/>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90822</xdr:rowOff>
    </xdr:from>
    <xdr:ext cx="469744" cy="259045"/>
    <xdr:sp macro="" textlink="">
      <xdr:nvSpPr>
        <xdr:cNvPr id="781" name="テキスト ボックス 780"/>
        <xdr:cNvSpPr txBox="1"/>
      </xdr:nvSpPr>
      <xdr:spPr>
        <a:xfrm>
          <a:off x="19310427" y="986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2" name="フローチャート : 判断 781"/>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84726</xdr:rowOff>
    </xdr:from>
    <xdr:ext cx="469744" cy="259045"/>
    <xdr:sp macro="" textlink="">
      <xdr:nvSpPr>
        <xdr:cNvPr id="783" name="テキスト ボックス 782"/>
        <xdr:cNvSpPr txBox="1"/>
      </xdr:nvSpPr>
      <xdr:spPr>
        <a:xfrm>
          <a:off x="18421427" y="985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157734</xdr:rowOff>
    </xdr:from>
    <xdr:to>
      <xdr:col>32</xdr:col>
      <xdr:colOff>238125</xdr:colOff>
      <xdr:row>59</xdr:row>
      <xdr:rowOff>87884</xdr:rowOff>
    </xdr:to>
    <xdr:sp macro="" textlink="">
      <xdr:nvSpPr>
        <xdr:cNvPr id="789" name="円/楕円 788"/>
        <xdr:cNvSpPr/>
      </xdr:nvSpPr>
      <xdr:spPr>
        <a:xfrm>
          <a:off x="22110700" y="101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72661</xdr:rowOff>
    </xdr:from>
    <xdr:ext cx="313932" cy="259045"/>
    <xdr:sp macro="" textlink="">
      <xdr:nvSpPr>
        <xdr:cNvPr id="790" name="貸付金該当値テキスト"/>
        <xdr:cNvSpPr txBox="1"/>
      </xdr:nvSpPr>
      <xdr:spPr>
        <a:xfrm>
          <a:off x="22212300" y="10016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1" name="円/楕円 79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2" name="テキスト ボックス 79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28829</xdr:rowOff>
    </xdr:from>
    <xdr:to>
      <xdr:col>29</xdr:col>
      <xdr:colOff>568325</xdr:colOff>
      <xdr:row>58</xdr:row>
      <xdr:rowOff>130429</xdr:rowOff>
    </xdr:to>
    <xdr:sp macro="" textlink="">
      <xdr:nvSpPr>
        <xdr:cNvPr id="793" name="円/楕円 792"/>
        <xdr:cNvSpPr/>
      </xdr:nvSpPr>
      <xdr:spPr>
        <a:xfrm>
          <a:off x="20383500" y="99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121556</xdr:rowOff>
    </xdr:from>
    <xdr:ext cx="469744" cy="259045"/>
    <xdr:sp macro="" textlink="">
      <xdr:nvSpPr>
        <xdr:cNvPr id="794" name="テキスト ボックス 793"/>
        <xdr:cNvSpPr txBox="1"/>
      </xdr:nvSpPr>
      <xdr:spPr>
        <a:xfrm>
          <a:off x="20199427" y="1006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111125</xdr:rowOff>
    </xdr:from>
    <xdr:to>
      <xdr:col>28</xdr:col>
      <xdr:colOff>365125</xdr:colOff>
      <xdr:row>57</xdr:row>
      <xdr:rowOff>41275</xdr:rowOff>
    </xdr:to>
    <xdr:sp macro="" textlink="">
      <xdr:nvSpPr>
        <xdr:cNvPr id="795" name="円/楕円 794"/>
        <xdr:cNvSpPr/>
      </xdr:nvSpPr>
      <xdr:spPr>
        <a:xfrm>
          <a:off x="19494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57802</xdr:rowOff>
    </xdr:from>
    <xdr:ext cx="469744" cy="259045"/>
    <xdr:sp macro="" textlink="">
      <xdr:nvSpPr>
        <xdr:cNvPr id="796" name="テキスト ボックス 795"/>
        <xdr:cNvSpPr txBox="1"/>
      </xdr:nvSpPr>
      <xdr:spPr>
        <a:xfrm>
          <a:off x="19310427" y="948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108966</xdr:rowOff>
    </xdr:from>
    <xdr:to>
      <xdr:col>27</xdr:col>
      <xdr:colOff>161925</xdr:colOff>
      <xdr:row>57</xdr:row>
      <xdr:rowOff>39116</xdr:rowOff>
    </xdr:to>
    <xdr:sp macro="" textlink="">
      <xdr:nvSpPr>
        <xdr:cNvPr id="797" name="円/楕円 796"/>
        <xdr:cNvSpPr/>
      </xdr:nvSpPr>
      <xdr:spPr>
        <a:xfrm>
          <a:off x="18605500" y="97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55643</xdr:rowOff>
    </xdr:from>
    <xdr:ext cx="469744" cy="259045"/>
    <xdr:sp macro="" textlink="">
      <xdr:nvSpPr>
        <xdr:cNvPr id="798" name="テキスト ボックス 797"/>
        <xdr:cNvSpPr txBox="1"/>
      </xdr:nvSpPr>
      <xdr:spPr>
        <a:xfrm>
          <a:off x="18421427" y="948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5" name="直線コネクタ 824"/>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6"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7" name="直線コネクタ 826"/>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8"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9" name="直線コネクタ 828"/>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15717</xdr:rowOff>
    </xdr:from>
    <xdr:to>
      <xdr:col>32</xdr:col>
      <xdr:colOff>187325</xdr:colOff>
      <xdr:row>76</xdr:row>
      <xdr:rowOff>70417</xdr:rowOff>
    </xdr:to>
    <xdr:cxnSp macro="">
      <xdr:nvCxnSpPr>
        <xdr:cNvPr id="830" name="直線コネクタ 829"/>
        <xdr:cNvCxnSpPr/>
      </xdr:nvCxnSpPr>
      <xdr:spPr>
        <a:xfrm flipV="1">
          <a:off x="21323300" y="13045917"/>
          <a:ext cx="8382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31"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2" name="フローチャート : 判断 831"/>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70417</xdr:rowOff>
    </xdr:from>
    <xdr:to>
      <xdr:col>31</xdr:col>
      <xdr:colOff>34925</xdr:colOff>
      <xdr:row>77</xdr:row>
      <xdr:rowOff>27719</xdr:rowOff>
    </xdr:to>
    <xdr:cxnSp macro="">
      <xdr:nvCxnSpPr>
        <xdr:cNvPr id="833" name="直線コネクタ 832"/>
        <xdr:cNvCxnSpPr/>
      </xdr:nvCxnSpPr>
      <xdr:spPr>
        <a:xfrm flipV="1">
          <a:off x="20434300" y="13100617"/>
          <a:ext cx="889000" cy="1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4" name="フローチャート : 判断 833"/>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5" name="テキスト ボックス 834"/>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23571</xdr:rowOff>
    </xdr:from>
    <xdr:to>
      <xdr:col>29</xdr:col>
      <xdr:colOff>517525</xdr:colOff>
      <xdr:row>77</xdr:row>
      <xdr:rowOff>27719</xdr:rowOff>
    </xdr:to>
    <xdr:cxnSp macro="">
      <xdr:nvCxnSpPr>
        <xdr:cNvPr id="836" name="直線コネクタ 835"/>
        <xdr:cNvCxnSpPr/>
      </xdr:nvCxnSpPr>
      <xdr:spPr>
        <a:xfrm>
          <a:off x="19545300" y="13225221"/>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7" name="フローチャート : 判断 836"/>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8" name="テキスト ボックス 837"/>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23571</xdr:rowOff>
    </xdr:from>
    <xdr:to>
      <xdr:col>28</xdr:col>
      <xdr:colOff>314325</xdr:colOff>
      <xdr:row>77</xdr:row>
      <xdr:rowOff>30592</xdr:rowOff>
    </xdr:to>
    <xdr:cxnSp macro="">
      <xdr:nvCxnSpPr>
        <xdr:cNvPr id="839" name="直線コネクタ 838"/>
        <xdr:cNvCxnSpPr/>
      </xdr:nvCxnSpPr>
      <xdr:spPr>
        <a:xfrm flipV="1">
          <a:off x="18656300" y="13225221"/>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40" name="フローチャート : 判断 839"/>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41" name="テキスト ボックス 840"/>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2" name="フローチャート : 判断 841"/>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3" name="テキスト ボックス 842"/>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136367</xdr:rowOff>
    </xdr:from>
    <xdr:to>
      <xdr:col>32</xdr:col>
      <xdr:colOff>238125</xdr:colOff>
      <xdr:row>76</xdr:row>
      <xdr:rowOff>66517</xdr:rowOff>
    </xdr:to>
    <xdr:sp macro="" textlink="">
      <xdr:nvSpPr>
        <xdr:cNvPr id="849" name="円/楕円 848"/>
        <xdr:cNvSpPr/>
      </xdr:nvSpPr>
      <xdr:spPr>
        <a:xfrm>
          <a:off x="22110700" y="129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114794</xdr:rowOff>
    </xdr:from>
    <xdr:ext cx="534377" cy="259045"/>
    <xdr:sp macro="" textlink="">
      <xdr:nvSpPr>
        <xdr:cNvPr id="850" name="繰出金該当値テキスト"/>
        <xdr:cNvSpPr txBox="1"/>
      </xdr:nvSpPr>
      <xdr:spPr>
        <a:xfrm>
          <a:off x="22212300" y="129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56,593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19617</xdr:rowOff>
    </xdr:from>
    <xdr:to>
      <xdr:col>31</xdr:col>
      <xdr:colOff>85725</xdr:colOff>
      <xdr:row>76</xdr:row>
      <xdr:rowOff>121217</xdr:rowOff>
    </xdr:to>
    <xdr:sp macro="" textlink="">
      <xdr:nvSpPr>
        <xdr:cNvPr id="851" name="円/楕円 850"/>
        <xdr:cNvSpPr/>
      </xdr:nvSpPr>
      <xdr:spPr>
        <a:xfrm>
          <a:off x="21272500" y="130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112344</xdr:rowOff>
    </xdr:from>
    <xdr:ext cx="534377" cy="259045"/>
    <xdr:sp macro="" textlink="">
      <xdr:nvSpPr>
        <xdr:cNvPr id="852" name="テキスト ボックス 851"/>
        <xdr:cNvSpPr txBox="1"/>
      </xdr:nvSpPr>
      <xdr:spPr>
        <a:xfrm>
          <a:off x="21056111" y="1314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148369</xdr:rowOff>
    </xdr:from>
    <xdr:to>
      <xdr:col>29</xdr:col>
      <xdr:colOff>568325</xdr:colOff>
      <xdr:row>77</xdr:row>
      <xdr:rowOff>78519</xdr:rowOff>
    </xdr:to>
    <xdr:sp macro="" textlink="">
      <xdr:nvSpPr>
        <xdr:cNvPr id="853" name="円/楕円 852"/>
        <xdr:cNvSpPr/>
      </xdr:nvSpPr>
      <xdr:spPr>
        <a:xfrm>
          <a:off x="20383500" y="131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69646</xdr:rowOff>
    </xdr:from>
    <xdr:ext cx="534377" cy="259045"/>
    <xdr:sp macro="" textlink="">
      <xdr:nvSpPr>
        <xdr:cNvPr id="854" name="テキスト ボックス 853"/>
        <xdr:cNvSpPr txBox="1"/>
      </xdr:nvSpPr>
      <xdr:spPr>
        <a:xfrm>
          <a:off x="20167111" y="132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144221</xdr:rowOff>
    </xdr:from>
    <xdr:to>
      <xdr:col>28</xdr:col>
      <xdr:colOff>365125</xdr:colOff>
      <xdr:row>77</xdr:row>
      <xdr:rowOff>74371</xdr:rowOff>
    </xdr:to>
    <xdr:sp macro="" textlink="">
      <xdr:nvSpPr>
        <xdr:cNvPr id="855" name="円/楕円 854"/>
        <xdr:cNvSpPr/>
      </xdr:nvSpPr>
      <xdr:spPr>
        <a:xfrm>
          <a:off x="19494500" y="13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65498</xdr:rowOff>
    </xdr:from>
    <xdr:ext cx="534377" cy="259045"/>
    <xdr:sp macro="" textlink="">
      <xdr:nvSpPr>
        <xdr:cNvPr id="856" name="テキスト ボックス 855"/>
        <xdr:cNvSpPr txBox="1"/>
      </xdr:nvSpPr>
      <xdr:spPr>
        <a:xfrm>
          <a:off x="19278111" y="132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151242</xdr:rowOff>
    </xdr:from>
    <xdr:to>
      <xdr:col>27</xdr:col>
      <xdr:colOff>161925</xdr:colOff>
      <xdr:row>77</xdr:row>
      <xdr:rowOff>81392</xdr:rowOff>
    </xdr:to>
    <xdr:sp macro="" textlink="">
      <xdr:nvSpPr>
        <xdr:cNvPr id="857" name="円/楕円 856"/>
        <xdr:cNvSpPr/>
      </xdr:nvSpPr>
      <xdr:spPr>
        <a:xfrm>
          <a:off x="18605500" y="131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72519</xdr:rowOff>
    </xdr:from>
    <xdr:ext cx="534377" cy="259045"/>
    <xdr:sp macro="" textlink="">
      <xdr:nvSpPr>
        <xdr:cNvPr id="858" name="テキスト ボックス 857"/>
        <xdr:cNvSpPr txBox="1"/>
      </xdr:nvSpPr>
      <xdr:spPr>
        <a:xfrm>
          <a:off x="18389111" y="132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552,554</a:t>
          </a:r>
          <a:r>
            <a:rPr kumimoji="1" lang="ja-JP" altLang="en-US" sz="1300">
              <a:latin typeface="ＭＳ Ｐゴシック"/>
            </a:rPr>
            <a:t>円となっている。主な構成項目は、人件費（構成比</a:t>
          </a:r>
          <a:r>
            <a:rPr kumimoji="1" lang="en-US" altLang="ja-JP" sz="1300">
              <a:latin typeface="ＭＳ Ｐゴシック"/>
            </a:rPr>
            <a:t>18.0%</a:t>
          </a:r>
          <a:r>
            <a:rPr kumimoji="1" lang="ja-JP" altLang="en-US" sz="1300">
              <a:latin typeface="ＭＳ Ｐゴシック"/>
            </a:rPr>
            <a:t>）、扶助費（構成比</a:t>
          </a:r>
          <a:r>
            <a:rPr kumimoji="1" lang="en-US" altLang="ja-JP" sz="1300">
              <a:latin typeface="ＭＳ Ｐゴシック"/>
            </a:rPr>
            <a:t>18.4%</a:t>
          </a:r>
          <a:r>
            <a:rPr kumimoji="1" lang="ja-JP" altLang="en-US" sz="1300">
              <a:latin typeface="ＭＳ Ｐゴシック"/>
            </a:rPr>
            <a:t>）、公債費（構成比</a:t>
          </a:r>
          <a:r>
            <a:rPr kumimoji="1" lang="en-US" altLang="ja-JP" sz="1300">
              <a:latin typeface="ＭＳ Ｐゴシック"/>
            </a:rPr>
            <a:t>12.7%</a:t>
          </a:r>
          <a:r>
            <a:rPr kumimoji="1" lang="ja-JP" altLang="en-US" sz="1300">
              <a:latin typeface="ＭＳ Ｐゴシック"/>
            </a:rPr>
            <a:t>）と義務的経費が占めている。人件費については、老人ホーム、保育所を直営で行っていることもあるが、今後は民間で実施可能なものについては、積極的に指定管理者制度の導入などにより委託化を進め、本庁においても各課の事務事業の見直しを行い定年退職者に伴う新規採用職員の抑制に努め、人件費の削減を図る。扶助費については、臨時福祉給付金制度が加わり、社会保障関連経費が増加したこともあるが、本町は障害者支援給付費、障害者更生医療給付費の額が年々増加傾向にある。資格審査等の適正化等を進め財政を圧迫する上昇傾向に歯止めをか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福岡県川崎町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17,825
17,729
36.14
10,559,757
9,849,287
696,604
4,852,711
12,733,101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151783</xdr:rowOff>
    </xdr:from>
    <xdr:to>
      <xdr:col>6</xdr:col>
      <xdr:colOff>511175</xdr:colOff>
      <xdr:row>33</xdr:row>
      <xdr:rowOff>95613</xdr:rowOff>
    </xdr:to>
    <xdr:cxnSp macro="">
      <xdr:nvCxnSpPr>
        <xdr:cNvPr id="63" name="直線コネクタ 62"/>
        <xdr:cNvCxnSpPr/>
      </xdr:nvCxnSpPr>
      <xdr:spPr>
        <a:xfrm flipV="1">
          <a:off x="3797300" y="5638183"/>
          <a:ext cx="8382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95613</xdr:rowOff>
    </xdr:from>
    <xdr:to>
      <xdr:col>5</xdr:col>
      <xdr:colOff>358775</xdr:colOff>
      <xdr:row>34</xdr:row>
      <xdr:rowOff>68181</xdr:rowOff>
    </xdr:to>
    <xdr:cxnSp macro="">
      <xdr:nvCxnSpPr>
        <xdr:cNvPr id="66" name="直線コネクタ 65"/>
        <xdr:cNvCxnSpPr/>
      </xdr:nvCxnSpPr>
      <xdr:spPr>
        <a:xfrm flipV="1">
          <a:off x="2908300" y="5753463"/>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49893</xdr:rowOff>
    </xdr:from>
    <xdr:to>
      <xdr:col>4</xdr:col>
      <xdr:colOff>155575</xdr:colOff>
      <xdr:row>34</xdr:row>
      <xdr:rowOff>68181</xdr:rowOff>
    </xdr:to>
    <xdr:cxnSp macro="">
      <xdr:nvCxnSpPr>
        <xdr:cNvPr id="69" name="直線コネクタ 68"/>
        <xdr:cNvCxnSpPr/>
      </xdr:nvCxnSpPr>
      <xdr:spPr>
        <a:xfrm>
          <a:off x="2019300" y="587919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109982</xdr:rowOff>
    </xdr:from>
    <xdr:to>
      <xdr:col>2</xdr:col>
      <xdr:colOff>638175</xdr:colOff>
      <xdr:row>34</xdr:row>
      <xdr:rowOff>49893</xdr:rowOff>
    </xdr:to>
    <xdr:cxnSp macro="">
      <xdr:nvCxnSpPr>
        <xdr:cNvPr id="72" name="直線コネクタ 71"/>
        <xdr:cNvCxnSpPr/>
      </xdr:nvCxnSpPr>
      <xdr:spPr>
        <a:xfrm>
          <a:off x="1130300" y="5596382"/>
          <a:ext cx="889000" cy="28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100983</xdr:rowOff>
    </xdr:from>
    <xdr:to>
      <xdr:col>6</xdr:col>
      <xdr:colOff>561975</xdr:colOff>
      <xdr:row>33</xdr:row>
      <xdr:rowOff>31133</xdr:rowOff>
    </xdr:to>
    <xdr:sp macro="" textlink="">
      <xdr:nvSpPr>
        <xdr:cNvPr id="82" name="円/楕円 81"/>
        <xdr:cNvSpPr/>
      </xdr:nvSpPr>
      <xdr:spPr>
        <a:xfrm>
          <a:off x="4584700" y="55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123860</xdr:rowOff>
    </xdr:from>
    <xdr:ext cx="469744" cy="259045"/>
    <xdr:sp macro="" textlink="">
      <xdr:nvSpPr>
        <xdr:cNvPr id="83" name="議会費該当値テキスト"/>
        <xdr:cNvSpPr txBox="1"/>
      </xdr:nvSpPr>
      <xdr:spPr>
        <a:xfrm>
          <a:off x="4686300" y="543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44813</xdr:rowOff>
    </xdr:from>
    <xdr:to>
      <xdr:col>5</xdr:col>
      <xdr:colOff>409575</xdr:colOff>
      <xdr:row>33</xdr:row>
      <xdr:rowOff>146413</xdr:rowOff>
    </xdr:to>
    <xdr:sp macro="" textlink="">
      <xdr:nvSpPr>
        <xdr:cNvPr id="84" name="円/楕円 83"/>
        <xdr:cNvSpPr/>
      </xdr:nvSpPr>
      <xdr:spPr>
        <a:xfrm>
          <a:off x="3746500" y="57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162940</xdr:rowOff>
    </xdr:from>
    <xdr:ext cx="469744" cy="259045"/>
    <xdr:sp macro="" textlink="">
      <xdr:nvSpPr>
        <xdr:cNvPr id="85" name="テキスト ボックス 84"/>
        <xdr:cNvSpPr txBox="1"/>
      </xdr:nvSpPr>
      <xdr:spPr>
        <a:xfrm>
          <a:off x="3562427" y="547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17381</xdr:rowOff>
    </xdr:from>
    <xdr:to>
      <xdr:col>4</xdr:col>
      <xdr:colOff>206375</xdr:colOff>
      <xdr:row>34</xdr:row>
      <xdr:rowOff>118981</xdr:rowOff>
    </xdr:to>
    <xdr:sp macro="" textlink="">
      <xdr:nvSpPr>
        <xdr:cNvPr id="86" name="円/楕円 85"/>
        <xdr:cNvSpPr/>
      </xdr:nvSpPr>
      <xdr:spPr>
        <a:xfrm>
          <a:off x="2857500" y="58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135508</xdr:rowOff>
    </xdr:from>
    <xdr:ext cx="469744" cy="259045"/>
    <xdr:sp macro="" textlink="">
      <xdr:nvSpPr>
        <xdr:cNvPr id="87" name="テキスト ボックス 86"/>
        <xdr:cNvSpPr txBox="1"/>
      </xdr:nvSpPr>
      <xdr:spPr>
        <a:xfrm>
          <a:off x="2673427" y="562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170543</xdr:rowOff>
    </xdr:from>
    <xdr:to>
      <xdr:col>3</xdr:col>
      <xdr:colOff>3175</xdr:colOff>
      <xdr:row>34</xdr:row>
      <xdr:rowOff>100693</xdr:rowOff>
    </xdr:to>
    <xdr:sp macro="" textlink="">
      <xdr:nvSpPr>
        <xdr:cNvPr id="88" name="円/楕円 87"/>
        <xdr:cNvSpPr/>
      </xdr:nvSpPr>
      <xdr:spPr>
        <a:xfrm>
          <a:off x="19685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117220</xdr:rowOff>
    </xdr:from>
    <xdr:ext cx="469744" cy="259045"/>
    <xdr:sp macro="" textlink="">
      <xdr:nvSpPr>
        <xdr:cNvPr id="89" name="テキスト ボックス 88"/>
        <xdr:cNvSpPr txBox="1"/>
      </xdr:nvSpPr>
      <xdr:spPr>
        <a:xfrm>
          <a:off x="1784427" y="560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59182</xdr:rowOff>
    </xdr:from>
    <xdr:to>
      <xdr:col>1</xdr:col>
      <xdr:colOff>485775</xdr:colOff>
      <xdr:row>32</xdr:row>
      <xdr:rowOff>160782</xdr:rowOff>
    </xdr:to>
    <xdr:sp macro="" textlink="">
      <xdr:nvSpPr>
        <xdr:cNvPr id="90" name="円/楕円 89"/>
        <xdr:cNvSpPr/>
      </xdr:nvSpPr>
      <xdr:spPr>
        <a:xfrm>
          <a:off x="1079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5859</xdr:rowOff>
    </xdr:from>
    <xdr:ext cx="469744" cy="259045"/>
    <xdr:sp macro="" textlink="">
      <xdr:nvSpPr>
        <xdr:cNvPr id="91" name="テキスト ボックス 90"/>
        <xdr:cNvSpPr txBox="1"/>
      </xdr:nvSpPr>
      <xdr:spPr>
        <a:xfrm>
          <a:off x="895427" y="53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153851</xdr:rowOff>
    </xdr:from>
    <xdr:to>
      <xdr:col>6</xdr:col>
      <xdr:colOff>511175</xdr:colOff>
      <xdr:row>57</xdr:row>
      <xdr:rowOff>151119</xdr:rowOff>
    </xdr:to>
    <xdr:cxnSp macro="">
      <xdr:nvCxnSpPr>
        <xdr:cNvPr id="123" name="直線コネクタ 122"/>
        <xdr:cNvCxnSpPr/>
      </xdr:nvCxnSpPr>
      <xdr:spPr>
        <a:xfrm flipV="1">
          <a:off x="3797300" y="9755051"/>
          <a:ext cx="838200" cy="1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151119</xdr:rowOff>
    </xdr:from>
    <xdr:to>
      <xdr:col>5</xdr:col>
      <xdr:colOff>358775</xdr:colOff>
      <xdr:row>58</xdr:row>
      <xdr:rowOff>31061</xdr:rowOff>
    </xdr:to>
    <xdr:cxnSp macro="">
      <xdr:nvCxnSpPr>
        <xdr:cNvPr id="126" name="直線コネクタ 125"/>
        <xdr:cNvCxnSpPr/>
      </xdr:nvCxnSpPr>
      <xdr:spPr>
        <a:xfrm flipV="1">
          <a:off x="2908300" y="9923769"/>
          <a:ext cx="889000" cy="5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108262</xdr:rowOff>
    </xdr:from>
    <xdr:to>
      <xdr:col>4</xdr:col>
      <xdr:colOff>155575</xdr:colOff>
      <xdr:row>58</xdr:row>
      <xdr:rowOff>31061</xdr:rowOff>
    </xdr:to>
    <xdr:cxnSp macro="">
      <xdr:nvCxnSpPr>
        <xdr:cNvPr id="129" name="直線コネクタ 128"/>
        <xdr:cNvCxnSpPr/>
      </xdr:nvCxnSpPr>
      <xdr:spPr>
        <a:xfrm>
          <a:off x="2019300" y="9880912"/>
          <a:ext cx="889000" cy="9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78446</xdr:rowOff>
    </xdr:from>
    <xdr:to>
      <xdr:col>2</xdr:col>
      <xdr:colOff>638175</xdr:colOff>
      <xdr:row>57</xdr:row>
      <xdr:rowOff>108262</xdr:rowOff>
    </xdr:to>
    <xdr:cxnSp macro="">
      <xdr:nvCxnSpPr>
        <xdr:cNvPr id="132" name="直線コネクタ 131"/>
        <xdr:cNvCxnSpPr/>
      </xdr:nvCxnSpPr>
      <xdr:spPr>
        <a:xfrm>
          <a:off x="1130300" y="9851096"/>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103051</xdr:rowOff>
    </xdr:from>
    <xdr:to>
      <xdr:col>6</xdr:col>
      <xdr:colOff>561975</xdr:colOff>
      <xdr:row>57</xdr:row>
      <xdr:rowOff>33201</xdr:rowOff>
    </xdr:to>
    <xdr:sp macro="" textlink="">
      <xdr:nvSpPr>
        <xdr:cNvPr id="142" name="円/楕円 141"/>
        <xdr:cNvSpPr/>
      </xdr:nvSpPr>
      <xdr:spPr>
        <a:xfrm>
          <a:off x="4584700" y="97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81478</xdr:rowOff>
    </xdr:from>
    <xdr:ext cx="534377" cy="259045"/>
    <xdr:sp macro="" textlink="">
      <xdr:nvSpPr>
        <xdr:cNvPr id="143" name="総務費該当値テキスト"/>
        <xdr:cNvSpPr txBox="1"/>
      </xdr:nvSpPr>
      <xdr:spPr>
        <a:xfrm>
          <a:off x="4686300" y="968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100319</xdr:rowOff>
    </xdr:from>
    <xdr:to>
      <xdr:col>5</xdr:col>
      <xdr:colOff>409575</xdr:colOff>
      <xdr:row>58</xdr:row>
      <xdr:rowOff>30469</xdr:rowOff>
    </xdr:to>
    <xdr:sp macro="" textlink="">
      <xdr:nvSpPr>
        <xdr:cNvPr id="144" name="円/楕円 143"/>
        <xdr:cNvSpPr/>
      </xdr:nvSpPr>
      <xdr:spPr>
        <a:xfrm>
          <a:off x="3746500" y="98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21596</xdr:rowOff>
    </xdr:from>
    <xdr:ext cx="534377" cy="259045"/>
    <xdr:sp macro="" textlink="">
      <xdr:nvSpPr>
        <xdr:cNvPr id="145" name="テキスト ボックス 144"/>
        <xdr:cNvSpPr txBox="1"/>
      </xdr:nvSpPr>
      <xdr:spPr>
        <a:xfrm>
          <a:off x="3530111" y="99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151711</xdr:rowOff>
    </xdr:from>
    <xdr:to>
      <xdr:col>4</xdr:col>
      <xdr:colOff>206375</xdr:colOff>
      <xdr:row>58</xdr:row>
      <xdr:rowOff>81861</xdr:rowOff>
    </xdr:to>
    <xdr:sp macro="" textlink="">
      <xdr:nvSpPr>
        <xdr:cNvPr id="146" name="円/楕円 145"/>
        <xdr:cNvSpPr/>
      </xdr:nvSpPr>
      <xdr:spPr>
        <a:xfrm>
          <a:off x="2857500" y="99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72988</xdr:rowOff>
    </xdr:from>
    <xdr:ext cx="534377" cy="259045"/>
    <xdr:sp macro="" textlink="">
      <xdr:nvSpPr>
        <xdr:cNvPr id="147" name="テキスト ボックス 146"/>
        <xdr:cNvSpPr txBox="1"/>
      </xdr:nvSpPr>
      <xdr:spPr>
        <a:xfrm>
          <a:off x="2641111" y="100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57462</xdr:rowOff>
    </xdr:from>
    <xdr:to>
      <xdr:col>3</xdr:col>
      <xdr:colOff>3175</xdr:colOff>
      <xdr:row>57</xdr:row>
      <xdr:rowOff>159062</xdr:rowOff>
    </xdr:to>
    <xdr:sp macro="" textlink="">
      <xdr:nvSpPr>
        <xdr:cNvPr id="148" name="円/楕円 147"/>
        <xdr:cNvSpPr/>
      </xdr:nvSpPr>
      <xdr:spPr>
        <a:xfrm>
          <a:off x="1968500" y="98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150189</xdr:rowOff>
    </xdr:from>
    <xdr:ext cx="534377" cy="259045"/>
    <xdr:sp macro="" textlink="">
      <xdr:nvSpPr>
        <xdr:cNvPr id="149" name="テキスト ボックス 148"/>
        <xdr:cNvSpPr txBox="1"/>
      </xdr:nvSpPr>
      <xdr:spPr>
        <a:xfrm>
          <a:off x="1752111" y="99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27646</xdr:rowOff>
    </xdr:from>
    <xdr:to>
      <xdr:col>1</xdr:col>
      <xdr:colOff>485775</xdr:colOff>
      <xdr:row>57</xdr:row>
      <xdr:rowOff>129246</xdr:rowOff>
    </xdr:to>
    <xdr:sp macro="" textlink="">
      <xdr:nvSpPr>
        <xdr:cNvPr id="150" name="円/楕円 149"/>
        <xdr:cNvSpPr/>
      </xdr:nvSpPr>
      <xdr:spPr>
        <a:xfrm>
          <a:off x="1079500" y="98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120373</xdr:rowOff>
    </xdr:from>
    <xdr:ext cx="534377" cy="259045"/>
    <xdr:sp macro="" textlink="">
      <xdr:nvSpPr>
        <xdr:cNvPr id="151" name="テキスト ボックス 150"/>
        <xdr:cNvSpPr txBox="1"/>
      </xdr:nvSpPr>
      <xdr:spPr>
        <a:xfrm>
          <a:off x="863111" y="989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4565</xdr:rowOff>
    </xdr:from>
    <xdr:to>
      <xdr:col>6</xdr:col>
      <xdr:colOff>511175</xdr:colOff>
      <xdr:row>72</xdr:row>
      <xdr:rowOff>163159</xdr:rowOff>
    </xdr:to>
    <xdr:cxnSp macro="">
      <xdr:nvCxnSpPr>
        <xdr:cNvPr id="183" name="直線コネクタ 182"/>
        <xdr:cNvCxnSpPr/>
      </xdr:nvCxnSpPr>
      <xdr:spPr>
        <a:xfrm flipV="1">
          <a:off x="3797300" y="12177515"/>
          <a:ext cx="838200" cy="3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163159</xdr:rowOff>
    </xdr:from>
    <xdr:to>
      <xdr:col>5</xdr:col>
      <xdr:colOff>358775</xdr:colOff>
      <xdr:row>72</xdr:row>
      <xdr:rowOff>168797</xdr:rowOff>
    </xdr:to>
    <xdr:cxnSp macro="">
      <xdr:nvCxnSpPr>
        <xdr:cNvPr id="186" name="直線コネクタ 185"/>
        <xdr:cNvCxnSpPr/>
      </xdr:nvCxnSpPr>
      <xdr:spPr>
        <a:xfrm flipV="1">
          <a:off x="2908300" y="12507559"/>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8" name="テキスト ボックス 187"/>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168797</xdr:rowOff>
    </xdr:from>
    <xdr:to>
      <xdr:col>4</xdr:col>
      <xdr:colOff>155575</xdr:colOff>
      <xdr:row>74</xdr:row>
      <xdr:rowOff>80416</xdr:rowOff>
    </xdr:to>
    <xdr:cxnSp macro="">
      <xdr:nvCxnSpPr>
        <xdr:cNvPr id="189" name="直線コネクタ 188"/>
        <xdr:cNvCxnSpPr/>
      </xdr:nvCxnSpPr>
      <xdr:spPr>
        <a:xfrm flipV="1">
          <a:off x="2019300" y="12513197"/>
          <a:ext cx="889000" cy="25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80416</xdr:rowOff>
    </xdr:from>
    <xdr:to>
      <xdr:col>2</xdr:col>
      <xdr:colOff>638175</xdr:colOff>
      <xdr:row>75</xdr:row>
      <xdr:rowOff>31627</xdr:rowOff>
    </xdr:to>
    <xdr:cxnSp macro="">
      <xdr:nvCxnSpPr>
        <xdr:cNvPr id="192" name="直線コネクタ 191"/>
        <xdr:cNvCxnSpPr/>
      </xdr:nvCxnSpPr>
      <xdr:spPr>
        <a:xfrm flipV="1">
          <a:off x="1130300" y="12767716"/>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xdr:rowOff>
    </xdr:from>
    <xdr:ext cx="599010" cy="259045"/>
    <xdr:sp macro="" textlink="">
      <xdr:nvSpPr>
        <xdr:cNvPr id="194" name="テキスト ボックス 193"/>
        <xdr:cNvSpPr txBox="1"/>
      </xdr:nvSpPr>
      <xdr:spPr>
        <a:xfrm>
          <a:off x="1719794" y="132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25047</xdr:rowOff>
    </xdr:from>
    <xdr:ext cx="599010" cy="259045"/>
    <xdr:sp macro="" textlink="">
      <xdr:nvSpPr>
        <xdr:cNvPr id="196" name="テキスト ボックス 195"/>
        <xdr:cNvSpPr txBox="1"/>
      </xdr:nvSpPr>
      <xdr:spPr>
        <a:xfrm>
          <a:off x="830794" y="1322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125215</xdr:rowOff>
    </xdr:from>
    <xdr:to>
      <xdr:col>6</xdr:col>
      <xdr:colOff>561975</xdr:colOff>
      <xdr:row>71</xdr:row>
      <xdr:rowOff>55365</xdr:rowOff>
    </xdr:to>
    <xdr:sp macro="" textlink="">
      <xdr:nvSpPr>
        <xdr:cNvPr id="202" name="円/楕円 201"/>
        <xdr:cNvSpPr/>
      </xdr:nvSpPr>
      <xdr:spPr>
        <a:xfrm>
          <a:off x="4584700" y="121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78242</xdr:rowOff>
    </xdr:from>
    <xdr:ext cx="599010" cy="259045"/>
    <xdr:sp macro="" textlink="">
      <xdr:nvSpPr>
        <xdr:cNvPr id="203" name="民生費該当値テキスト"/>
        <xdr:cNvSpPr txBox="1"/>
      </xdr:nvSpPr>
      <xdr:spPr>
        <a:xfrm>
          <a:off x="4686300" y="1207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224,664</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112359</xdr:rowOff>
    </xdr:from>
    <xdr:to>
      <xdr:col>5</xdr:col>
      <xdr:colOff>409575</xdr:colOff>
      <xdr:row>73</xdr:row>
      <xdr:rowOff>42509</xdr:rowOff>
    </xdr:to>
    <xdr:sp macro="" textlink="">
      <xdr:nvSpPr>
        <xdr:cNvPr id="204" name="円/楕円 203"/>
        <xdr:cNvSpPr/>
      </xdr:nvSpPr>
      <xdr:spPr>
        <a:xfrm>
          <a:off x="3746500" y="124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59036</xdr:rowOff>
    </xdr:from>
    <xdr:ext cx="599010" cy="259045"/>
    <xdr:sp macro="" textlink="">
      <xdr:nvSpPr>
        <xdr:cNvPr id="205" name="テキスト ボックス 204"/>
        <xdr:cNvSpPr txBox="1"/>
      </xdr:nvSpPr>
      <xdr:spPr>
        <a:xfrm>
          <a:off x="3497794" y="1223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194,345</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117997</xdr:rowOff>
    </xdr:from>
    <xdr:to>
      <xdr:col>4</xdr:col>
      <xdr:colOff>206375</xdr:colOff>
      <xdr:row>73</xdr:row>
      <xdr:rowOff>48147</xdr:rowOff>
    </xdr:to>
    <xdr:sp macro="" textlink="">
      <xdr:nvSpPr>
        <xdr:cNvPr id="206" name="円/楕円 205"/>
        <xdr:cNvSpPr/>
      </xdr:nvSpPr>
      <xdr:spPr>
        <a:xfrm>
          <a:off x="2857500" y="124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64674</xdr:rowOff>
    </xdr:from>
    <xdr:ext cx="599010" cy="259045"/>
    <xdr:sp macro="" textlink="">
      <xdr:nvSpPr>
        <xdr:cNvPr id="207" name="テキスト ボックス 206"/>
        <xdr:cNvSpPr txBox="1"/>
      </xdr:nvSpPr>
      <xdr:spPr>
        <a:xfrm>
          <a:off x="2608794" y="12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193,827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29616</xdr:rowOff>
    </xdr:from>
    <xdr:to>
      <xdr:col>3</xdr:col>
      <xdr:colOff>3175</xdr:colOff>
      <xdr:row>74</xdr:row>
      <xdr:rowOff>131216</xdr:rowOff>
    </xdr:to>
    <xdr:sp macro="" textlink="">
      <xdr:nvSpPr>
        <xdr:cNvPr id="208" name="円/楕円 207"/>
        <xdr:cNvSpPr/>
      </xdr:nvSpPr>
      <xdr:spPr>
        <a:xfrm>
          <a:off x="1968500" y="127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147743</xdr:rowOff>
    </xdr:from>
    <xdr:ext cx="599010" cy="259045"/>
    <xdr:sp macro="" textlink="">
      <xdr:nvSpPr>
        <xdr:cNvPr id="209" name="テキスト ボックス 208"/>
        <xdr:cNvSpPr txBox="1"/>
      </xdr:nvSpPr>
      <xdr:spPr>
        <a:xfrm>
          <a:off x="1719794" y="1249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170,446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152277</xdr:rowOff>
    </xdr:from>
    <xdr:to>
      <xdr:col>1</xdr:col>
      <xdr:colOff>485775</xdr:colOff>
      <xdr:row>75</xdr:row>
      <xdr:rowOff>82427</xdr:rowOff>
    </xdr:to>
    <xdr:sp macro="" textlink="">
      <xdr:nvSpPr>
        <xdr:cNvPr id="210" name="円/楕円 209"/>
        <xdr:cNvSpPr/>
      </xdr:nvSpPr>
      <xdr:spPr>
        <a:xfrm>
          <a:off x="1079500" y="128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98954</xdr:rowOff>
    </xdr:from>
    <xdr:ext cx="599010" cy="259045"/>
    <xdr:sp macro="" textlink="">
      <xdr:nvSpPr>
        <xdr:cNvPr id="211" name="テキスト ボックス 210"/>
        <xdr:cNvSpPr txBox="1"/>
      </xdr:nvSpPr>
      <xdr:spPr>
        <a:xfrm>
          <a:off x="830794" y="1261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4254</xdr:rowOff>
    </xdr:from>
    <xdr:to>
      <xdr:col>6</xdr:col>
      <xdr:colOff>511175</xdr:colOff>
      <xdr:row>97</xdr:row>
      <xdr:rowOff>60589</xdr:rowOff>
    </xdr:to>
    <xdr:cxnSp macro="">
      <xdr:nvCxnSpPr>
        <xdr:cNvPr id="243" name="直線コネクタ 242"/>
        <xdr:cNvCxnSpPr/>
      </xdr:nvCxnSpPr>
      <xdr:spPr>
        <a:xfrm flipV="1">
          <a:off x="3797300" y="16634904"/>
          <a:ext cx="838200" cy="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157199</xdr:rowOff>
    </xdr:from>
    <xdr:ext cx="534377" cy="259045"/>
    <xdr:sp macro="" textlink="">
      <xdr:nvSpPr>
        <xdr:cNvPr id="244" name="衛生費平均値テキスト"/>
        <xdr:cNvSpPr txBox="1"/>
      </xdr:nvSpPr>
      <xdr:spPr>
        <a:xfrm>
          <a:off x="4686300" y="166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126425</xdr:rowOff>
    </xdr:from>
    <xdr:to>
      <xdr:col>5</xdr:col>
      <xdr:colOff>358775</xdr:colOff>
      <xdr:row>97</xdr:row>
      <xdr:rowOff>60589</xdr:rowOff>
    </xdr:to>
    <xdr:cxnSp macro="">
      <xdr:nvCxnSpPr>
        <xdr:cNvPr id="246" name="直線コネクタ 245"/>
        <xdr:cNvCxnSpPr/>
      </xdr:nvCxnSpPr>
      <xdr:spPr>
        <a:xfrm>
          <a:off x="2908300" y="16585625"/>
          <a:ext cx="8890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126425</xdr:rowOff>
    </xdr:from>
    <xdr:to>
      <xdr:col>4</xdr:col>
      <xdr:colOff>155575</xdr:colOff>
      <xdr:row>97</xdr:row>
      <xdr:rowOff>94666</xdr:rowOff>
    </xdr:to>
    <xdr:cxnSp macro="">
      <xdr:nvCxnSpPr>
        <xdr:cNvPr id="249" name="直線コネクタ 248"/>
        <xdr:cNvCxnSpPr/>
      </xdr:nvCxnSpPr>
      <xdr:spPr>
        <a:xfrm flipV="1">
          <a:off x="2019300" y="16585625"/>
          <a:ext cx="889000" cy="13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94666</xdr:rowOff>
    </xdr:from>
    <xdr:to>
      <xdr:col>2</xdr:col>
      <xdr:colOff>638175</xdr:colOff>
      <xdr:row>97</xdr:row>
      <xdr:rowOff>111892</xdr:rowOff>
    </xdr:to>
    <xdr:cxnSp macro="">
      <xdr:nvCxnSpPr>
        <xdr:cNvPr id="252" name="直線コネクタ 251"/>
        <xdr:cNvCxnSpPr/>
      </xdr:nvCxnSpPr>
      <xdr:spPr>
        <a:xfrm flipV="1">
          <a:off x="1130300" y="16725316"/>
          <a:ext cx="889000" cy="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124904</xdr:rowOff>
    </xdr:from>
    <xdr:to>
      <xdr:col>6</xdr:col>
      <xdr:colOff>561975</xdr:colOff>
      <xdr:row>97</xdr:row>
      <xdr:rowOff>55054</xdr:rowOff>
    </xdr:to>
    <xdr:sp macro="" textlink="">
      <xdr:nvSpPr>
        <xdr:cNvPr id="262" name="円/楕円 261"/>
        <xdr:cNvSpPr/>
      </xdr:nvSpPr>
      <xdr:spPr>
        <a:xfrm>
          <a:off x="4584700" y="165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147781</xdr:rowOff>
    </xdr:from>
    <xdr:ext cx="534377" cy="259045"/>
    <xdr:sp macro="" textlink="">
      <xdr:nvSpPr>
        <xdr:cNvPr id="263" name="衛生費該当値テキスト"/>
        <xdr:cNvSpPr txBox="1"/>
      </xdr:nvSpPr>
      <xdr:spPr>
        <a:xfrm>
          <a:off x="4686300" y="164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46,795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9789</xdr:rowOff>
    </xdr:from>
    <xdr:to>
      <xdr:col>5</xdr:col>
      <xdr:colOff>409575</xdr:colOff>
      <xdr:row>97</xdr:row>
      <xdr:rowOff>111389</xdr:rowOff>
    </xdr:to>
    <xdr:sp macro="" textlink="">
      <xdr:nvSpPr>
        <xdr:cNvPr id="264" name="円/楕円 263"/>
        <xdr:cNvSpPr/>
      </xdr:nvSpPr>
      <xdr:spPr>
        <a:xfrm>
          <a:off x="3746500" y="166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127916</xdr:rowOff>
    </xdr:from>
    <xdr:ext cx="534377" cy="259045"/>
    <xdr:sp macro="" textlink="">
      <xdr:nvSpPr>
        <xdr:cNvPr id="265" name="テキスト ボックス 264"/>
        <xdr:cNvSpPr txBox="1"/>
      </xdr:nvSpPr>
      <xdr:spPr>
        <a:xfrm>
          <a:off x="3530111" y="1641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75625</xdr:rowOff>
    </xdr:from>
    <xdr:to>
      <xdr:col>4</xdr:col>
      <xdr:colOff>206375</xdr:colOff>
      <xdr:row>97</xdr:row>
      <xdr:rowOff>5775</xdr:rowOff>
    </xdr:to>
    <xdr:sp macro="" textlink="">
      <xdr:nvSpPr>
        <xdr:cNvPr id="266" name="円/楕円 265"/>
        <xdr:cNvSpPr/>
      </xdr:nvSpPr>
      <xdr:spPr>
        <a:xfrm>
          <a:off x="2857500" y="1653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22302</xdr:rowOff>
    </xdr:from>
    <xdr:ext cx="534377" cy="259045"/>
    <xdr:sp macro="" textlink="">
      <xdr:nvSpPr>
        <xdr:cNvPr id="267" name="テキスト ボックス 266"/>
        <xdr:cNvSpPr txBox="1"/>
      </xdr:nvSpPr>
      <xdr:spPr>
        <a:xfrm>
          <a:off x="2641111" y="1631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43866</xdr:rowOff>
    </xdr:from>
    <xdr:to>
      <xdr:col>3</xdr:col>
      <xdr:colOff>3175</xdr:colOff>
      <xdr:row>97</xdr:row>
      <xdr:rowOff>145466</xdr:rowOff>
    </xdr:to>
    <xdr:sp macro="" textlink="">
      <xdr:nvSpPr>
        <xdr:cNvPr id="268" name="円/楕円 267"/>
        <xdr:cNvSpPr/>
      </xdr:nvSpPr>
      <xdr:spPr>
        <a:xfrm>
          <a:off x="1968500" y="166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136593</xdr:rowOff>
    </xdr:from>
    <xdr:ext cx="534377" cy="259045"/>
    <xdr:sp macro="" textlink="">
      <xdr:nvSpPr>
        <xdr:cNvPr id="269" name="テキスト ボックス 268"/>
        <xdr:cNvSpPr txBox="1"/>
      </xdr:nvSpPr>
      <xdr:spPr>
        <a:xfrm>
          <a:off x="1752111" y="167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61092</xdr:rowOff>
    </xdr:from>
    <xdr:to>
      <xdr:col>1</xdr:col>
      <xdr:colOff>485775</xdr:colOff>
      <xdr:row>97</xdr:row>
      <xdr:rowOff>162692</xdr:rowOff>
    </xdr:to>
    <xdr:sp macro="" textlink="">
      <xdr:nvSpPr>
        <xdr:cNvPr id="270" name="円/楕円 269"/>
        <xdr:cNvSpPr/>
      </xdr:nvSpPr>
      <xdr:spPr>
        <a:xfrm>
          <a:off x="1079500" y="166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153819</xdr:rowOff>
    </xdr:from>
    <xdr:ext cx="534377" cy="259045"/>
    <xdr:sp macro="" textlink="">
      <xdr:nvSpPr>
        <xdr:cNvPr id="271" name="テキスト ボックス 270"/>
        <xdr:cNvSpPr txBox="1"/>
      </xdr:nvSpPr>
      <xdr:spPr>
        <a:xfrm>
          <a:off x="863111" y="1678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111942</xdr:rowOff>
    </xdr:from>
    <xdr:to>
      <xdr:col>15</xdr:col>
      <xdr:colOff>180975</xdr:colOff>
      <xdr:row>38</xdr:row>
      <xdr:rowOff>46300</xdr:rowOff>
    </xdr:to>
    <xdr:cxnSp macro="">
      <xdr:nvCxnSpPr>
        <xdr:cNvPr id="302" name="直線コネクタ 301"/>
        <xdr:cNvCxnSpPr/>
      </xdr:nvCxnSpPr>
      <xdr:spPr>
        <a:xfrm>
          <a:off x="9639300" y="6455592"/>
          <a:ext cx="838200" cy="10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151582</xdr:rowOff>
    </xdr:from>
    <xdr:ext cx="378565" cy="259045"/>
    <xdr:sp macro="" textlink="">
      <xdr:nvSpPr>
        <xdr:cNvPr id="303" name="労働費平均値テキスト"/>
        <xdr:cNvSpPr txBox="1"/>
      </xdr:nvSpPr>
      <xdr:spPr>
        <a:xfrm>
          <a:off x="10528300" y="649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111942</xdr:rowOff>
    </xdr:from>
    <xdr:to>
      <xdr:col>14</xdr:col>
      <xdr:colOff>28575</xdr:colOff>
      <xdr:row>37</xdr:row>
      <xdr:rowOff>118473</xdr:rowOff>
    </xdr:to>
    <xdr:cxnSp macro="">
      <xdr:nvCxnSpPr>
        <xdr:cNvPr id="305" name="直線コネクタ 304"/>
        <xdr:cNvCxnSpPr/>
      </xdr:nvCxnSpPr>
      <xdr:spPr>
        <a:xfrm flipV="1">
          <a:off x="8750300" y="6455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118473</xdr:rowOff>
    </xdr:from>
    <xdr:to>
      <xdr:col>12</xdr:col>
      <xdr:colOff>511175</xdr:colOff>
      <xdr:row>37</xdr:row>
      <xdr:rowOff>124025</xdr:rowOff>
    </xdr:to>
    <xdr:cxnSp macro="">
      <xdr:nvCxnSpPr>
        <xdr:cNvPr id="308" name="直線コネクタ 307"/>
        <xdr:cNvCxnSpPr/>
      </xdr:nvCxnSpPr>
      <xdr:spPr>
        <a:xfrm flipV="1">
          <a:off x="7861300" y="6462123"/>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28992</xdr:rowOff>
    </xdr:from>
    <xdr:to>
      <xdr:col>11</xdr:col>
      <xdr:colOff>307975</xdr:colOff>
      <xdr:row>37</xdr:row>
      <xdr:rowOff>124025</xdr:rowOff>
    </xdr:to>
    <xdr:cxnSp macro="">
      <xdr:nvCxnSpPr>
        <xdr:cNvPr id="311" name="直線コネクタ 310"/>
        <xdr:cNvCxnSpPr/>
      </xdr:nvCxnSpPr>
      <xdr:spPr>
        <a:xfrm>
          <a:off x="6972300" y="6029742"/>
          <a:ext cx="889000" cy="43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166950</xdr:rowOff>
    </xdr:from>
    <xdr:to>
      <xdr:col>15</xdr:col>
      <xdr:colOff>231775</xdr:colOff>
      <xdr:row>38</xdr:row>
      <xdr:rowOff>97100</xdr:rowOff>
    </xdr:to>
    <xdr:sp macro="" textlink="">
      <xdr:nvSpPr>
        <xdr:cNvPr id="321" name="円/楕円 320"/>
        <xdr:cNvSpPr/>
      </xdr:nvSpPr>
      <xdr:spPr>
        <a:xfrm>
          <a:off x="104267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18378</xdr:rowOff>
    </xdr:from>
    <xdr:ext cx="378565" cy="259045"/>
    <xdr:sp macro="" textlink="">
      <xdr:nvSpPr>
        <xdr:cNvPr id="322" name="労働費該当値テキスト"/>
        <xdr:cNvSpPr txBox="1"/>
      </xdr:nvSpPr>
      <xdr:spPr>
        <a:xfrm>
          <a:off x="10528300" y="6362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61142</xdr:rowOff>
    </xdr:from>
    <xdr:to>
      <xdr:col>14</xdr:col>
      <xdr:colOff>79375</xdr:colOff>
      <xdr:row>37</xdr:row>
      <xdr:rowOff>162742</xdr:rowOff>
    </xdr:to>
    <xdr:sp macro="" textlink="">
      <xdr:nvSpPr>
        <xdr:cNvPr id="323" name="円/楕円 322"/>
        <xdr:cNvSpPr/>
      </xdr:nvSpPr>
      <xdr:spPr>
        <a:xfrm>
          <a:off x="95885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153868</xdr:rowOff>
    </xdr:from>
    <xdr:ext cx="469744" cy="259045"/>
    <xdr:sp macro="" textlink="">
      <xdr:nvSpPr>
        <xdr:cNvPr id="324" name="テキスト ボックス 323"/>
        <xdr:cNvSpPr txBox="1"/>
      </xdr:nvSpPr>
      <xdr:spPr>
        <a:xfrm>
          <a:off x="9404427" y="649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67673</xdr:rowOff>
    </xdr:from>
    <xdr:to>
      <xdr:col>12</xdr:col>
      <xdr:colOff>561975</xdr:colOff>
      <xdr:row>37</xdr:row>
      <xdr:rowOff>169273</xdr:rowOff>
    </xdr:to>
    <xdr:sp macro="" textlink="">
      <xdr:nvSpPr>
        <xdr:cNvPr id="325" name="円/楕円 324"/>
        <xdr:cNvSpPr/>
      </xdr:nvSpPr>
      <xdr:spPr>
        <a:xfrm>
          <a:off x="86995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160400</xdr:rowOff>
    </xdr:from>
    <xdr:ext cx="378565" cy="259045"/>
    <xdr:sp macro="" textlink="">
      <xdr:nvSpPr>
        <xdr:cNvPr id="326" name="テキスト ボックス 325"/>
        <xdr:cNvSpPr txBox="1"/>
      </xdr:nvSpPr>
      <xdr:spPr>
        <a:xfrm>
          <a:off x="8561017" y="650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73225</xdr:rowOff>
    </xdr:from>
    <xdr:to>
      <xdr:col>11</xdr:col>
      <xdr:colOff>358775</xdr:colOff>
      <xdr:row>38</xdr:row>
      <xdr:rowOff>3375</xdr:rowOff>
    </xdr:to>
    <xdr:sp macro="" textlink="">
      <xdr:nvSpPr>
        <xdr:cNvPr id="327" name="円/楕円 326"/>
        <xdr:cNvSpPr/>
      </xdr:nvSpPr>
      <xdr:spPr>
        <a:xfrm>
          <a:off x="7810500" y="64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165951</xdr:rowOff>
    </xdr:from>
    <xdr:ext cx="378565" cy="259045"/>
    <xdr:sp macro="" textlink="">
      <xdr:nvSpPr>
        <xdr:cNvPr id="328" name="テキスト ボックス 327"/>
        <xdr:cNvSpPr txBox="1"/>
      </xdr:nvSpPr>
      <xdr:spPr>
        <a:xfrm>
          <a:off x="7672017" y="650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149642</xdr:rowOff>
    </xdr:from>
    <xdr:to>
      <xdr:col>10</xdr:col>
      <xdr:colOff>155575</xdr:colOff>
      <xdr:row>35</xdr:row>
      <xdr:rowOff>79792</xdr:rowOff>
    </xdr:to>
    <xdr:sp macro="" textlink="">
      <xdr:nvSpPr>
        <xdr:cNvPr id="329" name="円/楕円 328"/>
        <xdr:cNvSpPr/>
      </xdr:nvSpPr>
      <xdr:spPr>
        <a:xfrm>
          <a:off x="6921500" y="59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70919</xdr:rowOff>
    </xdr:from>
    <xdr:ext cx="469744" cy="259045"/>
    <xdr:sp macro="" textlink="">
      <xdr:nvSpPr>
        <xdr:cNvPr id="330" name="テキスト ボックス 329"/>
        <xdr:cNvSpPr txBox="1"/>
      </xdr:nvSpPr>
      <xdr:spPr>
        <a:xfrm>
          <a:off x="6737427" y="60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169875</xdr:rowOff>
    </xdr:from>
    <xdr:to>
      <xdr:col>15</xdr:col>
      <xdr:colOff>180975</xdr:colOff>
      <xdr:row>59</xdr:row>
      <xdr:rowOff>19914</xdr:rowOff>
    </xdr:to>
    <xdr:cxnSp macro="">
      <xdr:nvCxnSpPr>
        <xdr:cNvPr id="361" name="直線コネクタ 360"/>
        <xdr:cNvCxnSpPr/>
      </xdr:nvCxnSpPr>
      <xdr:spPr>
        <a:xfrm flipV="1">
          <a:off x="9639300" y="10113975"/>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70679</xdr:rowOff>
    </xdr:from>
    <xdr:to>
      <xdr:col>14</xdr:col>
      <xdr:colOff>28575</xdr:colOff>
      <xdr:row>59</xdr:row>
      <xdr:rowOff>19914</xdr:rowOff>
    </xdr:to>
    <xdr:cxnSp macro="">
      <xdr:nvCxnSpPr>
        <xdr:cNvPr id="364" name="直線コネクタ 363"/>
        <xdr:cNvCxnSpPr/>
      </xdr:nvCxnSpPr>
      <xdr:spPr>
        <a:xfrm>
          <a:off x="8750300" y="10014779"/>
          <a:ext cx="889000" cy="12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70679</xdr:rowOff>
    </xdr:from>
    <xdr:to>
      <xdr:col>12</xdr:col>
      <xdr:colOff>511175</xdr:colOff>
      <xdr:row>58</xdr:row>
      <xdr:rowOff>135030</xdr:rowOff>
    </xdr:to>
    <xdr:cxnSp macro="">
      <xdr:nvCxnSpPr>
        <xdr:cNvPr id="367" name="直線コネクタ 366"/>
        <xdr:cNvCxnSpPr/>
      </xdr:nvCxnSpPr>
      <xdr:spPr>
        <a:xfrm flipV="1">
          <a:off x="7861300" y="10014779"/>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67724</xdr:rowOff>
    </xdr:from>
    <xdr:to>
      <xdr:col>11</xdr:col>
      <xdr:colOff>307975</xdr:colOff>
      <xdr:row>58</xdr:row>
      <xdr:rowOff>135030</xdr:rowOff>
    </xdr:to>
    <xdr:cxnSp macro="">
      <xdr:nvCxnSpPr>
        <xdr:cNvPr id="370" name="直線コネクタ 369"/>
        <xdr:cNvCxnSpPr/>
      </xdr:nvCxnSpPr>
      <xdr:spPr>
        <a:xfrm>
          <a:off x="6972300" y="10011824"/>
          <a:ext cx="889000" cy="6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119075</xdr:rowOff>
    </xdr:from>
    <xdr:to>
      <xdr:col>15</xdr:col>
      <xdr:colOff>231775</xdr:colOff>
      <xdr:row>59</xdr:row>
      <xdr:rowOff>49225</xdr:rowOff>
    </xdr:to>
    <xdr:sp macro="" textlink="">
      <xdr:nvSpPr>
        <xdr:cNvPr id="380" name="円/楕円 379"/>
        <xdr:cNvSpPr/>
      </xdr:nvSpPr>
      <xdr:spPr>
        <a:xfrm>
          <a:off x="10426700" y="100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34002</xdr:rowOff>
    </xdr:from>
    <xdr:ext cx="469744" cy="259045"/>
    <xdr:sp macro="" textlink="">
      <xdr:nvSpPr>
        <xdr:cNvPr id="381" name="農林水産業費該当値テキスト"/>
        <xdr:cNvSpPr txBox="1"/>
      </xdr:nvSpPr>
      <xdr:spPr>
        <a:xfrm>
          <a:off x="10528300" y="99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140564</xdr:rowOff>
    </xdr:from>
    <xdr:to>
      <xdr:col>14</xdr:col>
      <xdr:colOff>79375</xdr:colOff>
      <xdr:row>59</xdr:row>
      <xdr:rowOff>70714</xdr:rowOff>
    </xdr:to>
    <xdr:sp macro="" textlink="">
      <xdr:nvSpPr>
        <xdr:cNvPr id="382" name="円/楕円 381"/>
        <xdr:cNvSpPr/>
      </xdr:nvSpPr>
      <xdr:spPr>
        <a:xfrm>
          <a:off x="9588500" y="100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61841</xdr:rowOff>
    </xdr:from>
    <xdr:ext cx="469744" cy="259045"/>
    <xdr:sp macro="" textlink="">
      <xdr:nvSpPr>
        <xdr:cNvPr id="383" name="テキスト ボックス 382"/>
        <xdr:cNvSpPr txBox="1"/>
      </xdr:nvSpPr>
      <xdr:spPr>
        <a:xfrm>
          <a:off x="9404427" y="1017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19879</xdr:rowOff>
    </xdr:from>
    <xdr:to>
      <xdr:col>12</xdr:col>
      <xdr:colOff>561975</xdr:colOff>
      <xdr:row>58</xdr:row>
      <xdr:rowOff>121479</xdr:rowOff>
    </xdr:to>
    <xdr:sp macro="" textlink="">
      <xdr:nvSpPr>
        <xdr:cNvPr id="384" name="円/楕円 383"/>
        <xdr:cNvSpPr/>
      </xdr:nvSpPr>
      <xdr:spPr>
        <a:xfrm>
          <a:off x="8699500" y="99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112606</xdr:rowOff>
    </xdr:from>
    <xdr:ext cx="534377" cy="259045"/>
    <xdr:sp macro="" textlink="">
      <xdr:nvSpPr>
        <xdr:cNvPr id="385" name="テキスト ボックス 384"/>
        <xdr:cNvSpPr txBox="1"/>
      </xdr:nvSpPr>
      <xdr:spPr>
        <a:xfrm>
          <a:off x="8483111" y="100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84230</xdr:rowOff>
    </xdr:from>
    <xdr:to>
      <xdr:col>11</xdr:col>
      <xdr:colOff>358775</xdr:colOff>
      <xdr:row>59</xdr:row>
      <xdr:rowOff>14380</xdr:rowOff>
    </xdr:to>
    <xdr:sp macro="" textlink="">
      <xdr:nvSpPr>
        <xdr:cNvPr id="386" name="円/楕円 385"/>
        <xdr:cNvSpPr/>
      </xdr:nvSpPr>
      <xdr:spPr>
        <a:xfrm>
          <a:off x="7810500" y="1002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5507</xdr:rowOff>
    </xdr:from>
    <xdr:ext cx="469744" cy="259045"/>
    <xdr:sp macro="" textlink="">
      <xdr:nvSpPr>
        <xdr:cNvPr id="387" name="テキスト ボックス 386"/>
        <xdr:cNvSpPr txBox="1"/>
      </xdr:nvSpPr>
      <xdr:spPr>
        <a:xfrm>
          <a:off x="7626427" y="1012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16924</xdr:rowOff>
    </xdr:from>
    <xdr:to>
      <xdr:col>10</xdr:col>
      <xdr:colOff>155575</xdr:colOff>
      <xdr:row>58</xdr:row>
      <xdr:rowOff>118524</xdr:rowOff>
    </xdr:to>
    <xdr:sp macro="" textlink="">
      <xdr:nvSpPr>
        <xdr:cNvPr id="388" name="円/楕円 387"/>
        <xdr:cNvSpPr/>
      </xdr:nvSpPr>
      <xdr:spPr>
        <a:xfrm>
          <a:off x="6921500" y="99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109651</xdr:rowOff>
    </xdr:from>
    <xdr:ext cx="534377" cy="259045"/>
    <xdr:sp macro="" textlink="">
      <xdr:nvSpPr>
        <xdr:cNvPr id="389" name="テキスト ボックス 388"/>
        <xdr:cNvSpPr txBox="1"/>
      </xdr:nvSpPr>
      <xdr:spPr>
        <a:xfrm>
          <a:off x="6705111" y="100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123392</xdr:rowOff>
    </xdr:from>
    <xdr:to>
      <xdr:col>15</xdr:col>
      <xdr:colOff>180975</xdr:colOff>
      <xdr:row>78</xdr:row>
      <xdr:rowOff>7189</xdr:rowOff>
    </xdr:to>
    <xdr:cxnSp macro="">
      <xdr:nvCxnSpPr>
        <xdr:cNvPr id="418" name="直線コネクタ 417"/>
        <xdr:cNvCxnSpPr/>
      </xdr:nvCxnSpPr>
      <xdr:spPr>
        <a:xfrm flipV="1">
          <a:off x="9639300" y="13325042"/>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73825</xdr:rowOff>
    </xdr:from>
    <xdr:to>
      <xdr:col>14</xdr:col>
      <xdr:colOff>28575</xdr:colOff>
      <xdr:row>78</xdr:row>
      <xdr:rowOff>7189</xdr:rowOff>
    </xdr:to>
    <xdr:cxnSp macro="">
      <xdr:nvCxnSpPr>
        <xdr:cNvPr id="421" name="直線コネクタ 420"/>
        <xdr:cNvCxnSpPr/>
      </xdr:nvCxnSpPr>
      <xdr:spPr>
        <a:xfrm>
          <a:off x="8750300" y="13104025"/>
          <a:ext cx="889000" cy="27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73825</xdr:rowOff>
    </xdr:from>
    <xdr:to>
      <xdr:col>12</xdr:col>
      <xdr:colOff>511175</xdr:colOff>
      <xdr:row>78</xdr:row>
      <xdr:rowOff>91618</xdr:rowOff>
    </xdr:to>
    <xdr:cxnSp macro="">
      <xdr:nvCxnSpPr>
        <xdr:cNvPr id="424" name="直線コネクタ 423"/>
        <xdr:cNvCxnSpPr/>
      </xdr:nvCxnSpPr>
      <xdr:spPr>
        <a:xfrm flipV="1">
          <a:off x="7861300" y="13104025"/>
          <a:ext cx="889000" cy="3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83290</xdr:rowOff>
    </xdr:from>
    <xdr:ext cx="469744" cy="259045"/>
    <xdr:sp macro="" textlink="">
      <xdr:nvSpPr>
        <xdr:cNvPr id="426" name="テキスト ボックス 425"/>
        <xdr:cNvSpPr txBox="1"/>
      </xdr:nvSpPr>
      <xdr:spPr>
        <a:xfrm>
          <a:off x="8515427"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91618</xdr:rowOff>
    </xdr:from>
    <xdr:to>
      <xdr:col>11</xdr:col>
      <xdr:colOff>307975</xdr:colOff>
      <xdr:row>78</xdr:row>
      <xdr:rowOff>151473</xdr:rowOff>
    </xdr:to>
    <xdr:cxnSp macro="">
      <xdr:nvCxnSpPr>
        <xdr:cNvPr id="427" name="直線コネクタ 426"/>
        <xdr:cNvCxnSpPr/>
      </xdr:nvCxnSpPr>
      <xdr:spPr>
        <a:xfrm flipV="1">
          <a:off x="6972300" y="13464718"/>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72592</xdr:rowOff>
    </xdr:from>
    <xdr:to>
      <xdr:col>15</xdr:col>
      <xdr:colOff>231775</xdr:colOff>
      <xdr:row>78</xdr:row>
      <xdr:rowOff>2742</xdr:rowOff>
    </xdr:to>
    <xdr:sp macro="" textlink="">
      <xdr:nvSpPr>
        <xdr:cNvPr id="437" name="円/楕円 436"/>
        <xdr:cNvSpPr/>
      </xdr:nvSpPr>
      <xdr:spPr>
        <a:xfrm>
          <a:off x="10426700" y="1327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51019</xdr:rowOff>
    </xdr:from>
    <xdr:ext cx="469744" cy="259045"/>
    <xdr:sp macro="" textlink="">
      <xdr:nvSpPr>
        <xdr:cNvPr id="438" name="商工費該当値テキスト"/>
        <xdr:cNvSpPr txBox="1"/>
      </xdr:nvSpPr>
      <xdr:spPr>
        <a:xfrm>
          <a:off x="10528300" y="1325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127839</xdr:rowOff>
    </xdr:from>
    <xdr:to>
      <xdr:col>14</xdr:col>
      <xdr:colOff>79375</xdr:colOff>
      <xdr:row>78</xdr:row>
      <xdr:rowOff>57989</xdr:rowOff>
    </xdr:to>
    <xdr:sp macro="" textlink="">
      <xdr:nvSpPr>
        <xdr:cNvPr id="439" name="円/楕円 438"/>
        <xdr:cNvSpPr/>
      </xdr:nvSpPr>
      <xdr:spPr>
        <a:xfrm>
          <a:off x="9588500" y="133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49116</xdr:rowOff>
    </xdr:from>
    <xdr:ext cx="469744" cy="259045"/>
    <xdr:sp macro="" textlink="">
      <xdr:nvSpPr>
        <xdr:cNvPr id="440" name="テキスト ボックス 439"/>
        <xdr:cNvSpPr txBox="1"/>
      </xdr:nvSpPr>
      <xdr:spPr>
        <a:xfrm>
          <a:off x="9404427" y="1342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23025</xdr:rowOff>
    </xdr:from>
    <xdr:to>
      <xdr:col>12</xdr:col>
      <xdr:colOff>561975</xdr:colOff>
      <xdr:row>76</xdr:row>
      <xdr:rowOff>124625</xdr:rowOff>
    </xdr:to>
    <xdr:sp macro="" textlink="">
      <xdr:nvSpPr>
        <xdr:cNvPr id="441" name="円/楕円 440"/>
        <xdr:cNvSpPr/>
      </xdr:nvSpPr>
      <xdr:spPr>
        <a:xfrm>
          <a:off x="8699500" y="130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141152</xdr:rowOff>
    </xdr:from>
    <xdr:ext cx="534377" cy="259045"/>
    <xdr:sp macro="" textlink="">
      <xdr:nvSpPr>
        <xdr:cNvPr id="442" name="テキスト ボックス 441"/>
        <xdr:cNvSpPr txBox="1"/>
      </xdr:nvSpPr>
      <xdr:spPr>
        <a:xfrm>
          <a:off x="8483111" y="128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40818</xdr:rowOff>
    </xdr:from>
    <xdr:to>
      <xdr:col>11</xdr:col>
      <xdr:colOff>358775</xdr:colOff>
      <xdr:row>78</xdr:row>
      <xdr:rowOff>142418</xdr:rowOff>
    </xdr:to>
    <xdr:sp macro="" textlink="">
      <xdr:nvSpPr>
        <xdr:cNvPr id="443" name="円/楕円 442"/>
        <xdr:cNvSpPr/>
      </xdr:nvSpPr>
      <xdr:spPr>
        <a:xfrm>
          <a:off x="7810500" y="134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133545</xdr:rowOff>
    </xdr:from>
    <xdr:ext cx="469744" cy="259045"/>
    <xdr:sp macro="" textlink="">
      <xdr:nvSpPr>
        <xdr:cNvPr id="444" name="テキスト ボックス 443"/>
        <xdr:cNvSpPr txBox="1"/>
      </xdr:nvSpPr>
      <xdr:spPr>
        <a:xfrm>
          <a:off x="7626427" y="1350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100673</xdr:rowOff>
    </xdr:from>
    <xdr:to>
      <xdr:col>10</xdr:col>
      <xdr:colOff>155575</xdr:colOff>
      <xdr:row>79</xdr:row>
      <xdr:rowOff>30823</xdr:rowOff>
    </xdr:to>
    <xdr:sp macro="" textlink="">
      <xdr:nvSpPr>
        <xdr:cNvPr id="445" name="円/楕円 444"/>
        <xdr:cNvSpPr/>
      </xdr:nvSpPr>
      <xdr:spPr>
        <a:xfrm>
          <a:off x="6921500" y="134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21950</xdr:rowOff>
    </xdr:from>
    <xdr:ext cx="469744" cy="259045"/>
    <xdr:sp macro="" textlink="">
      <xdr:nvSpPr>
        <xdr:cNvPr id="446" name="テキスト ボックス 445"/>
        <xdr:cNvSpPr txBox="1"/>
      </xdr:nvSpPr>
      <xdr:spPr>
        <a:xfrm>
          <a:off x="6737427" y="135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135727</xdr:rowOff>
    </xdr:from>
    <xdr:to>
      <xdr:col>15</xdr:col>
      <xdr:colOff>180975</xdr:colOff>
      <xdr:row>98</xdr:row>
      <xdr:rowOff>33599</xdr:rowOff>
    </xdr:to>
    <xdr:cxnSp macro="">
      <xdr:nvCxnSpPr>
        <xdr:cNvPr id="475" name="直線コネクタ 474"/>
        <xdr:cNvCxnSpPr/>
      </xdr:nvCxnSpPr>
      <xdr:spPr>
        <a:xfrm flipV="1">
          <a:off x="9639300" y="16766377"/>
          <a:ext cx="838200" cy="6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120132</xdr:rowOff>
    </xdr:from>
    <xdr:to>
      <xdr:col>14</xdr:col>
      <xdr:colOff>28575</xdr:colOff>
      <xdr:row>98</xdr:row>
      <xdr:rowOff>33599</xdr:rowOff>
    </xdr:to>
    <xdr:cxnSp macro="">
      <xdr:nvCxnSpPr>
        <xdr:cNvPr id="478" name="直線コネクタ 477"/>
        <xdr:cNvCxnSpPr/>
      </xdr:nvCxnSpPr>
      <xdr:spPr>
        <a:xfrm>
          <a:off x="8750300" y="16750782"/>
          <a:ext cx="889000" cy="8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120132</xdr:rowOff>
    </xdr:from>
    <xdr:to>
      <xdr:col>12</xdr:col>
      <xdr:colOff>511175</xdr:colOff>
      <xdr:row>98</xdr:row>
      <xdr:rowOff>72403</xdr:rowOff>
    </xdr:to>
    <xdr:cxnSp macro="">
      <xdr:nvCxnSpPr>
        <xdr:cNvPr id="481" name="直線コネクタ 480"/>
        <xdr:cNvCxnSpPr/>
      </xdr:nvCxnSpPr>
      <xdr:spPr>
        <a:xfrm flipV="1">
          <a:off x="7861300" y="16750782"/>
          <a:ext cx="889000" cy="1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55311</xdr:rowOff>
    </xdr:from>
    <xdr:ext cx="534377" cy="259045"/>
    <xdr:sp macro="" textlink="">
      <xdr:nvSpPr>
        <xdr:cNvPr id="483" name="テキスト ボックス 482"/>
        <xdr:cNvSpPr txBox="1"/>
      </xdr:nvSpPr>
      <xdr:spPr>
        <a:xfrm>
          <a:off x="8483111"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72403</xdr:rowOff>
    </xdr:from>
    <xdr:to>
      <xdr:col>11</xdr:col>
      <xdr:colOff>307975</xdr:colOff>
      <xdr:row>98</xdr:row>
      <xdr:rowOff>106211</xdr:rowOff>
    </xdr:to>
    <xdr:cxnSp macro="">
      <xdr:nvCxnSpPr>
        <xdr:cNvPr id="484" name="直線コネクタ 483"/>
        <xdr:cNvCxnSpPr/>
      </xdr:nvCxnSpPr>
      <xdr:spPr>
        <a:xfrm flipV="1">
          <a:off x="6972300" y="16874503"/>
          <a:ext cx="889000" cy="3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84927</xdr:rowOff>
    </xdr:from>
    <xdr:to>
      <xdr:col>15</xdr:col>
      <xdr:colOff>231775</xdr:colOff>
      <xdr:row>98</xdr:row>
      <xdr:rowOff>15077</xdr:rowOff>
    </xdr:to>
    <xdr:sp macro="" textlink="">
      <xdr:nvSpPr>
        <xdr:cNvPr id="494" name="円/楕円 493"/>
        <xdr:cNvSpPr/>
      </xdr:nvSpPr>
      <xdr:spPr>
        <a:xfrm>
          <a:off x="10426700" y="167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107804</xdr:rowOff>
    </xdr:from>
    <xdr:ext cx="534377" cy="259045"/>
    <xdr:sp macro="" textlink="">
      <xdr:nvSpPr>
        <xdr:cNvPr id="495" name="土木費該当値テキスト"/>
        <xdr:cNvSpPr txBox="1"/>
      </xdr:nvSpPr>
      <xdr:spPr>
        <a:xfrm>
          <a:off x="10528300" y="165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154249</xdr:rowOff>
    </xdr:from>
    <xdr:to>
      <xdr:col>14</xdr:col>
      <xdr:colOff>79375</xdr:colOff>
      <xdr:row>98</xdr:row>
      <xdr:rowOff>84399</xdr:rowOff>
    </xdr:to>
    <xdr:sp macro="" textlink="">
      <xdr:nvSpPr>
        <xdr:cNvPr id="496" name="円/楕円 495"/>
        <xdr:cNvSpPr/>
      </xdr:nvSpPr>
      <xdr:spPr>
        <a:xfrm>
          <a:off x="9588500" y="1678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75526</xdr:rowOff>
    </xdr:from>
    <xdr:ext cx="534377" cy="259045"/>
    <xdr:sp macro="" textlink="">
      <xdr:nvSpPr>
        <xdr:cNvPr id="497" name="テキスト ボックス 496"/>
        <xdr:cNvSpPr txBox="1"/>
      </xdr:nvSpPr>
      <xdr:spPr>
        <a:xfrm>
          <a:off x="9372111" y="168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69332</xdr:rowOff>
    </xdr:from>
    <xdr:to>
      <xdr:col>12</xdr:col>
      <xdr:colOff>561975</xdr:colOff>
      <xdr:row>97</xdr:row>
      <xdr:rowOff>170932</xdr:rowOff>
    </xdr:to>
    <xdr:sp macro="" textlink="">
      <xdr:nvSpPr>
        <xdr:cNvPr id="498" name="円/楕円 497"/>
        <xdr:cNvSpPr/>
      </xdr:nvSpPr>
      <xdr:spPr>
        <a:xfrm>
          <a:off x="8699500" y="166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16009</xdr:rowOff>
    </xdr:from>
    <xdr:ext cx="534377" cy="259045"/>
    <xdr:sp macro="" textlink="">
      <xdr:nvSpPr>
        <xdr:cNvPr id="499" name="テキスト ボックス 498"/>
        <xdr:cNvSpPr txBox="1"/>
      </xdr:nvSpPr>
      <xdr:spPr>
        <a:xfrm>
          <a:off x="8483111" y="164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21603</xdr:rowOff>
    </xdr:from>
    <xdr:to>
      <xdr:col>11</xdr:col>
      <xdr:colOff>358775</xdr:colOff>
      <xdr:row>98</xdr:row>
      <xdr:rowOff>123203</xdr:rowOff>
    </xdr:to>
    <xdr:sp macro="" textlink="">
      <xdr:nvSpPr>
        <xdr:cNvPr id="500" name="円/楕円 499"/>
        <xdr:cNvSpPr/>
      </xdr:nvSpPr>
      <xdr:spPr>
        <a:xfrm>
          <a:off x="7810500" y="168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114330</xdr:rowOff>
    </xdr:from>
    <xdr:ext cx="534377" cy="259045"/>
    <xdr:sp macro="" textlink="">
      <xdr:nvSpPr>
        <xdr:cNvPr id="501" name="テキスト ボックス 500"/>
        <xdr:cNvSpPr txBox="1"/>
      </xdr:nvSpPr>
      <xdr:spPr>
        <a:xfrm>
          <a:off x="7594111" y="169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55411</xdr:rowOff>
    </xdr:from>
    <xdr:to>
      <xdr:col>10</xdr:col>
      <xdr:colOff>155575</xdr:colOff>
      <xdr:row>98</xdr:row>
      <xdr:rowOff>157011</xdr:rowOff>
    </xdr:to>
    <xdr:sp macro="" textlink="">
      <xdr:nvSpPr>
        <xdr:cNvPr id="502" name="円/楕円 501"/>
        <xdr:cNvSpPr/>
      </xdr:nvSpPr>
      <xdr:spPr>
        <a:xfrm>
          <a:off x="6921500" y="168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148138</xdr:rowOff>
    </xdr:from>
    <xdr:ext cx="534377" cy="259045"/>
    <xdr:sp macro="" textlink="">
      <xdr:nvSpPr>
        <xdr:cNvPr id="503" name="テキスト ボックス 502"/>
        <xdr:cNvSpPr txBox="1"/>
      </xdr:nvSpPr>
      <xdr:spPr>
        <a:xfrm>
          <a:off x="6705111" y="169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122612</xdr:rowOff>
    </xdr:from>
    <xdr:to>
      <xdr:col>23</xdr:col>
      <xdr:colOff>517525</xdr:colOff>
      <xdr:row>37</xdr:row>
      <xdr:rowOff>142024</xdr:rowOff>
    </xdr:to>
    <xdr:cxnSp macro="">
      <xdr:nvCxnSpPr>
        <xdr:cNvPr id="532" name="直線コネクタ 531"/>
        <xdr:cNvCxnSpPr/>
      </xdr:nvCxnSpPr>
      <xdr:spPr>
        <a:xfrm>
          <a:off x="15481300" y="6466262"/>
          <a:ext cx="8382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122612</xdr:rowOff>
    </xdr:from>
    <xdr:to>
      <xdr:col>22</xdr:col>
      <xdr:colOff>365125</xdr:colOff>
      <xdr:row>37</xdr:row>
      <xdr:rowOff>152387</xdr:rowOff>
    </xdr:to>
    <xdr:cxnSp macro="">
      <xdr:nvCxnSpPr>
        <xdr:cNvPr id="535" name="直線コネクタ 534"/>
        <xdr:cNvCxnSpPr/>
      </xdr:nvCxnSpPr>
      <xdr:spPr>
        <a:xfrm flipV="1">
          <a:off x="14592300" y="6466262"/>
          <a:ext cx="8890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146882</xdr:rowOff>
    </xdr:from>
    <xdr:to>
      <xdr:col>21</xdr:col>
      <xdr:colOff>161925</xdr:colOff>
      <xdr:row>37</xdr:row>
      <xdr:rowOff>152387</xdr:rowOff>
    </xdr:to>
    <xdr:cxnSp macro="">
      <xdr:nvCxnSpPr>
        <xdr:cNvPr id="538" name="直線コネクタ 537"/>
        <xdr:cNvCxnSpPr/>
      </xdr:nvCxnSpPr>
      <xdr:spPr>
        <a:xfrm>
          <a:off x="13703300" y="6490532"/>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146882</xdr:rowOff>
    </xdr:from>
    <xdr:to>
      <xdr:col>19</xdr:col>
      <xdr:colOff>644525</xdr:colOff>
      <xdr:row>37</xdr:row>
      <xdr:rowOff>147187</xdr:rowOff>
    </xdr:to>
    <xdr:cxnSp macro="">
      <xdr:nvCxnSpPr>
        <xdr:cNvPr id="541" name="直線コネクタ 540"/>
        <xdr:cNvCxnSpPr/>
      </xdr:nvCxnSpPr>
      <xdr:spPr>
        <a:xfrm flipV="1">
          <a:off x="12814300" y="649053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91224</xdr:rowOff>
    </xdr:from>
    <xdr:to>
      <xdr:col>23</xdr:col>
      <xdr:colOff>568325</xdr:colOff>
      <xdr:row>38</xdr:row>
      <xdr:rowOff>21374</xdr:rowOff>
    </xdr:to>
    <xdr:sp macro="" textlink="">
      <xdr:nvSpPr>
        <xdr:cNvPr id="551" name="円/楕円 550"/>
        <xdr:cNvSpPr/>
      </xdr:nvSpPr>
      <xdr:spPr>
        <a:xfrm>
          <a:off x="16268700" y="64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6151</xdr:rowOff>
    </xdr:from>
    <xdr:ext cx="534377" cy="259045"/>
    <xdr:sp macro="" textlink="">
      <xdr:nvSpPr>
        <xdr:cNvPr id="552" name="消防費該当値テキスト"/>
        <xdr:cNvSpPr txBox="1"/>
      </xdr:nvSpPr>
      <xdr:spPr>
        <a:xfrm>
          <a:off x="16370300" y="634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71812</xdr:rowOff>
    </xdr:from>
    <xdr:to>
      <xdr:col>22</xdr:col>
      <xdr:colOff>415925</xdr:colOff>
      <xdr:row>38</xdr:row>
      <xdr:rowOff>1963</xdr:rowOff>
    </xdr:to>
    <xdr:sp macro="" textlink="">
      <xdr:nvSpPr>
        <xdr:cNvPr id="553" name="円/楕円 552"/>
        <xdr:cNvSpPr/>
      </xdr:nvSpPr>
      <xdr:spPr>
        <a:xfrm>
          <a:off x="15430500" y="6415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164539</xdr:rowOff>
    </xdr:from>
    <xdr:ext cx="534377" cy="259045"/>
    <xdr:sp macro="" textlink="">
      <xdr:nvSpPr>
        <xdr:cNvPr id="554" name="テキスト ボックス 553"/>
        <xdr:cNvSpPr txBox="1"/>
      </xdr:nvSpPr>
      <xdr:spPr>
        <a:xfrm>
          <a:off x="15214111" y="650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101587</xdr:rowOff>
    </xdr:from>
    <xdr:to>
      <xdr:col>21</xdr:col>
      <xdr:colOff>212725</xdr:colOff>
      <xdr:row>38</xdr:row>
      <xdr:rowOff>31738</xdr:rowOff>
    </xdr:to>
    <xdr:sp macro="" textlink="">
      <xdr:nvSpPr>
        <xdr:cNvPr id="555" name="円/楕円 554"/>
        <xdr:cNvSpPr/>
      </xdr:nvSpPr>
      <xdr:spPr>
        <a:xfrm>
          <a:off x="14541500" y="644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22865</xdr:rowOff>
    </xdr:from>
    <xdr:ext cx="534377" cy="259045"/>
    <xdr:sp macro="" textlink="">
      <xdr:nvSpPr>
        <xdr:cNvPr id="556" name="テキスト ボックス 555"/>
        <xdr:cNvSpPr txBox="1"/>
      </xdr:nvSpPr>
      <xdr:spPr>
        <a:xfrm>
          <a:off x="14325111" y="65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96082</xdr:rowOff>
    </xdr:from>
    <xdr:to>
      <xdr:col>20</xdr:col>
      <xdr:colOff>9525</xdr:colOff>
      <xdr:row>38</xdr:row>
      <xdr:rowOff>26232</xdr:rowOff>
    </xdr:to>
    <xdr:sp macro="" textlink="">
      <xdr:nvSpPr>
        <xdr:cNvPr id="557" name="円/楕円 556"/>
        <xdr:cNvSpPr/>
      </xdr:nvSpPr>
      <xdr:spPr>
        <a:xfrm>
          <a:off x="13652500" y="643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17359</xdr:rowOff>
    </xdr:from>
    <xdr:ext cx="534377" cy="259045"/>
    <xdr:sp macro="" textlink="">
      <xdr:nvSpPr>
        <xdr:cNvPr id="558" name="テキスト ボックス 557"/>
        <xdr:cNvSpPr txBox="1"/>
      </xdr:nvSpPr>
      <xdr:spPr>
        <a:xfrm>
          <a:off x="13436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96387</xdr:rowOff>
    </xdr:from>
    <xdr:to>
      <xdr:col>18</xdr:col>
      <xdr:colOff>492125</xdr:colOff>
      <xdr:row>38</xdr:row>
      <xdr:rowOff>26536</xdr:rowOff>
    </xdr:to>
    <xdr:sp macro="" textlink="">
      <xdr:nvSpPr>
        <xdr:cNvPr id="559" name="円/楕円 558"/>
        <xdr:cNvSpPr/>
      </xdr:nvSpPr>
      <xdr:spPr>
        <a:xfrm>
          <a:off x="12763500" y="6440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17663</xdr:rowOff>
    </xdr:from>
    <xdr:ext cx="534377" cy="259045"/>
    <xdr:sp macro="" textlink="">
      <xdr:nvSpPr>
        <xdr:cNvPr id="560" name="テキスト ボックス 559"/>
        <xdr:cNvSpPr txBox="1"/>
      </xdr:nvSpPr>
      <xdr:spPr>
        <a:xfrm>
          <a:off x="12547111" y="653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135553</xdr:rowOff>
    </xdr:from>
    <xdr:to>
      <xdr:col>23</xdr:col>
      <xdr:colOff>517525</xdr:colOff>
      <xdr:row>57</xdr:row>
      <xdr:rowOff>151098</xdr:rowOff>
    </xdr:to>
    <xdr:cxnSp macro="">
      <xdr:nvCxnSpPr>
        <xdr:cNvPr id="587" name="直線コネクタ 586"/>
        <xdr:cNvCxnSpPr/>
      </xdr:nvCxnSpPr>
      <xdr:spPr>
        <a:xfrm flipV="1">
          <a:off x="15481300" y="9908203"/>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127662</xdr:rowOff>
    </xdr:from>
    <xdr:to>
      <xdr:col>22</xdr:col>
      <xdr:colOff>365125</xdr:colOff>
      <xdr:row>57</xdr:row>
      <xdr:rowOff>151098</xdr:rowOff>
    </xdr:to>
    <xdr:cxnSp macro="">
      <xdr:nvCxnSpPr>
        <xdr:cNvPr id="590" name="直線コネクタ 589"/>
        <xdr:cNvCxnSpPr/>
      </xdr:nvCxnSpPr>
      <xdr:spPr>
        <a:xfrm>
          <a:off x="14592300" y="9900312"/>
          <a:ext cx="88900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83899</xdr:rowOff>
    </xdr:from>
    <xdr:to>
      <xdr:col>21</xdr:col>
      <xdr:colOff>161925</xdr:colOff>
      <xdr:row>57</xdr:row>
      <xdr:rowOff>127662</xdr:rowOff>
    </xdr:to>
    <xdr:cxnSp macro="">
      <xdr:nvCxnSpPr>
        <xdr:cNvPr id="593" name="直線コネクタ 592"/>
        <xdr:cNvCxnSpPr/>
      </xdr:nvCxnSpPr>
      <xdr:spPr>
        <a:xfrm>
          <a:off x="13703300" y="9856549"/>
          <a:ext cx="8890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144089</xdr:rowOff>
    </xdr:from>
    <xdr:to>
      <xdr:col>19</xdr:col>
      <xdr:colOff>644525</xdr:colOff>
      <xdr:row>57</xdr:row>
      <xdr:rowOff>83899</xdr:rowOff>
    </xdr:to>
    <xdr:cxnSp macro="">
      <xdr:nvCxnSpPr>
        <xdr:cNvPr id="596" name="直線コネクタ 595"/>
        <xdr:cNvCxnSpPr/>
      </xdr:nvCxnSpPr>
      <xdr:spPr>
        <a:xfrm>
          <a:off x="12814300" y="9745289"/>
          <a:ext cx="889000" cy="1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600" name="テキスト ボックス 599"/>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84753</xdr:rowOff>
    </xdr:from>
    <xdr:to>
      <xdr:col>23</xdr:col>
      <xdr:colOff>568325</xdr:colOff>
      <xdr:row>58</xdr:row>
      <xdr:rowOff>14903</xdr:rowOff>
    </xdr:to>
    <xdr:sp macro="" textlink="">
      <xdr:nvSpPr>
        <xdr:cNvPr id="606" name="円/楕円 605"/>
        <xdr:cNvSpPr/>
      </xdr:nvSpPr>
      <xdr:spPr>
        <a:xfrm>
          <a:off x="16268700" y="98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171130</xdr:rowOff>
    </xdr:from>
    <xdr:ext cx="534377" cy="259045"/>
    <xdr:sp macro="" textlink="">
      <xdr:nvSpPr>
        <xdr:cNvPr id="607" name="教育費該当値テキスト"/>
        <xdr:cNvSpPr txBox="1"/>
      </xdr:nvSpPr>
      <xdr:spPr>
        <a:xfrm>
          <a:off x="16370300" y="977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100298</xdr:rowOff>
    </xdr:from>
    <xdr:to>
      <xdr:col>22</xdr:col>
      <xdr:colOff>415925</xdr:colOff>
      <xdr:row>58</xdr:row>
      <xdr:rowOff>30448</xdr:rowOff>
    </xdr:to>
    <xdr:sp macro="" textlink="">
      <xdr:nvSpPr>
        <xdr:cNvPr id="608" name="円/楕円 607"/>
        <xdr:cNvSpPr/>
      </xdr:nvSpPr>
      <xdr:spPr>
        <a:xfrm>
          <a:off x="15430500" y="98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21575</xdr:rowOff>
    </xdr:from>
    <xdr:ext cx="534377" cy="259045"/>
    <xdr:sp macro="" textlink="">
      <xdr:nvSpPr>
        <xdr:cNvPr id="609" name="テキスト ボックス 608"/>
        <xdr:cNvSpPr txBox="1"/>
      </xdr:nvSpPr>
      <xdr:spPr>
        <a:xfrm>
          <a:off x="15214111" y="99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76862</xdr:rowOff>
    </xdr:from>
    <xdr:to>
      <xdr:col>21</xdr:col>
      <xdr:colOff>212725</xdr:colOff>
      <xdr:row>58</xdr:row>
      <xdr:rowOff>7012</xdr:rowOff>
    </xdr:to>
    <xdr:sp macro="" textlink="">
      <xdr:nvSpPr>
        <xdr:cNvPr id="610" name="円/楕円 609"/>
        <xdr:cNvSpPr/>
      </xdr:nvSpPr>
      <xdr:spPr>
        <a:xfrm>
          <a:off x="14541500" y="98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169589</xdr:rowOff>
    </xdr:from>
    <xdr:ext cx="534377" cy="259045"/>
    <xdr:sp macro="" textlink="">
      <xdr:nvSpPr>
        <xdr:cNvPr id="611" name="テキスト ボックス 610"/>
        <xdr:cNvSpPr txBox="1"/>
      </xdr:nvSpPr>
      <xdr:spPr>
        <a:xfrm>
          <a:off x="14325111" y="99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33099</xdr:rowOff>
    </xdr:from>
    <xdr:to>
      <xdr:col>20</xdr:col>
      <xdr:colOff>9525</xdr:colOff>
      <xdr:row>57</xdr:row>
      <xdr:rowOff>134699</xdr:rowOff>
    </xdr:to>
    <xdr:sp macro="" textlink="">
      <xdr:nvSpPr>
        <xdr:cNvPr id="612" name="円/楕円 611"/>
        <xdr:cNvSpPr/>
      </xdr:nvSpPr>
      <xdr:spPr>
        <a:xfrm>
          <a:off x="13652500" y="980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125826</xdr:rowOff>
    </xdr:from>
    <xdr:ext cx="534377" cy="259045"/>
    <xdr:sp macro="" textlink="">
      <xdr:nvSpPr>
        <xdr:cNvPr id="613" name="テキスト ボックス 612"/>
        <xdr:cNvSpPr txBox="1"/>
      </xdr:nvSpPr>
      <xdr:spPr>
        <a:xfrm>
          <a:off x="13436111" y="98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93289</xdr:rowOff>
    </xdr:from>
    <xdr:to>
      <xdr:col>18</xdr:col>
      <xdr:colOff>492125</xdr:colOff>
      <xdr:row>57</xdr:row>
      <xdr:rowOff>23439</xdr:rowOff>
    </xdr:to>
    <xdr:sp macro="" textlink="">
      <xdr:nvSpPr>
        <xdr:cNvPr id="614" name="円/楕円 613"/>
        <xdr:cNvSpPr/>
      </xdr:nvSpPr>
      <xdr:spPr>
        <a:xfrm>
          <a:off x="12763500" y="96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39966</xdr:rowOff>
    </xdr:from>
    <xdr:ext cx="534377" cy="259045"/>
    <xdr:sp macro="" textlink="">
      <xdr:nvSpPr>
        <xdr:cNvPr id="615" name="テキスト ボックス 614"/>
        <xdr:cNvSpPr txBox="1"/>
      </xdr:nvSpPr>
      <xdr:spPr>
        <a:xfrm>
          <a:off x="12547111" y="946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116439</xdr:rowOff>
    </xdr:from>
    <xdr:to>
      <xdr:col>23</xdr:col>
      <xdr:colOff>517525</xdr:colOff>
      <xdr:row>78</xdr:row>
      <xdr:rowOff>25400</xdr:rowOff>
    </xdr:to>
    <xdr:cxnSp macro="">
      <xdr:nvCxnSpPr>
        <xdr:cNvPr id="640" name="直線コネクタ 639"/>
        <xdr:cNvCxnSpPr/>
      </xdr:nvCxnSpPr>
      <xdr:spPr>
        <a:xfrm>
          <a:off x="15481300" y="13318089"/>
          <a:ext cx="838200" cy="8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66605</xdr:rowOff>
    </xdr:from>
    <xdr:to>
      <xdr:col>22</xdr:col>
      <xdr:colOff>365125</xdr:colOff>
      <xdr:row>77</xdr:row>
      <xdr:rowOff>116439</xdr:rowOff>
    </xdr:to>
    <xdr:cxnSp macro="">
      <xdr:nvCxnSpPr>
        <xdr:cNvPr id="643" name="直線コネクタ 642"/>
        <xdr:cNvCxnSpPr/>
      </xdr:nvCxnSpPr>
      <xdr:spPr>
        <a:xfrm>
          <a:off x="14592300" y="13268255"/>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121126</xdr:rowOff>
    </xdr:from>
    <xdr:to>
      <xdr:col>21</xdr:col>
      <xdr:colOff>161925</xdr:colOff>
      <xdr:row>77</xdr:row>
      <xdr:rowOff>66605</xdr:rowOff>
    </xdr:to>
    <xdr:cxnSp macro="">
      <xdr:nvCxnSpPr>
        <xdr:cNvPr id="646" name="直線コネクタ 645"/>
        <xdr:cNvCxnSpPr/>
      </xdr:nvCxnSpPr>
      <xdr:spPr>
        <a:xfrm>
          <a:off x="13703300" y="12808426"/>
          <a:ext cx="889000" cy="45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121126</xdr:rowOff>
    </xdr:from>
    <xdr:to>
      <xdr:col>19</xdr:col>
      <xdr:colOff>644525</xdr:colOff>
      <xdr:row>78</xdr:row>
      <xdr:rowOff>25400</xdr:rowOff>
    </xdr:to>
    <xdr:cxnSp macro="">
      <xdr:nvCxnSpPr>
        <xdr:cNvPr id="649" name="直線コネクタ 648"/>
        <xdr:cNvCxnSpPr/>
      </xdr:nvCxnSpPr>
      <xdr:spPr>
        <a:xfrm flipV="1">
          <a:off x="12814300" y="12808426"/>
          <a:ext cx="889000" cy="5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65639</xdr:rowOff>
    </xdr:from>
    <xdr:to>
      <xdr:col>22</xdr:col>
      <xdr:colOff>415925</xdr:colOff>
      <xdr:row>77</xdr:row>
      <xdr:rowOff>167239</xdr:rowOff>
    </xdr:to>
    <xdr:sp macro="" textlink="">
      <xdr:nvSpPr>
        <xdr:cNvPr id="661" name="円/楕円 660"/>
        <xdr:cNvSpPr/>
      </xdr:nvSpPr>
      <xdr:spPr>
        <a:xfrm>
          <a:off x="15430500" y="132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158366</xdr:rowOff>
    </xdr:from>
    <xdr:ext cx="469744" cy="259045"/>
    <xdr:sp macro="" textlink="">
      <xdr:nvSpPr>
        <xdr:cNvPr id="662" name="テキスト ボックス 661"/>
        <xdr:cNvSpPr txBox="1"/>
      </xdr:nvSpPr>
      <xdr:spPr>
        <a:xfrm>
          <a:off x="15246427" y="1336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15805</xdr:rowOff>
    </xdr:from>
    <xdr:to>
      <xdr:col>21</xdr:col>
      <xdr:colOff>212725</xdr:colOff>
      <xdr:row>77</xdr:row>
      <xdr:rowOff>117405</xdr:rowOff>
    </xdr:to>
    <xdr:sp macro="" textlink="">
      <xdr:nvSpPr>
        <xdr:cNvPr id="663" name="円/楕円 662"/>
        <xdr:cNvSpPr/>
      </xdr:nvSpPr>
      <xdr:spPr>
        <a:xfrm>
          <a:off x="14541500" y="132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108532</xdr:rowOff>
    </xdr:from>
    <xdr:ext cx="469744" cy="259045"/>
    <xdr:sp macro="" textlink="">
      <xdr:nvSpPr>
        <xdr:cNvPr id="664" name="テキスト ボックス 663"/>
        <xdr:cNvSpPr txBox="1"/>
      </xdr:nvSpPr>
      <xdr:spPr>
        <a:xfrm>
          <a:off x="14357427" y="1331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70326</xdr:rowOff>
    </xdr:from>
    <xdr:to>
      <xdr:col>20</xdr:col>
      <xdr:colOff>9525</xdr:colOff>
      <xdr:row>75</xdr:row>
      <xdr:rowOff>476</xdr:rowOff>
    </xdr:to>
    <xdr:sp macro="" textlink="">
      <xdr:nvSpPr>
        <xdr:cNvPr id="665" name="円/楕円 664"/>
        <xdr:cNvSpPr/>
      </xdr:nvSpPr>
      <xdr:spPr>
        <a:xfrm>
          <a:off x="13652500" y="127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163053</xdr:rowOff>
    </xdr:from>
    <xdr:ext cx="534377" cy="259045"/>
    <xdr:sp macro="" textlink="">
      <xdr:nvSpPr>
        <xdr:cNvPr id="666" name="テキスト ボックス 665"/>
        <xdr:cNvSpPr txBox="1"/>
      </xdr:nvSpPr>
      <xdr:spPr>
        <a:xfrm>
          <a:off x="13436111" y="1285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23199</xdr:rowOff>
    </xdr:from>
    <xdr:to>
      <xdr:col>23</xdr:col>
      <xdr:colOff>517525</xdr:colOff>
      <xdr:row>96</xdr:row>
      <xdr:rowOff>44633</xdr:rowOff>
    </xdr:to>
    <xdr:cxnSp macro="">
      <xdr:nvCxnSpPr>
        <xdr:cNvPr id="697" name="直線コネクタ 696"/>
        <xdr:cNvCxnSpPr/>
      </xdr:nvCxnSpPr>
      <xdr:spPr>
        <a:xfrm flipV="1">
          <a:off x="15481300" y="16482399"/>
          <a:ext cx="838200" cy="2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698"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44008</xdr:rowOff>
    </xdr:from>
    <xdr:to>
      <xdr:col>22</xdr:col>
      <xdr:colOff>365125</xdr:colOff>
      <xdr:row>96</xdr:row>
      <xdr:rowOff>44633</xdr:rowOff>
    </xdr:to>
    <xdr:cxnSp macro="">
      <xdr:nvCxnSpPr>
        <xdr:cNvPr id="700" name="直線コネクタ 699"/>
        <xdr:cNvCxnSpPr/>
      </xdr:nvCxnSpPr>
      <xdr:spPr>
        <a:xfrm>
          <a:off x="14592300" y="16503208"/>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702" name="テキスト ボックス 701"/>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132339</xdr:rowOff>
    </xdr:from>
    <xdr:to>
      <xdr:col>21</xdr:col>
      <xdr:colOff>161925</xdr:colOff>
      <xdr:row>96</xdr:row>
      <xdr:rowOff>44008</xdr:rowOff>
    </xdr:to>
    <xdr:cxnSp macro="">
      <xdr:nvCxnSpPr>
        <xdr:cNvPr id="703" name="直線コネクタ 702"/>
        <xdr:cNvCxnSpPr/>
      </xdr:nvCxnSpPr>
      <xdr:spPr>
        <a:xfrm>
          <a:off x="13703300" y="16420089"/>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705" name="テキスト ボックス 704"/>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132339</xdr:rowOff>
    </xdr:from>
    <xdr:to>
      <xdr:col>19</xdr:col>
      <xdr:colOff>644525</xdr:colOff>
      <xdr:row>95</xdr:row>
      <xdr:rowOff>159231</xdr:rowOff>
    </xdr:to>
    <xdr:cxnSp macro="">
      <xdr:nvCxnSpPr>
        <xdr:cNvPr id="706" name="直線コネクタ 705"/>
        <xdr:cNvCxnSpPr/>
      </xdr:nvCxnSpPr>
      <xdr:spPr>
        <a:xfrm flipV="1">
          <a:off x="12814300" y="16420089"/>
          <a:ext cx="889000" cy="2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08" name="テキスト ボックス 707"/>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154636</xdr:rowOff>
    </xdr:from>
    <xdr:ext cx="534377" cy="259045"/>
    <xdr:sp macro="" textlink="">
      <xdr:nvSpPr>
        <xdr:cNvPr id="710" name="テキスト ボックス 709"/>
        <xdr:cNvSpPr txBox="1"/>
      </xdr:nvSpPr>
      <xdr:spPr>
        <a:xfrm>
          <a:off x="12547111"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143849</xdr:rowOff>
    </xdr:from>
    <xdr:to>
      <xdr:col>23</xdr:col>
      <xdr:colOff>568325</xdr:colOff>
      <xdr:row>96</xdr:row>
      <xdr:rowOff>73999</xdr:rowOff>
    </xdr:to>
    <xdr:sp macro="" textlink="">
      <xdr:nvSpPr>
        <xdr:cNvPr id="716" name="円/楕円 715"/>
        <xdr:cNvSpPr/>
      </xdr:nvSpPr>
      <xdr:spPr>
        <a:xfrm>
          <a:off x="16268700" y="1643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166726</xdr:rowOff>
    </xdr:from>
    <xdr:ext cx="534377" cy="259045"/>
    <xdr:sp macro="" textlink="">
      <xdr:nvSpPr>
        <xdr:cNvPr id="717" name="公債費該当値テキスト"/>
        <xdr:cNvSpPr txBox="1"/>
      </xdr:nvSpPr>
      <xdr:spPr>
        <a:xfrm>
          <a:off x="16370300" y="162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70,289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165283</xdr:rowOff>
    </xdr:from>
    <xdr:to>
      <xdr:col>22</xdr:col>
      <xdr:colOff>415925</xdr:colOff>
      <xdr:row>96</xdr:row>
      <xdr:rowOff>95433</xdr:rowOff>
    </xdr:to>
    <xdr:sp macro="" textlink="">
      <xdr:nvSpPr>
        <xdr:cNvPr id="718" name="円/楕円 717"/>
        <xdr:cNvSpPr/>
      </xdr:nvSpPr>
      <xdr:spPr>
        <a:xfrm>
          <a:off x="15430500" y="164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111960</xdr:rowOff>
    </xdr:from>
    <xdr:ext cx="534377" cy="259045"/>
    <xdr:sp macro="" textlink="">
      <xdr:nvSpPr>
        <xdr:cNvPr id="719" name="テキスト ボックス 718"/>
        <xdr:cNvSpPr txBox="1"/>
      </xdr:nvSpPr>
      <xdr:spPr>
        <a:xfrm>
          <a:off x="15214111" y="1622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164658</xdr:rowOff>
    </xdr:from>
    <xdr:to>
      <xdr:col>21</xdr:col>
      <xdr:colOff>212725</xdr:colOff>
      <xdr:row>96</xdr:row>
      <xdr:rowOff>94808</xdr:rowOff>
    </xdr:to>
    <xdr:sp macro="" textlink="">
      <xdr:nvSpPr>
        <xdr:cNvPr id="720" name="円/楕円 719"/>
        <xdr:cNvSpPr/>
      </xdr:nvSpPr>
      <xdr:spPr>
        <a:xfrm>
          <a:off x="14541500" y="164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111335</xdr:rowOff>
    </xdr:from>
    <xdr:ext cx="534377" cy="259045"/>
    <xdr:sp macro="" textlink="">
      <xdr:nvSpPr>
        <xdr:cNvPr id="721" name="テキスト ボックス 720"/>
        <xdr:cNvSpPr txBox="1"/>
      </xdr:nvSpPr>
      <xdr:spPr>
        <a:xfrm>
          <a:off x="14325111" y="1622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81539</xdr:rowOff>
    </xdr:from>
    <xdr:to>
      <xdr:col>20</xdr:col>
      <xdr:colOff>9525</xdr:colOff>
      <xdr:row>96</xdr:row>
      <xdr:rowOff>11689</xdr:rowOff>
    </xdr:to>
    <xdr:sp macro="" textlink="">
      <xdr:nvSpPr>
        <xdr:cNvPr id="722" name="円/楕円 721"/>
        <xdr:cNvSpPr/>
      </xdr:nvSpPr>
      <xdr:spPr>
        <a:xfrm>
          <a:off x="13652500" y="16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28216</xdr:rowOff>
    </xdr:from>
    <xdr:ext cx="534377" cy="259045"/>
    <xdr:sp macro="" textlink="">
      <xdr:nvSpPr>
        <xdr:cNvPr id="723" name="テキスト ボックス 722"/>
        <xdr:cNvSpPr txBox="1"/>
      </xdr:nvSpPr>
      <xdr:spPr>
        <a:xfrm>
          <a:off x="13436111" y="1614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108431</xdr:rowOff>
    </xdr:from>
    <xdr:to>
      <xdr:col>18</xdr:col>
      <xdr:colOff>492125</xdr:colOff>
      <xdr:row>96</xdr:row>
      <xdr:rowOff>38581</xdr:rowOff>
    </xdr:to>
    <xdr:sp macro="" textlink="">
      <xdr:nvSpPr>
        <xdr:cNvPr id="724" name="円/楕円 723"/>
        <xdr:cNvSpPr/>
      </xdr:nvSpPr>
      <xdr:spPr>
        <a:xfrm>
          <a:off x="12763500" y="163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55108</xdr:rowOff>
    </xdr:from>
    <xdr:ext cx="534377" cy="259045"/>
    <xdr:sp macro="" textlink="">
      <xdr:nvSpPr>
        <xdr:cNvPr id="725" name="テキスト ボックス 724"/>
        <xdr:cNvSpPr txBox="1"/>
      </xdr:nvSpPr>
      <xdr:spPr>
        <a:xfrm>
          <a:off x="12547111" y="161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民生費は、決算額全体の構成比は、</a:t>
          </a:r>
          <a:r>
            <a:rPr kumimoji="1" lang="en-US" altLang="ja-JP" sz="1300">
              <a:latin typeface="ＭＳ Ｐゴシック"/>
            </a:rPr>
            <a:t>41.0%</a:t>
          </a:r>
          <a:r>
            <a:rPr kumimoji="1" lang="ja-JP" altLang="en-US" sz="1300">
              <a:latin typeface="ＭＳ Ｐゴシック"/>
            </a:rPr>
            <a:t>を占めており、住民一人当たり</a:t>
          </a:r>
          <a:r>
            <a:rPr kumimoji="1" lang="en-US" altLang="ja-JP" sz="1300">
              <a:latin typeface="ＭＳ Ｐゴシック"/>
            </a:rPr>
            <a:t>224,664</a:t>
          </a:r>
          <a:r>
            <a:rPr kumimoji="1" lang="ja-JP" altLang="en-US" sz="1300">
              <a:latin typeface="ＭＳ Ｐゴシック"/>
            </a:rPr>
            <a:t>円と類似団体内順位の</a:t>
          </a:r>
          <a:r>
            <a:rPr kumimoji="1" lang="en-US" altLang="ja-JP" sz="1300">
              <a:latin typeface="ＭＳ Ｐゴシック"/>
            </a:rPr>
            <a:t>1</a:t>
          </a:r>
          <a:r>
            <a:rPr kumimoji="1" lang="ja-JP" altLang="en-US" sz="1300">
              <a:latin typeface="ＭＳ Ｐゴシック"/>
            </a:rPr>
            <a:t>位となっている。要因としては、障害者支援給付費、障害者更生医療給付費が年々増加している影響もあるが、老人ホーム、保育所等に職員を配置した直営施設を運営しており人件費の割合が高いのも要因の一つである。今後は、民間でも実施可能な部分については、指定管理者制度の導入などにより委託化を進め、コストの低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年度から実施してきた財政健全化計画に基づいた、人件費、公債費等の抑制をおこなってきたことにより、平成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年度から実質収支額は継続的に黒字を確保し、財政調整基金残高についても適正な財源の確保と歳出の精査により、大幅な取崩しを回避しており平成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年度からほぼ同額を維持している。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今後も、事務事業の見直しを行い人件費や緊急度・住民ニーズを的確に把握した事業の選択により起債の新規発行の抑制に尽力し、健全な行財政運営に努めていく。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連結実質赤字比率に係る赤字の会計は、主に国保会計、住新会計である。特に国保会計は増加傾向にあったことから、平成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年度から赤字補填として財源を一般会計より繰出ししている。平成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県単位の保険制度に移行することから、現在実施している健康診断の無料化や保健指導等を充実させ、病気の予防、早期発見、早期治療につなげ健康づくりを推進していき、より一層医療費の削減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なお、今後も各会計毎の適正な予算執行を行い、連結赤字とならないよう努める。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10559757</v>
      </c>
      <c r="BO4" s="409"/>
      <c r="BP4" s="409"/>
      <c r="BQ4" s="409"/>
      <c r="BR4" s="409"/>
      <c r="BS4" s="409"/>
      <c r="BT4" s="409"/>
      <c r="BU4" s="410"/>
      <c r="BV4" s="408">
        <v>9425121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14.4</v>
      </c>
      <c r="CU4" s="586"/>
      <c r="CV4" s="586"/>
      <c r="CW4" s="586"/>
      <c r="CX4" s="586"/>
      <c r="CY4" s="586"/>
      <c r="CZ4" s="586"/>
      <c r="DA4" s="587"/>
      <c r="DB4" s="585">
        <v>14.8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9849287</v>
      </c>
      <c r="BO5" s="414"/>
      <c r="BP5" s="414"/>
      <c r="BQ5" s="414"/>
      <c r="BR5" s="414"/>
      <c r="BS5" s="414"/>
      <c r="BT5" s="414"/>
      <c r="BU5" s="415"/>
      <c r="BV5" s="413">
        <v>8736626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94.7</v>
      </c>
      <c r="CU5" s="384"/>
      <c r="CV5" s="384"/>
      <c r="CW5" s="384"/>
      <c r="CX5" s="384"/>
      <c r="CY5" s="384"/>
      <c r="CZ5" s="384"/>
      <c r="DA5" s="385"/>
      <c r="DB5" s="383">
        <v>99.4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710470</v>
      </c>
      <c r="BO6" s="414"/>
      <c r="BP6" s="414"/>
      <c r="BQ6" s="414"/>
      <c r="BR6" s="414"/>
      <c r="BS6" s="414"/>
      <c r="BT6" s="414"/>
      <c r="BU6" s="415"/>
      <c r="BV6" s="413">
        <v>688495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99.9</v>
      </c>
      <c r="CU6" s="560"/>
      <c r="CV6" s="560"/>
      <c r="CW6" s="560"/>
      <c r="CX6" s="560"/>
      <c r="CY6" s="560"/>
      <c r="CZ6" s="560"/>
      <c r="DA6" s="561"/>
      <c r="DB6" s="559">
        <v>105.1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13866</v>
      </c>
      <c r="BO7" s="414"/>
      <c r="BP7" s="414"/>
      <c r="BQ7" s="414"/>
      <c r="BR7" s="414"/>
      <c r="BS7" s="414"/>
      <c r="BT7" s="414"/>
      <c r="BU7" s="415"/>
      <c r="BV7" s="413">
        <v>2237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4852711</v>
      </c>
      <c r="CU7" s="414"/>
      <c r="CV7" s="414"/>
      <c r="CW7" s="414"/>
      <c r="CX7" s="414"/>
      <c r="CY7" s="414"/>
      <c r="CZ7" s="414"/>
      <c r="DA7" s="415"/>
      <c r="DB7" s="413">
        <v>4648657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696604</v>
      </c>
      <c r="BO8" s="414"/>
      <c r="BP8" s="414"/>
      <c r="BQ8" s="414"/>
      <c r="BR8" s="414"/>
      <c r="BS8" s="414"/>
      <c r="BT8" s="414"/>
      <c r="BU8" s="415"/>
      <c r="BV8" s="413">
        <v>686258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0.28999999999999998</v>
      </c>
      <c r="CU8" s="523"/>
      <c r="CV8" s="523"/>
      <c r="CW8" s="523"/>
      <c r="CX8" s="523"/>
      <c r="CY8" s="523"/>
      <c r="CZ8" s="523"/>
      <c r="DA8" s="524"/>
      <c r="DB8" s="522">
        <v>0.28000000000000003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16789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10346</v>
      </c>
      <c r="BO9" s="414"/>
      <c r="BP9" s="414"/>
      <c r="BQ9" s="414"/>
      <c r="BR9" s="414"/>
      <c r="BS9" s="414"/>
      <c r="BT9" s="414"/>
      <c r="BU9" s="415"/>
      <c r="BV9" s="413">
        <v>-21743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15.8</v>
      </c>
      <c r="CU9" s="384"/>
      <c r="CV9" s="384"/>
      <c r="CW9" s="384"/>
      <c r="CX9" s="384"/>
      <c r="CY9" s="384"/>
      <c r="CZ9" s="384"/>
      <c r="DA9" s="385"/>
      <c r="DB9" s="383">
        <v>16.2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18264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201020</v>
      </c>
      <c r="BO10" s="414"/>
      <c r="BP10" s="414"/>
      <c r="BQ10" s="414"/>
      <c r="BR10" s="414"/>
      <c r="BS10" s="414"/>
      <c r="BT10" s="414"/>
      <c r="BU10" s="415"/>
      <c r="BV10" s="413">
        <v>1020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17825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17729</v>
      </c>
      <c r="S13" s="515"/>
      <c r="T13" s="515"/>
      <c r="U13" s="515"/>
      <c r="V13" s="516"/>
      <c r="W13" s="502" t="s">
        <v>120</v>
      </c>
      <c r="X13" s="426"/>
      <c r="Y13" s="426"/>
      <c r="Z13" s="426"/>
      <c r="AA13" s="426"/>
      <c r="AB13" s="427"/>
      <c r="AC13" s="389">
        <v>162</v>
      </c>
      <c r="AD13" s="390"/>
      <c r="AE13" s="390"/>
      <c r="AF13" s="390"/>
      <c r="AG13" s="391"/>
      <c r="AH13" s="389">
        <v>199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211366</v>
      </c>
      <c r="BO13" s="414"/>
      <c r="BP13" s="414"/>
      <c r="BQ13" s="414"/>
      <c r="BR13" s="414"/>
      <c r="BS13" s="414"/>
      <c r="BT13" s="414"/>
      <c r="BU13" s="415"/>
      <c r="BV13" s="413">
        <v>-20723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9.5</v>
      </c>
      <c r="CU13" s="384"/>
      <c r="CV13" s="384"/>
      <c r="CW13" s="384"/>
      <c r="CX13" s="384"/>
      <c r="CY13" s="384"/>
      <c r="CZ13" s="384"/>
      <c r="DA13" s="385"/>
      <c r="DB13" s="383">
        <v>10.199999999999999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18258</v>
      </c>
      <c r="S14" s="515"/>
      <c r="T14" s="515"/>
      <c r="U14" s="515"/>
      <c r="V14" s="516"/>
      <c r="W14" s="517"/>
      <c r="X14" s="429"/>
      <c r="Y14" s="429"/>
      <c r="Z14" s="429"/>
      <c r="AA14" s="429"/>
      <c r="AB14" s="430"/>
      <c r="AC14" s="507">
        <v>2.6</v>
      </c>
      <c r="AD14" s="508"/>
      <c r="AE14" s="508"/>
      <c r="AF14" s="508"/>
      <c r="AG14" s="509"/>
      <c r="AH14" s="507">
        <v>2.9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61</v>
      </c>
      <c r="CU14" s="486"/>
      <c r="CV14" s="486"/>
      <c r="CW14" s="486"/>
      <c r="CX14" s="486"/>
      <c r="CY14" s="486"/>
      <c r="CZ14" s="486"/>
      <c r="DA14" s="487"/>
      <c r="DB14" s="518">
        <v>68.5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18170</v>
      </c>
      <c r="S15" s="515"/>
      <c r="T15" s="515"/>
      <c r="U15" s="515"/>
      <c r="V15" s="516"/>
      <c r="W15" s="502" t="s">
        <v>127</v>
      </c>
      <c r="X15" s="426"/>
      <c r="Y15" s="426"/>
      <c r="Z15" s="426"/>
      <c r="AA15" s="426"/>
      <c r="AB15" s="427"/>
      <c r="AC15" s="389">
        <v>1669</v>
      </c>
      <c r="AD15" s="390"/>
      <c r="AE15" s="390"/>
      <c r="AF15" s="390"/>
      <c r="AG15" s="391"/>
      <c r="AH15" s="389">
        <v>2113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1270305</v>
      </c>
      <c r="BO15" s="409"/>
      <c r="BP15" s="409"/>
      <c r="BQ15" s="409"/>
      <c r="BR15" s="409"/>
      <c r="BS15" s="409"/>
      <c r="BT15" s="409"/>
      <c r="BU15" s="410"/>
      <c r="BV15" s="408">
        <v>1170264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26.4</v>
      </c>
      <c r="AD16" s="508"/>
      <c r="AE16" s="508"/>
      <c r="AF16" s="508"/>
      <c r="AG16" s="509"/>
      <c r="AH16" s="507">
        <v>30.6</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4272110</v>
      </c>
      <c r="BO16" s="414"/>
      <c r="BP16" s="414"/>
      <c r="BQ16" s="414"/>
      <c r="BR16" s="414"/>
      <c r="BS16" s="414"/>
      <c r="BT16" s="414"/>
      <c r="BU16" s="415"/>
      <c r="BV16" s="413">
        <v>4072076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4493</v>
      </c>
      <c r="AD17" s="390"/>
      <c r="AE17" s="390"/>
      <c r="AF17" s="390"/>
      <c r="AG17" s="391"/>
      <c r="AH17" s="389">
        <v>4569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1591510</v>
      </c>
      <c r="BO17" s="414"/>
      <c r="BP17" s="414"/>
      <c r="BQ17" s="414"/>
      <c r="BR17" s="414"/>
      <c r="BS17" s="414"/>
      <c r="BT17" s="414"/>
      <c r="BU17" s="415"/>
      <c r="BV17" s="413">
        <v>1489832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36.14</v>
      </c>
      <c r="M18" s="478"/>
      <c r="N18" s="478"/>
      <c r="O18" s="478"/>
      <c r="P18" s="478"/>
      <c r="Q18" s="478"/>
      <c r="R18" s="479"/>
      <c r="S18" s="479"/>
      <c r="T18" s="479"/>
      <c r="U18" s="479"/>
      <c r="V18" s="480"/>
      <c r="W18" s="494"/>
      <c r="X18" s="495"/>
      <c r="Y18" s="495"/>
      <c r="Z18" s="495"/>
      <c r="AA18" s="495"/>
      <c r="AB18" s="503"/>
      <c r="AC18" s="377">
        <v>71</v>
      </c>
      <c r="AD18" s="378"/>
      <c r="AE18" s="378"/>
      <c r="AF18" s="378"/>
      <c r="AG18" s="481"/>
      <c r="AH18" s="377">
        <v>66.3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4672529</v>
      </c>
      <c r="BO18" s="414"/>
      <c r="BP18" s="414"/>
      <c r="BQ18" s="414"/>
      <c r="BR18" s="414"/>
      <c r="BS18" s="414"/>
      <c r="BT18" s="414"/>
      <c r="BU18" s="415"/>
      <c r="BV18" s="413">
        <v>4654861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465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6222352</v>
      </c>
      <c r="BO19" s="414"/>
      <c r="BP19" s="414"/>
      <c r="BQ19" s="414"/>
      <c r="BR19" s="414"/>
      <c r="BS19" s="414"/>
      <c r="BT19" s="414"/>
      <c r="BU19" s="415"/>
      <c r="BV19" s="413">
        <v>5915984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7349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12733101</v>
      </c>
      <c r="BO23" s="414"/>
      <c r="BP23" s="414"/>
      <c r="BQ23" s="414"/>
      <c r="BR23" s="414"/>
      <c r="BS23" s="414"/>
      <c r="BT23" s="414"/>
      <c r="BU23" s="415"/>
      <c r="BV23" s="413">
        <v>12205474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7050</v>
      </c>
      <c r="R24" s="390"/>
      <c r="S24" s="390"/>
      <c r="T24" s="390"/>
      <c r="U24" s="390"/>
      <c r="V24" s="391"/>
      <c r="W24" s="455"/>
      <c r="X24" s="446"/>
      <c r="Y24" s="447"/>
      <c r="Z24" s="386" t="s">
        <v>150</v>
      </c>
      <c r="AA24" s="387"/>
      <c r="AB24" s="387"/>
      <c r="AC24" s="387"/>
      <c r="AD24" s="387"/>
      <c r="AE24" s="387"/>
      <c r="AF24" s="387"/>
      <c r="AG24" s="388"/>
      <c r="AH24" s="389">
        <v>191</v>
      </c>
      <c r="AI24" s="390"/>
      <c r="AJ24" s="390"/>
      <c r="AK24" s="390"/>
      <c r="AL24" s="391"/>
      <c r="AM24" s="389">
        <v>596302</v>
      </c>
      <c r="AN24" s="390"/>
      <c r="AO24" s="390"/>
      <c r="AP24" s="390"/>
      <c r="AQ24" s="390"/>
      <c r="AR24" s="391"/>
      <c r="AS24" s="389">
        <v>3122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11776330</v>
      </c>
      <c r="BO24" s="414"/>
      <c r="BP24" s="414"/>
      <c r="BQ24" s="414"/>
      <c r="BR24" s="414"/>
      <c r="BS24" s="414"/>
      <c r="BT24" s="414"/>
      <c r="BU24" s="415"/>
      <c r="BV24" s="413">
        <v>11253901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5720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629311</v>
      </c>
      <c r="BO25" s="409"/>
      <c r="BP25" s="409"/>
      <c r="BQ25" s="409"/>
      <c r="BR25" s="409"/>
      <c r="BS25" s="409"/>
      <c r="BT25" s="409"/>
      <c r="BU25" s="410"/>
      <c r="BV25" s="408">
        <v>414740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5150</v>
      </c>
      <c r="R26" s="390"/>
      <c r="S26" s="390"/>
      <c r="T26" s="390"/>
      <c r="U26" s="390"/>
      <c r="V26" s="391"/>
      <c r="W26" s="455"/>
      <c r="X26" s="446"/>
      <c r="Y26" s="447"/>
      <c r="Z26" s="386" t="s">
        <v>156</v>
      </c>
      <c r="AA26" s="468"/>
      <c r="AB26" s="468"/>
      <c r="AC26" s="468"/>
      <c r="AD26" s="468"/>
      <c r="AE26" s="468"/>
      <c r="AF26" s="468"/>
      <c r="AG26" s="469"/>
      <c r="AH26" s="389">
        <v>12</v>
      </c>
      <c r="AI26" s="390"/>
      <c r="AJ26" s="390"/>
      <c r="AK26" s="390"/>
      <c r="AL26" s="391"/>
      <c r="AM26" s="389">
        <v>43224</v>
      </c>
      <c r="AN26" s="390"/>
      <c r="AO26" s="390"/>
      <c r="AP26" s="390"/>
      <c r="AQ26" s="390"/>
      <c r="AR26" s="391"/>
      <c r="AS26" s="389">
        <v>3602</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2985</v>
      </c>
      <c r="R27" s="390"/>
      <c r="S27" s="390"/>
      <c r="T27" s="390"/>
      <c r="U27" s="390"/>
      <c r="V27" s="391"/>
      <c r="W27" s="455"/>
      <c r="X27" s="446"/>
      <c r="Y27" s="447"/>
      <c r="Z27" s="386" t="s">
        <v>159</v>
      </c>
      <c r="AA27" s="387"/>
      <c r="AB27" s="387"/>
      <c r="AC27" s="387"/>
      <c r="AD27" s="387"/>
      <c r="AE27" s="387"/>
      <c r="AF27" s="387"/>
      <c r="AG27" s="388"/>
      <c r="AH27" s="389">
        <v>6</v>
      </c>
      <c r="AI27" s="390"/>
      <c r="AJ27" s="390"/>
      <c r="AK27" s="390"/>
      <c r="AL27" s="391"/>
      <c r="AM27" s="389">
        <v>18360</v>
      </c>
      <c r="AN27" s="390"/>
      <c r="AO27" s="390"/>
      <c r="AP27" s="390"/>
      <c r="AQ27" s="390"/>
      <c r="AR27" s="391"/>
      <c r="AS27" s="389">
        <v>3060</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2643</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1475467</v>
      </c>
      <c r="BO28" s="409"/>
      <c r="BP28" s="409"/>
      <c r="BQ28" s="409"/>
      <c r="BR28" s="409"/>
      <c r="BS28" s="409"/>
      <c r="BT28" s="409"/>
      <c r="BU28" s="410"/>
      <c r="BV28" s="408">
        <v>1274447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14</v>
      </c>
      <c r="M29" s="390"/>
      <c r="N29" s="390"/>
      <c r="O29" s="390"/>
      <c r="P29" s="391"/>
      <c r="Q29" s="389">
        <v>2450</v>
      </c>
      <c r="R29" s="390"/>
      <c r="S29" s="390"/>
      <c r="T29" s="390"/>
      <c r="U29" s="390"/>
      <c r="V29" s="391"/>
      <c r="W29" s="456"/>
      <c r="X29" s="457"/>
      <c r="Y29" s="458"/>
      <c r="Z29" s="386" t="s">
        <v>166</v>
      </c>
      <c r="AA29" s="387"/>
      <c r="AB29" s="387"/>
      <c r="AC29" s="387"/>
      <c r="AD29" s="387"/>
      <c r="AE29" s="387"/>
      <c r="AF29" s="387"/>
      <c r="AG29" s="388"/>
      <c r="AH29" s="389">
        <v>197</v>
      </c>
      <c r="AI29" s="390"/>
      <c r="AJ29" s="390"/>
      <c r="AK29" s="390"/>
      <c r="AL29" s="391"/>
      <c r="AM29" s="389">
        <v>614662</v>
      </c>
      <c r="AN29" s="390"/>
      <c r="AO29" s="390"/>
      <c r="AP29" s="390"/>
      <c r="AQ29" s="390"/>
      <c r="AR29" s="391"/>
      <c r="AS29" s="389">
        <v>3120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425363</v>
      </c>
      <c r="BO29" s="414"/>
      <c r="BP29" s="414"/>
      <c r="BQ29" s="414"/>
      <c r="BR29" s="414"/>
      <c r="BS29" s="414"/>
      <c r="BT29" s="414"/>
      <c r="BU29" s="415"/>
      <c r="BV29" s="413">
        <v>425023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95.3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1093620</v>
      </c>
      <c r="BO30" s="417"/>
      <c r="BP30" s="417"/>
      <c r="BQ30" s="417"/>
      <c r="BR30" s="417"/>
      <c r="BS30" s="417"/>
      <c r="BT30" s="417"/>
      <c r="BU30" s="418"/>
      <c r="BV30" s="416">
        <v>1092718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福岡県市町村消防団員等公務災害補償組合（一般会計）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川崎町立病院</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学校給食センター特別会計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福岡県市町村職員退職手当組合（一般会計）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川崎Ｄｅ・愛</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住宅新築資金等貸付事業特別会計</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福岡県市町村職員退職手当組合（基金特別会計）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福岡県自治会館管理組合（一般会計）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福岡県田川地区消防組合（一般会計）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田川郡東部環境衛生施設組合（一般会計）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田川地区斎場組合（一般会計）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福岡県自治振興組合（一般会計）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福岡県自治振興組合（公文書館事業特別会計）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田川地区清掃施設組合（一般会計）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81" t="s">
        <v>515</v>
      </c>
      <c r="D34" s="1181"/>
      <c r="E34" s="1182"/>
      <c r="F34" s="32" t="s">
        <v>516</v>
      </c>
      <c r="G34" s="33" t="s">
        <v>517</v>
      </c>
      <c r="H34" s="33" t="s">
        <v>518</v>
      </c>
      <c r="I34" s="33" t="s">
        <v>519</v>
      </c>
      <c r="J34" s="34" t="s">
        <v>520</v>
      </c>
      <c r="K34" s="22"/>
      <c r="L34" s="22"/>
      <c r="M34" s="22"/>
      <c r="N34" s="22"/>
      <c r="O34" s="22"/>
      <c r="P34" s="22"/>
    </row>
    <row r="35" spans="1:16" ht="39" customHeight="1">
      <c r="A35" s="22"/>
      <c r="B35" s="35"/>
      <c r="C35" s="1175" t="s">
        <v>521</v>
      </c>
      <c r="D35" s="1176"/>
      <c r="E35" s="1177"/>
      <c r="F35" s="36" t="s">
        <v>522</v>
      </c>
      <c r="G35" s="37" t="s">
        <v>523</v>
      </c>
      <c r="H35" s="37" t="s">
        <v>524</v>
      </c>
      <c r="I35" s="37" t="s">
        <v>525</v>
      </c>
      <c r="J35" s="38" t="s">
        <v>526</v>
      </c>
      <c r="K35" s="22"/>
      <c r="L35" s="22"/>
      <c r="M35" s="22"/>
      <c r="N35" s="22"/>
      <c r="O35" s="22"/>
      <c r="P35" s="22"/>
    </row>
    <row r="36" spans="1:16" ht="39" customHeight="1">
      <c r="A36" s="22"/>
      <c r="B36" s="35"/>
      <c r="C36" s="1175" t="s">
        <v>527</v>
      </c>
      <c r="D36" s="1176"/>
      <c r="E36" s="1177"/>
      <c r="F36" s="36" t="s">
        <v>528</v>
      </c>
      <c r="G36" s="37" t="s">
        <v>528</v>
      </c>
      <c r="H36" s="37" t="s">
        <v>528</v>
      </c>
      <c r="I36" s="37" t="s">
        <v>528</v>
      </c>
      <c r="J36" s="38" t="s">
        <v>529</v>
      </c>
      <c r="K36" s="22"/>
      <c r="L36" s="22"/>
      <c r="M36" s="22"/>
      <c r="N36" s="22"/>
      <c r="O36" s="22"/>
      <c r="P36" s="22"/>
    </row>
    <row r="37" spans="1:16" ht="39" customHeight="1">
      <c r="A37" s="22"/>
      <c r="B37" s="35"/>
      <c r="C37" s="1175" t="s">
        <v>530</v>
      </c>
      <c r="D37" s="1176"/>
      <c r="E37" s="1177"/>
      <c r="F37" s="36">
        <v>27.59</v>
      </c>
      <c r="G37" s="37">
        <v>27.46</v>
      </c>
      <c r="H37" s="37">
        <v>27.82</v>
      </c>
      <c r="I37" s="37">
        <v>27.14</v>
      </c>
      <c r="J37" s="38">
        <v>26</v>
      </c>
      <c r="K37" s="22"/>
      <c r="L37" s="22"/>
      <c r="M37" s="22"/>
      <c r="N37" s="22"/>
      <c r="O37" s="22"/>
      <c r="P37" s="22"/>
    </row>
    <row r="38" spans="1:16" ht="39" customHeight="1">
      <c r="A38" s="22"/>
      <c r="B38" s="35"/>
      <c r="C38" s="1175" t="s">
        <v>531</v>
      </c>
      <c r="D38" s="1176"/>
      <c r="E38" s="1177"/>
      <c r="F38" s="36">
        <v>1.03</v>
      </c>
      <c r="G38" s="37">
        <v>1.75</v>
      </c>
      <c r="H38" s="37">
        <v>1.53</v>
      </c>
      <c r="I38" s="37">
        <v>1.4</v>
      </c>
      <c r="J38" s="38">
        <v>1.22</v>
      </c>
      <c r="K38" s="22"/>
      <c r="L38" s="22"/>
      <c r="M38" s="22"/>
      <c r="N38" s="22"/>
      <c r="O38" s="22"/>
      <c r="P38" s="22"/>
    </row>
    <row r="39" spans="1:16" ht="39" customHeight="1">
      <c r="A39" s="22"/>
      <c r="B39" s="35"/>
      <c r="C39" s="1175" t="s">
        <v>532</v>
      </c>
      <c r="D39" s="1176"/>
      <c r="E39" s="1177"/>
      <c r="F39" s="36">
        <v>0.05</v>
      </c>
      <c r="G39" s="37">
        <v>0.06</v>
      </c>
      <c r="H39" s="37">
        <v>0.05</v>
      </c>
      <c r="I39" s="37">
        <v>0.05</v>
      </c>
      <c r="J39" s="38">
        <v>0.06</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533</v>
      </c>
      <c r="D42" s="1176"/>
      <c r="E42" s="1177"/>
      <c r="F42" s="36" t="s">
        <v>470</v>
      </c>
      <c r="G42" s="37" t="s">
        <v>470</v>
      </c>
      <c r="H42" s="37" t="s">
        <v>470</v>
      </c>
      <c r="I42" s="37" t="s">
        <v>470</v>
      </c>
      <c r="J42" s="38" t="s">
        <v>470</v>
      </c>
      <c r="K42" s="22"/>
      <c r="L42" s="22"/>
      <c r="M42" s="22"/>
      <c r="N42" s="22"/>
      <c r="O42" s="22"/>
      <c r="P42" s="22"/>
    </row>
    <row r="43" spans="1:16" ht="39" customHeight="1" thickBot="1">
      <c r="A43" s="22"/>
      <c r="B43" s="40"/>
      <c r="C43" s="1178" t="s">
        <v>534</v>
      </c>
      <c r="D43" s="1179"/>
      <c r="E43" s="1180"/>
      <c r="F43" s="41" t="s">
        <v>470</v>
      </c>
      <c r="G43" s="42" t="s">
        <v>470</v>
      </c>
      <c r="H43" s="42" t="s">
        <v>470</v>
      </c>
      <c r="I43" s="42" t="s">
        <v>470</v>
      </c>
      <c r="J43" s="43" t="s">
        <v>470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91" t="s">
        <v>10</v>
      </c>
      <c r="C45" s="1192"/>
      <c r="D45" s="58"/>
      <c r="E45" s="1197" t="s">
        <v>11</v>
      </c>
      <c r="F45" s="1197"/>
      <c r="G45" s="1197"/>
      <c r="H45" s="1197"/>
      <c r="I45" s="1197"/>
      <c r="J45" s="1198"/>
      <c r="K45" s="59">
        <v>1562</v>
      </c>
      <c r="L45" s="60">
        <v>1495</v>
      </c>
      <c r="M45" s="60">
        <v>1391</v>
      </c>
      <c r="N45" s="60">
        <v>1366</v>
      </c>
      <c r="O45" s="61">
        <v>1389</v>
      </c>
      <c r="P45" s="48"/>
      <c r="Q45" s="48"/>
      <c r="R45" s="48"/>
      <c r="S45" s="48"/>
      <c r="T45" s="48"/>
      <c r="U45" s="48"/>
    </row>
    <row r="46" spans="1:21" ht="30.75" customHeight="1">
      <c r="A46" s="48"/>
      <c r="B46" s="1193"/>
      <c r="C46" s="1194"/>
      <c r="D46" s="62"/>
      <c r="E46" s="1185" t="s">
        <v>12</v>
      </c>
      <c r="F46" s="1185"/>
      <c r="G46" s="1185"/>
      <c r="H46" s="1185"/>
      <c r="I46" s="1185"/>
      <c r="J46" s="1186"/>
      <c r="K46" s="63" t="s">
        <v>470</v>
      </c>
      <c r="L46" s="64" t="s">
        <v>470</v>
      </c>
      <c r="M46" s="64" t="s">
        <v>470</v>
      </c>
      <c r="N46" s="64" t="s">
        <v>470</v>
      </c>
      <c r="O46" s="65" t="s">
        <v>470</v>
      </c>
      <c r="P46" s="48"/>
      <c r="Q46" s="48"/>
      <c r="R46" s="48"/>
      <c r="S46" s="48"/>
      <c r="T46" s="48"/>
      <c r="U46" s="48"/>
    </row>
    <row r="47" spans="1:21" ht="30.75" customHeight="1">
      <c r="A47" s="48"/>
      <c r="B47" s="1193"/>
      <c r="C47" s="1194"/>
      <c r="D47" s="62"/>
      <c r="E47" s="1185" t="s">
        <v>13</v>
      </c>
      <c r="F47" s="1185"/>
      <c r="G47" s="1185"/>
      <c r="H47" s="1185"/>
      <c r="I47" s="1185"/>
      <c r="J47" s="1186"/>
      <c r="K47" s="63" t="s">
        <v>470</v>
      </c>
      <c r="L47" s="64" t="s">
        <v>470</v>
      </c>
      <c r="M47" s="64" t="s">
        <v>470</v>
      </c>
      <c r="N47" s="64" t="s">
        <v>470</v>
      </c>
      <c r="O47" s="65" t="s">
        <v>470</v>
      </c>
      <c r="P47" s="48"/>
      <c r="Q47" s="48"/>
      <c r="R47" s="48"/>
      <c r="S47" s="48"/>
      <c r="T47" s="48"/>
      <c r="U47" s="48"/>
    </row>
    <row r="48" spans="1:21" ht="30.75" customHeight="1">
      <c r="A48" s="48"/>
      <c r="B48" s="1193"/>
      <c r="C48" s="1194"/>
      <c r="D48" s="62"/>
      <c r="E48" s="1185" t="s">
        <v>14</v>
      </c>
      <c r="F48" s="1185"/>
      <c r="G48" s="1185"/>
      <c r="H48" s="1185"/>
      <c r="I48" s="1185"/>
      <c r="J48" s="1186"/>
      <c r="K48" s="63">
        <v>3</v>
      </c>
      <c r="L48" s="64">
        <v>3</v>
      </c>
      <c r="M48" s="64">
        <v>3</v>
      </c>
      <c r="N48" s="64">
        <v>3</v>
      </c>
      <c r="O48" s="65">
        <v>3</v>
      </c>
      <c r="P48" s="48"/>
      <c r="Q48" s="48"/>
      <c r="R48" s="48"/>
      <c r="S48" s="48"/>
      <c r="T48" s="48"/>
      <c r="U48" s="48"/>
    </row>
    <row r="49" spans="1:21" ht="30.75" customHeight="1">
      <c r="A49" s="48"/>
      <c r="B49" s="1193"/>
      <c r="C49" s="1194"/>
      <c r="D49" s="62"/>
      <c r="E49" s="1185" t="s">
        <v>15</v>
      </c>
      <c r="F49" s="1185"/>
      <c r="G49" s="1185"/>
      <c r="H49" s="1185"/>
      <c r="I49" s="1185"/>
      <c r="J49" s="1186"/>
      <c r="K49" s="63">
        <v>61</v>
      </c>
      <c r="L49" s="64">
        <v>50</v>
      </c>
      <c r="M49" s="64">
        <v>35</v>
      </c>
      <c r="N49" s="64">
        <v>37</v>
      </c>
      <c r="O49" s="65">
        <v>77</v>
      </c>
      <c r="P49" s="48"/>
      <c r="Q49" s="48"/>
      <c r="R49" s="48"/>
      <c r="S49" s="48"/>
      <c r="T49" s="48"/>
      <c r="U49" s="48"/>
    </row>
    <row r="50" spans="1:21" ht="30.75" customHeight="1">
      <c r="A50" s="48"/>
      <c r="B50" s="1193"/>
      <c r="C50" s="1194"/>
      <c r="D50" s="62"/>
      <c r="E50" s="1185" t="s">
        <v>16</v>
      </c>
      <c r="F50" s="1185"/>
      <c r="G50" s="1185"/>
      <c r="H50" s="1185"/>
      <c r="I50" s="1185"/>
      <c r="J50" s="1186"/>
      <c r="K50" s="63" t="s">
        <v>470</v>
      </c>
      <c r="L50" s="64" t="s">
        <v>470</v>
      </c>
      <c r="M50" s="64" t="s">
        <v>470</v>
      </c>
      <c r="N50" s="64" t="s">
        <v>470</v>
      </c>
      <c r="O50" s="65" t="s">
        <v>470</v>
      </c>
      <c r="P50" s="48"/>
      <c r="Q50" s="48"/>
      <c r="R50" s="48"/>
      <c r="S50" s="48"/>
      <c r="T50" s="48"/>
      <c r="U50" s="48"/>
    </row>
    <row r="51" spans="1:21" ht="30.75" customHeight="1">
      <c r="A51" s="48"/>
      <c r="B51" s="1195"/>
      <c r="C51" s="1196"/>
      <c r="D51" s="66"/>
      <c r="E51" s="1185" t="s">
        <v>17</v>
      </c>
      <c r="F51" s="1185"/>
      <c r="G51" s="1185"/>
      <c r="H51" s="1185"/>
      <c r="I51" s="1185"/>
      <c r="J51" s="1186"/>
      <c r="K51" s="63">
        <v>1</v>
      </c>
      <c r="L51" s="64">
        <v>2</v>
      </c>
      <c r="M51" s="64">
        <v>2</v>
      </c>
      <c r="N51" s="64">
        <v>2</v>
      </c>
      <c r="O51" s="65">
        <v>2</v>
      </c>
      <c r="P51" s="48"/>
      <c r="Q51" s="48"/>
      <c r="R51" s="48"/>
      <c r="S51" s="48"/>
      <c r="T51" s="48"/>
      <c r="U51" s="48"/>
    </row>
    <row r="52" spans="1:21" ht="30.75" customHeight="1">
      <c r="A52" s="48"/>
      <c r="B52" s="1183" t="s">
        <v>18</v>
      </c>
      <c r="C52" s="1184"/>
      <c r="D52" s="66"/>
      <c r="E52" s="1185" t="s">
        <v>19</v>
      </c>
      <c r="F52" s="1185"/>
      <c r="G52" s="1185"/>
      <c r="H52" s="1185"/>
      <c r="I52" s="1185"/>
      <c r="J52" s="1186"/>
      <c r="K52" s="63">
        <v>1165</v>
      </c>
      <c r="L52" s="64">
        <v>1112</v>
      </c>
      <c r="M52" s="64">
        <v>1014</v>
      </c>
      <c r="N52" s="64">
        <v>1048</v>
      </c>
      <c r="O52" s="65">
        <v>1105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462</v>
      </c>
      <c r="L53" s="69">
        <v>438</v>
      </c>
      <c r="M53" s="69">
        <v>417</v>
      </c>
      <c r="N53" s="69">
        <v>360</v>
      </c>
      <c r="O53" s="70">
        <v>366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509</v>
      </c>
      <c r="J40" s="79" t="s">
        <v>510</v>
      </c>
      <c r="K40" s="79" t="s">
        <v>511</v>
      </c>
      <c r="L40" s="79" t="s">
        <v>512</v>
      </c>
      <c r="M40" s="80" t="s">
        <v>513</v>
      </c>
    </row>
    <row r="41" spans="2:13" ht="27.75" customHeight="1">
      <c r="B41" s="1211" t="s">
        <v>23</v>
      </c>
      <c r="C41" s="1212"/>
      <c r="D41" s="81"/>
      <c r="E41" s="1213" t="s">
        <v>24</v>
      </c>
      <c r="F41" s="1213"/>
      <c r="G41" s="1213"/>
      <c r="H41" s="1214"/>
      <c r="I41" s="82">
        <v>13186</v>
      </c>
      <c r="J41" s="83">
        <v>12815</v>
      </c>
      <c r="K41" s="83">
        <v>13231</v>
      </c>
      <c r="L41" s="83">
        <v>12955</v>
      </c>
      <c r="M41" s="84">
        <v>13380</v>
      </c>
    </row>
    <row r="42" spans="2:13" ht="27.75" customHeight="1">
      <c r="B42" s="1201"/>
      <c r="C42" s="1202"/>
      <c r="D42" s="85"/>
      <c r="E42" s="1205" t="s">
        <v>25</v>
      </c>
      <c r="F42" s="1205"/>
      <c r="G42" s="1205"/>
      <c r="H42" s="1206"/>
      <c r="I42" s="86" t="s">
        <v>470</v>
      </c>
      <c r="J42" s="87" t="s">
        <v>470</v>
      </c>
      <c r="K42" s="87" t="s">
        <v>470</v>
      </c>
      <c r="L42" s="87" t="s">
        <v>470</v>
      </c>
      <c r="M42" s="88" t="s">
        <v>470</v>
      </c>
    </row>
    <row r="43" spans="2:13" ht="27.75" customHeight="1">
      <c r="B43" s="1201"/>
      <c r="C43" s="1202"/>
      <c r="D43" s="85"/>
      <c r="E43" s="1205" t="s">
        <v>26</v>
      </c>
      <c r="F43" s="1205"/>
      <c r="G43" s="1205"/>
      <c r="H43" s="1206"/>
      <c r="I43" s="86">
        <v>22</v>
      </c>
      <c r="J43" s="87">
        <v>20</v>
      </c>
      <c r="K43" s="87">
        <v>21</v>
      </c>
      <c r="L43" s="87">
        <v>20</v>
      </c>
      <c r="M43" s="88">
        <v>18</v>
      </c>
    </row>
    <row r="44" spans="2:13" ht="27.75" customHeight="1">
      <c r="B44" s="1201"/>
      <c r="C44" s="1202"/>
      <c r="D44" s="85"/>
      <c r="E44" s="1205" t="s">
        <v>27</v>
      </c>
      <c r="F44" s="1205"/>
      <c r="G44" s="1205"/>
      <c r="H44" s="1206"/>
      <c r="I44" s="86">
        <v>196</v>
      </c>
      <c r="J44" s="87">
        <v>438</v>
      </c>
      <c r="K44" s="87">
        <v>467</v>
      </c>
      <c r="L44" s="87">
        <v>538</v>
      </c>
      <c r="M44" s="88">
        <v>463</v>
      </c>
    </row>
    <row r="45" spans="2:13" ht="27.75" customHeight="1">
      <c r="B45" s="1201"/>
      <c r="C45" s="1202"/>
      <c r="D45" s="85"/>
      <c r="E45" s="1205" t="s">
        <v>28</v>
      </c>
      <c r="F45" s="1205"/>
      <c r="G45" s="1205"/>
      <c r="H45" s="1206"/>
      <c r="I45" s="86">
        <v>2808</v>
      </c>
      <c r="J45" s="87">
        <v>2780</v>
      </c>
      <c r="K45" s="87">
        <v>2846</v>
      </c>
      <c r="L45" s="87">
        <v>2572</v>
      </c>
      <c r="M45" s="88">
        <v>2440</v>
      </c>
    </row>
    <row r="46" spans="2:13" ht="27.75" customHeight="1">
      <c r="B46" s="1201"/>
      <c r="C46" s="1202"/>
      <c r="D46" s="85"/>
      <c r="E46" s="1205" t="s">
        <v>29</v>
      </c>
      <c r="F46" s="1205"/>
      <c r="G46" s="1205"/>
      <c r="H46" s="1206"/>
      <c r="I46" s="86" t="s">
        <v>470</v>
      </c>
      <c r="J46" s="87" t="s">
        <v>470</v>
      </c>
      <c r="K46" s="87" t="s">
        <v>470</v>
      </c>
      <c r="L46" s="87" t="s">
        <v>470</v>
      </c>
      <c r="M46" s="88" t="s">
        <v>470</v>
      </c>
    </row>
    <row r="47" spans="2:13" ht="27.75" customHeight="1">
      <c r="B47" s="1201"/>
      <c r="C47" s="1202"/>
      <c r="D47" s="85"/>
      <c r="E47" s="1205" t="s">
        <v>30</v>
      </c>
      <c r="F47" s="1205"/>
      <c r="G47" s="1205"/>
      <c r="H47" s="1206"/>
      <c r="I47" s="86" t="s">
        <v>470</v>
      </c>
      <c r="J47" s="87" t="s">
        <v>470</v>
      </c>
      <c r="K47" s="87" t="s">
        <v>470</v>
      </c>
      <c r="L47" s="87" t="s">
        <v>470</v>
      </c>
      <c r="M47" s="88" t="s">
        <v>470</v>
      </c>
    </row>
    <row r="48" spans="2:13" ht="27.75" customHeight="1">
      <c r="B48" s="1203"/>
      <c r="C48" s="1204"/>
      <c r="D48" s="85"/>
      <c r="E48" s="1205" t="s">
        <v>31</v>
      </c>
      <c r="F48" s="1205"/>
      <c r="G48" s="1205"/>
      <c r="H48" s="1206"/>
      <c r="I48" s="86" t="s">
        <v>470</v>
      </c>
      <c r="J48" s="87" t="s">
        <v>470</v>
      </c>
      <c r="K48" s="87" t="s">
        <v>470</v>
      </c>
      <c r="L48" s="87" t="s">
        <v>470</v>
      </c>
      <c r="M48" s="88" t="s">
        <v>470</v>
      </c>
    </row>
    <row r="49" spans="2:13" ht="27.75" customHeight="1">
      <c r="B49" s="1199" t="s">
        <v>32</v>
      </c>
      <c r="C49" s="1200"/>
      <c r="D49" s="89"/>
      <c r="E49" s="1205" t="s">
        <v>33</v>
      </c>
      <c r="F49" s="1205"/>
      <c r="G49" s="1205"/>
      <c r="H49" s="1206"/>
      <c r="I49" s="86">
        <v>2812</v>
      </c>
      <c r="J49" s="87">
        <v>2824</v>
      </c>
      <c r="K49" s="87">
        <v>2807</v>
      </c>
      <c r="L49" s="87">
        <v>2792</v>
      </c>
      <c r="M49" s="88">
        <v>2994</v>
      </c>
    </row>
    <row r="50" spans="2:13" ht="27.75" customHeight="1">
      <c r="B50" s="1201"/>
      <c r="C50" s="1202"/>
      <c r="D50" s="85"/>
      <c r="E50" s="1205" t="s">
        <v>34</v>
      </c>
      <c r="F50" s="1205"/>
      <c r="G50" s="1205"/>
      <c r="H50" s="1206"/>
      <c r="I50" s="86">
        <v>2584</v>
      </c>
      <c r="J50" s="87">
        <v>2250</v>
      </c>
      <c r="K50" s="87">
        <v>2164</v>
      </c>
      <c r="L50" s="87">
        <v>1909</v>
      </c>
      <c r="M50" s="88">
        <v>1910</v>
      </c>
    </row>
    <row r="51" spans="2:13" ht="27.75" customHeight="1">
      <c r="B51" s="1203"/>
      <c r="C51" s="1204"/>
      <c r="D51" s="85"/>
      <c r="E51" s="1205" t="s">
        <v>35</v>
      </c>
      <c r="F51" s="1205"/>
      <c r="G51" s="1205"/>
      <c r="H51" s="1206"/>
      <c r="I51" s="86">
        <v>7095</v>
      </c>
      <c r="J51" s="87">
        <v>7607</v>
      </c>
      <c r="K51" s="87">
        <v>8352</v>
      </c>
      <c r="L51" s="87">
        <v>8694</v>
      </c>
      <c r="M51" s="88">
        <v>8911</v>
      </c>
    </row>
    <row r="52" spans="2:13" ht="27.75" customHeight="1" thickBot="1">
      <c r="B52" s="1207" t="s">
        <v>36</v>
      </c>
      <c r="C52" s="1208"/>
      <c r="D52" s="90"/>
      <c r="E52" s="1209" t="s">
        <v>37</v>
      </c>
      <c r="F52" s="1209"/>
      <c r="G52" s="1209"/>
      <c r="H52" s="1210"/>
      <c r="I52" s="91">
        <v>3720</v>
      </c>
      <c r="J52" s="92">
        <v>3373</v>
      </c>
      <c r="K52" s="92">
        <v>3243</v>
      </c>
      <c r="L52" s="92">
        <v>2690</v>
      </c>
      <c r="M52" s="93">
        <v>2485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election sqref="A1:XFD1"/>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351" t="s">
        <v>559</v>
      </c>
      <c r="I42" s="352"/>
      <c r="J42" s="352"/>
      <c r="K42" s="352"/>
      <c r="L42" s="244"/>
      <c r="M42" s="244"/>
      <c r="N42" s="244"/>
      <c r="O42" s="244"/>
    </row>
    <row r="43" spans="2:17">
      <c r="B43" s="248"/>
      <c r="C43" s="244"/>
      <c r="D43" s="244"/>
      <c r="E43" s="244"/>
      <c r="F43" s="244"/>
      <c r="G43" s="1229"/>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560</v>
      </c>
    </row>
    <row r="50" spans="1:17">
      <c r="B50" s="248"/>
      <c r="C50" s="244"/>
      <c r="D50" s="244"/>
      <c r="E50" s="244"/>
      <c r="F50" s="244"/>
      <c r="G50" s="1238"/>
      <c r="H50" s="1239"/>
      <c r="I50" s="1239"/>
      <c r="J50" s="1240"/>
      <c r="K50" s="354" t="s">
        <v>509</v>
      </c>
      <c r="L50" s="354" t="s">
        <v>510</v>
      </c>
      <c r="M50" s="354" t="s">
        <v>511</v>
      </c>
      <c r="N50" s="354" t="s">
        <v>512</v>
      </c>
      <c r="O50" s="354" t="s">
        <v>513</v>
      </c>
    </row>
    <row r="51" spans="1:17">
      <c r="B51" s="248"/>
      <c r="C51" s="244"/>
      <c r="D51" s="244"/>
      <c r="E51" s="244"/>
      <c r="F51" s="244"/>
      <c r="G51" s="1241" t="s">
        <v>561</v>
      </c>
      <c r="H51" s="1242"/>
      <c r="I51" s="1247" t="s">
        <v>562</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563</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564</v>
      </c>
      <c r="H55" s="1222"/>
      <c r="I55" s="1227" t="s">
        <v>562</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563</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565</v>
      </c>
      <c r="C63" s="244"/>
      <c r="D63" s="244"/>
      <c r="E63" s="244"/>
      <c r="F63" s="244"/>
      <c r="G63" s="244"/>
      <c r="H63" s="244"/>
      <c r="I63" s="244"/>
      <c r="J63" s="244"/>
      <c r="K63" s="244"/>
      <c r="L63" s="244"/>
      <c r="M63" s="244"/>
      <c r="N63" s="244"/>
      <c r="O63" s="244"/>
    </row>
    <row r="64" spans="1:17">
      <c r="B64" s="248"/>
      <c r="C64" s="244"/>
      <c r="D64" s="244"/>
      <c r="E64" s="244"/>
      <c r="F64" s="244"/>
      <c r="G64" s="351" t="s">
        <v>559</v>
      </c>
      <c r="I64" s="352"/>
      <c r="J64" s="352"/>
      <c r="K64" s="352"/>
      <c r="L64" s="244"/>
      <c r="M64" s="244"/>
      <c r="N64" s="244"/>
      <c r="O64" s="244"/>
    </row>
    <row r="65" spans="2:30">
      <c r="B65" s="248"/>
      <c r="C65" s="244"/>
      <c r="D65" s="244"/>
      <c r="E65" s="244"/>
      <c r="F65" s="244"/>
      <c r="G65" s="1229" t="s">
        <v>566</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38"/>
      <c r="H72" s="1239"/>
      <c r="I72" s="1239"/>
      <c r="J72" s="1240"/>
      <c r="K72" s="354" t="s">
        <v>509</v>
      </c>
      <c r="L72" s="354" t="s">
        <v>510</v>
      </c>
      <c r="M72" s="354" t="s">
        <v>511</v>
      </c>
      <c r="N72" s="354" t="s">
        <v>512</v>
      </c>
      <c r="O72" s="354" t="s">
        <v>513</v>
      </c>
    </row>
    <row r="73" spans="2:30">
      <c r="B73" s="248"/>
      <c r="C73" s="244"/>
      <c r="D73" s="244"/>
      <c r="E73" s="244"/>
      <c r="F73" s="244"/>
      <c r="G73" s="1241" t="s">
        <v>561</v>
      </c>
      <c r="H73" s="1242"/>
      <c r="I73" s="1247" t="s">
        <v>562</v>
      </c>
      <c r="J73" s="1247"/>
      <c r="K73" s="1228">
        <v>89.7</v>
      </c>
      <c r="L73" s="1228">
        <v>84.3</v>
      </c>
      <c r="M73" s="1215">
        <v>81.400000000000006</v>
      </c>
      <c r="N73" s="1215">
        <v>68.5</v>
      </c>
      <c r="O73" s="1215">
        <v>61</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568</v>
      </c>
      <c r="J75" s="1227"/>
      <c r="K75" s="1219">
        <v>11.3</v>
      </c>
      <c r="L75" s="1219">
        <v>11</v>
      </c>
      <c r="M75" s="1219">
        <v>10.8</v>
      </c>
      <c r="N75" s="1219">
        <v>10.199999999999999</v>
      </c>
      <c r="O75" s="1219">
        <v>9.5</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564</v>
      </c>
      <c r="H77" s="1222"/>
      <c r="I77" s="1227" t="s">
        <v>562</v>
      </c>
      <c r="J77" s="1227"/>
      <c r="K77" s="1228">
        <v>64.3</v>
      </c>
      <c r="L77" s="1228">
        <v>61.3</v>
      </c>
      <c r="M77" s="1215">
        <v>54.6</v>
      </c>
      <c r="N77" s="1215">
        <v>48.7</v>
      </c>
      <c r="O77" s="1215">
        <v>36.5</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568</v>
      </c>
      <c r="J79" s="1217"/>
      <c r="K79" s="1218">
        <v>12.3</v>
      </c>
      <c r="L79" s="1218">
        <v>11.7</v>
      </c>
      <c r="M79" s="1218">
        <v>11.2</v>
      </c>
      <c r="N79" s="1218">
        <v>10.4</v>
      </c>
      <c r="O79" s="1218">
        <v>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508</v>
      </c>
      <c r="G2" s="111"/>
      <c r="H2" s="112"/>
    </row>
    <row r="3" spans="1:8">
      <c r="A3" s="108" t="s">
        <v>501</v>
      </c>
      <c r="B3" s="113"/>
      <c r="C3" s="114"/>
      <c r="D3" s="115">
        <v>73063</v>
      </c>
      <c r="E3" s="116"/>
      <c r="F3" s="117">
        <v>61557</v>
      </c>
      <c r="G3" s="118"/>
      <c r="H3" s="119"/>
    </row>
    <row r="4" spans="1:8">
      <c r="A4" s="120"/>
      <c r="B4" s="121"/>
      <c r="C4" s="122"/>
      <c r="D4" s="123">
        <v>58567</v>
      </c>
      <c r="E4" s="124"/>
      <c r="F4" s="125">
        <v>32497</v>
      </c>
      <c r="G4" s="126"/>
      <c r="H4" s="127"/>
    </row>
    <row r="5" spans="1:8">
      <c r="A5" s="108" t="s">
        <v>503</v>
      </c>
      <c r="B5" s="113"/>
      <c r="C5" s="114"/>
      <c r="D5" s="115">
        <v>55776</v>
      </c>
      <c r="E5" s="116"/>
      <c r="F5" s="117">
        <v>69806</v>
      </c>
      <c r="G5" s="118"/>
      <c r="H5" s="119"/>
    </row>
    <row r="6" spans="1:8">
      <c r="A6" s="120"/>
      <c r="B6" s="121"/>
      <c r="C6" s="122"/>
      <c r="D6" s="123">
        <v>33829</v>
      </c>
      <c r="E6" s="124"/>
      <c r="F6" s="125">
        <v>32823</v>
      </c>
      <c r="G6" s="126"/>
      <c r="H6" s="127"/>
    </row>
    <row r="7" spans="1:8">
      <c r="A7" s="108" t="s">
        <v>504</v>
      </c>
      <c r="B7" s="113"/>
      <c r="C7" s="114"/>
      <c r="D7" s="115">
        <v>110644</v>
      </c>
      <c r="E7" s="116"/>
      <c r="F7" s="117">
        <v>74444</v>
      </c>
      <c r="G7" s="118"/>
      <c r="H7" s="119"/>
    </row>
    <row r="8" spans="1:8">
      <c r="A8" s="120"/>
      <c r="B8" s="121"/>
      <c r="C8" s="122"/>
      <c r="D8" s="123">
        <v>53134</v>
      </c>
      <c r="E8" s="124"/>
      <c r="F8" s="125">
        <v>34175</v>
      </c>
      <c r="G8" s="126"/>
      <c r="H8" s="127"/>
    </row>
    <row r="9" spans="1:8">
      <c r="A9" s="108" t="s">
        <v>505</v>
      </c>
      <c r="B9" s="113"/>
      <c r="C9" s="114"/>
      <c r="D9" s="115">
        <v>57321</v>
      </c>
      <c r="E9" s="116"/>
      <c r="F9" s="117">
        <v>85205</v>
      </c>
      <c r="G9" s="118"/>
      <c r="H9" s="119"/>
    </row>
    <row r="10" spans="1:8">
      <c r="A10" s="120"/>
      <c r="B10" s="121"/>
      <c r="C10" s="122"/>
      <c r="D10" s="123">
        <v>28510</v>
      </c>
      <c r="E10" s="124"/>
      <c r="F10" s="125">
        <v>38847</v>
      </c>
      <c r="G10" s="126"/>
      <c r="H10" s="127"/>
    </row>
    <row r="11" spans="1:8">
      <c r="A11" s="108" t="s">
        <v>506</v>
      </c>
      <c r="B11" s="113"/>
      <c r="C11" s="114"/>
      <c r="D11" s="115">
        <v>92455</v>
      </c>
      <c r="E11" s="116"/>
      <c r="F11" s="117">
        <v>69469</v>
      </c>
      <c r="G11" s="118"/>
      <c r="H11" s="119"/>
    </row>
    <row r="12" spans="1:8">
      <c r="A12" s="120"/>
      <c r="B12" s="121"/>
      <c r="C12" s="128"/>
      <c r="D12" s="123">
        <v>57599</v>
      </c>
      <c r="E12" s="124"/>
      <c r="F12" s="125">
        <v>38215</v>
      </c>
      <c r="G12" s="126"/>
      <c r="H12" s="127"/>
    </row>
    <row r="13" spans="1:8">
      <c r="A13" s="108"/>
      <c r="B13" s="113"/>
      <c r="C13" s="129"/>
      <c r="D13" s="130">
        <v>77852</v>
      </c>
      <c r="E13" s="131"/>
      <c r="F13" s="132">
        <v>72096</v>
      </c>
      <c r="G13" s="133"/>
      <c r="H13" s="119"/>
    </row>
    <row r="14" spans="1:8">
      <c r="A14" s="120"/>
      <c r="B14" s="121"/>
      <c r="C14" s="122"/>
      <c r="D14" s="123">
        <v>46328</v>
      </c>
      <c r="E14" s="124"/>
      <c r="F14" s="125">
        <v>35311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15.15</v>
      </c>
      <c r="C19" s="134">
        <f>ROUND(VALUE(SUBSTITUTE(実質収支比率等に係る経年分析!G$48,"▲","-")),2)</f>
        <v>14.74</v>
      </c>
      <c r="D19" s="134">
        <f>ROUND(VALUE(SUBSTITUTE(実質収支比率等に係る経年分析!H$48,"▲","-")),2)</f>
        <v>15.22</v>
      </c>
      <c r="E19" s="134">
        <f>ROUND(VALUE(SUBSTITUTE(実質収支比率等に係る経年分析!I$48,"▲","-")),2)</f>
        <v>14.76</v>
      </c>
      <c r="F19" s="134">
        <f>ROUND(VALUE(SUBSTITUTE(実質収支比率等に係る経年分析!J$48,"▲","-")),2)</f>
        <v>14.35</v>
      </c>
    </row>
    <row r="20" spans="1:11">
      <c r="A20" s="134" t="s">
        <v>42</v>
      </c>
      <c r="B20" s="134">
        <f>ROUND(VALUE(SUBSTITUTE(実質収支比率等に係る経年分析!F$47,"▲","-")),2)</f>
        <v>22.53</v>
      </c>
      <c r="C20" s="134">
        <f>ROUND(VALUE(SUBSTITUTE(実質収支比率等に係る経年分析!G$47,"▲","-")),2)</f>
        <v>27.05</v>
      </c>
      <c r="D20" s="134">
        <f>ROUND(VALUE(SUBSTITUTE(実質収支比率等に係る経年分析!H$47,"▲","-")),2)</f>
        <v>27.37</v>
      </c>
      <c r="E20" s="134">
        <f>ROUND(VALUE(SUBSTITUTE(実質収支比率等に係る経年分析!I$47,"▲","-")),2)</f>
        <v>27.42</v>
      </c>
      <c r="F20" s="134">
        <f>ROUND(VALUE(SUBSTITUTE(実質収支比率等に係る経年分析!J$47,"▲","-")),2)</f>
        <v>30.41</v>
      </c>
    </row>
    <row r="21" spans="1:11">
      <c r="A21" s="134" t="s">
        <v>43</v>
      </c>
      <c r="B21" s="134">
        <f>IF(ISNUMBER(VALUE(SUBSTITUTE(実質収支比率等に係る経年分析!F$49,"▲","-"))),ROUND(VALUE(SUBSTITUTE(実質収支比率等に係る経年分析!F$49,"▲","-")),2),NA())</f>
        <v>4.28</v>
      </c>
      <c r="C21" s="134">
        <f>IF(ISNUMBER(VALUE(SUBSTITUTE(実質収支比率等に係る経年分析!G$49,"▲","-"))),ROUND(VALUE(SUBSTITUTE(実質収支比率等に係る経年分析!G$49,"▲","-")),2),NA())</f>
        <v>4.8899999999999997</v>
      </c>
      <c r="D21" s="134">
        <f>IF(ISNUMBER(VALUE(SUBSTITUTE(実質収支比率等に係る経年分析!H$49,"▲","-"))),ROUND(VALUE(SUBSTITUTE(実質収支比率等に係る経年分析!H$49,"▲","-")),2),NA())</f>
        <v>0.33</v>
      </c>
      <c r="E21" s="134">
        <f>IF(ISNUMBER(VALUE(SUBSTITUTE(実質収支比率等に係る経年分析!I$49,"▲","-"))),ROUND(VALUE(SUBSTITUTE(実質収支比率等に係る経年分析!I$49,"▲","-")),2),NA())</f>
        <v>-0.45</v>
      </c>
      <c r="F21" s="134">
        <f>IF(ISNUMBER(VALUE(SUBSTITUTE(実質収支比率等に係る経年分析!J$49,"▲","-"))),ROUND(VALUE(SUBSTITUTE(実質収支比率等に係る経年分析!J$49,"▲","-")),2),NA())</f>
        <v>4.3600000000000003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27.14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v>
      </c>
    </row>
    <row r="34" spans="1:16">
      <c r="A34" s="135" t="str">
        <f>IF(連結実質赤字比率に係る赤字・黒字の構成分析!C$36="",NA(),連結実質赤字比率に係る赤字・黒字の構成分析!C$36)</f>
        <v>学校給食センター特別会計</v>
      </c>
      <c r="B34" s="135">
        <f>IF(ROUND(VALUE(SUBSTITUTE(連結実質赤字比率に係る赤字・黒字の構成分析!F$36,"▲", "-")), 2) &lt; 0, ABS(ROUND(VALUE(SUBSTITUTE(連結実質赤字比率に係る赤字・黒字の構成分析!F$36,"▲", "-")), 2)), NA())</f>
        <v>0.1</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0.1</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0.1</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0.1</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0.08</v>
      </c>
      <c r="K34" s="135" t="e">
        <f>IF(ROUND(VALUE(SUBSTITUTE(連結実質赤字比率に係る赤字・黒字の構成分析!J$36,"▲", "-")), 2) &gt;= 0, ABS(ROUND(VALUE(SUBSTITUTE(連結実質赤字比率に係る赤字・黒字の構成分析!J$36,"▲", "-")), 2)), NA())</f>
        <v>#N/A</v>
      </c>
    </row>
    <row r="35" spans="1:16">
      <c r="A35" s="135" t="str">
        <f>IF(連結実質赤字比率に係る赤字・黒字の構成分析!C$35="",NA(),連結実質赤字比率に係る赤字・黒字の構成分析!C$35)</f>
        <v>住宅新築資金等貸付事業特別会計</v>
      </c>
      <c r="B35" s="135">
        <f>IF(ROUND(VALUE(SUBSTITUTE(連結実質赤字比率に係る赤字・黒字の構成分析!F$35,"▲", "-")), 2) &lt; 0, ABS(ROUND(VALUE(SUBSTITUTE(連結実質赤字比率に係る赤字・黒字の構成分析!F$35,"▲", "-")), 2)), NA())</f>
        <v>12.33</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12.62</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12.5</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12.27</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11.56</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国民健康保険事業勘定特別会計</v>
      </c>
      <c r="B36" s="135">
        <f>IF(ROUND(VALUE(SUBSTITUTE(連結実質赤字比率に係る赤字・黒字の構成分析!F$34,"▲", "-")), 2) &lt; 0, ABS(ROUND(VALUE(SUBSTITUTE(連結実質赤字比率に係る赤字・黒字の構成分析!F$34,"▲", "-")), 2)), NA())</f>
        <v>14.59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14.31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15.08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14.37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12.54</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1165</v>
      </c>
      <c r="E42" s="136"/>
      <c r="F42" s="136"/>
      <c r="G42" s="136">
        <f>'実質公債費比率（分子）の構造'!L$52</f>
        <v>1112</v>
      </c>
      <c r="H42" s="136"/>
      <c r="I42" s="136"/>
      <c r="J42" s="136">
        <f>'実質公債費比率（分子）の構造'!M$52</f>
        <v>1014</v>
      </c>
      <c r="K42" s="136"/>
      <c r="L42" s="136"/>
      <c r="M42" s="136">
        <f>'実質公債費比率（分子）の構造'!N$52</f>
        <v>1048</v>
      </c>
      <c r="N42" s="136"/>
      <c r="O42" s="136"/>
      <c r="P42" s="136">
        <f>'実質公債費比率（分子）の構造'!O$52</f>
        <v>1105</v>
      </c>
    </row>
    <row r="43" spans="1:16">
      <c r="A43" s="136" t="s">
        <v>51</v>
      </c>
      <c r="B43" s="136">
        <f>'実質公債費比率（分子）の構造'!K$51</f>
        <v>1</v>
      </c>
      <c r="C43" s="136"/>
      <c r="D43" s="136"/>
      <c r="E43" s="136">
        <f>'実質公債費比率（分子）の構造'!L$51</f>
        <v>2</v>
      </c>
      <c r="F43" s="136"/>
      <c r="G43" s="136"/>
      <c r="H43" s="136">
        <f>'実質公債費比率（分子）の構造'!M$51</f>
        <v>2</v>
      </c>
      <c r="I43" s="136"/>
      <c r="J43" s="136"/>
      <c r="K43" s="136">
        <f>'実質公債費比率（分子）の構造'!N$51</f>
        <v>2</v>
      </c>
      <c r="L43" s="136"/>
      <c r="M43" s="136"/>
      <c r="N43" s="136">
        <f>'実質公債費比率（分子）の構造'!O$51</f>
        <v>2</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61</v>
      </c>
      <c r="C45" s="136"/>
      <c r="D45" s="136"/>
      <c r="E45" s="136">
        <f>'実質公債費比率（分子）の構造'!L$49</f>
        <v>50</v>
      </c>
      <c r="F45" s="136"/>
      <c r="G45" s="136"/>
      <c r="H45" s="136">
        <f>'実質公債費比率（分子）の構造'!M$49</f>
        <v>35</v>
      </c>
      <c r="I45" s="136"/>
      <c r="J45" s="136"/>
      <c r="K45" s="136">
        <f>'実質公債費比率（分子）の構造'!N$49</f>
        <v>37</v>
      </c>
      <c r="L45" s="136"/>
      <c r="M45" s="136"/>
      <c r="N45" s="136">
        <f>'実質公債費比率（分子）の構造'!O$49</f>
        <v>77</v>
      </c>
      <c r="O45" s="136"/>
      <c r="P45" s="136"/>
    </row>
    <row r="46" spans="1:16">
      <c r="A46" s="136" t="s">
        <v>54</v>
      </c>
      <c r="B46" s="136">
        <f>'実質公債費比率（分子）の構造'!K$48</f>
        <v>3</v>
      </c>
      <c r="C46" s="136"/>
      <c r="D46" s="136"/>
      <c r="E46" s="136">
        <f>'実質公債費比率（分子）の構造'!L$48</f>
        <v>3</v>
      </c>
      <c r="F46" s="136"/>
      <c r="G46" s="136"/>
      <c r="H46" s="136">
        <f>'実質公債費比率（分子）の構造'!M$48</f>
        <v>3</v>
      </c>
      <c r="I46" s="136"/>
      <c r="J46" s="136"/>
      <c r="K46" s="136">
        <f>'実質公債費比率（分子）の構造'!N$48</f>
        <v>3</v>
      </c>
      <c r="L46" s="136"/>
      <c r="M46" s="136"/>
      <c r="N46" s="136">
        <f>'実質公債費比率（分子）の構造'!O$48</f>
        <v>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1562</v>
      </c>
      <c r="C49" s="136"/>
      <c r="D49" s="136"/>
      <c r="E49" s="136">
        <f>'実質公債費比率（分子）の構造'!L$45</f>
        <v>1495</v>
      </c>
      <c r="F49" s="136"/>
      <c r="G49" s="136"/>
      <c r="H49" s="136">
        <f>'実質公債費比率（分子）の構造'!M$45</f>
        <v>1391</v>
      </c>
      <c r="I49" s="136"/>
      <c r="J49" s="136"/>
      <c r="K49" s="136">
        <f>'実質公債費比率（分子）の構造'!N$45</f>
        <v>1366</v>
      </c>
      <c r="L49" s="136"/>
      <c r="M49" s="136"/>
      <c r="N49" s="136">
        <f>'実質公債費比率（分子）の構造'!O$45</f>
        <v>1389</v>
      </c>
      <c r="O49" s="136"/>
      <c r="P49" s="136"/>
    </row>
    <row r="50" spans="1:16">
      <c r="A50" s="136" t="s">
        <v>58</v>
      </c>
      <c r="B50" s="136" t="e">
        <f>NA()</f>
        <v>#N/A</v>
      </c>
      <c r="C50" s="136">
        <f>IF(ISNUMBER('実質公債費比率（分子）の構造'!K$53),'実質公債費比率（分子）の構造'!K$53,NA())</f>
        <v>462</v>
      </c>
      <c r="D50" s="136" t="e">
        <f>NA()</f>
        <v>#N/A</v>
      </c>
      <c r="E50" s="136" t="e">
        <f>NA()</f>
        <v>#N/A</v>
      </c>
      <c r="F50" s="136">
        <f>IF(ISNUMBER('実質公債費比率（分子）の構造'!L$53),'実質公債費比率（分子）の構造'!L$53,NA())</f>
        <v>438</v>
      </c>
      <c r="G50" s="136" t="e">
        <f>NA()</f>
        <v>#N/A</v>
      </c>
      <c r="H50" s="136" t="e">
        <f>NA()</f>
        <v>#N/A</v>
      </c>
      <c r="I50" s="136">
        <f>IF(ISNUMBER('実質公債費比率（分子）の構造'!M$53),'実質公債費比率（分子）の構造'!M$53,NA())</f>
        <v>417</v>
      </c>
      <c r="J50" s="136" t="e">
        <f>NA()</f>
        <v>#N/A</v>
      </c>
      <c r="K50" s="136" t="e">
        <f>NA()</f>
        <v>#N/A</v>
      </c>
      <c r="L50" s="136">
        <f>IF(ISNUMBER('実質公債費比率（分子）の構造'!N$53),'実質公債費比率（分子）の構造'!N$53,NA())</f>
        <v>360</v>
      </c>
      <c r="M50" s="136" t="e">
        <f>NA()</f>
        <v>#N/A</v>
      </c>
      <c r="N50" s="136" t="e">
        <f>NA()</f>
        <v>#N/A</v>
      </c>
      <c r="O50" s="136">
        <f>IF(ISNUMBER('実質公債費比率（分子）の構造'!O$53),'実質公債費比率（分子）の構造'!O$53,NA())</f>
        <v>366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7095</v>
      </c>
      <c r="E56" s="135"/>
      <c r="F56" s="135"/>
      <c r="G56" s="135">
        <f>'将来負担比率（分子）の構造'!J$51</f>
        <v>7607</v>
      </c>
      <c r="H56" s="135"/>
      <c r="I56" s="135"/>
      <c r="J56" s="135">
        <f>'将来負担比率（分子）の構造'!K$51</f>
        <v>8352</v>
      </c>
      <c r="K56" s="135"/>
      <c r="L56" s="135"/>
      <c r="M56" s="135">
        <f>'将来負担比率（分子）の構造'!L$51</f>
        <v>8694</v>
      </c>
      <c r="N56" s="135"/>
      <c r="O56" s="135"/>
      <c r="P56" s="135">
        <f>'将来負担比率（分子）の構造'!M$51</f>
        <v>8911</v>
      </c>
    </row>
    <row r="57" spans="1:16">
      <c r="A57" s="135" t="s">
        <v>34</v>
      </c>
      <c r="B57" s="135"/>
      <c r="C57" s="135"/>
      <c r="D57" s="135">
        <f>'将来負担比率（分子）の構造'!I$50</f>
        <v>2584</v>
      </c>
      <c r="E57" s="135"/>
      <c r="F57" s="135"/>
      <c r="G57" s="135">
        <f>'将来負担比率（分子）の構造'!J$50</f>
        <v>2250</v>
      </c>
      <c r="H57" s="135"/>
      <c r="I57" s="135"/>
      <c r="J57" s="135">
        <f>'将来負担比率（分子）の構造'!K$50</f>
        <v>2164</v>
      </c>
      <c r="K57" s="135"/>
      <c r="L57" s="135"/>
      <c r="M57" s="135">
        <f>'将来負担比率（分子）の構造'!L$50</f>
        <v>1909</v>
      </c>
      <c r="N57" s="135"/>
      <c r="O57" s="135"/>
      <c r="P57" s="135">
        <f>'将来負担比率（分子）の構造'!M$50</f>
        <v>1910</v>
      </c>
    </row>
    <row r="58" spans="1:16">
      <c r="A58" s="135" t="s">
        <v>33</v>
      </c>
      <c r="B58" s="135"/>
      <c r="C58" s="135"/>
      <c r="D58" s="135">
        <f>'将来負担比率（分子）の構造'!I$49</f>
        <v>2812</v>
      </c>
      <c r="E58" s="135"/>
      <c r="F58" s="135"/>
      <c r="G58" s="135">
        <f>'将来負担比率（分子）の構造'!J$49</f>
        <v>2824</v>
      </c>
      <c r="H58" s="135"/>
      <c r="I58" s="135"/>
      <c r="J58" s="135">
        <f>'将来負担比率（分子）の構造'!K$49</f>
        <v>2807</v>
      </c>
      <c r="K58" s="135"/>
      <c r="L58" s="135"/>
      <c r="M58" s="135">
        <f>'将来負担比率（分子）の構造'!L$49</f>
        <v>2792</v>
      </c>
      <c r="N58" s="135"/>
      <c r="O58" s="135"/>
      <c r="P58" s="135">
        <f>'将来負担比率（分子）の構造'!M$49</f>
        <v>2994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2808</v>
      </c>
      <c r="C62" s="135"/>
      <c r="D62" s="135"/>
      <c r="E62" s="135">
        <f>'将来負担比率（分子）の構造'!J$45</f>
        <v>2780</v>
      </c>
      <c r="F62" s="135"/>
      <c r="G62" s="135"/>
      <c r="H62" s="135">
        <f>'将来負担比率（分子）の構造'!K$45</f>
        <v>2846</v>
      </c>
      <c r="I62" s="135"/>
      <c r="J62" s="135"/>
      <c r="K62" s="135">
        <f>'将来負担比率（分子）の構造'!L$45</f>
        <v>2572</v>
      </c>
      <c r="L62" s="135"/>
      <c r="M62" s="135"/>
      <c r="N62" s="135">
        <f>'将来負担比率（分子）の構造'!M$45</f>
        <v>2440</v>
      </c>
      <c r="O62" s="135"/>
      <c r="P62" s="135"/>
    </row>
    <row r="63" spans="1:16">
      <c r="A63" s="135" t="s">
        <v>27</v>
      </c>
      <c r="B63" s="135">
        <f>'将来負担比率（分子）の構造'!I$44</f>
        <v>196</v>
      </c>
      <c r="C63" s="135"/>
      <c r="D63" s="135"/>
      <c r="E63" s="135">
        <f>'将来負担比率（分子）の構造'!J$44</f>
        <v>438</v>
      </c>
      <c r="F63" s="135"/>
      <c r="G63" s="135"/>
      <c r="H63" s="135">
        <f>'将来負担比率（分子）の構造'!K$44</f>
        <v>467</v>
      </c>
      <c r="I63" s="135"/>
      <c r="J63" s="135"/>
      <c r="K63" s="135">
        <f>'将来負担比率（分子）の構造'!L$44</f>
        <v>538</v>
      </c>
      <c r="L63" s="135"/>
      <c r="M63" s="135"/>
      <c r="N63" s="135">
        <f>'将来負担比率（分子）の構造'!M$44</f>
        <v>463</v>
      </c>
      <c r="O63" s="135"/>
      <c r="P63" s="135"/>
    </row>
    <row r="64" spans="1:16">
      <c r="A64" s="135" t="s">
        <v>26</v>
      </c>
      <c r="B64" s="135">
        <f>'将来負担比率（分子）の構造'!I$43</f>
        <v>22</v>
      </c>
      <c r="C64" s="135"/>
      <c r="D64" s="135"/>
      <c r="E64" s="135">
        <f>'将来負担比率（分子）の構造'!J$43</f>
        <v>20</v>
      </c>
      <c r="F64" s="135"/>
      <c r="G64" s="135"/>
      <c r="H64" s="135">
        <f>'将来負担比率（分子）の構造'!K$43</f>
        <v>21</v>
      </c>
      <c r="I64" s="135"/>
      <c r="J64" s="135"/>
      <c r="K64" s="135">
        <f>'将来負担比率（分子）の構造'!L$43</f>
        <v>20</v>
      </c>
      <c r="L64" s="135"/>
      <c r="M64" s="135"/>
      <c r="N64" s="135">
        <f>'将来負担比率（分子）の構造'!M$43</f>
        <v>18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13186</v>
      </c>
      <c r="C66" s="135"/>
      <c r="D66" s="135"/>
      <c r="E66" s="135">
        <f>'将来負担比率（分子）の構造'!J$41</f>
        <v>12815</v>
      </c>
      <c r="F66" s="135"/>
      <c r="G66" s="135"/>
      <c r="H66" s="135">
        <f>'将来負担比率（分子）の構造'!K$41</f>
        <v>13231</v>
      </c>
      <c r="I66" s="135"/>
      <c r="J66" s="135"/>
      <c r="K66" s="135">
        <f>'将来負担比率（分子）の構造'!L$41</f>
        <v>12955</v>
      </c>
      <c r="L66" s="135"/>
      <c r="M66" s="135"/>
      <c r="N66" s="135">
        <f>'将来負担比率（分子）の構造'!M$41</f>
        <v>13380</v>
      </c>
      <c r="O66" s="135"/>
      <c r="P66" s="135"/>
    </row>
    <row r="67" spans="1:16">
      <c r="A67" s="135" t="s">
        <v>62</v>
      </c>
      <c r="B67" s="135" t="e">
        <f>NA()</f>
        <v>#N/A</v>
      </c>
      <c r="C67" s="135">
        <f>IF(ISNUMBER('将来負担比率（分子）の構造'!I$52), IF('将来負担比率（分子）の構造'!I$52 &lt; 0, 0, '将来負担比率（分子）の構造'!I$52), NA())</f>
        <v>3720</v>
      </c>
      <c r="D67" s="135" t="e">
        <f>NA()</f>
        <v>#N/A</v>
      </c>
      <c r="E67" s="135" t="e">
        <f>NA()</f>
        <v>#N/A</v>
      </c>
      <c r="F67" s="135">
        <f>IF(ISNUMBER('将来負担比率（分子）の構造'!J$52), IF('将来負担比率（分子）の構造'!J$52 &lt; 0, 0, '将来負担比率（分子）の構造'!J$52), NA())</f>
        <v>3373</v>
      </c>
      <c r="G67" s="135" t="e">
        <f>NA()</f>
        <v>#N/A</v>
      </c>
      <c r="H67" s="135" t="e">
        <f>NA()</f>
        <v>#N/A</v>
      </c>
      <c r="I67" s="135">
        <f>IF(ISNUMBER('将来負担比率（分子）の構造'!K$52), IF('将来負担比率（分子）の構造'!K$52 &lt; 0, 0, '将来負担比率（分子）の構造'!K$52), NA())</f>
        <v>3243</v>
      </c>
      <c r="J67" s="135" t="e">
        <f>NA()</f>
        <v>#N/A</v>
      </c>
      <c r="K67" s="135" t="e">
        <f>NA()</f>
        <v>#N/A</v>
      </c>
      <c r="L67" s="135">
        <f>IF(ISNUMBER('将来負担比率（分子）の構造'!L$52), IF('将来負担比率（分子）の構造'!L$52 &lt; 0, 0, '将来負担比率（分子）の構造'!L$52), NA())</f>
        <v>2690</v>
      </c>
      <c r="M67" s="135" t="e">
        <f>NA()</f>
        <v>#N/A</v>
      </c>
      <c r="N67" s="135" t="e">
        <f>NA()</f>
        <v>#N/A</v>
      </c>
      <c r="O67" s="135">
        <f>IF(ISNUMBER('将来負担比率（分子）の構造'!M$52), IF('将来負担比率（分子）の構造'!M$52 &lt; 0, 0, '将来負担比率（分子）の構造'!M$52), NA())</f>
        <v>2485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204</v>
      </c>
      <c r="C5" s="704"/>
      <c r="D5" s="704"/>
      <c r="E5" s="704"/>
      <c r="F5" s="704"/>
      <c r="G5" s="704"/>
      <c r="H5" s="704"/>
      <c r="I5" s="704"/>
      <c r="J5" s="704"/>
      <c r="K5" s="704"/>
      <c r="L5" s="704"/>
      <c r="M5" s="704"/>
      <c r="N5" s="704"/>
      <c r="O5" s="704"/>
      <c r="P5" s="704"/>
      <c r="Q5" s="705"/>
      <c r="R5" s="668">
        <v>1198755</v>
      </c>
      <c r="S5" s="669"/>
      <c r="T5" s="669"/>
      <c r="U5" s="669"/>
      <c r="V5" s="669"/>
      <c r="W5" s="669"/>
      <c r="X5" s="669"/>
      <c r="Y5" s="716"/>
      <c r="Z5" s="729">
        <v>11.4</v>
      </c>
      <c r="AA5" s="729"/>
      <c r="AB5" s="729"/>
      <c r="AC5" s="729"/>
      <c r="AD5" s="730">
        <v>1198755</v>
      </c>
      <c r="AE5" s="730"/>
      <c r="AF5" s="730"/>
      <c r="AG5" s="730"/>
      <c r="AH5" s="730"/>
      <c r="AI5" s="730"/>
      <c r="AJ5" s="730"/>
      <c r="AK5" s="730"/>
      <c r="AL5" s="717">
        <v>25.6</v>
      </c>
      <c r="AM5" s="686"/>
      <c r="AN5" s="686"/>
      <c r="AO5" s="718"/>
      <c r="AP5" s="703" t="s">
        <v>205</v>
      </c>
      <c r="AQ5" s="704"/>
      <c r="AR5" s="704"/>
      <c r="AS5" s="704"/>
      <c r="AT5" s="704"/>
      <c r="AU5" s="704"/>
      <c r="AV5" s="704"/>
      <c r="AW5" s="704"/>
      <c r="AX5" s="704"/>
      <c r="AY5" s="704"/>
      <c r="AZ5" s="704"/>
      <c r="BA5" s="704"/>
      <c r="BB5" s="704"/>
      <c r="BC5" s="704"/>
      <c r="BD5" s="704"/>
      <c r="BE5" s="704"/>
      <c r="BF5" s="705"/>
      <c r="BG5" s="618">
        <v>1198755</v>
      </c>
      <c r="BH5" s="619"/>
      <c r="BI5" s="619"/>
      <c r="BJ5" s="619"/>
      <c r="BK5" s="619"/>
      <c r="BL5" s="619"/>
      <c r="BM5" s="619"/>
      <c r="BN5" s="620"/>
      <c r="BO5" s="671">
        <v>100</v>
      </c>
      <c r="BP5" s="671"/>
      <c r="BQ5" s="671"/>
      <c r="BR5" s="671"/>
      <c r="BS5" s="672">
        <v>2754</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72830</v>
      </c>
      <c r="S6" s="619"/>
      <c r="T6" s="619"/>
      <c r="U6" s="619"/>
      <c r="V6" s="619"/>
      <c r="W6" s="619"/>
      <c r="X6" s="619"/>
      <c r="Y6" s="620"/>
      <c r="Z6" s="671">
        <v>0.7</v>
      </c>
      <c r="AA6" s="671"/>
      <c r="AB6" s="671"/>
      <c r="AC6" s="671"/>
      <c r="AD6" s="672">
        <v>72830</v>
      </c>
      <c r="AE6" s="672"/>
      <c r="AF6" s="672"/>
      <c r="AG6" s="672"/>
      <c r="AH6" s="672"/>
      <c r="AI6" s="672"/>
      <c r="AJ6" s="672"/>
      <c r="AK6" s="672"/>
      <c r="AL6" s="641">
        <v>1.6</v>
      </c>
      <c r="AM6" s="673"/>
      <c r="AN6" s="673"/>
      <c r="AO6" s="674"/>
      <c r="AP6" s="615" t="s">
        <v>210</v>
      </c>
      <c r="AQ6" s="616"/>
      <c r="AR6" s="616"/>
      <c r="AS6" s="616"/>
      <c r="AT6" s="616"/>
      <c r="AU6" s="616"/>
      <c r="AV6" s="616"/>
      <c r="AW6" s="616"/>
      <c r="AX6" s="616"/>
      <c r="AY6" s="616"/>
      <c r="AZ6" s="616"/>
      <c r="BA6" s="616"/>
      <c r="BB6" s="616"/>
      <c r="BC6" s="616"/>
      <c r="BD6" s="616"/>
      <c r="BE6" s="616"/>
      <c r="BF6" s="617"/>
      <c r="BG6" s="618">
        <v>1198755</v>
      </c>
      <c r="BH6" s="619"/>
      <c r="BI6" s="619"/>
      <c r="BJ6" s="619"/>
      <c r="BK6" s="619"/>
      <c r="BL6" s="619"/>
      <c r="BM6" s="619"/>
      <c r="BN6" s="620"/>
      <c r="BO6" s="671">
        <v>100</v>
      </c>
      <c r="BP6" s="671"/>
      <c r="BQ6" s="671"/>
      <c r="BR6" s="671"/>
      <c r="BS6" s="672">
        <v>2754</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133921</v>
      </c>
      <c r="CS6" s="619"/>
      <c r="CT6" s="619"/>
      <c r="CU6" s="619"/>
      <c r="CV6" s="619"/>
      <c r="CW6" s="619"/>
      <c r="CX6" s="619"/>
      <c r="CY6" s="620"/>
      <c r="CZ6" s="671">
        <v>1.4</v>
      </c>
      <c r="DA6" s="671"/>
      <c r="DB6" s="671"/>
      <c r="DC6" s="671"/>
      <c r="DD6" s="624" t="s">
        <v>212</v>
      </c>
      <c r="DE6" s="619"/>
      <c r="DF6" s="619"/>
      <c r="DG6" s="619"/>
      <c r="DH6" s="619"/>
      <c r="DI6" s="619"/>
      <c r="DJ6" s="619"/>
      <c r="DK6" s="619"/>
      <c r="DL6" s="619"/>
      <c r="DM6" s="619"/>
      <c r="DN6" s="619"/>
      <c r="DO6" s="619"/>
      <c r="DP6" s="620"/>
      <c r="DQ6" s="624">
        <v>133921</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2009</v>
      </c>
      <c r="S7" s="619"/>
      <c r="T7" s="619"/>
      <c r="U7" s="619"/>
      <c r="V7" s="619"/>
      <c r="W7" s="619"/>
      <c r="X7" s="619"/>
      <c r="Y7" s="620"/>
      <c r="Z7" s="671">
        <v>0</v>
      </c>
      <c r="AA7" s="671"/>
      <c r="AB7" s="671"/>
      <c r="AC7" s="671"/>
      <c r="AD7" s="672">
        <v>2009</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465111</v>
      </c>
      <c r="BH7" s="619"/>
      <c r="BI7" s="619"/>
      <c r="BJ7" s="619"/>
      <c r="BK7" s="619"/>
      <c r="BL7" s="619"/>
      <c r="BM7" s="619"/>
      <c r="BN7" s="620"/>
      <c r="BO7" s="671">
        <v>38.799999999999997</v>
      </c>
      <c r="BP7" s="671"/>
      <c r="BQ7" s="671"/>
      <c r="BR7" s="671"/>
      <c r="BS7" s="672">
        <v>2754</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1286964</v>
      </c>
      <c r="CS7" s="619"/>
      <c r="CT7" s="619"/>
      <c r="CU7" s="619"/>
      <c r="CV7" s="619"/>
      <c r="CW7" s="619"/>
      <c r="CX7" s="619"/>
      <c r="CY7" s="620"/>
      <c r="CZ7" s="671">
        <v>13.1</v>
      </c>
      <c r="DA7" s="671"/>
      <c r="DB7" s="671"/>
      <c r="DC7" s="671"/>
      <c r="DD7" s="624">
        <v>2471</v>
      </c>
      <c r="DE7" s="619"/>
      <c r="DF7" s="619"/>
      <c r="DG7" s="619"/>
      <c r="DH7" s="619"/>
      <c r="DI7" s="619"/>
      <c r="DJ7" s="619"/>
      <c r="DK7" s="619"/>
      <c r="DL7" s="619"/>
      <c r="DM7" s="619"/>
      <c r="DN7" s="619"/>
      <c r="DO7" s="619"/>
      <c r="DP7" s="620"/>
      <c r="DQ7" s="624">
        <v>966069</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5735</v>
      </c>
      <c r="S8" s="619"/>
      <c r="T8" s="619"/>
      <c r="U8" s="619"/>
      <c r="V8" s="619"/>
      <c r="W8" s="619"/>
      <c r="X8" s="619"/>
      <c r="Y8" s="620"/>
      <c r="Z8" s="671">
        <v>0.1</v>
      </c>
      <c r="AA8" s="671"/>
      <c r="AB8" s="671"/>
      <c r="AC8" s="671"/>
      <c r="AD8" s="672">
        <v>5735</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21312</v>
      </c>
      <c r="BH8" s="619"/>
      <c r="BI8" s="619"/>
      <c r="BJ8" s="619"/>
      <c r="BK8" s="619"/>
      <c r="BL8" s="619"/>
      <c r="BM8" s="619"/>
      <c r="BN8" s="620"/>
      <c r="BO8" s="671">
        <v>1.8</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4004627</v>
      </c>
      <c r="CS8" s="619"/>
      <c r="CT8" s="619"/>
      <c r="CU8" s="619"/>
      <c r="CV8" s="619"/>
      <c r="CW8" s="619"/>
      <c r="CX8" s="619"/>
      <c r="CY8" s="620"/>
      <c r="CZ8" s="671">
        <v>40.700000000000003</v>
      </c>
      <c r="DA8" s="671"/>
      <c r="DB8" s="671"/>
      <c r="DC8" s="671"/>
      <c r="DD8" s="624">
        <v>596289</v>
      </c>
      <c r="DE8" s="619"/>
      <c r="DF8" s="619"/>
      <c r="DG8" s="619"/>
      <c r="DH8" s="619"/>
      <c r="DI8" s="619"/>
      <c r="DJ8" s="619"/>
      <c r="DK8" s="619"/>
      <c r="DL8" s="619"/>
      <c r="DM8" s="619"/>
      <c r="DN8" s="619"/>
      <c r="DO8" s="619"/>
      <c r="DP8" s="620"/>
      <c r="DQ8" s="624">
        <v>1741292</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5362</v>
      </c>
      <c r="S9" s="619"/>
      <c r="T9" s="619"/>
      <c r="U9" s="619"/>
      <c r="V9" s="619"/>
      <c r="W9" s="619"/>
      <c r="X9" s="619"/>
      <c r="Y9" s="620"/>
      <c r="Z9" s="671">
        <v>0.1</v>
      </c>
      <c r="AA9" s="671"/>
      <c r="AB9" s="671"/>
      <c r="AC9" s="671"/>
      <c r="AD9" s="672">
        <v>5362</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397218</v>
      </c>
      <c r="BH9" s="619"/>
      <c r="BI9" s="619"/>
      <c r="BJ9" s="619"/>
      <c r="BK9" s="619"/>
      <c r="BL9" s="619"/>
      <c r="BM9" s="619"/>
      <c r="BN9" s="620"/>
      <c r="BO9" s="671">
        <v>33.1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834118</v>
      </c>
      <c r="CS9" s="619"/>
      <c r="CT9" s="619"/>
      <c r="CU9" s="619"/>
      <c r="CV9" s="619"/>
      <c r="CW9" s="619"/>
      <c r="CX9" s="619"/>
      <c r="CY9" s="620"/>
      <c r="CZ9" s="671">
        <v>8.5</v>
      </c>
      <c r="DA9" s="671"/>
      <c r="DB9" s="671"/>
      <c r="DC9" s="671"/>
      <c r="DD9" s="624">
        <v>14697</v>
      </c>
      <c r="DE9" s="619"/>
      <c r="DF9" s="619"/>
      <c r="DG9" s="619"/>
      <c r="DH9" s="619"/>
      <c r="DI9" s="619"/>
      <c r="DJ9" s="619"/>
      <c r="DK9" s="619"/>
      <c r="DL9" s="619"/>
      <c r="DM9" s="619"/>
      <c r="DN9" s="619"/>
      <c r="DO9" s="619"/>
      <c r="DP9" s="620"/>
      <c r="DQ9" s="624">
        <v>534072</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323009</v>
      </c>
      <c r="S10" s="619"/>
      <c r="T10" s="619"/>
      <c r="U10" s="619"/>
      <c r="V10" s="619"/>
      <c r="W10" s="619"/>
      <c r="X10" s="619"/>
      <c r="Y10" s="620"/>
      <c r="Z10" s="671">
        <v>3.1</v>
      </c>
      <c r="AA10" s="671"/>
      <c r="AB10" s="671"/>
      <c r="AC10" s="671"/>
      <c r="AD10" s="672">
        <v>323009</v>
      </c>
      <c r="AE10" s="672"/>
      <c r="AF10" s="672"/>
      <c r="AG10" s="672"/>
      <c r="AH10" s="672"/>
      <c r="AI10" s="672"/>
      <c r="AJ10" s="672"/>
      <c r="AK10" s="672"/>
      <c r="AL10" s="641">
        <v>6.9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26477</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12220</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12220</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14496</v>
      </c>
      <c r="S11" s="619"/>
      <c r="T11" s="619"/>
      <c r="U11" s="619"/>
      <c r="V11" s="619"/>
      <c r="W11" s="619"/>
      <c r="X11" s="619"/>
      <c r="Y11" s="620"/>
      <c r="Z11" s="671">
        <v>0.1</v>
      </c>
      <c r="AA11" s="671"/>
      <c r="AB11" s="671"/>
      <c r="AC11" s="671"/>
      <c r="AD11" s="672">
        <v>14496</v>
      </c>
      <c r="AE11" s="672"/>
      <c r="AF11" s="672"/>
      <c r="AG11" s="672"/>
      <c r="AH11" s="672"/>
      <c r="AI11" s="672"/>
      <c r="AJ11" s="672"/>
      <c r="AK11" s="672"/>
      <c r="AL11" s="641">
        <v>0.3</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20104</v>
      </c>
      <c r="BH11" s="619"/>
      <c r="BI11" s="619"/>
      <c r="BJ11" s="619"/>
      <c r="BK11" s="619"/>
      <c r="BL11" s="619"/>
      <c r="BM11" s="619"/>
      <c r="BN11" s="620"/>
      <c r="BO11" s="671">
        <v>1.7</v>
      </c>
      <c r="BP11" s="671"/>
      <c r="BQ11" s="671"/>
      <c r="BR11" s="671"/>
      <c r="BS11" s="624">
        <v>2754</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109662</v>
      </c>
      <c r="CS11" s="619"/>
      <c r="CT11" s="619"/>
      <c r="CU11" s="619"/>
      <c r="CV11" s="619"/>
      <c r="CW11" s="619"/>
      <c r="CX11" s="619"/>
      <c r="CY11" s="620"/>
      <c r="CZ11" s="671">
        <v>1.1000000000000001</v>
      </c>
      <c r="DA11" s="671"/>
      <c r="DB11" s="671"/>
      <c r="DC11" s="671"/>
      <c r="DD11" s="624">
        <v>33990</v>
      </c>
      <c r="DE11" s="619"/>
      <c r="DF11" s="619"/>
      <c r="DG11" s="619"/>
      <c r="DH11" s="619"/>
      <c r="DI11" s="619"/>
      <c r="DJ11" s="619"/>
      <c r="DK11" s="619"/>
      <c r="DL11" s="619"/>
      <c r="DM11" s="619"/>
      <c r="DN11" s="619"/>
      <c r="DO11" s="619"/>
      <c r="DP11" s="620"/>
      <c r="DQ11" s="624">
        <v>90554</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503658</v>
      </c>
      <c r="BH12" s="619"/>
      <c r="BI12" s="619"/>
      <c r="BJ12" s="619"/>
      <c r="BK12" s="619"/>
      <c r="BL12" s="619"/>
      <c r="BM12" s="619"/>
      <c r="BN12" s="620"/>
      <c r="BO12" s="671">
        <v>42</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123490</v>
      </c>
      <c r="CS12" s="619"/>
      <c r="CT12" s="619"/>
      <c r="CU12" s="619"/>
      <c r="CV12" s="619"/>
      <c r="CW12" s="619"/>
      <c r="CX12" s="619"/>
      <c r="CY12" s="620"/>
      <c r="CZ12" s="671">
        <v>1.3</v>
      </c>
      <c r="DA12" s="671"/>
      <c r="DB12" s="671"/>
      <c r="DC12" s="671"/>
      <c r="DD12" s="624">
        <v>18532</v>
      </c>
      <c r="DE12" s="619"/>
      <c r="DF12" s="619"/>
      <c r="DG12" s="619"/>
      <c r="DH12" s="619"/>
      <c r="DI12" s="619"/>
      <c r="DJ12" s="619"/>
      <c r="DK12" s="619"/>
      <c r="DL12" s="619"/>
      <c r="DM12" s="619"/>
      <c r="DN12" s="619"/>
      <c r="DO12" s="619"/>
      <c r="DP12" s="620"/>
      <c r="DQ12" s="624">
        <v>92110</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16481</v>
      </c>
      <c r="S13" s="619"/>
      <c r="T13" s="619"/>
      <c r="U13" s="619"/>
      <c r="V13" s="619"/>
      <c r="W13" s="619"/>
      <c r="X13" s="619"/>
      <c r="Y13" s="620"/>
      <c r="Z13" s="671">
        <v>0.2</v>
      </c>
      <c r="AA13" s="671"/>
      <c r="AB13" s="671"/>
      <c r="AC13" s="671"/>
      <c r="AD13" s="672">
        <v>16481</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493318</v>
      </c>
      <c r="BH13" s="619"/>
      <c r="BI13" s="619"/>
      <c r="BJ13" s="619"/>
      <c r="BK13" s="619"/>
      <c r="BL13" s="619"/>
      <c r="BM13" s="619"/>
      <c r="BN13" s="620"/>
      <c r="BO13" s="671">
        <v>41.2</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1177209</v>
      </c>
      <c r="CS13" s="619"/>
      <c r="CT13" s="619"/>
      <c r="CU13" s="619"/>
      <c r="CV13" s="619"/>
      <c r="CW13" s="619"/>
      <c r="CX13" s="619"/>
      <c r="CY13" s="620"/>
      <c r="CZ13" s="671">
        <v>12</v>
      </c>
      <c r="DA13" s="671"/>
      <c r="DB13" s="671"/>
      <c r="DC13" s="671"/>
      <c r="DD13" s="624">
        <v>930952</v>
      </c>
      <c r="DE13" s="619"/>
      <c r="DF13" s="619"/>
      <c r="DG13" s="619"/>
      <c r="DH13" s="619"/>
      <c r="DI13" s="619"/>
      <c r="DJ13" s="619"/>
      <c r="DK13" s="619"/>
      <c r="DL13" s="619"/>
      <c r="DM13" s="619"/>
      <c r="DN13" s="619"/>
      <c r="DO13" s="619"/>
      <c r="DP13" s="620"/>
      <c r="DQ13" s="624">
        <v>235636</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47089</v>
      </c>
      <c r="BH14" s="619"/>
      <c r="BI14" s="619"/>
      <c r="BJ14" s="619"/>
      <c r="BK14" s="619"/>
      <c r="BL14" s="619"/>
      <c r="BM14" s="619"/>
      <c r="BN14" s="620"/>
      <c r="BO14" s="671">
        <v>3.9</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229554</v>
      </c>
      <c r="CS14" s="619"/>
      <c r="CT14" s="619"/>
      <c r="CU14" s="619"/>
      <c r="CV14" s="619"/>
      <c r="CW14" s="619"/>
      <c r="CX14" s="619"/>
      <c r="CY14" s="620"/>
      <c r="CZ14" s="671">
        <v>2.2999999999999998</v>
      </c>
      <c r="DA14" s="671"/>
      <c r="DB14" s="671"/>
      <c r="DC14" s="671"/>
      <c r="DD14" s="624">
        <v>1080</v>
      </c>
      <c r="DE14" s="619"/>
      <c r="DF14" s="619"/>
      <c r="DG14" s="619"/>
      <c r="DH14" s="619"/>
      <c r="DI14" s="619"/>
      <c r="DJ14" s="619"/>
      <c r="DK14" s="619"/>
      <c r="DL14" s="619"/>
      <c r="DM14" s="619"/>
      <c r="DN14" s="619"/>
      <c r="DO14" s="619"/>
      <c r="DP14" s="620"/>
      <c r="DQ14" s="624">
        <v>229554</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2385</v>
      </c>
      <c r="S15" s="619"/>
      <c r="T15" s="619"/>
      <c r="U15" s="619"/>
      <c r="V15" s="619"/>
      <c r="W15" s="619"/>
      <c r="X15" s="619"/>
      <c r="Y15" s="620"/>
      <c r="Z15" s="671">
        <v>0</v>
      </c>
      <c r="AA15" s="671"/>
      <c r="AB15" s="671"/>
      <c r="AC15" s="671"/>
      <c r="AD15" s="672">
        <v>2385</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182897</v>
      </c>
      <c r="BH15" s="619"/>
      <c r="BI15" s="619"/>
      <c r="BJ15" s="619"/>
      <c r="BK15" s="619"/>
      <c r="BL15" s="619"/>
      <c r="BM15" s="619"/>
      <c r="BN15" s="620"/>
      <c r="BO15" s="671">
        <v>15.3</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684612</v>
      </c>
      <c r="CS15" s="619"/>
      <c r="CT15" s="619"/>
      <c r="CU15" s="619"/>
      <c r="CV15" s="619"/>
      <c r="CW15" s="619"/>
      <c r="CX15" s="619"/>
      <c r="CY15" s="620"/>
      <c r="CZ15" s="671">
        <v>7</v>
      </c>
      <c r="DA15" s="671"/>
      <c r="DB15" s="671"/>
      <c r="DC15" s="671"/>
      <c r="DD15" s="624">
        <v>49991</v>
      </c>
      <c r="DE15" s="619"/>
      <c r="DF15" s="619"/>
      <c r="DG15" s="619"/>
      <c r="DH15" s="619"/>
      <c r="DI15" s="619"/>
      <c r="DJ15" s="619"/>
      <c r="DK15" s="619"/>
      <c r="DL15" s="619"/>
      <c r="DM15" s="619"/>
      <c r="DN15" s="619"/>
      <c r="DO15" s="619"/>
      <c r="DP15" s="620"/>
      <c r="DQ15" s="624">
        <v>495258</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3457536</v>
      </c>
      <c r="S16" s="619"/>
      <c r="T16" s="619"/>
      <c r="U16" s="619"/>
      <c r="V16" s="619"/>
      <c r="W16" s="619"/>
      <c r="X16" s="619"/>
      <c r="Y16" s="620"/>
      <c r="Z16" s="671">
        <v>32.700000000000003</v>
      </c>
      <c r="AA16" s="671"/>
      <c r="AB16" s="671"/>
      <c r="AC16" s="671"/>
      <c r="AD16" s="672">
        <v>3001805</v>
      </c>
      <c r="AE16" s="672"/>
      <c r="AF16" s="672"/>
      <c r="AG16" s="672"/>
      <c r="AH16" s="672"/>
      <c r="AI16" s="672"/>
      <c r="AJ16" s="672"/>
      <c r="AK16" s="672"/>
      <c r="AL16" s="641">
        <v>64.2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3001805</v>
      </c>
      <c r="S17" s="619"/>
      <c r="T17" s="619"/>
      <c r="U17" s="619"/>
      <c r="V17" s="619"/>
      <c r="W17" s="619"/>
      <c r="X17" s="619"/>
      <c r="Y17" s="620"/>
      <c r="Z17" s="671">
        <v>28.4</v>
      </c>
      <c r="AA17" s="671"/>
      <c r="AB17" s="671"/>
      <c r="AC17" s="671"/>
      <c r="AD17" s="672">
        <v>3001805</v>
      </c>
      <c r="AE17" s="672"/>
      <c r="AF17" s="672"/>
      <c r="AG17" s="672"/>
      <c r="AH17" s="672"/>
      <c r="AI17" s="672"/>
      <c r="AJ17" s="672"/>
      <c r="AK17" s="672"/>
      <c r="AL17" s="641">
        <v>64.2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1252910</v>
      </c>
      <c r="CS17" s="619"/>
      <c r="CT17" s="619"/>
      <c r="CU17" s="619"/>
      <c r="CV17" s="619"/>
      <c r="CW17" s="619"/>
      <c r="CX17" s="619"/>
      <c r="CY17" s="620"/>
      <c r="CZ17" s="671">
        <v>12.7</v>
      </c>
      <c r="DA17" s="671"/>
      <c r="DB17" s="671"/>
      <c r="DC17" s="671"/>
      <c r="DD17" s="624" t="s">
        <v>108</v>
      </c>
      <c r="DE17" s="619"/>
      <c r="DF17" s="619"/>
      <c r="DG17" s="619"/>
      <c r="DH17" s="619"/>
      <c r="DI17" s="619"/>
      <c r="DJ17" s="619"/>
      <c r="DK17" s="619"/>
      <c r="DL17" s="619"/>
      <c r="DM17" s="619"/>
      <c r="DN17" s="619"/>
      <c r="DO17" s="619"/>
      <c r="DP17" s="620"/>
      <c r="DQ17" s="624">
        <v>981196</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455730</v>
      </c>
      <c r="S18" s="619"/>
      <c r="T18" s="619"/>
      <c r="U18" s="619"/>
      <c r="V18" s="619"/>
      <c r="W18" s="619"/>
      <c r="X18" s="619"/>
      <c r="Y18" s="620"/>
      <c r="Z18" s="671">
        <v>4.3</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5098598</v>
      </c>
      <c r="S20" s="619"/>
      <c r="T20" s="619"/>
      <c r="U20" s="619"/>
      <c r="V20" s="619"/>
      <c r="W20" s="619"/>
      <c r="X20" s="619"/>
      <c r="Y20" s="620"/>
      <c r="Z20" s="671">
        <v>48.3</v>
      </c>
      <c r="AA20" s="671"/>
      <c r="AB20" s="671"/>
      <c r="AC20" s="671"/>
      <c r="AD20" s="672">
        <v>4642867</v>
      </c>
      <c r="AE20" s="672"/>
      <c r="AF20" s="672"/>
      <c r="AG20" s="672"/>
      <c r="AH20" s="672"/>
      <c r="AI20" s="672"/>
      <c r="AJ20" s="672"/>
      <c r="AK20" s="672"/>
      <c r="AL20" s="641">
        <v>99.3</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9849287</v>
      </c>
      <c r="CS20" s="619"/>
      <c r="CT20" s="619"/>
      <c r="CU20" s="619"/>
      <c r="CV20" s="619"/>
      <c r="CW20" s="619"/>
      <c r="CX20" s="619"/>
      <c r="CY20" s="620"/>
      <c r="CZ20" s="671">
        <v>100</v>
      </c>
      <c r="DA20" s="671"/>
      <c r="DB20" s="671"/>
      <c r="DC20" s="671"/>
      <c r="DD20" s="624">
        <v>1648002</v>
      </c>
      <c r="DE20" s="619"/>
      <c r="DF20" s="619"/>
      <c r="DG20" s="619"/>
      <c r="DH20" s="619"/>
      <c r="DI20" s="619"/>
      <c r="DJ20" s="619"/>
      <c r="DK20" s="619"/>
      <c r="DL20" s="619"/>
      <c r="DM20" s="619"/>
      <c r="DN20" s="619"/>
      <c r="DO20" s="619"/>
      <c r="DP20" s="620"/>
      <c r="DQ20" s="624">
        <v>5511882</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3435</v>
      </c>
      <c r="S21" s="619"/>
      <c r="T21" s="619"/>
      <c r="U21" s="619"/>
      <c r="V21" s="619"/>
      <c r="W21" s="619"/>
      <c r="X21" s="619"/>
      <c r="Y21" s="620"/>
      <c r="Z21" s="671">
        <v>0</v>
      </c>
      <c r="AA21" s="671"/>
      <c r="AB21" s="671"/>
      <c r="AC21" s="671"/>
      <c r="AD21" s="672">
        <v>3435</v>
      </c>
      <c r="AE21" s="672"/>
      <c r="AF21" s="672"/>
      <c r="AG21" s="672"/>
      <c r="AH21" s="672"/>
      <c r="AI21" s="672"/>
      <c r="AJ21" s="672"/>
      <c r="AK21" s="672"/>
      <c r="AL21" s="641">
        <v>0.1</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297596</v>
      </c>
      <c r="S22" s="619"/>
      <c r="T22" s="619"/>
      <c r="U22" s="619"/>
      <c r="V22" s="619"/>
      <c r="W22" s="619"/>
      <c r="X22" s="619"/>
      <c r="Y22" s="620"/>
      <c r="Z22" s="671">
        <v>2.8</v>
      </c>
      <c r="AA22" s="671"/>
      <c r="AB22" s="671"/>
      <c r="AC22" s="671"/>
      <c r="AD22" s="672" t="s">
        <v>108</v>
      </c>
      <c r="AE22" s="672"/>
      <c r="AF22" s="672"/>
      <c r="AG22" s="672"/>
      <c r="AH22" s="672"/>
      <c r="AI22" s="672"/>
      <c r="AJ22" s="672"/>
      <c r="AK22" s="672"/>
      <c r="AL22" s="641" t="s">
        <v>108</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431043</v>
      </c>
      <c r="S23" s="619"/>
      <c r="T23" s="619"/>
      <c r="U23" s="619"/>
      <c r="V23" s="619"/>
      <c r="W23" s="619"/>
      <c r="X23" s="619"/>
      <c r="Y23" s="620"/>
      <c r="Z23" s="671">
        <v>4.0999999999999996</v>
      </c>
      <c r="AA23" s="671"/>
      <c r="AB23" s="671"/>
      <c r="AC23" s="671"/>
      <c r="AD23" s="672">
        <v>6079</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49616</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4830388</v>
      </c>
      <c r="CS24" s="669"/>
      <c r="CT24" s="669"/>
      <c r="CU24" s="669"/>
      <c r="CV24" s="669"/>
      <c r="CW24" s="669"/>
      <c r="CX24" s="669"/>
      <c r="CY24" s="716"/>
      <c r="CZ24" s="720">
        <v>49</v>
      </c>
      <c r="DA24" s="721"/>
      <c r="DB24" s="721"/>
      <c r="DC24" s="722"/>
      <c r="DD24" s="715">
        <v>2979640</v>
      </c>
      <c r="DE24" s="669"/>
      <c r="DF24" s="669"/>
      <c r="DG24" s="669"/>
      <c r="DH24" s="669"/>
      <c r="DI24" s="669"/>
      <c r="DJ24" s="669"/>
      <c r="DK24" s="716"/>
      <c r="DL24" s="715">
        <v>2974754</v>
      </c>
      <c r="DM24" s="669"/>
      <c r="DN24" s="669"/>
      <c r="DO24" s="669"/>
      <c r="DP24" s="669"/>
      <c r="DQ24" s="669"/>
      <c r="DR24" s="669"/>
      <c r="DS24" s="669"/>
      <c r="DT24" s="669"/>
      <c r="DU24" s="669"/>
      <c r="DV24" s="716"/>
      <c r="DW24" s="717">
        <v>60.3</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1276944</v>
      </c>
      <c r="S25" s="619"/>
      <c r="T25" s="619"/>
      <c r="U25" s="619"/>
      <c r="V25" s="619"/>
      <c r="W25" s="619"/>
      <c r="X25" s="619"/>
      <c r="Y25" s="620"/>
      <c r="Z25" s="671">
        <v>12.1</v>
      </c>
      <c r="AA25" s="671"/>
      <c r="AB25" s="671"/>
      <c r="AC25" s="671"/>
      <c r="AD25" s="672" t="s">
        <v>108</v>
      </c>
      <c r="AE25" s="672"/>
      <c r="AF25" s="672"/>
      <c r="AG25" s="672"/>
      <c r="AH25" s="672"/>
      <c r="AI25" s="672"/>
      <c r="AJ25" s="672"/>
      <c r="AK25" s="672"/>
      <c r="AL25" s="641" t="s">
        <v>108</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1769906</v>
      </c>
      <c r="CS25" s="637"/>
      <c r="CT25" s="637"/>
      <c r="CU25" s="637"/>
      <c r="CV25" s="637"/>
      <c r="CW25" s="637"/>
      <c r="CX25" s="637"/>
      <c r="CY25" s="638"/>
      <c r="CZ25" s="621">
        <v>18</v>
      </c>
      <c r="DA25" s="639"/>
      <c r="DB25" s="639"/>
      <c r="DC25" s="640"/>
      <c r="DD25" s="624">
        <v>1531262</v>
      </c>
      <c r="DE25" s="637"/>
      <c r="DF25" s="637"/>
      <c r="DG25" s="637"/>
      <c r="DH25" s="637"/>
      <c r="DI25" s="637"/>
      <c r="DJ25" s="637"/>
      <c r="DK25" s="638"/>
      <c r="DL25" s="624">
        <v>1526376</v>
      </c>
      <c r="DM25" s="637"/>
      <c r="DN25" s="637"/>
      <c r="DO25" s="637"/>
      <c r="DP25" s="637"/>
      <c r="DQ25" s="637"/>
      <c r="DR25" s="637"/>
      <c r="DS25" s="637"/>
      <c r="DT25" s="637"/>
      <c r="DU25" s="637"/>
      <c r="DV25" s="638"/>
      <c r="DW25" s="641">
        <v>30.9</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1097797</v>
      </c>
      <c r="CS26" s="619"/>
      <c r="CT26" s="619"/>
      <c r="CU26" s="619"/>
      <c r="CV26" s="619"/>
      <c r="CW26" s="619"/>
      <c r="CX26" s="619"/>
      <c r="CY26" s="620"/>
      <c r="CZ26" s="621">
        <v>11.1</v>
      </c>
      <c r="DA26" s="639"/>
      <c r="DB26" s="639"/>
      <c r="DC26" s="640"/>
      <c r="DD26" s="624">
        <v>936311</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797047</v>
      </c>
      <c r="S27" s="619"/>
      <c r="T27" s="619"/>
      <c r="U27" s="619"/>
      <c r="V27" s="619"/>
      <c r="W27" s="619"/>
      <c r="X27" s="619"/>
      <c r="Y27" s="620"/>
      <c r="Z27" s="671">
        <v>7.5</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1198755</v>
      </c>
      <c r="BH27" s="619"/>
      <c r="BI27" s="619"/>
      <c r="BJ27" s="619"/>
      <c r="BK27" s="619"/>
      <c r="BL27" s="619"/>
      <c r="BM27" s="619"/>
      <c r="BN27" s="620"/>
      <c r="BO27" s="671">
        <v>100</v>
      </c>
      <c r="BP27" s="671"/>
      <c r="BQ27" s="671"/>
      <c r="BR27" s="671"/>
      <c r="BS27" s="624">
        <v>2754</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1807572</v>
      </c>
      <c r="CS27" s="637"/>
      <c r="CT27" s="637"/>
      <c r="CU27" s="637"/>
      <c r="CV27" s="637"/>
      <c r="CW27" s="637"/>
      <c r="CX27" s="637"/>
      <c r="CY27" s="638"/>
      <c r="CZ27" s="621">
        <v>18.399999999999999</v>
      </c>
      <c r="DA27" s="639"/>
      <c r="DB27" s="639"/>
      <c r="DC27" s="640"/>
      <c r="DD27" s="624">
        <v>467182</v>
      </c>
      <c r="DE27" s="637"/>
      <c r="DF27" s="637"/>
      <c r="DG27" s="637"/>
      <c r="DH27" s="637"/>
      <c r="DI27" s="637"/>
      <c r="DJ27" s="637"/>
      <c r="DK27" s="638"/>
      <c r="DL27" s="624">
        <v>467182</v>
      </c>
      <c r="DM27" s="637"/>
      <c r="DN27" s="637"/>
      <c r="DO27" s="637"/>
      <c r="DP27" s="637"/>
      <c r="DQ27" s="637"/>
      <c r="DR27" s="637"/>
      <c r="DS27" s="637"/>
      <c r="DT27" s="637"/>
      <c r="DU27" s="637"/>
      <c r="DV27" s="638"/>
      <c r="DW27" s="641">
        <v>9.5</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68978</v>
      </c>
      <c r="S28" s="619"/>
      <c r="T28" s="619"/>
      <c r="U28" s="619"/>
      <c r="V28" s="619"/>
      <c r="W28" s="619"/>
      <c r="X28" s="619"/>
      <c r="Y28" s="620"/>
      <c r="Z28" s="671">
        <v>0.7</v>
      </c>
      <c r="AA28" s="671"/>
      <c r="AB28" s="671"/>
      <c r="AC28" s="671"/>
      <c r="AD28" s="672">
        <v>20674</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1252910</v>
      </c>
      <c r="CS28" s="619"/>
      <c r="CT28" s="619"/>
      <c r="CU28" s="619"/>
      <c r="CV28" s="619"/>
      <c r="CW28" s="619"/>
      <c r="CX28" s="619"/>
      <c r="CY28" s="620"/>
      <c r="CZ28" s="621">
        <v>12.7</v>
      </c>
      <c r="DA28" s="639"/>
      <c r="DB28" s="639"/>
      <c r="DC28" s="640"/>
      <c r="DD28" s="624">
        <v>981196</v>
      </c>
      <c r="DE28" s="619"/>
      <c r="DF28" s="619"/>
      <c r="DG28" s="619"/>
      <c r="DH28" s="619"/>
      <c r="DI28" s="619"/>
      <c r="DJ28" s="619"/>
      <c r="DK28" s="620"/>
      <c r="DL28" s="624">
        <v>981196</v>
      </c>
      <c r="DM28" s="619"/>
      <c r="DN28" s="619"/>
      <c r="DO28" s="619"/>
      <c r="DP28" s="619"/>
      <c r="DQ28" s="619"/>
      <c r="DR28" s="619"/>
      <c r="DS28" s="619"/>
      <c r="DT28" s="619"/>
      <c r="DU28" s="619"/>
      <c r="DV28" s="620"/>
      <c r="DW28" s="641">
        <v>19.899999999999999</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217</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706"/>
      <c r="BI29" s="706"/>
      <c r="BJ29" s="706"/>
      <c r="BK29" s="706"/>
      <c r="BL29" s="706"/>
      <c r="BM29" s="706"/>
      <c r="BN29" s="706"/>
      <c r="BO29" s="706"/>
      <c r="BP29" s="706"/>
      <c r="BQ29" s="707"/>
      <c r="BR29" s="678" t="s">
        <v>283</v>
      </c>
      <c r="BS29" s="706"/>
      <c r="BT29" s="706"/>
      <c r="BU29" s="706"/>
      <c r="BV29" s="706"/>
      <c r="BW29" s="706"/>
      <c r="BX29" s="706"/>
      <c r="BY29" s="706"/>
      <c r="BZ29" s="706"/>
      <c r="CA29" s="706"/>
      <c r="CB29" s="707"/>
      <c r="CD29" s="688" t="s">
        <v>284</v>
      </c>
      <c r="CE29" s="689"/>
      <c r="CF29" s="655" t="s">
        <v>285</v>
      </c>
      <c r="CG29" s="652"/>
      <c r="CH29" s="652"/>
      <c r="CI29" s="652"/>
      <c r="CJ29" s="652"/>
      <c r="CK29" s="652"/>
      <c r="CL29" s="652"/>
      <c r="CM29" s="652"/>
      <c r="CN29" s="652"/>
      <c r="CO29" s="652"/>
      <c r="CP29" s="652"/>
      <c r="CQ29" s="653"/>
      <c r="CR29" s="618">
        <v>1251393</v>
      </c>
      <c r="CS29" s="637"/>
      <c r="CT29" s="637"/>
      <c r="CU29" s="637"/>
      <c r="CV29" s="637"/>
      <c r="CW29" s="637"/>
      <c r="CX29" s="637"/>
      <c r="CY29" s="638"/>
      <c r="CZ29" s="621">
        <v>12.7</v>
      </c>
      <c r="DA29" s="639"/>
      <c r="DB29" s="639"/>
      <c r="DC29" s="640"/>
      <c r="DD29" s="624">
        <v>979679</v>
      </c>
      <c r="DE29" s="637"/>
      <c r="DF29" s="637"/>
      <c r="DG29" s="637"/>
      <c r="DH29" s="637"/>
      <c r="DI29" s="637"/>
      <c r="DJ29" s="637"/>
      <c r="DK29" s="638"/>
      <c r="DL29" s="624">
        <v>979679</v>
      </c>
      <c r="DM29" s="637"/>
      <c r="DN29" s="637"/>
      <c r="DO29" s="637"/>
      <c r="DP29" s="637"/>
      <c r="DQ29" s="637"/>
      <c r="DR29" s="637"/>
      <c r="DS29" s="637"/>
      <c r="DT29" s="637"/>
      <c r="DU29" s="637"/>
      <c r="DV29" s="638"/>
      <c r="DW29" s="641">
        <v>19.8</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41245</v>
      </c>
      <c r="S30" s="619"/>
      <c r="T30" s="619"/>
      <c r="U30" s="619"/>
      <c r="V30" s="619"/>
      <c r="W30" s="619"/>
      <c r="X30" s="619"/>
      <c r="Y30" s="620"/>
      <c r="Z30" s="671">
        <v>0.4</v>
      </c>
      <c r="AA30" s="671"/>
      <c r="AB30" s="671"/>
      <c r="AC30" s="671"/>
      <c r="AD30" s="672" t="s">
        <v>108</v>
      </c>
      <c r="AE30" s="672"/>
      <c r="AF30" s="672"/>
      <c r="AG30" s="672"/>
      <c r="AH30" s="672"/>
      <c r="AI30" s="672"/>
      <c r="AJ30" s="672"/>
      <c r="AK30" s="672"/>
      <c r="AL30" s="641" t="s">
        <v>108</v>
      </c>
      <c r="AM30" s="673"/>
      <c r="AN30" s="673"/>
      <c r="AO30" s="674"/>
      <c r="AP30" s="694" t="s">
        <v>287</v>
      </c>
      <c r="AQ30" s="695"/>
      <c r="AR30" s="695"/>
      <c r="AS30" s="695"/>
      <c r="AT30" s="700" t="s">
        <v>288</v>
      </c>
      <c r="AU30" s="182"/>
      <c r="AV30" s="182"/>
      <c r="AW30" s="182"/>
      <c r="AX30" s="703" t="s">
        <v>166</v>
      </c>
      <c r="AY30" s="704"/>
      <c r="AZ30" s="704"/>
      <c r="BA30" s="704"/>
      <c r="BB30" s="704"/>
      <c r="BC30" s="704"/>
      <c r="BD30" s="704"/>
      <c r="BE30" s="704"/>
      <c r="BF30" s="705"/>
      <c r="BG30" s="684">
        <v>97.6</v>
      </c>
      <c r="BH30" s="685"/>
      <c r="BI30" s="685"/>
      <c r="BJ30" s="685"/>
      <c r="BK30" s="685"/>
      <c r="BL30" s="685"/>
      <c r="BM30" s="686">
        <v>89.9</v>
      </c>
      <c r="BN30" s="685"/>
      <c r="BO30" s="685"/>
      <c r="BP30" s="685"/>
      <c r="BQ30" s="687"/>
      <c r="BR30" s="684">
        <v>97.2</v>
      </c>
      <c r="BS30" s="685"/>
      <c r="BT30" s="685"/>
      <c r="BU30" s="685"/>
      <c r="BV30" s="685"/>
      <c r="BW30" s="685"/>
      <c r="BX30" s="686">
        <v>86.9</v>
      </c>
      <c r="BY30" s="685"/>
      <c r="BZ30" s="685"/>
      <c r="CA30" s="685"/>
      <c r="CB30" s="687"/>
      <c r="CD30" s="690"/>
      <c r="CE30" s="691"/>
      <c r="CF30" s="655" t="s">
        <v>289</v>
      </c>
      <c r="CG30" s="652"/>
      <c r="CH30" s="652"/>
      <c r="CI30" s="652"/>
      <c r="CJ30" s="652"/>
      <c r="CK30" s="652"/>
      <c r="CL30" s="652"/>
      <c r="CM30" s="652"/>
      <c r="CN30" s="652"/>
      <c r="CO30" s="652"/>
      <c r="CP30" s="652"/>
      <c r="CQ30" s="653"/>
      <c r="CR30" s="618">
        <v>1103969</v>
      </c>
      <c r="CS30" s="619"/>
      <c r="CT30" s="619"/>
      <c r="CU30" s="619"/>
      <c r="CV30" s="619"/>
      <c r="CW30" s="619"/>
      <c r="CX30" s="619"/>
      <c r="CY30" s="620"/>
      <c r="CZ30" s="621">
        <v>11.2</v>
      </c>
      <c r="DA30" s="639"/>
      <c r="DB30" s="639"/>
      <c r="DC30" s="640"/>
      <c r="DD30" s="624">
        <v>833491</v>
      </c>
      <c r="DE30" s="619"/>
      <c r="DF30" s="619"/>
      <c r="DG30" s="619"/>
      <c r="DH30" s="619"/>
      <c r="DI30" s="619"/>
      <c r="DJ30" s="619"/>
      <c r="DK30" s="620"/>
      <c r="DL30" s="624">
        <v>833491</v>
      </c>
      <c r="DM30" s="619"/>
      <c r="DN30" s="619"/>
      <c r="DO30" s="619"/>
      <c r="DP30" s="619"/>
      <c r="DQ30" s="619"/>
      <c r="DR30" s="619"/>
      <c r="DS30" s="619"/>
      <c r="DT30" s="619"/>
      <c r="DU30" s="619"/>
      <c r="DV30" s="620"/>
      <c r="DW30" s="641">
        <v>16.899999999999999</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688495</v>
      </c>
      <c r="S31" s="619"/>
      <c r="T31" s="619"/>
      <c r="U31" s="619"/>
      <c r="V31" s="619"/>
      <c r="W31" s="619"/>
      <c r="X31" s="619"/>
      <c r="Y31" s="620"/>
      <c r="Z31" s="671">
        <v>6.5</v>
      </c>
      <c r="AA31" s="671"/>
      <c r="AB31" s="671"/>
      <c r="AC31" s="671"/>
      <c r="AD31" s="672" t="s">
        <v>108</v>
      </c>
      <c r="AE31" s="672"/>
      <c r="AF31" s="672"/>
      <c r="AG31" s="672"/>
      <c r="AH31" s="672"/>
      <c r="AI31" s="672"/>
      <c r="AJ31" s="672"/>
      <c r="AK31" s="672"/>
      <c r="AL31" s="641" t="s">
        <v>108</v>
      </c>
      <c r="AM31" s="673"/>
      <c r="AN31" s="673"/>
      <c r="AO31" s="674"/>
      <c r="AP31" s="696"/>
      <c r="AQ31" s="697"/>
      <c r="AR31" s="697"/>
      <c r="AS31" s="697"/>
      <c r="AT31" s="701"/>
      <c r="AU31" s="181" t="s">
        <v>291</v>
      </c>
      <c r="AV31" s="181"/>
      <c r="AW31" s="181"/>
      <c r="AX31" s="615" t="s">
        <v>292</v>
      </c>
      <c r="AY31" s="616"/>
      <c r="AZ31" s="616"/>
      <c r="BA31" s="616"/>
      <c r="BB31" s="616"/>
      <c r="BC31" s="616"/>
      <c r="BD31" s="616"/>
      <c r="BE31" s="616"/>
      <c r="BF31" s="617"/>
      <c r="BG31" s="682">
        <v>98</v>
      </c>
      <c r="BH31" s="637"/>
      <c r="BI31" s="637"/>
      <c r="BJ31" s="637"/>
      <c r="BK31" s="637"/>
      <c r="BL31" s="637"/>
      <c r="BM31" s="673">
        <v>92.8</v>
      </c>
      <c r="BN31" s="683"/>
      <c r="BO31" s="683"/>
      <c r="BP31" s="683"/>
      <c r="BQ31" s="647"/>
      <c r="BR31" s="682">
        <v>97.4</v>
      </c>
      <c r="BS31" s="637"/>
      <c r="BT31" s="637"/>
      <c r="BU31" s="637"/>
      <c r="BV31" s="637"/>
      <c r="BW31" s="637"/>
      <c r="BX31" s="673">
        <v>90.3</v>
      </c>
      <c r="BY31" s="683"/>
      <c r="BZ31" s="683"/>
      <c r="CA31" s="683"/>
      <c r="CB31" s="647"/>
      <c r="CD31" s="690"/>
      <c r="CE31" s="691"/>
      <c r="CF31" s="655" t="s">
        <v>293</v>
      </c>
      <c r="CG31" s="652"/>
      <c r="CH31" s="652"/>
      <c r="CI31" s="652"/>
      <c r="CJ31" s="652"/>
      <c r="CK31" s="652"/>
      <c r="CL31" s="652"/>
      <c r="CM31" s="652"/>
      <c r="CN31" s="652"/>
      <c r="CO31" s="652"/>
      <c r="CP31" s="652"/>
      <c r="CQ31" s="653"/>
      <c r="CR31" s="618">
        <v>147424</v>
      </c>
      <c r="CS31" s="637"/>
      <c r="CT31" s="637"/>
      <c r="CU31" s="637"/>
      <c r="CV31" s="637"/>
      <c r="CW31" s="637"/>
      <c r="CX31" s="637"/>
      <c r="CY31" s="638"/>
      <c r="CZ31" s="621">
        <v>1.5</v>
      </c>
      <c r="DA31" s="639"/>
      <c r="DB31" s="639"/>
      <c r="DC31" s="640"/>
      <c r="DD31" s="624">
        <v>146188</v>
      </c>
      <c r="DE31" s="637"/>
      <c r="DF31" s="637"/>
      <c r="DG31" s="637"/>
      <c r="DH31" s="637"/>
      <c r="DI31" s="637"/>
      <c r="DJ31" s="637"/>
      <c r="DK31" s="638"/>
      <c r="DL31" s="624">
        <v>146188</v>
      </c>
      <c r="DM31" s="637"/>
      <c r="DN31" s="637"/>
      <c r="DO31" s="637"/>
      <c r="DP31" s="637"/>
      <c r="DQ31" s="637"/>
      <c r="DR31" s="637"/>
      <c r="DS31" s="637"/>
      <c r="DT31" s="637"/>
      <c r="DU31" s="637"/>
      <c r="DV31" s="638"/>
      <c r="DW31" s="641">
        <v>3</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174947</v>
      </c>
      <c r="S32" s="619"/>
      <c r="T32" s="619"/>
      <c r="U32" s="619"/>
      <c r="V32" s="619"/>
      <c r="W32" s="619"/>
      <c r="X32" s="619"/>
      <c r="Y32" s="620"/>
      <c r="Z32" s="671">
        <v>1.7</v>
      </c>
      <c r="AA32" s="671"/>
      <c r="AB32" s="671"/>
      <c r="AC32" s="671"/>
      <c r="AD32" s="672">
        <v>3197</v>
      </c>
      <c r="AE32" s="672"/>
      <c r="AF32" s="672"/>
      <c r="AG32" s="672"/>
      <c r="AH32" s="672"/>
      <c r="AI32" s="672"/>
      <c r="AJ32" s="672"/>
      <c r="AK32" s="672"/>
      <c r="AL32" s="641">
        <v>0.1</v>
      </c>
      <c r="AM32" s="673"/>
      <c r="AN32" s="673"/>
      <c r="AO32" s="674"/>
      <c r="AP32" s="698"/>
      <c r="AQ32" s="699"/>
      <c r="AR32" s="699"/>
      <c r="AS32" s="699"/>
      <c r="AT32" s="702"/>
      <c r="AU32" s="183"/>
      <c r="AV32" s="183"/>
      <c r="AW32" s="183"/>
      <c r="AX32" s="599" t="s">
        <v>295</v>
      </c>
      <c r="AY32" s="600"/>
      <c r="AZ32" s="600"/>
      <c r="BA32" s="600"/>
      <c r="BB32" s="600"/>
      <c r="BC32" s="600"/>
      <c r="BD32" s="600"/>
      <c r="BE32" s="600"/>
      <c r="BF32" s="601"/>
      <c r="BG32" s="681">
        <v>96.8</v>
      </c>
      <c r="BH32" s="603"/>
      <c r="BI32" s="603"/>
      <c r="BJ32" s="603"/>
      <c r="BK32" s="603"/>
      <c r="BL32" s="603"/>
      <c r="BM32" s="666">
        <v>85.1</v>
      </c>
      <c r="BN32" s="603"/>
      <c r="BO32" s="603"/>
      <c r="BP32" s="603"/>
      <c r="BQ32" s="660"/>
      <c r="BR32" s="681">
        <v>96.3</v>
      </c>
      <c r="BS32" s="603"/>
      <c r="BT32" s="603"/>
      <c r="BU32" s="603"/>
      <c r="BV32" s="603"/>
      <c r="BW32" s="603"/>
      <c r="BX32" s="666">
        <v>80.2</v>
      </c>
      <c r="BY32" s="603"/>
      <c r="BZ32" s="603"/>
      <c r="CA32" s="603"/>
      <c r="CB32" s="660"/>
      <c r="CD32" s="692"/>
      <c r="CE32" s="693"/>
      <c r="CF32" s="655" t="s">
        <v>296</v>
      </c>
      <c r="CG32" s="652"/>
      <c r="CH32" s="652"/>
      <c r="CI32" s="652"/>
      <c r="CJ32" s="652"/>
      <c r="CK32" s="652"/>
      <c r="CL32" s="652"/>
      <c r="CM32" s="652"/>
      <c r="CN32" s="652"/>
      <c r="CO32" s="652"/>
      <c r="CP32" s="652"/>
      <c r="CQ32" s="653"/>
      <c r="CR32" s="618">
        <v>1517</v>
      </c>
      <c r="CS32" s="619"/>
      <c r="CT32" s="619"/>
      <c r="CU32" s="619"/>
      <c r="CV32" s="619"/>
      <c r="CW32" s="619"/>
      <c r="CX32" s="619"/>
      <c r="CY32" s="620"/>
      <c r="CZ32" s="621">
        <v>0</v>
      </c>
      <c r="DA32" s="639"/>
      <c r="DB32" s="639"/>
      <c r="DC32" s="640"/>
      <c r="DD32" s="624">
        <v>1517</v>
      </c>
      <c r="DE32" s="619"/>
      <c r="DF32" s="619"/>
      <c r="DG32" s="619"/>
      <c r="DH32" s="619"/>
      <c r="DI32" s="619"/>
      <c r="DJ32" s="619"/>
      <c r="DK32" s="620"/>
      <c r="DL32" s="624">
        <v>1517</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1631596</v>
      </c>
      <c r="S33" s="619"/>
      <c r="T33" s="619"/>
      <c r="U33" s="619"/>
      <c r="V33" s="619"/>
      <c r="W33" s="619"/>
      <c r="X33" s="619"/>
      <c r="Y33" s="620"/>
      <c r="Z33" s="671">
        <v>15.5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3366899</v>
      </c>
      <c r="CS33" s="637"/>
      <c r="CT33" s="637"/>
      <c r="CU33" s="637"/>
      <c r="CV33" s="637"/>
      <c r="CW33" s="637"/>
      <c r="CX33" s="637"/>
      <c r="CY33" s="638"/>
      <c r="CZ33" s="621">
        <v>34.200000000000003</v>
      </c>
      <c r="DA33" s="639"/>
      <c r="DB33" s="639"/>
      <c r="DC33" s="640"/>
      <c r="DD33" s="624">
        <v>2403448</v>
      </c>
      <c r="DE33" s="637"/>
      <c r="DF33" s="637"/>
      <c r="DG33" s="637"/>
      <c r="DH33" s="637"/>
      <c r="DI33" s="637"/>
      <c r="DJ33" s="637"/>
      <c r="DK33" s="638"/>
      <c r="DL33" s="624">
        <v>1697775</v>
      </c>
      <c r="DM33" s="637"/>
      <c r="DN33" s="637"/>
      <c r="DO33" s="637"/>
      <c r="DP33" s="637"/>
      <c r="DQ33" s="637"/>
      <c r="DR33" s="637"/>
      <c r="DS33" s="637"/>
      <c r="DT33" s="637"/>
      <c r="DU33" s="637"/>
      <c r="DV33" s="638"/>
      <c r="DW33" s="641">
        <v>34.4</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954824</v>
      </c>
      <c r="CS34" s="619"/>
      <c r="CT34" s="619"/>
      <c r="CU34" s="619"/>
      <c r="CV34" s="619"/>
      <c r="CW34" s="619"/>
      <c r="CX34" s="619"/>
      <c r="CY34" s="620"/>
      <c r="CZ34" s="621">
        <v>9.6999999999999993</v>
      </c>
      <c r="DA34" s="639"/>
      <c r="DB34" s="639"/>
      <c r="DC34" s="640"/>
      <c r="DD34" s="624">
        <v>624533</v>
      </c>
      <c r="DE34" s="619"/>
      <c r="DF34" s="619"/>
      <c r="DG34" s="619"/>
      <c r="DH34" s="619"/>
      <c r="DI34" s="619"/>
      <c r="DJ34" s="619"/>
      <c r="DK34" s="620"/>
      <c r="DL34" s="624">
        <v>350069</v>
      </c>
      <c r="DM34" s="619"/>
      <c r="DN34" s="619"/>
      <c r="DO34" s="619"/>
      <c r="DP34" s="619"/>
      <c r="DQ34" s="619"/>
      <c r="DR34" s="619"/>
      <c r="DS34" s="619"/>
      <c r="DT34" s="619"/>
      <c r="DU34" s="619"/>
      <c r="DV34" s="620"/>
      <c r="DW34" s="641">
        <v>7.1</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259396</v>
      </c>
      <c r="S35" s="619"/>
      <c r="T35" s="619"/>
      <c r="U35" s="619"/>
      <c r="V35" s="619"/>
      <c r="W35" s="619"/>
      <c r="X35" s="619"/>
      <c r="Y35" s="620"/>
      <c r="Z35" s="671">
        <v>2.5</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1144284</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-608854</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34090</v>
      </c>
      <c r="CS35" s="637"/>
      <c r="CT35" s="637"/>
      <c r="CU35" s="637"/>
      <c r="CV35" s="637"/>
      <c r="CW35" s="637"/>
      <c r="CX35" s="637"/>
      <c r="CY35" s="638"/>
      <c r="CZ35" s="621">
        <v>0.3</v>
      </c>
      <c r="DA35" s="639"/>
      <c r="DB35" s="639"/>
      <c r="DC35" s="640"/>
      <c r="DD35" s="624">
        <v>32342</v>
      </c>
      <c r="DE35" s="637"/>
      <c r="DF35" s="637"/>
      <c r="DG35" s="637"/>
      <c r="DH35" s="637"/>
      <c r="DI35" s="637"/>
      <c r="DJ35" s="637"/>
      <c r="DK35" s="638"/>
      <c r="DL35" s="624">
        <v>32342</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10559757</v>
      </c>
      <c r="S36" s="659"/>
      <c r="T36" s="659"/>
      <c r="U36" s="659"/>
      <c r="V36" s="659"/>
      <c r="W36" s="659"/>
      <c r="X36" s="659"/>
      <c r="Y36" s="662"/>
      <c r="Z36" s="663">
        <v>100</v>
      </c>
      <c r="AA36" s="663"/>
      <c r="AB36" s="663"/>
      <c r="AC36" s="663"/>
      <c r="AD36" s="664">
        <v>4676252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135511</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-776232</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992569</v>
      </c>
      <c r="CS36" s="619"/>
      <c r="CT36" s="619"/>
      <c r="CU36" s="619"/>
      <c r="CV36" s="619"/>
      <c r="CW36" s="619"/>
      <c r="CX36" s="619"/>
      <c r="CY36" s="620"/>
      <c r="CZ36" s="621">
        <v>10.1</v>
      </c>
      <c r="DA36" s="639"/>
      <c r="DB36" s="639"/>
      <c r="DC36" s="640"/>
      <c r="DD36" s="624">
        <v>810797</v>
      </c>
      <c r="DE36" s="619"/>
      <c r="DF36" s="619"/>
      <c r="DG36" s="619"/>
      <c r="DH36" s="619"/>
      <c r="DI36" s="619"/>
      <c r="DJ36" s="619"/>
      <c r="DK36" s="620"/>
      <c r="DL36" s="624">
        <v>684448</v>
      </c>
      <c r="DM36" s="619"/>
      <c r="DN36" s="619"/>
      <c r="DO36" s="619"/>
      <c r="DP36" s="619"/>
      <c r="DQ36" s="619"/>
      <c r="DR36" s="619"/>
      <c r="DS36" s="619"/>
      <c r="DT36" s="619"/>
      <c r="DU36" s="619"/>
      <c r="DV36" s="620"/>
      <c r="DW36" s="641">
        <v>13.9</v>
      </c>
      <c r="DX36" s="642"/>
      <c r="DY36" s="642"/>
      <c r="DZ36" s="642"/>
      <c r="EA36" s="642"/>
      <c r="EB36" s="642"/>
      <c r="EC36" s="643"/>
    </row>
    <row r="37" spans="2:133" ht="11.25" customHeight="1">
      <c r="AQ37" s="644" t="s">
        <v>311</v>
      </c>
      <c r="AR37" s="645"/>
      <c r="AS37" s="645"/>
      <c r="AT37" s="645"/>
      <c r="AU37" s="645"/>
      <c r="AV37" s="645"/>
      <c r="AW37" s="645"/>
      <c r="AX37" s="645"/>
      <c r="AY37" s="646"/>
      <c r="AZ37" s="618" t="s">
        <v>212</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2848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537499</v>
      </c>
      <c r="CS37" s="637"/>
      <c r="CT37" s="637"/>
      <c r="CU37" s="637"/>
      <c r="CV37" s="637"/>
      <c r="CW37" s="637"/>
      <c r="CX37" s="637"/>
      <c r="CY37" s="638"/>
      <c r="CZ37" s="621">
        <v>5.5</v>
      </c>
      <c r="DA37" s="639"/>
      <c r="DB37" s="639"/>
      <c r="DC37" s="640"/>
      <c r="DD37" s="624">
        <v>442607</v>
      </c>
      <c r="DE37" s="637"/>
      <c r="DF37" s="637"/>
      <c r="DG37" s="637"/>
      <c r="DH37" s="637"/>
      <c r="DI37" s="637"/>
      <c r="DJ37" s="637"/>
      <c r="DK37" s="638"/>
      <c r="DL37" s="624">
        <v>434949</v>
      </c>
      <c r="DM37" s="637"/>
      <c r="DN37" s="637"/>
      <c r="DO37" s="637"/>
      <c r="DP37" s="637"/>
      <c r="DQ37" s="637"/>
      <c r="DR37" s="637"/>
      <c r="DS37" s="637"/>
      <c r="DT37" s="637"/>
      <c r="DU37" s="637"/>
      <c r="DV37" s="638"/>
      <c r="DW37" s="641">
        <v>8.8000000000000007</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4506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1008773</v>
      </c>
      <c r="CS38" s="619"/>
      <c r="CT38" s="619"/>
      <c r="CU38" s="619"/>
      <c r="CV38" s="619"/>
      <c r="CW38" s="619"/>
      <c r="CX38" s="619"/>
      <c r="CY38" s="620"/>
      <c r="CZ38" s="621">
        <v>10.199999999999999</v>
      </c>
      <c r="DA38" s="639"/>
      <c r="DB38" s="639"/>
      <c r="DC38" s="640"/>
      <c r="DD38" s="624">
        <v>835494</v>
      </c>
      <c r="DE38" s="619"/>
      <c r="DF38" s="619"/>
      <c r="DG38" s="619"/>
      <c r="DH38" s="619"/>
      <c r="DI38" s="619"/>
      <c r="DJ38" s="619"/>
      <c r="DK38" s="620"/>
      <c r="DL38" s="624">
        <v>630916</v>
      </c>
      <c r="DM38" s="619"/>
      <c r="DN38" s="619"/>
      <c r="DO38" s="619"/>
      <c r="DP38" s="619"/>
      <c r="DQ38" s="619"/>
      <c r="DR38" s="619"/>
      <c r="DS38" s="619"/>
      <c r="DT38" s="619"/>
      <c r="DU38" s="619"/>
      <c r="DV38" s="620"/>
      <c r="DW38" s="641">
        <v>12.8</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62</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243507</v>
      </c>
      <c r="CS39" s="637"/>
      <c r="CT39" s="637"/>
      <c r="CU39" s="637"/>
      <c r="CV39" s="637"/>
      <c r="CW39" s="637"/>
      <c r="CX39" s="637"/>
      <c r="CY39" s="638"/>
      <c r="CZ39" s="621">
        <v>2.5</v>
      </c>
      <c r="DA39" s="639"/>
      <c r="DB39" s="639"/>
      <c r="DC39" s="640"/>
      <c r="DD39" s="624">
        <v>100282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359065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154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133136</v>
      </c>
      <c r="CS40" s="619"/>
      <c r="CT40" s="619"/>
      <c r="CU40" s="619"/>
      <c r="CV40" s="619"/>
      <c r="CW40" s="619"/>
      <c r="CX40" s="619"/>
      <c r="CY40" s="620"/>
      <c r="CZ40" s="621">
        <v>1.4</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649708</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301</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1652000</v>
      </c>
      <c r="CS42" s="619"/>
      <c r="CT42" s="619"/>
      <c r="CU42" s="619"/>
      <c r="CV42" s="619"/>
      <c r="CW42" s="619"/>
      <c r="CX42" s="619"/>
      <c r="CY42" s="620"/>
      <c r="CZ42" s="621">
        <v>16.8</v>
      </c>
      <c r="DA42" s="622"/>
      <c r="DB42" s="622"/>
      <c r="DC42" s="623"/>
      <c r="DD42" s="624">
        <v>128794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37906</v>
      </c>
      <c r="CS43" s="637"/>
      <c r="CT43" s="637"/>
      <c r="CU43" s="637"/>
      <c r="CV43" s="637"/>
      <c r="CW43" s="637"/>
      <c r="CX43" s="637"/>
      <c r="CY43" s="638"/>
      <c r="CZ43" s="621">
        <v>0.4</v>
      </c>
      <c r="DA43" s="639"/>
      <c r="DB43" s="639"/>
      <c r="DC43" s="640"/>
      <c r="DD43" s="624">
        <v>37906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1648002</v>
      </c>
      <c r="CS44" s="619"/>
      <c r="CT44" s="619"/>
      <c r="CU44" s="619"/>
      <c r="CV44" s="619"/>
      <c r="CW44" s="619"/>
      <c r="CX44" s="619"/>
      <c r="CY44" s="620"/>
      <c r="CZ44" s="621">
        <v>16.7</v>
      </c>
      <c r="DA44" s="622"/>
      <c r="DB44" s="622"/>
      <c r="DC44" s="623"/>
      <c r="DD44" s="624">
        <v>124796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621301</v>
      </c>
      <c r="CS45" s="637"/>
      <c r="CT45" s="637"/>
      <c r="CU45" s="637"/>
      <c r="CV45" s="637"/>
      <c r="CW45" s="637"/>
      <c r="CX45" s="637"/>
      <c r="CY45" s="638"/>
      <c r="CZ45" s="621">
        <v>6.3</v>
      </c>
      <c r="DA45" s="639"/>
      <c r="DB45" s="639"/>
      <c r="DC45" s="640"/>
      <c r="DD45" s="624">
        <v>30829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1026701</v>
      </c>
      <c r="CS46" s="619"/>
      <c r="CT46" s="619"/>
      <c r="CU46" s="619"/>
      <c r="CV46" s="619"/>
      <c r="CW46" s="619"/>
      <c r="CX46" s="619"/>
      <c r="CY46" s="620"/>
      <c r="CZ46" s="621">
        <v>10.4</v>
      </c>
      <c r="DA46" s="622"/>
      <c r="DB46" s="622"/>
      <c r="DC46" s="623"/>
      <c r="DD46" s="624">
        <v>93967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v>3998</v>
      </c>
      <c r="CS48" s="619"/>
      <c r="CT48" s="619"/>
      <c r="CU48" s="619"/>
      <c r="CV48" s="619"/>
      <c r="CW48" s="619"/>
      <c r="CX48" s="619"/>
      <c r="CY48" s="620"/>
      <c r="CZ48" s="621">
        <v>0</v>
      </c>
      <c r="DA48" s="622"/>
      <c r="DB48" s="622"/>
      <c r="DC48" s="623"/>
      <c r="DD48" s="624">
        <v>3998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9849287</v>
      </c>
      <c r="CS49" s="603"/>
      <c r="CT49" s="603"/>
      <c r="CU49" s="603"/>
      <c r="CV49" s="603"/>
      <c r="CW49" s="603"/>
      <c r="CX49" s="603"/>
      <c r="CY49" s="604"/>
      <c r="CZ49" s="605">
        <v>100</v>
      </c>
      <c r="DA49" s="606"/>
      <c r="DB49" s="606"/>
      <c r="DC49" s="607"/>
      <c r="DD49" s="608">
        <v>5511882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11189</v>
      </c>
      <c r="R7" s="1131"/>
      <c r="S7" s="1131"/>
      <c r="T7" s="1131"/>
      <c r="U7" s="1131"/>
      <c r="V7" s="1131">
        <v>9913</v>
      </c>
      <c r="W7" s="1131"/>
      <c r="X7" s="1131"/>
      <c r="Y7" s="1131"/>
      <c r="Z7" s="1131"/>
      <c r="AA7" s="1131">
        <v>1276</v>
      </c>
      <c r="AB7" s="1131"/>
      <c r="AC7" s="1131"/>
      <c r="AD7" s="1131"/>
      <c r="AE7" s="1132"/>
      <c r="AF7" s="1133">
        <v>1262</v>
      </c>
      <c r="AG7" s="1134"/>
      <c r="AH7" s="1134"/>
      <c r="AI7" s="1134"/>
      <c r="AJ7" s="1135"/>
      <c r="AK7" s="1117" t="s">
        <v>535</v>
      </c>
      <c r="AL7" s="1118"/>
      <c r="AM7" s="1118"/>
      <c r="AN7" s="1118"/>
      <c r="AO7" s="1118"/>
      <c r="AP7" s="1118">
        <v>13376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556</v>
      </c>
      <c r="BS7" s="1121" t="s">
        <v>549</v>
      </c>
      <c r="BT7" s="1122"/>
      <c r="BU7" s="1122"/>
      <c r="BV7" s="1122"/>
      <c r="BW7" s="1122"/>
      <c r="BX7" s="1122"/>
      <c r="BY7" s="1122"/>
      <c r="BZ7" s="1122"/>
      <c r="CA7" s="1122"/>
      <c r="CB7" s="1122"/>
      <c r="CC7" s="1122"/>
      <c r="CD7" s="1122"/>
      <c r="CE7" s="1122"/>
      <c r="CF7" s="1122"/>
      <c r="CG7" s="1123"/>
      <c r="CH7" s="1114">
        <v>33</v>
      </c>
      <c r="CI7" s="1115"/>
      <c r="CJ7" s="1115"/>
      <c r="CK7" s="1115"/>
      <c r="CL7" s="1116"/>
      <c r="CM7" s="1114">
        <v>459</v>
      </c>
      <c r="CN7" s="1115"/>
      <c r="CO7" s="1115"/>
      <c r="CP7" s="1115"/>
      <c r="CQ7" s="1116"/>
      <c r="CR7" s="1114">
        <v>68</v>
      </c>
      <c r="CS7" s="1115"/>
      <c r="CT7" s="1115"/>
      <c r="CU7" s="1115"/>
      <c r="CV7" s="1116"/>
      <c r="CW7" s="1114">
        <v>96</v>
      </c>
      <c r="CX7" s="1115"/>
      <c r="CY7" s="1115"/>
      <c r="CZ7" s="1115"/>
      <c r="DA7" s="1116"/>
      <c r="DB7" s="1114">
        <v>647</v>
      </c>
      <c r="DC7" s="1115"/>
      <c r="DD7" s="1115"/>
      <c r="DE7" s="1115"/>
      <c r="DF7" s="1116"/>
      <c r="DG7" s="1114" t="s">
        <v>535</v>
      </c>
      <c r="DH7" s="1115"/>
      <c r="DI7" s="1115"/>
      <c r="DJ7" s="1115"/>
      <c r="DK7" s="1116"/>
      <c r="DL7" s="1114" t="s">
        <v>535</v>
      </c>
      <c r="DM7" s="1115"/>
      <c r="DN7" s="1115"/>
      <c r="DO7" s="1115"/>
      <c r="DP7" s="1116"/>
      <c r="DQ7" s="1114" t="s">
        <v>535</v>
      </c>
      <c r="DR7" s="1115"/>
      <c r="DS7" s="1115"/>
      <c r="DT7" s="1115"/>
      <c r="DU7" s="1116"/>
      <c r="DV7" s="1141"/>
      <c r="DW7" s="1142"/>
      <c r="DX7" s="1142"/>
      <c r="DY7" s="1142"/>
      <c r="DZ7" s="1143"/>
      <c r="EA7" s="205"/>
    </row>
    <row r="8" spans="1:131" s="206" customFormat="1" ht="26.25" customHeight="1">
      <c r="A8" s="212">
        <v>2</v>
      </c>
      <c r="B8" s="1057" t="s">
        <v>361</v>
      </c>
      <c r="C8" s="1058"/>
      <c r="D8" s="1058"/>
      <c r="E8" s="1058"/>
      <c r="F8" s="1058"/>
      <c r="G8" s="1058"/>
      <c r="H8" s="1058"/>
      <c r="I8" s="1058"/>
      <c r="J8" s="1058"/>
      <c r="K8" s="1058"/>
      <c r="L8" s="1058"/>
      <c r="M8" s="1058"/>
      <c r="N8" s="1058"/>
      <c r="O8" s="1058"/>
      <c r="P8" s="1059"/>
      <c r="Q8" s="1069">
        <v>171</v>
      </c>
      <c r="R8" s="1070"/>
      <c r="S8" s="1070"/>
      <c r="T8" s="1070"/>
      <c r="U8" s="1070"/>
      <c r="V8" s="1070">
        <v>175</v>
      </c>
      <c r="W8" s="1070"/>
      <c r="X8" s="1070"/>
      <c r="Y8" s="1070"/>
      <c r="Z8" s="1070"/>
      <c r="AA8" s="1070">
        <v>-4</v>
      </c>
      <c r="AB8" s="1070"/>
      <c r="AC8" s="1070"/>
      <c r="AD8" s="1070"/>
      <c r="AE8" s="1071"/>
      <c r="AF8" s="1063">
        <v>-4</v>
      </c>
      <c r="AG8" s="1064"/>
      <c r="AH8" s="1064"/>
      <c r="AI8" s="1064"/>
      <c r="AJ8" s="1065"/>
      <c r="AK8" s="1112">
        <v>107</v>
      </c>
      <c r="AL8" s="1113"/>
      <c r="AM8" s="1113"/>
      <c r="AN8" s="1113"/>
      <c r="AO8" s="1113"/>
      <c r="AP8" s="1113" t="s">
        <v>535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556</v>
      </c>
      <c r="BS8" s="1040" t="s">
        <v>550</v>
      </c>
      <c r="BT8" s="1041"/>
      <c r="BU8" s="1041"/>
      <c r="BV8" s="1041"/>
      <c r="BW8" s="1041"/>
      <c r="BX8" s="1041"/>
      <c r="BY8" s="1041"/>
      <c r="BZ8" s="1041"/>
      <c r="CA8" s="1041"/>
      <c r="CB8" s="1041"/>
      <c r="CC8" s="1041"/>
      <c r="CD8" s="1041"/>
      <c r="CE8" s="1041"/>
      <c r="CF8" s="1041"/>
      <c r="CG8" s="1042"/>
      <c r="CH8" s="1015">
        <v>-4</v>
      </c>
      <c r="CI8" s="1016"/>
      <c r="CJ8" s="1016"/>
      <c r="CK8" s="1016"/>
      <c r="CL8" s="1017"/>
      <c r="CM8" s="1015">
        <v>-3</v>
      </c>
      <c r="CN8" s="1016"/>
      <c r="CO8" s="1016"/>
      <c r="CP8" s="1016"/>
      <c r="CQ8" s="1017"/>
      <c r="CR8" s="1015">
        <v>9</v>
      </c>
      <c r="CS8" s="1016"/>
      <c r="CT8" s="1016"/>
      <c r="CU8" s="1016"/>
      <c r="CV8" s="1017"/>
      <c r="CW8" s="1015">
        <v>3</v>
      </c>
      <c r="CX8" s="1016"/>
      <c r="CY8" s="1016"/>
      <c r="CZ8" s="1016"/>
      <c r="DA8" s="1017"/>
      <c r="DB8" s="1015" t="s">
        <v>535</v>
      </c>
      <c r="DC8" s="1016"/>
      <c r="DD8" s="1016"/>
      <c r="DE8" s="1016"/>
      <c r="DF8" s="1017"/>
      <c r="DG8" s="1015" t="s">
        <v>535</v>
      </c>
      <c r="DH8" s="1016"/>
      <c r="DI8" s="1016"/>
      <c r="DJ8" s="1016"/>
      <c r="DK8" s="1017"/>
      <c r="DL8" s="1015" t="s">
        <v>535</v>
      </c>
      <c r="DM8" s="1016"/>
      <c r="DN8" s="1016"/>
      <c r="DO8" s="1016"/>
      <c r="DP8" s="1017"/>
      <c r="DQ8" s="1015" t="s">
        <v>535</v>
      </c>
      <c r="DR8" s="1016"/>
      <c r="DS8" s="1016"/>
      <c r="DT8" s="1016"/>
      <c r="DU8" s="1017"/>
      <c r="DV8" s="1018"/>
      <c r="DW8" s="1019"/>
      <c r="DX8" s="1019"/>
      <c r="DY8" s="1019"/>
      <c r="DZ8" s="1020"/>
      <c r="EA8" s="205"/>
    </row>
    <row r="9" spans="1:131" s="206" customFormat="1" ht="26.25" customHeight="1">
      <c r="A9" s="212">
        <v>3</v>
      </c>
      <c r="B9" s="1057" t="s">
        <v>362</v>
      </c>
      <c r="C9" s="1058"/>
      <c r="D9" s="1058"/>
      <c r="E9" s="1058"/>
      <c r="F9" s="1058"/>
      <c r="G9" s="1058"/>
      <c r="H9" s="1058"/>
      <c r="I9" s="1058"/>
      <c r="J9" s="1058"/>
      <c r="K9" s="1058"/>
      <c r="L9" s="1058"/>
      <c r="M9" s="1058"/>
      <c r="N9" s="1058"/>
      <c r="O9" s="1058"/>
      <c r="P9" s="1059"/>
      <c r="Q9" s="1069">
        <v>28</v>
      </c>
      <c r="R9" s="1070"/>
      <c r="S9" s="1070"/>
      <c r="T9" s="1070"/>
      <c r="U9" s="1070"/>
      <c r="V9" s="1070">
        <v>590</v>
      </c>
      <c r="W9" s="1070"/>
      <c r="X9" s="1070"/>
      <c r="Y9" s="1070"/>
      <c r="Z9" s="1070"/>
      <c r="AA9" s="1070">
        <v>-561</v>
      </c>
      <c r="AB9" s="1070"/>
      <c r="AC9" s="1070"/>
      <c r="AD9" s="1070"/>
      <c r="AE9" s="1071"/>
      <c r="AF9" s="1063">
        <v>-561</v>
      </c>
      <c r="AG9" s="1064"/>
      <c r="AH9" s="1064"/>
      <c r="AI9" s="1064"/>
      <c r="AJ9" s="1065"/>
      <c r="AK9" s="1112">
        <v>8</v>
      </c>
      <c r="AL9" s="1113"/>
      <c r="AM9" s="1113"/>
      <c r="AN9" s="1113"/>
      <c r="AO9" s="1113"/>
      <c r="AP9" s="1113">
        <v>4</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10560</v>
      </c>
      <c r="R23" s="1095"/>
      <c r="S23" s="1095"/>
      <c r="T23" s="1095"/>
      <c r="U23" s="1095"/>
      <c r="V23" s="1095">
        <v>9849</v>
      </c>
      <c r="W23" s="1095"/>
      <c r="X23" s="1095"/>
      <c r="Y23" s="1095"/>
      <c r="Z23" s="1095"/>
      <c r="AA23" s="1095">
        <v>710</v>
      </c>
      <c r="AB23" s="1095"/>
      <c r="AC23" s="1095"/>
      <c r="AD23" s="1095"/>
      <c r="AE23" s="1096"/>
      <c r="AF23" s="1097">
        <v>697</v>
      </c>
      <c r="AG23" s="1095"/>
      <c r="AH23" s="1095"/>
      <c r="AI23" s="1095"/>
      <c r="AJ23" s="1098"/>
      <c r="AK23" s="1099"/>
      <c r="AL23" s="1100"/>
      <c r="AM23" s="1100"/>
      <c r="AN23" s="1100"/>
      <c r="AO23" s="1100"/>
      <c r="AP23" s="1095">
        <v>13380</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2459</v>
      </c>
      <c r="R28" s="1080"/>
      <c r="S28" s="1080"/>
      <c r="T28" s="1080"/>
      <c r="U28" s="1080"/>
      <c r="V28" s="1080">
        <v>3068</v>
      </c>
      <c r="W28" s="1080"/>
      <c r="X28" s="1080"/>
      <c r="Y28" s="1080"/>
      <c r="Z28" s="1080"/>
      <c r="AA28" s="1080">
        <v>-609</v>
      </c>
      <c r="AB28" s="1080"/>
      <c r="AC28" s="1080"/>
      <c r="AD28" s="1080"/>
      <c r="AE28" s="1081"/>
      <c r="AF28" s="1082">
        <v>-609</v>
      </c>
      <c r="AG28" s="1080"/>
      <c r="AH28" s="1080"/>
      <c r="AI28" s="1080"/>
      <c r="AJ28" s="1083"/>
      <c r="AK28" s="1084">
        <v>359</v>
      </c>
      <c r="AL28" s="1072"/>
      <c r="AM28" s="1072"/>
      <c r="AN28" s="1072"/>
      <c r="AO28" s="1072"/>
      <c r="AP28" s="1072" t="s">
        <v>535</v>
      </c>
      <c r="AQ28" s="1072"/>
      <c r="AR28" s="1072"/>
      <c r="AS28" s="1072"/>
      <c r="AT28" s="1072"/>
      <c r="AU28" s="1072" t="s">
        <v>535</v>
      </c>
      <c r="AV28" s="1072"/>
      <c r="AW28" s="1072"/>
      <c r="AX28" s="1072"/>
      <c r="AY28" s="1072"/>
      <c r="AZ28" s="1073" t="s">
        <v>535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377</v>
      </c>
      <c r="C29" s="1058"/>
      <c r="D29" s="1058"/>
      <c r="E29" s="1058"/>
      <c r="F29" s="1058"/>
      <c r="G29" s="1058"/>
      <c r="H29" s="1058"/>
      <c r="I29" s="1058"/>
      <c r="J29" s="1058"/>
      <c r="K29" s="1058"/>
      <c r="L29" s="1058"/>
      <c r="M29" s="1058"/>
      <c r="N29" s="1058"/>
      <c r="O29" s="1058"/>
      <c r="P29" s="1059"/>
      <c r="Q29" s="1069">
        <v>206</v>
      </c>
      <c r="R29" s="1070"/>
      <c r="S29" s="1070"/>
      <c r="T29" s="1070"/>
      <c r="U29" s="1070"/>
      <c r="V29" s="1070">
        <v>203</v>
      </c>
      <c r="W29" s="1070"/>
      <c r="X29" s="1070"/>
      <c r="Y29" s="1070"/>
      <c r="Z29" s="1070"/>
      <c r="AA29" s="1070">
        <v>3</v>
      </c>
      <c r="AB29" s="1070"/>
      <c r="AC29" s="1070"/>
      <c r="AD29" s="1070"/>
      <c r="AE29" s="1071"/>
      <c r="AF29" s="1063">
        <v>3</v>
      </c>
      <c r="AG29" s="1064"/>
      <c r="AH29" s="1064"/>
      <c r="AI29" s="1064"/>
      <c r="AJ29" s="1065"/>
      <c r="AK29" s="1006">
        <v>95</v>
      </c>
      <c r="AL29" s="997"/>
      <c r="AM29" s="997"/>
      <c r="AN29" s="997"/>
      <c r="AO29" s="997"/>
      <c r="AP29" s="997" t="s">
        <v>535</v>
      </c>
      <c r="AQ29" s="997"/>
      <c r="AR29" s="997"/>
      <c r="AS29" s="997"/>
      <c r="AT29" s="997"/>
      <c r="AU29" s="997" t="s">
        <v>535</v>
      </c>
      <c r="AV29" s="997"/>
      <c r="AW29" s="997"/>
      <c r="AX29" s="997"/>
      <c r="AY29" s="997"/>
      <c r="AZ29" s="1068" t="s">
        <v>535</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378</v>
      </c>
      <c r="C30" s="1058"/>
      <c r="D30" s="1058"/>
      <c r="E30" s="1058"/>
      <c r="F30" s="1058"/>
      <c r="G30" s="1058"/>
      <c r="H30" s="1058"/>
      <c r="I30" s="1058"/>
      <c r="J30" s="1058"/>
      <c r="K30" s="1058"/>
      <c r="L30" s="1058"/>
      <c r="M30" s="1058"/>
      <c r="N30" s="1058"/>
      <c r="O30" s="1058"/>
      <c r="P30" s="1059"/>
      <c r="Q30" s="1069">
        <v>390</v>
      </c>
      <c r="R30" s="1070"/>
      <c r="S30" s="1070"/>
      <c r="T30" s="1070"/>
      <c r="U30" s="1070"/>
      <c r="V30" s="1070">
        <v>379</v>
      </c>
      <c r="W30" s="1070"/>
      <c r="X30" s="1070"/>
      <c r="Y30" s="1070"/>
      <c r="Z30" s="1070"/>
      <c r="AA30" s="1070">
        <v>11</v>
      </c>
      <c r="AB30" s="1070"/>
      <c r="AC30" s="1070"/>
      <c r="AD30" s="1070"/>
      <c r="AE30" s="1071"/>
      <c r="AF30" s="1063">
        <v>60</v>
      </c>
      <c r="AG30" s="1064"/>
      <c r="AH30" s="1064"/>
      <c r="AI30" s="1064"/>
      <c r="AJ30" s="1065"/>
      <c r="AK30" s="1006">
        <v>3</v>
      </c>
      <c r="AL30" s="997"/>
      <c r="AM30" s="997"/>
      <c r="AN30" s="997"/>
      <c r="AO30" s="997"/>
      <c r="AP30" s="997">
        <v>482</v>
      </c>
      <c r="AQ30" s="997"/>
      <c r="AR30" s="997"/>
      <c r="AS30" s="997"/>
      <c r="AT30" s="997"/>
      <c r="AU30" s="997">
        <v>18</v>
      </c>
      <c r="AV30" s="997"/>
      <c r="AW30" s="997"/>
      <c r="AX30" s="997"/>
      <c r="AY30" s="997"/>
      <c r="AZ30" s="1068" t="s">
        <v>535</v>
      </c>
      <c r="BA30" s="1068"/>
      <c r="BB30" s="1068"/>
      <c r="BC30" s="1068"/>
      <c r="BD30" s="1068"/>
      <c r="BE30" s="1052" t="s">
        <v>379</v>
      </c>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c r="C31" s="1058"/>
      <c r="D31" s="1058"/>
      <c r="E31" s="1058"/>
      <c r="F31" s="1058"/>
      <c r="G31" s="1058"/>
      <c r="H31" s="1058"/>
      <c r="I31" s="1058"/>
      <c r="J31" s="1058"/>
      <c r="K31" s="1058"/>
      <c r="L31" s="1058"/>
      <c r="M31" s="1058"/>
      <c r="N31" s="1058"/>
      <c r="O31" s="1058"/>
      <c r="P31" s="1059"/>
      <c r="Q31" s="1069"/>
      <c r="R31" s="1070"/>
      <c r="S31" s="1070"/>
      <c r="T31" s="1070"/>
      <c r="U31" s="1070"/>
      <c r="V31" s="1070"/>
      <c r="W31" s="1070"/>
      <c r="X31" s="1070"/>
      <c r="Y31" s="1070"/>
      <c r="Z31" s="1070"/>
      <c r="AA31" s="1070"/>
      <c r="AB31" s="1070"/>
      <c r="AC31" s="1070"/>
      <c r="AD31" s="1070"/>
      <c r="AE31" s="1071"/>
      <c r="AF31" s="1063"/>
      <c r="AG31" s="1064"/>
      <c r="AH31" s="1064"/>
      <c r="AI31" s="1064"/>
      <c r="AJ31" s="1065"/>
      <c r="AK31" s="1006"/>
      <c r="AL31" s="997"/>
      <c r="AM31" s="997"/>
      <c r="AN31" s="997"/>
      <c r="AO31" s="997"/>
      <c r="AP31" s="997"/>
      <c r="AQ31" s="997"/>
      <c r="AR31" s="997"/>
      <c r="AS31" s="997"/>
      <c r="AT31" s="997"/>
      <c r="AU31" s="997"/>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c r="C32" s="1058"/>
      <c r="D32" s="1058"/>
      <c r="E32" s="1058"/>
      <c r="F32" s="1058"/>
      <c r="G32" s="1058"/>
      <c r="H32" s="1058"/>
      <c r="I32" s="1058"/>
      <c r="J32" s="1058"/>
      <c r="K32" s="1058"/>
      <c r="L32" s="1058"/>
      <c r="M32" s="1058"/>
      <c r="N32" s="1058"/>
      <c r="O32" s="1058"/>
      <c r="P32" s="1059"/>
      <c r="Q32" s="1069"/>
      <c r="R32" s="1070"/>
      <c r="S32" s="1070"/>
      <c r="T32" s="1070"/>
      <c r="U32" s="1070"/>
      <c r="V32" s="1070"/>
      <c r="W32" s="1070"/>
      <c r="X32" s="1070"/>
      <c r="Y32" s="1070"/>
      <c r="Z32" s="1070"/>
      <c r="AA32" s="1070"/>
      <c r="AB32" s="1070"/>
      <c r="AC32" s="1070"/>
      <c r="AD32" s="1070"/>
      <c r="AE32" s="1071"/>
      <c r="AF32" s="1063"/>
      <c r="AG32" s="1064"/>
      <c r="AH32" s="1064"/>
      <c r="AI32" s="1064"/>
      <c r="AJ32" s="1065"/>
      <c r="AK32" s="1006"/>
      <c r="AL32" s="997"/>
      <c r="AM32" s="997"/>
      <c r="AN32" s="997"/>
      <c r="AO32" s="997"/>
      <c r="AP32" s="997"/>
      <c r="AQ32" s="997"/>
      <c r="AR32" s="997"/>
      <c r="AS32" s="997"/>
      <c r="AT32" s="997"/>
      <c r="AU32" s="997"/>
      <c r="AV32" s="997"/>
      <c r="AW32" s="997"/>
      <c r="AX32" s="997"/>
      <c r="AY32" s="997"/>
      <c r="AZ32" s="1068"/>
      <c r="BA32" s="1068"/>
      <c r="BB32" s="1068"/>
      <c r="BC32" s="1068"/>
      <c r="BD32" s="1068"/>
      <c r="BE32" s="1052"/>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380</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-546</v>
      </c>
      <c r="AG63" s="985"/>
      <c r="AH63" s="985"/>
      <c r="AI63" s="985"/>
      <c r="AJ63" s="1050"/>
      <c r="AK63" s="1051"/>
      <c r="AL63" s="989"/>
      <c r="AM63" s="989"/>
      <c r="AN63" s="989"/>
      <c r="AO63" s="989"/>
      <c r="AP63" s="985">
        <v>482</v>
      </c>
      <c r="AQ63" s="985"/>
      <c r="AR63" s="985"/>
      <c r="AS63" s="985"/>
      <c r="AT63" s="985"/>
      <c r="AU63" s="985">
        <v>18</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383</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536</v>
      </c>
      <c r="C68" s="1012"/>
      <c r="D68" s="1012"/>
      <c r="E68" s="1012"/>
      <c r="F68" s="1012"/>
      <c r="G68" s="1012"/>
      <c r="H68" s="1012"/>
      <c r="I68" s="1012"/>
      <c r="J68" s="1012"/>
      <c r="K68" s="1012"/>
      <c r="L68" s="1012"/>
      <c r="M68" s="1012"/>
      <c r="N68" s="1012"/>
      <c r="O68" s="1012"/>
      <c r="P68" s="1013"/>
      <c r="Q68" s="1014">
        <v>100</v>
      </c>
      <c r="R68" s="1008"/>
      <c r="S68" s="1008"/>
      <c r="T68" s="1008"/>
      <c r="U68" s="1008"/>
      <c r="V68" s="1008">
        <v>99</v>
      </c>
      <c r="W68" s="1008"/>
      <c r="X68" s="1008"/>
      <c r="Y68" s="1008"/>
      <c r="Z68" s="1008"/>
      <c r="AA68" s="1008">
        <v>0</v>
      </c>
      <c r="AB68" s="1008"/>
      <c r="AC68" s="1008"/>
      <c r="AD68" s="1008"/>
      <c r="AE68" s="1008"/>
      <c r="AF68" s="1008">
        <v>0</v>
      </c>
      <c r="AG68" s="1008"/>
      <c r="AH68" s="1008"/>
      <c r="AI68" s="1008"/>
      <c r="AJ68" s="1008"/>
      <c r="AK68" s="1008">
        <v>2</v>
      </c>
      <c r="AL68" s="1008"/>
      <c r="AM68" s="1008"/>
      <c r="AN68" s="1008"/>
      <c r="AO68" s="1008"/>
      <c r="AP68" s="1008" t="s">
        <v>535</v>
      </c>
      <c r="AQ68" s="1008"/>
      <c r="AR68" s="1008"/>
      <c r="AS68" s="1008"/>
      <c r="AT68" s="1008"/>
      <c r="AU68" s="1008" t="s">
        <v>535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551</v>
      </c>
      <c r="C69" s="1001"/>
      <c r="D69" s="1001"/>
      <c r="E69" s="1001"/>
      <c r="F69" s="1001"/>
      <c r="G69" s="1001"/>
      <c r="H69" s="1001"/>
      <c r="I69" s="1001"/>
      <c r="J69" s="1001"/>
      <c r="K69" s="1001"/>
      <c r="L69" s="1001"/>
      <c r="M69" s="1001"/>
      <c r="N69" s="1001"/>
      <c r="O69" s="1001"/>
      <c r="P69" s="1002"/>
      <c r="Q69" s="1003">
        <v>11632</v>
      </c>
      <c r="R69" s="997"/>
      <c r="S69" s="997"/>
      <c r="T69" s="997"/>
      <c r="U69" s="997"/>
      <c r="V69" s="997">
        <v>11127</v>
      </c>
      <c r="W69" s="997"/>
      <c r="X69" s="997"/>
      <c r="Y69" s="997"/>
      <c r="Z69" s="997"/>
      <c r="AA69" s="997">
        <v>505</v>
      </c>
      <c r="AB69" s="997"/>
      <c r="AC69" s="997"/>
      <c r="AD69" s="997"/>
      <c r="AE69" s="997"/>
      <c r="AF69" s="997">
        <v>505</v>
      </c>
      <c r="AG69" s="997"/>
      <c r="AH69" s="997"/>
      <c r="AI69" s="997"/>
      <c r="AJ69" s="997"/>
      <c r="AK69" s="997" t="s">
        <v>535</v>
      </c>
      <c r="AL69" s="997"/>
      <c r="AM69" s="997"/>
      <c r="AN69" s="997"/>
      <c r="AO69" s="997"/>
      <c r="AP69" s="997" t="s">
        <v>535</v>
      </c>
      <c r="AQ69" s="997"/>
      <c r="AR69" s="997"/>
      <c r="AS69" s="997"/>
      <c r="AT69" s="997"/>
      <c r="AU69" s="997" t="s">
        <v>535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552</v>
      </c>
      <c r="C70" s="1001"/>
      <c r="D70" s="1001"/>
      <c r="E70" s="1001"/>
      <c r="F70" s="1001"/>
      <c r="G70" s="1001"/>
      <c r="H70" s="1001"/>
      <c r="I70" s="1001"/>
      <c r="J70" s="1001"/>
      <c r="K70" s="1001"/>
      <c r="L70" s="1001"/>
      <c r="M70" s="1001"/>
      <c r="N70" s="1001"/>
      <c r="O70" s="1001"/>
      <c r="P70" s="1002"/>
      <c r="Q70" s="1003">
        <v>68</v>
      </c>
      <c r="R70" s="997"/>
      <c r="S70" s="997"/>
      <c r="T70" s="997"/>
      <c r="U70" s="997"/>
      <c r="V70" s="997">
        <v>68</v>
      </c>
      <c r="W70" s="997"/>
      <c r="X70" s="997"/>
      <c r="Y70" s="997"/>
      <c r="Z70" s="997"/>
      <c r="AA70" s="997" t="s">
        <v>535</v>
      </c>
      <c r="AB70" s="997"/>
      <c r="AC70" s="997"/>
      <c r="AD70" s="997"/>
      <c r="AE70" s="997"/>
      <c r="AF70" s="997" t="s">
        <v>535</v>
      </c>
      <c r="AG70" s="997"/>
      <c r="AH70" s="997"/>
      <c r="AI70" s="997"/>
      <c r="AJ70" s="997"/>
      <c r="AK70" s="997" t="s">
        <v>535</v>
      </c>
      <c r="AL70" s="997"/>
      <c r="AM70" s="997"/>
      <c r="AN70" s="997"/>
      <c r="AO70" s="997"/>
      <c r="AP70" s="997" t="s">
        <v>535</v>
      </c>
      <c r="AQ70" s="997"/>
      <c r="AR70" s="997"/>
      <c r="AS70" s="997"/>
      <c r="AT70" s="997"/>
      <c r="AU70" s="997" t="s">
        <v>535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537</v>
      </c>
      <c r="C71" s="1001"/>
      <c r="D71" s="1001"/>
      <c r="E71" s="1001"/>
      <c r="F71" s="1001"/>
      <c r="G71" s="1001"/>
      <c r="H71" s="1001"/>
      <c r="I71" s="1001"/>
      <c r="J71" s="1001"/>
      <c r="K71" s="1001"/>
      <c r="L71" s="1001"/>
      <c r="M71" s="1001"/>
      <c r="N71" s="1001"/>
      <c r="O71" s="1001"/>
      <c r="P71" s="1002"/>
      <c r="Q71" s="1003">
        <v>211</v>
      </c>
      <c r="R71" s="997"/>
      <c r="S71" s="997"/>
      <c r="T71" s="997"/>
      <c r="U71" s="997"/>
      <c r="V71" s="997">
        <v>207</v>
      </c>
      <c r="W71" s="997"/>
      <c r="X71" s="997"/>
      <c r="Y71" s="997"/>
      <c r="Z71" s="997"/>
      <c r="AA71" s="997">
        <v>4</v>
      </c>
      <c r="AB71" s="997"/>
      <c r="AC71" s="997"/>
      <c r="AD71" s="997"/>
      <c r="AE71" s="997"/>
      <c r="AF71" s="997">
        <v>4</v>
      </c>
      <c r="AG71" s="997"/>
      <c r="AH71" s="997"/>
      <c r="AI71" s="997"/>
      <c r="AJ71" s="997"/>
      <c r="AK71" s="997" t="s">
        <v>535</v>
      </c>
      <c r="AL71" s="997"/>
      <c r="AM71" s="997"/>
      <c r="AN71" s="997"/>
      <c r="AO71" s="997"/>
      <c r="AP71" s="997" t="s">
        <v>535</v>
      </c>
      <c r="AQ71" s="997"/>
      <c r="AR71" s="997"/>
      <c r="AS71" s="997"/>
      <c r="AT71" s="997"/>
      <c r="AU71" s="997" t="s">
        <v>535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538</v>
      </c>
      <c r="C72" s="1001"/>
      <c r="D72" s="1001"/>
      <c r="E72" s="1001"/>
      <c r="F72" s="1001"/>
      <c r="G72" s="1001"/>
      <c r="H72" s="1001"/>
      <c r="I72" s="1001"/>
      <c r="J72" s="1001"/>
      <c r="K72" s="1001"/>
      <c r="L72" s="1001"/>
      <c r="M72" s="1001"/>
      <c r="N72" s="1001"/>
      <c r="O72" s="1001"/>
      <c r="P72" s="1002"/>
      <c r="Q72" s="1003">
        <v>1732</v>
      </c>
      <c r="R72" s="997"/>
      <c r="S72" s="997"/>
      <c r="T72" s="997"/>
      <c r="U72" s="997"/>
      <c r="V72" s="997">
        <v>1721</v>
      </c>
      <c r="W72" s="997"/>
      <c r="X72" s="997"/>
      <c r="Y72" s="997"/>
      <c r="Z72" s="997"/>
      <c r="AA72" s="997">
        <v>11</v>
      </c>
      <c r="AB72" s="997"/>
      <c r="AC72" s="997"/>
      <c r="AD72" s="997"/>
      <c r="AE72" s="997"/>
      <c r="AF72" s="997">
        <v>11</v>
      </c>
      <c r="AG72" s="997"/>
      <c r="AH72" s="997"/>
      <c r="AI72" s="997"/>
      <c r="AJ72" s="997"/>
      <c r="AK72" s="997" t="s">
        <v>535</v>
      </c>
      <c r="AL72" s="997"/>
      <c r="AM72" s="997"/>
      <c r="AN72" s="997"/>
      <c r="AO72" s="997"/>
      <c r="AP72" s="997">
        <v>1348</v>
      </c>
      <c r="AQ72" s="997"/>
      <c r="AR72" s="997"/>
      <c r="AS72" s="997"/>
      <c r="AT72" s="997"/>
      <c r="AU72" s="997" t="s">
        <v>535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539</v>
      </c>
      <c r="C73" s="1001"/>
      <c r="D73" s="1001"/>
      <c r="E73" s="1001"/>
      <c r="F73" s="1001"/>
      <c r="G73" s="1001"/>
      <c r="H73" s="1001"/>
      <c r="I73" s="1001"/>
      <c r="J73" s="1001"/>
      <c r="K73" s="1001"/>
      <c r="L73" s="1001"/>
      <c r="M73" s="1001"/>
      <c r="N73" s="1001"/>
      <c r="O73" s="1001"/>
      <c r="P73" s="1002"/>
      <c r="Q73" s="1003">
        <v>847</v>
      </c>
      <c r="R73" s="997"/>
      <c r="S73" s="997"/>
      <c r="T73" s="997"/>
      <c r="U73" s="997"/>
      <c r="V73" s="997">
        <v>668</v>
      </c>
      <c r="W73" s="997"/>
      <c r="X73" s="997"/>
      <c r="Y73" s="997"/>
      <c r="Z73" s="997"/>
      <c r="AA73" s="997">
        <v>178</v>
      </c>
      <c r="AB73" s="997"/>
      <c r="AC73" s="997"/>
      <c r="AD73" s="997"/>
      <c r="AE73" s="997"/>
      <c r="AF73" s="997">
        <v>60</v>
      </c>
      <c r="AG73" s="997"/>
      <c r="AH73" s="997"/>
      <c r="AI73" s="997"/>
      <c r="AJ73" s="997"/>
      <c r="AK73" s="997">
        <v>80</v>
      </c>
      <c r="AL73" s="997"/>
      <c r="AM73" s="997"/>
      <c r="AN73" s="997"/>
      <c r="AO73" s="997"/>
      <c r="AP73" s="997">
        <v>57</v>
      </c>
      <c r="AQ73" s="997"/>
      <c r="AR73" s="997"/>
      <c r="AS73" s="997"/>
      <c r="AT73" s="997"/>
      <c r="AU73" s="997">
        <v>16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540</v>
      </c>
      <c r="C74" s="1001"/>
      <c r="D74" s="1001"/>
      <c r="E74" s="1001"/>
      <c r="F74" s="1001"/>
      <c r="G74" s="1001"/>
      <c r="H74" s="1001"/>
      <c r="I74" s="1001"/>
      <c r="J74" s="1001"/>
      <c r="K74" s="1001"/>
      <c r="L74" s="1001"/>
      <c r="M74" s="1001"/>
      <c r="N74" s="1001"/>
      <c r="O74" s="1001"/>
      <c r="P74" s="1002"/>
      <c r="Q74" s="1003">
        <v>145</v>
      </c>
      <c r="R74" s="997"/>
      <c r="S74" s="997"/>
      <c r="T74" s="997"/>
      <c r="U74" s="997"/>
      <c r="V74" s="997">
        <v>142</v>
      </c>
      <c r="W74" s="997"/>
      <c r="X74" s="997"/>
      <c r="Y74" s="997"/>
      <c r="Z74" s="997"/>
      <c r="AA74" s="997">
        <v>4</v>
      </c>
      <c r="AB74" s="997"/>
      <c r="AC74" s="997"/>
      <c r="AD74" s="997"/>
      <c r="AE74" s="997"/>
      <c r="AF74" s="997">
        <v>4</v>
      </c>
      <c r="AG74" s="997"/>
      <c r="AH74" s="997"/>
      <c r="AI74" s="997"/>
      <c r="AJ74" s="997"/>
      <c r="AK74" s="997" t="s">
        <v>535</v>
      </c>
      <c r="AL74" s="997"/>
      <c r="AM74" s="997"/>
      <c r="AN74" s="997"/>
      <c r="AO74" s="997"/>
      <c r="AP74" s="997" t="s">
        <v>535</v>
      </c>
      <c r="AQ74" s="997"/>
      <c r="AR74" s="997"/>
      <c r="AS74" s="997"/>
      <c r="AT74" s="997"/>
      <c r="AU74" s="997" t="s">
        <v>535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541</v>
      </c>
      <c r="C75" s="1001"/>
      <c r="D75" s="1001"/>
      <c r="E75" s="1001"/>
      <c r="F75" s="1001"/>
      <c r="G75" s="1001"/>
      <c r="H75" s="1001"/>
      <c r="I75" s="1001"/>
      <c r="J75" s="1001"/>
      <c r="K75" s="1001"/>
      <c r="L75" s="1001"/>
      <c r="M75" s="1001"/>
      <c r="N75" s="1001"/>
      <c r="O75" s="1001"/>
      <c r="P75" s="1002"/>
      <c r="Q75" s="1004">
        <v>183</v>
      </c>
      <c r="R75" s="1005"/>
      <c r="S75" s="1005"/>
      <c r="T75" s="1005"/>
      <c r="U75" s="1006"/>
      <c r="V75" s="1007">
        <v>171</v>
      </c>
      <c r="W75" s="1005"/>
      <c r="X75" s="1005"/>
      <c r="Y75" s="1005"/>
      <c r="Z75" s="1006"/>
      <c r="AA75" s="1007">
        <v>12</v>
      </c>
      <c r="AB75" s="1005"/>
      <c r="AC75" s="1005"/>
      <c r="AD75" s="1005"/>
      <c r="AE75" s="1006"/>
      <c r="AF75" s="1007">
        <v>12</v>
      </c>
      <c r="AG75" s="1005"/>
      <c r="AH75" s="1005"/>
      <c r="AI75" s="1005"/>
      <c r="AJ75" s="1006"/>
      <c r="AK75" s="1007" t="s">
        <v>535</v>
      </c>
      <c r="AL75" s="1005"/>
      <c r="AM75" s="1005"/>
      <c r="AN75" s="1005"/>
      <c r="AO75" s="1006"/>
      <c r="AP75" s="1007" t="s">
        <v>535</v>
      </c>
      <c r="AQ75" s="1005"/>
      <c r="AR75" s="1005"/>
      <c r="AS75" s="1005"/>
      <c r="AT75" s="1006"/>
      <c r="AU75" s="1007" t="s">
        <v>535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542</v>
      </c>
      <c r="C76" s="1001"/>
      <c r="D76" s="1001"/>
      <c r="E76" s="1001"/>
      <c r="F76" s="1001"/>
      <c r="G76" s="1001"/>
      <c r="H76" s="1001"/>
      <c r="I76" s="1001"/>
      <c r="J76" s="1001"/>
      <c r="K76" s="1001"/>
      <c r="L76" s="1001"/>
      <c r="M76" s="1001"/>
      <c r="N76" s="1001"/>
      <c r="O76" s="1001"/>
      <c r="P76" s="1002"/>
      <c r="Q76" s="1004">
        <v>65</v>
      </c>
      <c r="R76" s="1005"/>
      <c r="S76" s="1005"/>
      <c r="T76" s="1005"/>
      <c r="U76" s="1006"/>
      <c r="V76" s="1007">
        <v>65</v>
      </c>
      <c r="W76" s="1005"/>
      <c r="X76" s="1005"/>
      <c r="Y76" s="1005"/>
      <c r="Z76" s="1006"/>
      <c r="AA76" s="1007" t="s">
        <v>535</v>
      </c>
      <c r="AB76" s="1005"/>
      <c r="AC76" s="1005"/>
      <c r="AD76" s="1005"/>
      <c r="AE76" s="1006"/>
      <c r="AF76" s="1007" t="s">
        <v>535</v>
      </c>
      <c r="AG76" s="1005"/>
      <c r="AH76" s="1005"/>
      <c r="AI76" s="1005"/>
      <c r="AJ76" s="1006"/>
      <c r="AK76" s="1007" t="s">
        <v>548</v>
      </c>
      <c r="AL76" s="1005"/>
      <c r="AM76" s="1005"/>
      <c r="AN76" s="1005"/>
      <c r="AO76" s="1006"/>
      <c r="AP76" s="1007" t="s">
        <v>548</v>
      </c>
      <c r="AQ76" s="1005"/>
      <c r="AR76" s="1005"/>
      <c r="AS76" s="1005"/>
      <c r="AT76" s="1006"/>
      <c r="AU76" s="1007" t="s">
        <v>535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543</v>
      </c>
      <c r="C77" s="1001"/>
      <c r="D77" s="1001"/>
      <c r="E77" s="1001"/>
      <c r="F77" s="1001"/>
      <c r="G77" s="1001"/>
      <c r="H77" s="1001"/>
      <c r="I77" s="1001"/>
      <c r="J77" s="1001"/>
      <c r="K77" s="1001"/>
      <c r="L77" s="1001"/>
      <c r="M77" s="1001"/>
      <c r="N77" s="1001"/>
      <c r="O77" s="1001"/>
      <c r="P77" s="1002"/>
      <c r="Q77" s="1004">
        <v>808</v>
      </c>
      <c r="R77" s="1005"/>
      <c r="S77" s="1005"/>
      <c r="T77" s="1005"/>
      <c r="U77" s="1006"/>
      <c r="V77" s="1007">
        <v>772</v>
      </c>
      <c r="W77" s="1005"/>
      <c r="X77" s="1005"/>
      <c r="Y77" s="1005"/>
      <c r="Z77" s="1006"/>
      <c r="AA77" s="1007">
        <v>36</v>
      </c>
      <c r="AB77" s="1005"/>
      <c r="AC77" s="1005"/>
      <c r="AD77" s="1005"/>
      <c r="AE77" s="1006"/>
      <c r="AF77" s="1007">
        <v>36</v>
      </c>
      <c r="AG77" s="1005"/>
      <c r="AH77" s="1005"/>
      <c r="AI77" s="1005"/>
      <c r="AJ77" s="1006"/>
      <c r="AK77" s="1007" t="s">
        <v>535</v>
      </c>
      <c r="AL77" s="1005"/>
      <c r="AM77" s="1005"/>
      <c r="AN77" s="1005"/>
      <c r="AO77" s="1006"/>
      <c r="AP77" s="1007">
        <v>990</v>
      </c>
      <c r="AQ77" s="1005"/>
      <c r="AR77" s="1005"/>
      <c r="AS77" s="1005"/>
      <c r="AT77" s="1006"/>
      <c r="AU77" s="1007" t="s">
        <v>535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544</v>
      </c>
      <c r="C78" s="1001"/>
      <c r="D78" s="1001"/>
      <c r="E78" s="1001"/>
      <c r="F78" s="1001"/>
      <c r="G78" s="1001"/>
      <c r="H78" s="1001"/>
      <c r="I78" s="1001"/>
      <c r="J78" s="1001"/>
      <c r="K78" s="1001"/>
      <c r="L78" s="1001"/>
      <c r="M78" s="1001"/>
      <c r="N78" s="1001"/>
      <c r="O78" s="1001"/>
      <c r="P78" s="1002"/>
      <c r="Q78" s="1003">
        <v>1056</v>
      </c>
      <c r="R78" s="997"/>
      <c r="S78" s="997"/>
      <c r="T78" s="997"/>
      <c r="U78" s="997"/>
      <c r="V78" s="997">
        <v>1023</v>
      </c>
      <c r="W78" s="997"/>
      <c r="X78" s="997"/>
      <c r="Y78" s="997"/>
      <c r="Z78" s="997"/>
      <c r="AA78" s="997">
        <v>33</v>
      </c>
      <c r="AB78" s="997"/>
      <c r="AC78" s="997"/>
      <c r="AD78" s="997"/>
      <c r="AE78" s="997"/>
      <c r="AF78" s="997">
        <v>33</v>
      </c>
      <c r="AG78" s="997"/>
      <c r="AH78" s="997"/>
      <c r="AI78" s="997"/>
      <c r="AJ78" s="997"/>
      <c r="AK78" s="997" t="s">
        <v>535</v>
      </c>
      <c r="AL78" s="997"/>
      <c r="AM78" s="997"/>
      <c r="AN78" s="997"/>
      <c r="AO78" s="997"/>
      <c r="AP78" s="997" t="s">
        <v>535</v>
      </c>
      <c r="AQ78" s="997"/>
      <c r="AR78" s="997"/>
      <c r="AS78" s="997"/>
      <c r="AT78" s="997"/>
      <c r="AU78" s="997" t="s">
        <v>535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545</v>
      </c>
      <c r="C79" s="1001"/>
      <c r="D79" s="1001"/>
      <c r="E79" s="1001"/>
      <c r="F79" s="1001"/>
      <c r="G79" s="1001"/>
      <c r="H79" s="1001"/>
      <c r="I79" s="1001"/>
      <c r="J79" s="1001"/>
      <c r="K79" s="1001"/>
      <c r="L79" s="1001"/>
      <c r="M79" s="1001"/>
      <c r="N79" s="1001"/>
      <c r="O79" s="1001"/>
      <c r="P79" s="1002"/>
      <c r="Q79" s="1003">
        <v>64808</v>
      </c>
      <c r="R79" s="997"/>
      <c r="S79" s="997"/>
      <c r="T79" s="997"/>
      <c r="U79" s="997"/>
      <c r="V79" s="997">
        <v>62834</v>
      </c>
      <c r="W79" s="997"/>
      <c r="X79" s="997"/>
      <c r="Y79" s="997"/>
      <c r="Z79" s="997"/>
      <c r="AA79" s="997">
        <v>1974</v>
      </c>
      <c r="AB79" s="997"/>
      <c r="AC79" s="997"/>
      <c r="AD79" s="997"/>
      <c r="AE79" s="997"/>
      <c r="AF79" s="997">
        <v>1961</v>
      </c>
      <c r="AG79" s="997"/>
      <c r="AH79" s="997"/>
      <c r="AI79" s="997"/>
      <c r="AJ79" s="997"/>
      <c r="AK79" s="997">
        <v>160</v>
      </c>
      <c r="AL79" s="997"/>
      <c r="AM79" s="997"/>
      <c r="AN79" s="997"/>
      <c r="AO79" s="997"/>
      <c r="AP79" s="997" t="s">
        <v>535</v>
      </c>
      <c r="AQ79" s="997"/>
      <c r="AR79" s="997"/>
      <c r="AS79" s="997"/>
      <c r="AT79" s="997"/>
      <c r="AU79" s="997" t="s">
        <v>535</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546</v>
      </c>
      <c r="C80" s="1001"/>
      <c r="D80" s="1001"/>
      <c r="E80" s="1001"/>
      <c r="F80" s="1001"/>
      <c r="G80" s="1001"/>
      <c r="H80" s="1001"/>
      <c r="I80" s="1001"/>
      <c r="J80" s="1001"/>
      <c r="K80" s="1001"/>
      <c r="L80" s="1001"/>
      <c r="M80" s="1001"/>
      <c r="N80" s="1001"/>
      <c r="O80" s="1001"/>
      <c r="P80" s="1002"/>
      <c r="Q80" s="1003">
        <v>540</v>
      </c>
      <c r="R80" s="997"/>
      <c r="S80" s="997"/>
      <c r="T80" s="997"/>
      <c r="U80" s="997"/>
      <c r="V80" s="997">
        <v>435</v>
      </c>
      <c r="W80" s="997"/>
      <c r="X80" s="997"/>
      <c r="Y80" s="997"/>
      <c r="Z80" s="997"/>
      <c r="AA80" s="997">
        <v>105</v>
      </c>
      <c r="AB80" s="997"/>
      <c r="AC80" s="997"/>
      <c r="AD80" s="997"/>
      <c r="AE80" s="997"/>
      <c r="AF80" s="997">
        <v>105</v>
      </c>
      <c r="AG80" s="997"/>
      <c r="AH80" s="997"/>
      <c r="AI80" s="997"/>
      <c r="AJ80" s="997"/>
      <c r="AK80" s="997">
        <v>73</v>
      </c>
      <c r="AL80" s="997"/>
      <c r="AM80" s="997"/>
      <c r="AN80" s="997"/>
      <c r="AO80" s="997"/>
      <c r="AP80" s="997" t="s">
        <v>535</v>
      </c>
      <c r="AQ80" s="997"/>
      <c r="AR80" s="997"/>
      <c r="AS80" s="997"/>
      <c r="AT80" s="997"/>
      <c r="AU80" s="997" t="s">
        <v>535</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547</v>
      </c>
      <c r="C81" s="1001"/>
      <c r="D81" s="1001"/>
      <c r="E81" s="1001"/>
      <c r="F81" s="1001"/>
      <c r="G81" s="1001"/>
      <c r="H81" s="1001"/>
      <c r="I81" s="1001"/>
      <c r="J81" s="1001"/>
      <c r="K81" s="1001"/>
      <c r="L81" s="1001"/>
      <c r="M81" s="1001"/>
      <c r="N81" s="1001"/>
      <c r="O81" s="1001"/>
      <c r="P81" s="1002"/>
      <c r="Q81" s="1003">
        <v>737974</v>
      </c>
      <c r="R81" s="997"/>
      <c r="S81" s="997"/>
      <c r="T81" s="997"/>
      <c r="U81" s="997"/>
      <c r="V81" s="997">
        <v>705624</v>
      </c>
      <c r="W81" s="997"/>
      <c r="X81" s="997"/>
      <c r="Y81" s="997"/>
      <c r="Z81" s="997"/>
      <c r="AA81" s="997">
        <v>32350</v>
      </c>
      <c r="AB81" s="997"/>
      <c r="AC81" s="997"/>
      <c r="AD81" s="997"/>
      <c r="AE81" s="997"/>
      <c r="AF81" s="997">
        <v>32350</v>
      </c>
      <c r="AG81" s="997"/>
      <c r="AH81" s="997"/>
      <c r="AI81" s="997"/>
      <c r="AJ81" s="997"/>
      <c r="AK81" s="997">
        <v>127</v>
      </c>
      <c r="AL81" s="997"/>
      <c r="AM81" s="997"/>
      <c r="AN81" s="997"/>
      <c r="AO81" s="997"/>
      <c r="AP81" s="997" t="s">
        <v>535</v>
      </c>
      <c r="AQ81" s="997"/>
      <c r="AR81" s="997"/>
      <c r="AS81" s="997"/>
      <c r="AT81" s="997"/>
      <c r="AU81" s="997" t="s">
        <v>535</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553</v>
      </c>
      <c r="C82" s="1001"/>
      <c r="D82" s="1001"/>
      <c r="E82" s="1001"/>
      <c r="F82" s="1001"/>
      <c r="G82" s="1001"/>
      <c r="H82" s="1001"/>
      <c r="I82" s="1001"/>
      <c r="J82" s="1001"/>
      <c r="K82" s="1001"/>
      <c r="L82" s="1001"/>
      <c r="M82" s="1001"/>
      <c r="N82" s="1001"/>
      <c r="O82" s="1001"/>
      <c r="P82" s="1002"/>
      <c r="Q82" s="1003">
        <v>1219</v>
      </c>
      <c r="R82" s="997"/>
      <c r="S82" s="997"/>
      <c r="T82" s="997"/>
      <c r="U82" s="997"/>
      <c r="V82" s="997">
        <v>1191</v>
      </c>
      <c r="W82" s="997"/>
      <c r="X82" s="997"/>
      <c r="Y82" s="997"/>
      <c r="Z82" s="997"/>
      <c r="AA82" s="997">
        <v>28</v>
      </c>
      <c r="AB82" s="997"/>
      <c r="AC82" s="997"/>
      <c r="AD82" s="997"/>
      <c r="AE82" s="997"/>
      <c r="AF82" s="997">
        <v>1808</v>
      </c>
      <c r="AG82" s="997"/>
      <c r="AH82" s="997"/>
      <c r="AI82" s="997"/>
      <c r="AJ82" s="997"/>
      <c r="AK82" s="997" t="s">
        <v>535</v>
      </c>
      <c r="AL82" s="997"/>
      <c r="AM82" s="997"/>
      <c r="AN82" s="997"/>
      <c r="AO82" s="997"/>
      <c r="AP82" s="997">
        <v>2087</v>
      </c>
      <c r="AQ82" s="997"/>
      <c r="AR82" s="997"/>
      <c r="AS82" s="997"/>
      <c r="AT82" s="997"/>
      <c r="AU82" s="997" t="s">
        <v>535</v>
      </c>
      <c r="AV82" s="997"/>
      <c r="AW82" s="997"/>
      <c r="AX82" s="997"/>
      <c r="AY82" s="997"/>
      <c r="AZ82" s="998" t="s">
        <v>554</v>
      </c>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36889</v>
      </c>
      <c r="AG88" s="985"/>
      <c r="AH88" s="985"/>
      <c r="AI88" s="985"/>
      <c r="AJ88" s="985"/>
      <c r="AK88" s="989"/>
      <c r="AL88" s="989"/>
      <c r="AM88" s="989"/>
      <c r="AN88" s="989"/>
      <c r="AO88" s="989"/>
      <c r="AP88" s="985">
        <v>4482</v>
      </c>
      <c r="AQ88" s="985"/>
      <c r="AR88" s="985"/>
      <c r="AS88" s="985"/>
      <c r="AT88" s="985"/>
      <c r="AU88" s="985">
        <v>16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77</v>
      </c>
      <c r="CS102" s="977"/>
      <c r="CT102" s="977"/>
      <c r="CU102" s="977"/>
      <c r="CV102" s="978"/>
      <c r="CW102" s="976">
        <v>99</v>
      </c>
      <c r="CX102" s="977"/>
      <c r="CY102" s="977"/>
      <c r="CZ102" s="977"/>
      <c r="DA102" s="978"/>
      <c r="DB102" s="976">
        <v>647</v>
      </c>
      <c r="DC102" s="977"/>
      <c r="DD102" s="977"/>
      <c r="DE102" s="977"/>
      <c r="DF102" s="978"/>
      <c r="DG102" s="976" t="s">
        <v>555</v>
      </c>
      <c r="DH102" s="977"/>
      <c r="DI102" s="977"/>
      <c r="DJ102" s="977"/>
      <c r="DK102" s="978"/>
      <c r="DL102" s="976" t="s">
        <v>555</v>
      </c>
      <c r="DM102" s="977"/>
      <c r="DN102" s="977"/>
      <c r="DO102" s="977"/>
      <c r="DP102" s="978"/>
      <c r="DQ102" s="976" t="s">
        <v>555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394</v>
      </c>
      <c r="AB109" s="918"/>
      <c r="AC109" s="918"/>
      <c r="AD109" s="918"/>
      <c r="AE109" s="919"/>
      <c r="AF109" s="920" t="s">
        <v>283</v>
      </c>
      <c r="AG109" s="918"/>
      <c r="AH109" s="918"/>
      <c r="AI109" s="918"/>
      <c r="AJ109" s="919"/>
      <c r="AK109" s="920" t="s">
        <v>282</v>
      </c>
      <c r="AL109" s="918"/>
      <c r="AM109" s="918"/>
      <c r="AN109" s="918"/>
      <c r="AO109" s="919"/>
      <c r="AP109" s="920" t="s">
        <v>395</v>
      </c>
      <c r="AQ109" s="918"/>
      <c r="AR109" s="918"/>
      <c r="AS109" s="918"/>
      <c r="AT109" s="949"/>
      <c r="AU109" s="917" t="s">
        <v>393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394</v>
      </c>
      <c r="BR109" s="918"/>
      <c r="BS109" s="918"/>
      <c r="BT109" s="918"/>
      <c r="BU109" s="919"/>
      <c r="BV109" s="920" t="s">
        <v>283</v>
      </c>
      <c r="BW109" s="918"/>
      <c r="BX109" s="918"/>
      <c r="BY109" s="918"/>
      <c r="BZ109" s="919"/>
      <c r="CA109" s="920" t="s">
        <v>282</v>
      </c>
      <c r="CB109" s="918"/>
      <c r="CC109" s="918"/>
      <c r="CD109" s="918"/>
      <c r="CE109" s="919"/>
      <c r="CF109" s="958" t="s">
        <v>395</v>
      </c>
      <c r="CG109" s="958"/>
      <c r="CH109" s="958"/>
      <c r="CI109" s="958"/>
      <c r="CJ109" s="958"/>
      <c r="CK109" s="920" t="s">
        <v>396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394</v>
      </c>
      <c r="DH109" s="918"/>
      <c r="DI109" s="918"/>
      <c r="DJ109" s="918"/>
      <c r="DK109" s="919"/>
      <c r="DL109" s="920" t="s">
        <v>283</v>
      </c>
      <c r="DM109" s="918"/>
      <c r="DN109" s="918"/>
      <c r="DO109" s="918"/>
      <c r="DP109" s="919"/>
      <c r="DQ109" s="920" t="s">
        <v>282</v>
      </c>
      <c r="DR109" s="918"/>
      <c r="DS109" s="918"/>
      <c r="DT109" s="918"/>
      <c r="DU109" s="919"/>
      <c r="DV109" s="920" t="s">
        <v>395</v>
      </c>
      <c r="DW109" s="918"/>
      <c r="DX109" s="918"/>
      <c r="DY109" s="918"/>
      <c r="DZ109" s="949"/>
    </row>
    <row r="110" spans="1:131" s="197" customFormat="1" ht="26.25" customHeight="1">
      <c r="A110" s="787" t="s">
        <v>397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1391395</v>
      </c>
      <c r="AB110" s="903"/>
      <c r="AC110" s="903"/>
      <c r="AD110" s="903"/>
      <c r="AE110" s="904"/>
      <c r="AF110" s="905">
        <v>1366383</v>
      </c>
      <c r="AG110" s="903"/>
      <c r="AH110" s="903"/>
      <c r="AI110" s="903"/>
      <c r="AJ110" s="904"/>
      <c r="AK110" s="905">
        <v>1388838</v>
      </c>
      <c r="AL110" s="903"/>
      <c r="AM110" s="903"/>
      <c r="AN110" s="903"/>
      <c r="AO110" s="904"/>
      <c r="AP110" s="906">
        <v>34.1</v>
      </c>
      <c r="AQ110" s="907"/>
      <c r="AR110" s="907"/>
      <c r="AS110" s="907"/>
      <c r="AT110" s="908"/>
      <c r="AU110" s="950" t="s">
        <v>60</v>
      </c>
      <c r="AV110" s="951"/>
      <c r="AW110" s="951"/>
      <c r="AX110" s="951"/>
      <c r="AY110" s="952"/>
      <c r="AZ110" s="846" t="s">
        <v>398</v>
      </c>
      <c r="BA110" s="788"/>
      <c r="BB110" s="788"/>
      <c r="BC110" s="788"/>
      <c r="BD110" s="788"/>
      <c r="BE110" s="788"/>
      <c r="BF110" s="788"/>
      <c r="BG110" s="788"/>
      <c r="BH110" s="788"/>
      <c r="BI110" s="788"/>
      <c r="BJ110" s="788"/>
      <c r="BK110" s="788"/>
      <c r="BL110" s="788"/>
      <c r="BM110" s="788"/>
      <c r="BN110" s="788"/>
      <c r="BO110" s="788"/>
      <c r="BP110" s="789"/>
      <c r="BQ110" s="829">
        <v>13231371</v>
      </c>
      <c r="BR110" s="830"/>
      <c r="BS110" s="830"/>
      <c r="BT110" s="830"/>
      <c r="BU110" s="830"/>
      <c r="BV110" s="830">
        <v>12954604</v>
      </c>
      <c r="BW110" s="830"/>
      <c r="BX110" s="830"/>
      <c r="BY110" s="830"/>
      <c r="BZ110" s="830"/>
      <c r="CA110" s="830">
        <v>13380201</v>
      </c>
      <c r="CB110" s="830"/>
      <c r="CC110" s="830"/>
      <c r="CD110" s="830"/>
      <c r="CE110" s="830"/>
      <c r="CF110" s="891">
        <v>328.9</v>
      </c>
      <c r="CG110" s="892"/>
      <c r="CH110" s="892"/>
      <c r="CI110" s="892"/>
      <c r="CJ110" s="892"/>
      <c r="CK110" s="946" t="s">
        <v>399</v>
      </c>
      <c r="CL110" s="894"/>
      <c r="CM110" s="899" t="s">
        <v>400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402</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403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404</v>
      </c>
      <c r="B112" s="933"/>
      <c r="C112" s="798" t="s">
        <v>405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406</v>
      </c>
      <c r="BA112" s="798"/>
      <c r="BB112" s="798"/>
      <c r="BC112" s="798"/>
      <c r="BD112" s="798"/>
      <c r="BE112" s="798"/>
      <c r="BF112" s="798"/>
      <c r="BG112" s="798"/>
      <c r="BH112" s="798"/>
      <c r="BI112" s="798"/>
      <c r="BJ112" s="798"/>
      <c r="BK112" s="798"/>
      <c r="BL112" s="798"/>
      <c r="BM112" s="798"/>
      <c r="BN112" s="798"/>
      <c r="BO112" s="798"/>
      <c r="BP112" s="799"/>
      <c r="BQ112" s="800">
        <v>20994</v>
      </c>
      <c r="BR112" s="801"/>
      <c r="BS112" s="801"/>
      <c r="BT112" s="801"/>
      <c r="BU112" s="801"/>
      <c r="BV112" s="801">
        <v>20122</v>
      </c>
      <c r="BW112" s="801"/>
      <c r="BX112" s="801"/>
      <c r="BY112" s="801"/>
      <c r="BZ112" s="801"/>
      <c r="CA112" s="801">
        <v>18332</v>
      </c>
      <c r="CB112" s="801"/>
      <c r="CC112" s="801"/>
      <c r="CD112" s="801"/>
      <c r="CE112" s="801"/>
      <c r="CF112" s="878">
        <v>0.5</v>
      </c>
      <c r="CG112" s="879"/>
      <c r="CH112" s="879"/>
      <c r="CI112" s="879"/>
      <c r="CJ112" s="879"/>
      <c r="CK112" s="947"/>
      <c r="CL112" s="896"/>
      <c r="CM112" s="833" t="s">
        <v>407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408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3119</v>
      </c>
      <c r="AB113" s="939"/>
      <c r="AC113" s="939"/>
      <c r="AD113" s="939"/>
      <c r="AE113" s="940"/>
      <c r="AF113" s="941">
        <v>3118</v>
      </c>
      <c r="AG113" s="939"/>
      <c r="AH113" s="939"/>
      <c r="AI113" s="939"/>
      <c r="AJ113" s="940"/>
      <c r="AK113" s="941">
        <v>2811</v>
      </c>
      <c r="AL113" s="939"/>
      <c r="AM113" s="939"/>
      <c r="AN113" s="939"/>
      <c r="AO113" s="940"/>
      <c r="AP113" s="942">
        <v>0.1</v>
      </c>
      <c r="AQ113" s="943"/>
      <c r="AR113" s="943"/>
      <c r="AS113" s="943"/>
      <c r="AT113" s="944"/>
      <c r="AU113" s="953"/>
      <c r="AV113" s="954"/>
      <c r="AW113" s="954"/>
      <c r="AX113" s="954"/>
      <c r="AY113" s="955"/>
      <c r="AZ113" s="797" t="s">
        <v>409</v>
      </c>
      <c r="BA113" s="798"/>
      <c r="BB113" s="798"/>
      <c r="BC113" s="798"/>
      <c r="BD113" s="798"/>
      <c r="BE113" s="798"/>
      <c r="BF113" s="798"/>
      <c r="BG113" s="798"/>
      <c r="BH113" s="798"/>
      <c r="BI113" s="798"/>
      <c r="BJ113" s="798"/>
      <c r="BK113" s="798"/>
      <c r="BL113" s="798"/>
      <c r="BM113" s="798"/>
      <c r="BN113" s="798"/>
      <c r="BO113" s="798"/>
      <c r="BP113" s="799"/>
      <c r="BQ113" s="800">
        <v>467355</v>
      </c>
      <c r="BR113" s="801"/>
      <c r="BS113" s="801"/>
      <c r="BT113" s="801"/>
      <c r="BU113" s="801"/>
      <c r="BV113" s="801">
        <v>537678</v>
      </c>
      <c r="BW113" s="801"/>
      <c r="BX113" s="801"/>
      <c r="BY113" s="801"/>
      <c r="BZ113" s="801"/>
      <c r="CA113" s="801">
        <v>462920</v>
      </c>
      <c r="CB113" s="801"/>
      <c r="CC113" s="801"/>
      <c r="CD113" s="801"/>
      <c r="CE113" s="801"/>
      <c r="CF113" s="878">
        <v>11.4</v>
      </c>
      <c r="CG113" s="879"/>
      <c r="CH113" s="879"/>
      <c r="CI113" s="879"/>
      <c r="CJ113" s="879"/>
      <c r="CK113" s="947"/>
      <c r="CL113" s="896"/>
      <c r="CM113" s="833" t="s">
        <v>410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35345</v>
      </c>
      <c r="AB114" s="814"/>
      <c r="AC114" s="814"/>
      <c r="AD114" s="814"/>
      <c r="AE114" s="815"/>
      <c r="AF114" s="816">
        <v>36543</v>
      </c>
      <c r="AG114" s="814"/>
      <c r="AH114" s="814"/>
      <c r="AI114" s="814"/>
      <c r="AJ114" s="815"/>
      <c r="AK114" s="816">
        <v>77284</v>
      </c>
      <c r="AL114" s="814"/>
      <c r="AM114" s="814"/>
      <c r="AN114" s="814"/>
      <c r="AO114" s="815"/>
      <c r="AP114" s="784">
        <v>1.9</v>
      </c>
      <c r="AQ114" s="785"/>
      <c r="AR114" s="785"/>
      <c r="AS114" s="785"/>
      <c r="AT114" s="786"/>
      <c r="AU114" s="953"/>
      <c r="AV114" s="954"/>
      <c r="AW114" s="954"/>
      <c r="AX114" s="954"/>
      <c r="AY114" s="955"/>
      <c r="AZ114" s="797" t="s">
        <v>412</v>
      </c>
      <c r="BA114" s="798"/>
      <c r="BB114" s="798"/>
      <c r="BC114" s="798"/>
      <c r="BD114" s="798"/>
      <c r="BE114" s="798"/>
      <c r="BF114" s="798"/>
      <c r="BG114" s="798"/>
      <c r="BH114" s="798"/>
      <c r="BI114" s="798"/>
      <c r="BJ114" s="798"/>
      <c r="BK114" s="798"/>
      <c r="BL114" s="798"/>
      <c r="BM114" s="798"/>
      <c r="BN114" s="798"/>
      <c r="BO114" s="798"/>
      <c r="BP114" s="799"/>
      <c r="BQ114" s="800">
        <v>2846202</v>
      </c>
      <c r="BR114" s="801"/>
      <c r="BS114" s="801"/>
      <c r="BT114" s="801"/>
      <c r="BU114" s="801"/>
      <c r="BV114" s="801">
        <v>2571921</v>
      </c>
      <c r="BW114" s="801"/>
      <c r="BX114" s="801"/>
      <c r="BY114" s="801"/>
      <c r="BZ114" s="801"/>
      <c r="CA114" s="801">
        <v>2439585</v>
      </c>
      <c r="CB114" s="801"/>
      <c r="CC114" s="801"/>
      <c r="CD114" s="801"/>
      <c r="CE114" s="801"/>
      <c r="CF114" s="878">
        <v>60</v>
      </c>
      <c r="CG114" s="879"/>
      <c r="CH114" s="879"/>
      <c r="CI114" s="879"/>
      <c r="CJ114" s="879"/>
      <c r="CK114" s="947"/>
      <c r="CL114" s="896"/>
      <c r="CM114" s="833" t="s">
        <v>413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415</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416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417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1569</v>
      </c>
      <c r="AB116" s="814"/>
      <c r="AC116" s="814"/>
      <c r="AD116" s="814"/>
      <c r="AE116" s="815"/>
      <c r="AF116" s="816">
        <v>1554</v>
      </c>
      <c r="AG116" s="814"/>
      <c r="AH116" s="814"/>
      <c r="AI116" s="814"/>
      <c r="AJ116" s="815"/>
      <c r="AK116" s="816">
        <v>1517</v>
      </c>
      <c r="AL116" s="814"/>
      <c r="AM116" s="814"/>
      <c r="AN116" s="814"/>
      <c r="AO116" s="815"/>
      <c r="AP116" s="784">
        <v>0</v>
      </c>
      <c r="AQ116" s="785"/>
      <c r="AR116" s="785"/>
      <c r="AS116" s="785"/>
      <c r="AT116" s="786"/>
      <c r="AU116" s="953"/>
      <c r="AV116" s="954"/>
      <c r="AW116" s="954"/>
      <c r="AX116" s="954"/>
      <c r="AY116" s="955"/>
      <c r="AZ116" s="797" t="s">
        <v>418</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419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420</v>
      </c>
      <c r="Z117" s="919"/>
      <c r="AA117" s="924">
        <v>1431428</v>
      </c>
      <c r="AB117" s="925"/>
      <c r="AC117" s="925"/>
      <c r="AD117" s="925"/>
      <c r="AE117" s="926"/>
      <c r="AF117" s="928">
        <v>1407598</v>
      </c>
      <c r="AG117" s="925"/>
      <c r="AH117" s="925"/>
      <c r="AI117" s="925"/>
      <c r="AJ117" s="926"/>
      <c r="AK117" s="928">
        <v>1470450</v>
      </c>
      <c r="AL117" s="925"/>
      <c r="AM117" s="925"/>
      <c r="AN117" s="925"/>
      <c r="AO117" s="926"/>
      <c r="AP117" s="929"/>
      <c r="AQ117" s="930"/>
      <c r="AR117" s="930"/>
      <c r="AS117" s="930"/>
      <c r="AT117" s="931"/>
      <c r="AU117" s="953"/>
      <c r="AV117" s="954"/>
      <c r="AW117" s="954"/>
      <c r="AX117" s="954"/>
      <c r="AY117" s="955"/>
      <c r="AZ117" s="875" t="s">
        <v>421</v>
      </c>
      <c r="BA117" s="876"/>
      <c r="BB117" s="876"/>
      <c r="BC117" s="876"/>
      <c r="BD117" s="876"/>
      <c r="BE117" s="876"/>
      <c r="BF117" s="876"/>
      <c r="BG117" s="876"/>
      <c r="BH117" s="876"/>
      <c r="BI117" s="876"/>
      <c r="BJ117" s="876"/>
      <c r="BK117" s="876"/>
      <c r="BL117" s="876"/>
      <c r="BM117" s="876"/>
      <c r="BN117" s="876"/>
      <c r="BO117" s="876"/>
      <c r="BP117" s="877"/>
      <c r="BQ117" s="887" t="s">
        <v>422</v>
      </c>
      <c r="BR117" s="888"/>
      <c r="BS117" s="888"/>
      <c r="BT117" s="888"/>
      <c r="BU117" s="888"/>
      <c r="BV117" s="888" t="s">
        <v>422</v>
      </c>
      <c r="BW117" s="888"/>
      <c r="BX117" s="888"/>
      <c r="BY117" s="888"/>
      <c r="BZ117" s="888"/>
      <c r="CA117" s="888" t="s">
        <v>422</v>
      </c>
      <c r="CB117" s="888"/>
      <c r="CC117" s="888"/>
      <c r="CD117" s="888"/>
      <c r="CE117" s="888"/>
      <c r="CF117" s="878" t="s">
        <v>422</v>
      </c>
      <c r="CG117" s="879"/>
      <c r="CH117" s="879"/>
      <c r="CI117" s="879"/>
      <c r="CJ117" s="879"/>
      <c r="CK117" s="947"/>
      <c r="CL117" s="896"/>
      <c r="CM117" s="833" t="s">
        <v>423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422</v>
      </c>
      <c r="DH117" s="814"/>
      <c r="DI117" s="814"/>
      <c r="DJ117" s="814"/>
      <c r="DK117" s="815"/>
      <c r="DL117" s="816" t="s">
        <v>422</v>
      </c>
      <c r="DM117" s="814"/>
      <c r="DN117" s="814"/>
      <c r="DO117" s="814"/>
      <c r="DP117" s="815"/>
      <c r="DQ117" s="816" t="s">
        <v>422</v>
      </c>
      <c r="DR117" s="814"/>
      <c r="DS117" s="814"/>
      <c r="DT117" s="814"/>
      <c r="DU117" s="815"/>
      <c r="DV117" s="784" t="s">
        <v>422</v>
      </c>
      <c r="DW117" s="785"/>
      <c r="DX117" s="785"/>
      <c r="DY117" s="785"/>
      <c r="DZ117" s="786"/>
    </row>
    <row r="118" spans="1:130" s="197" customFormat="1" ht="26.25" customHeight="1">
      <c r="A118" s="917" t="s">
        <v>396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394</v>
      </c>
      <c r="AB118" s="918"/>
      <c r="AC118" s="918"/>
      <c r="AD118" s="918"/>
      <c r="AE118" s="919"/>
      <c r="AF118" s="920" t="s">
        <v>283</v>
      </c>
      <c r="AG118" s="918"/>
      <c r="AH118" s="918"/>
      <c r="AI118" s="918"/>
      <c r="AJ118" s="919"/>
      <c r="AK118" s="920" t="s">
        <v>282</v>
      </c>
      <c r="AL118" s="918"/>
      <c r="AM118" s="918"/>
      <c r="AN118" s="918"/>
      <c r="AO118" s="919"/>
      <c r="AP118" s="921" t="s">
        <v>395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424</v>
      </c>
      <c r="BP118" s="868"/>
      <c r="BQ118" s="887">
        <v>16565922</v>
      </c>
      <c r="BR118" s="888"/>
      <c r="BS118" s="888"/>
      <c r="BT118" s="888"/>
      <c r="BU118" s="888"/>
      <c r="BV118" s="888">
        <v>16084325</v>
      </c>
      <c r="BW118" s="888"/>
      <c r="BX118" s="888"/>
      <c r="BY118" s="888"/>
      <c r="BZ118" s="888"/>
      <c r="CA118" s="888">
        <v>16301038</v>
      </c>
      <c r="CB118" s="888"/>
      <c r="CC118" s="888"/>
      <c r="CD118" s="888"/>
      <c r="CE118" s="888"/>
      <c r="CF118" s="773"/>
      <c r="CG118" s="774"/>
      <c r="CH118" s="774"/>
      <c r="CI118" s="774"/>
      <c r="CJ118" s="871"/>
      <c r="CK118" s="947"/>
      <c r="CL118" s="896"/>
      <c r="CM118" s="833" t="s">
        <v>425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399</v>
      </c>
      <c r="B119" s="894"/>
      <c r="C119" s="899" t="s">
        <v>400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426</v>
      </c>
      <c r="AV119" s="910"/>
      <c r="AW119" s="910"/>
      <c r="AX119" s="910"/>
      <c r="AY119" s="911"/>
      <c r="AZ119" s="846" t="s">
        <v>427</v>
      </c>
      <c r="BA119" s="788"/>
      <c r="BB119" s="788"/>
      <c r="BC119" s="788"/>
      <c r="BD119" s="788"/>
      <c r="BE119" s="788"/>
      <c r="BF119" s="788"/>
      <c r="BG119" s="788"/>
      <c r="BH119" s="788"/>
      <c r="BI119" s="788"/>
      <c r="BJ119" s="788"/>
      <c r="BK119" s="788"/>
      <c r="BL119" s="788"/>
      <c r="BM119" s="788"/>
      <c r="BN119" s="788"/>
      <c r="BO119" s="788"/>
      <c r="BP119" s="789"/>
      <c r="BQ119" s="829">
        <v>2806678</v>
      </c>
      <c r="BR119" s="830"/>
      <c r="BS119" s="830"/>
      <c r="BT119" s="830"/>
      <c r="BU119" s="830"/>
      <c r="BV119" s="830">
        <v>2792188</v>
      </c>
      <c r="BW119" s="830"/>
      <c r="BX119" s="830"/>
      <c r="BY119" s="830"/>
      <c r="BZ119" s="830"/>
      <c r="CA119" s="830">
        <v>2994450</v>
      </c>
      <c r="CB119" s="830"/>
      <c r="CC119" s="830"/>
      <c r="CD119" s="830"/>
      <c r="CE119" s="830"/>
      <c r="CF119" s="891">
        <v>73.599999999999994</v>
      </c>
      <c r="CG119" s="892"/>
      <c r="CH119" s="892"/>
      <c r="CI119" s="892"/>
      <c r="CJ119" s="892"/>
      <c r="CK119" s="948"/>
      <c r="CL119" s="898"/>
      <c r="CM119" s="855" t="s">
        <v>428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429</v>
      </c>
      <c r="BA120" s="798"/>
      <c r="BB120" s="798"/>
      <c r="BC120" s="798"/>
      <c r="BD120" s="798"/>
      <c r="BE120" s="798"/>
      <c r="BF120" s="798"/>
      <c r="BG120" s="798"/>
      <c r="BH120" s="798"/>
      <c r="BI120" s="798"/>
      <c r="BJ120" s="798"/>
      <c r="BK120" s="798"/>
      <c r="BL120" s="798"/>
      <c r="BM120" s="798"/>
      <c r="BN120" s="798"/>
      <c r="BO120" s="798"/>
      <c r="BP120" s="799"/>
      <c r="BQ120" s="800">
        <v>2164279</v>
      </c>
      <c r="BR120" s="801"/>
      <c r="BS120" s="801"/>
      <c r="BT120" s="801"/>
      <c r="BU120" s="801"/>
      <c r="BV120" s="801">
        <v>1909003</v>
      </c>
      <c r="BW120" s="801"/>
      <c r="BX120" s="801"/>
      <c r="BY120" s="801"/>
      <c r="BZ120" s="801"/>
      <c r="CA120" s="801">
        <v>1910424</v>
      </c>
      <c r="CB120" s="801"/>
      <c r="CC120" s="801"/>
      <c r="CD120" s="801"/>
      <c r="CE120" s="801"/>
      <c r="CF120" s="878">
        <v>47</v>
      </c>
      <c r="CG120" s="879"/>
      <c r="CH120" s="879"/>
      <c r="CI120" s="879"/>
      <c r="CJ120" s="879"/>
      <c r="CK120" s="880" t="s">
        <v>430</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20994</v>
      </c>
      <c r="DH120" s="830"/>
      <c r="DI120" s="830"/>
      <c r="DJ120" s="830"/>
      <c r="DK120" s="830"/>
      <c r="DL120" s="830">
        <v>20122</v>
      </c>
      <c r="DM120" s="830"/>
      <c r="DN120" s="830"/>
      <c r="DO120" s="830"/>
      <c r="DP120" s="830"/>
      <c r="DQ120" s="830">
        <v>18332</v>
      </c>
      <c r="DR120" s="830"/>
      <c r="DS120" s="830"/>
      <c r="DT120" s="830"/>
      <c r="DU120" s="830"/>
      <c r="DV120" s="831">
        <v>0.5</v>
      </c>
      <c r="DW120" s="831"/>
      <c r="DX120" s="831"/>
      <c r="DY120" s="831"/>
      <c r="DZ120" s="832"/>
    </row>
    <row r="121" spans="1:130" s="197" customFormat="1" ht="26.25" customHeight="1">
      <c r="A121" s="895"/>
      <c r="B121" s="896"/>
      <c r="C121" s="872" t="s">
        <v>431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432</v>
      </c>
      <c r="BA121" s="876"/>
      <c r="BB121" s="876"/>
      <c r="BC121" s="876"/>
      <c r="BD121" s="876"/>
      <c r="BE121" s="876"/>
      <c r="BF121" s="876"/>
      <c r="BG121" s="876"/>
      <c r="BH121" s="876"/>
      <c r="BI121" s="876"/>
      <c r="BJ121" s="876"/>
      <c r="BK121" s="876"/>
      <c r="BL121" s="876"/>
      <c r="BM121" s="876"/>
      <c r="BN121" s="876"/>
      <c r="BO121" s="876"/>
      <c r="BP121" s="877"/>
      <c r="BQ121" s="887">
        <v>8352330</v>
      </c>
      <c r="BR121" s="888"/>
      <c r="BS121" s="888"/>
      <c r="BT121" s="888"/>
      <c r="BU121" s="888"/>
      <c r="BV121" s="888">
        <v>8693520</v>
      </c>
      <c r="BW121" s="888"/>
      <c r="BX121" s="888"/>
      <c r="BY121" s="888"/>
      <c r="BZ121" s="888"/>
      <c r="CA121" s="888">
        <v>8911388</v>
      </c>
      <c r="CB121" s="888"/>
      <c r="CC121" s="888"/>
      <c r="CD121" s="888"/>
      <c r="CE121" s="888"/>
      <c r="CF121" s="889">
        <v>219</v>
      </c>
      <c r="CG121" s="890"/>
      <c r="CH121" s="890"/>
      <c r="CI121" s="890"/>
      <c r="CJ121" s="890"/>
      <c r="CK121" s="881"/>
      <c r="CL121" s="842"/>
      <c r="CM121" s="842"/>
      <c r="CN121" s="842"/>
      <c r="CO121" s="843"/>
      <c r="CP121" s="858"/>
      <c r="CQ121" s="859"/>
      <c r="CR121" s="859"/>
      <c r="CS121" s="859"/>
      <c r="CT121" s="859"/>
      <c r="CU121" s="859"/>
      <c r="CV121" s="859"/>
      <c r="CW121" s="859"/>
      <c r="CX121" s="859"/>
      <c r="CY121" s="859"/>
      <c r="CZ121" s="859"/>
      <c r="DA121" s="859"/>
      <c r="DB121" s="859"/>
      <c r="DC121" s="859"/>
      <c r="DD121" s="859"/>
      <c r="DE121" s="859"/>
      <c r="DF121" s="860"/>
      <c r="DG121" s="800"/>
      <c r="DH121" s="801"/>
      <c r="DI121" s="801"/>
      <c r="DJ121" s="801"/>
      <c r="DK121" s="801"/>
      <c r="DL121" s="801"/>
      <c r="DM121" s="801"/>
      <c r="DN121" s="801"/>
      <c r="DO121" s="801"/>
      <c r="DP121" s="801"/>
      <c r="DQ121" s="801"/>
      <c r="DR121" s="801"/>
      <c r="DS121" s="801"/>
      <c r="DT121" s="801"/>
      <c r="DU121" s="801"/>
      <c r="DV121" s="853"/>
      <c r="DW121" s="853"/>
      <c r="DX121" s="853"/>
      <c r="DY121" s="853"/>
      <c r="DZ121" s="854"/>
    </row>
    <row r="122" spans="1:130" s="197" customFormat="1" ht="26.25" customHeight="1">
      <c r="A122" s="895"/>
      <c r="B122" s="896"/>
      <c r="C122" s="833" t="s">
        <v>413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433</v>
      </c>
      <c r="BP122" s="868"/>
      <c r="BQ122" s="869">
        <v>13323287</v>
      </c>
      <c r="BR122" s="870"/>
      <c r="BS122" s="870"/>
      <c r="BT122" s="870"/>
      <c r="BU122" s="870"/>
      <c r="BV122" s="870">
        <v>13394711</v>
      </c>
      <c r="BW122" s="870"/>
      <c r="BX122" s="870"/>
      <c r="BY122" s="870"/>
      <c r="BZ122" s="870"/>
      <c r="CA122" s="870">
        <v>13816262</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419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81.400000000000006</v>
      </c>
      <c r="BR123" s="862"/>
      <c r="BS123" s="862"/>
      <c r="BT123" s="862"/>
      <c r="BU123" s="862"/>
      <c r="BV123" s="862">
        <v>68.5</v>
      </c>
      <c r="BW123" s="862"/>
      <c r="BX123" s="862"/>
      <c r="BY123" s="862"/>
      <c r="BZ123" s="862"/>
      <c r="CA123" s="862">
        <v>61</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435</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425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436</v>
      </c>
      <c r="CL125" s="840"/>
      <c r="CM125" s="840"/>
      <c r="CN125" s="840"/>
      <c r="CO125" s="841"/>
      <c r="CP125" s="846" t="s">
        <v>437</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428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438</v>
      </c>
      <c r="AY126" s="794"/>
      <c r="AZ126" s="794"/>
      <c r="BA126" s="794"/>
      <c r="BB126" s="794"/>
      <c r="BC126" s="794"/>
      <c r="BD126" s="794"/>
      <c r="BE126" s="795"/>
      <c r="BF126" s="793" t="s">
        <v>439</v>
      </c>
      <c r="BG126" s="794"/>
      <c r="BH126" s="794"/>
      <c r="BI126" s="794"/>
      <c r="BJ126" s="794"/>
      <c r="BK126" s="794"/>
      <c r="BL126" s="795"/>
      <c r="BM126" s="793" t="s">
        <v>440</v>
      </c>
      <c r="BN126" s="794"/>
      <c r="BO126" s="794"/>
      <c r="BP126" s="794"/>
      <c r="BQ126" s="794"/>
      <c r="BR126" s="794"/>
      <c r="BS126" s="795"/>
      <c r="BT126" s="793" t="s">
        <v>441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442</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443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444</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445</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446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447</v>
      </c>
      <c r="X128" s="827"/>
      <c r="Y128" s="827"/>
      <c r="Z128" s="828"/>
      <c r="AA128" s="753">
        <v>342153</v>
      </c>
      <c r="AB128" s="754"/>
      <c r="AC128" s="754"/>
      <c r="AD128" s="754"/>
      <c r="AE128" s="755"/>
      <c r="AF128" s="756">
        <v>324326</v>
      </c>
      <c r="AG128" s="754"/>
      <c r="AH128" s="754"/>
      <c r="AI128" s="754"/>
      <c r="AJ128" s="755"/>
      <c r="AK128" s="756">
        <v>320283</v>
      </c>
      <c r="AL128" s="754"/>
      <c r="AM128" s="754"/>
      <c r="AN128" s="754"/>
      <c r="AO128" s="755"/>
      <c r="AP128" s="757"/>
      <c r="AQ128" s="758"/>
      <c r="AR128" s="758"/>
      <c r="AS128" s="758"/>
      <c r="AT128" s="759"/>
      <c r="AU128" s="235"/>
      <c r="AV128" s="235"/>
      <c r="AW128" s="235"/>
      <c r="AX128" s="802" t="s">
        <v>448</v>
      </c>
      <c r="AY128" s="798"/>
      <c r="AZ128" s="798"/>
      <c r="BA128" s="798"/>
      <c r="BB128" s="798"/>
      <c r="BC128" s="798"/>
      <c r="BD128" s="798"/>
      <c r="BE128" s="799"/>
      <c r="BF128" s="820" t="s">
        <v>108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449</v>
      </c>
      <c r="X129" s="811"/>
      <c r="Y129" s="811"/>
      <c r="Z129" s="812"/>
      <c r="AA129" s="813">
        <v>4653204</v>
      </c>
      <c r="AB129" s="814"/>
      <c r="AC129" s="814"/>
      <c r="AD129" s="814"/>
      <c r="AE129" s="815"/>
      <c r="AF129" s="816">
        <v>4648657</v>
      </c>
      <c r="AG129" s="814"/>
      <c r="AH129" s="814"/>
      <c r="AI129" s="814"/>
      <c r="AJ129" s="815"/>
      <c r="AK129" s="816">
        <v>4852711</v>
      </c>
      <c r="AL129" s="814"/>
      <c r="AM129" s="814"/>
      <c r="AN129" s="814"/>
      <c r="AO129" s="815"/>
      <c r="AP129" s="817"/>
      <c r="AQ129" s="818"/>
      <c r="AR129" s="818"/>
      <c r="AS129" s="818"/>
      <c r="AT129" s="819"/>
      <c r="AU129" s="235"/>
      <c r="AV129" s="235"/>
      <c r="AW129" s="235"/>
      <c r="AX129" s="802" t="s">
        <v>450</v>
      </c>
      <c r="AY129" s="798"/>
      <c r="AZ129" s="798"/>
      <c r="BA129" s="798"/>
      <c r="BB129" s="798"/>
      <c r="BC129" s="798"/>
      <c r="BD129" s="798"/>
      <c r="BE129" s="799"/>
      <c r="BF129" s="803">
        <v>9.5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452</v>
      </c>
      <c r="X130" s="811"/>
      <c r="Y130" s="811"/>
      <c r="Z130" s="812"/>
      <c r="AA130" s="813">
        <v>672055</v>
      </c>
      <c r="AB130" s="814"/>
      <c r="AC130" s="814"/>
      <c r="AD130" s="814"/>
      <c r="AE130" s="815"/>
      <c r="AF130" s="816">
        <v>722477</v>
      </c>
      <c r="AG130" s="814"/>
      <c r="AH130" s="814"/>
      <c r="AI130" s="814"/>
      <c r="AJ130" s="815"/>
      <c r="AK130" s="816">
        <v>784196</v>
      </c>
      <c r="AL130" s="814"/>
      <c r="AM130" s="814"/>
      <c r="AN130" s="814"/>
      <c r="AO130" s="815"/>
      <c r="AP130" s="817"/>
      <c r="AQ130" s="818"/>
      <c r="AR130" s="818"/>
      <c r="AS130" s="818"/>
      <c r="AT130" s="819"/>
      <c r="AU130" s="235"/>
      <c r="AV130" s="235"/>
      <c r="AW130" s="235"/>
      <c r="AX130" s="781" t="s">
        <v>453</v>
      </c>
      <c r="AY130" s="782"/>
      <c r="AZ130" s="782"/>
      <c r="BA130" s="782"/>
      <c r="BB130" s="782"/>
      <c r="BC130" s="782"/>
      <c r="BD130" s="782"/>
      <c r="BE130" s="783"/>
      <c r="BF130" s="735">
        <v>61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454</v>
      </c>
      <c r="X131" s="744"/>
      <c r="Y131" s="744"/>
      <c r="Z131" s="745"/>
      <c r="AA131" s="746">
        <v>3981149</v>
      </c>
      <c r="AB131" s="747"/>
      <c r="AC131" s="747"/>
      <c r="AD131" s="747"/>
      <c r="AE131" s="748"/>
      <c r="AF131" s="749">
        <v>3926180</v>
      </c>
      <c r="AG131" s="747"/>
      <c r="AH131" s="747"/>
      <c r="AI131" s="747"/>
      <c r="AJ131" s="748"/>
      <c r="AK131" s="749">
        <v>4068515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456</v>
      </c>
      <c r="W132" s="767"/>
      <c r="X132" s="767"/>
      <c r="Y132" s="767"/>
      <c r="Z132" s="768"/>
      <c r="AA132" s="769">
        <v>10.479889099999999</v>
      </c>
      <c r="AB132" s="770"/>
      <c r="AC132" s="770"/>
      <c r="AD132" s="770"/>
      <c r="AE132" s="771"/>
      <c r="AF132" s="772">
        <v>9.1894666059999999</v>
      </c>
      <c r="AG132" s="770"/>
      <c r="AH132" s="770"/>
      <c r="AI132" s="770"/>
      <c r="AJ132" s="771"/>
      <c r="AK132" s="772">
        <v>8.9951984940000003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457</v>
      </c>
      <c r="W133" s="776"/>
      <c r="X133" s="776"/>
      <c r="Y133" s="776"/>
      <c r="Z133" s="777"/>
      <c r="AA133" s="778">
        <v>10.8</v>
      </c>
      <c r="AB133" s="779"/>
      <c r="AC133" s="779"/>
      <c r="AD133" s="779"/>
      <c r="AE133" s="780"/>
      <c r="AF133" s="778">
        <v>10.199999999999999</v>
      </c>
      <c r="AG133" s="779"/>
      <c r="AH133" s="779"/>
      <c r="AI133" s="779"/>
      <c r="AJ133" s="780"/>
      <c r="AK133" s="778">
        <v>9.5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458</v>
      </c>
      <c r="B5" s="246"/>
      <c r="C5" s="246"/>
      <c r="D5" s="246"/>
      <c r="E5" s="246"/>
      <c r="F5" s="246"/>
      <c r="G5" s="246"/>
      <c r="H5" s="246"/>
      <c r="I5" s="246"/>
      <c r="J5" s="246"/>
      <c r="K5" s="246"/>
      <c r="L5" s="246"/>
      <c r="M5" s="246"/>
      <c r="N5" s="246"/>
      <c r="O5" s="247"/>
    </row>
    <row r="6" spans="1:16">
      <c r="A6" s="248"/>
      <c r="B6" s="244"/>
      <c r="C6" s="244"/>
      <c r="D6" s="244"/>
      <c r="E6" s="244"/>
      <c r="F6" s="244"/>
      <c r="G6" s="249" t="s">
        <v>459</v>
      </c>
      <c r="H6" s="249"/>
      <c r="I6" s="249"/>
      <c r="J6" s="249"/>
      <c r="K6" s="244"/>
      <c r="L6" s="244"/>
      <c r="M6" s="244"/>
      <c r="N6" s="244"/>
    </row>
    <row r="7" spans="1:16">
      <c r="A7" s="248"/>
      <c r="B7" s="244"/>
      <c r="C7" s="244"/>
      <c r="D7" s="244"/>
      <c r="E7" s="244"/>
      <c r="F7" s="244"/>
      <c r="G7" s="251"/>
      <c r="H7" s="252"/>
      <c r="I7" s="252"/>
      <c r="J7" s="253"/>
      <c r="K7" s="1149" t="s">
        <v>460</v>
      </c>
      <c r="L7" s="254"/>
      <c r="M7" s="255" t="s">
        <v>461</v>
      </c>
      <c r="N7" s="256"/>
    </row>
    <row r="8" spans="1:16">
      <c r="A8" s="248"/>
      <c r="B8" s="244"/>
      <c r="C8" s="244"/>
      <c r="D8" s="244"/>
      <c r="E8" s="244"/>
      <c r="F8" s="244"/>
      <c r="G8" s="257"/>
      <c r="H8" s="258"/>
      <c r="I8" s="258"/>
      <c r="J8" s="259"/>
      <c r="K8" s="1150"/>
      <c r="L8" s="260" t="s">
        <v>462</v>
      </c>
      <c r="M8" s="261" t="s">
        <v>463</v>
      </c>
      <c r="N8" s="262" t="s">
        <v>464</v>
      </c>
    </row>
    <row r="9" spans="1:16">
      <c r="A9" s="248"/>
      <c r="B9" s="244"/>
      <c r="C9" s="244"/>
      <c r="D9" s="244"/>
      <c r="E9" s="244"/>
      <c r="F9" s="244"/>
      <c r="G9" s="1163" t="s">
        <v>465</v>
      </c>
      <c r="H9" s="1164"/>
      <c r="I9" s="1164"/>
      <c r="J9" s="1165"/>
      <c r="K9" s="263">
        <v>1769906</v>
      </c>
      <c r="L9" s="264">
        <v>99293</v>
      </c>
      <c r="M9" s="265">
        <v>80077</v>
      </c>
      <c r="N9" s="266">
        <v>24</v>
      </c>
    </row>
    <row r="10" spans="1:16">
      <c r="A10" s="248"/>
      <c r="B10" s="244"/>
      <c r="C10" s="244"/>
      <c r="D10" s="244"/>
      <c r="E10" s="244"/>
      <c r="F10" s="244"/>
      <c r="G10" s="1163" t="s">
        <v>466</v>
      </c>
      <c r="H10" s="1164"/>
      <c r="I10" s="1164"/>
      <c r="J10" s="1165"/>
      <c r="K10" s="267">
        <v>167512</v>
      </c>
      <c r="L10" s="268">
        <v>9398</v>
      </c>
      <c r="M10" s="269">
        <v>7955</v>
      </c>
      <c r="N10" s="270">
        <v>18.100000000000001</v>
      </c>
    </row>
    <row r="11" spans="1:16" ht="13.5" customHeight="1">
      <c r="A11" s="248"/>
      <c r="B11" s="244"/>
      <c r="C11" s="244"/>
      <c r="D11" s="244"/>
      <c r="E11" s="244"/>
      <c r="F11" s="244"/>
      <c r="G11" s="1163" t="s">
        <v>467</v>
      </c>
      <c r="H11" s="1164"/>
      <c r="I11" s="1164"/>
      <c r="J11" s="1165"/>
      <c r="K11" s="267">
        <v>205492</v>
      </c>
      <c r="L11" s="268">
        <v>11528</v>
      </c>
      <c r="M11" s="269">
        <v>10951</v>
      </c>
      <c r="N11" s="270">
        <v>5.3</v>
      </c>
    </row>
    <row r="12" spans="1:16" ht="13.5" customHeight="1">
      <c r="A12" s="248"/>
      <c r="B12" s="244"/>
      <c r="C12" s="244"/>
      <c r="D12" s="244"/>
      <c r="E12" s="244"/>
      <c r="F12" s="244"/>
      <c r="G12" s="1163" t="s">
        <v>468</v>
      </c>
      <c r="H12" s="1164"/>
      <c r="I12" s="1164"/>
      <c r="J12" s="1165"/>
      <c r="K12" s="267">
        <v>600</v>
      </c>
      <c r="L12" s="268">
        <v>34</v>
      </c>
      <c r="M12" s="269">
        <v>416</v>
      </c>
      <c r="N12" s="270">
        <v>-91.8</v>
      </c>
    </row>
    <row r="13" spans="1:16" ht="13.5" customHeight="1">
      <c r="A13" s="248"/>
      <c r="B13" s="244"/>
      <c r="C13" s="244"/>
      <c r="D13" s="244"/>
      <c r="E13" s="244"/>
      <c r="F13" s="244"/>
      <c r="G13" s="1163" t="s">
        <v>469</v>
      </c>
      <c r="H13" s="1164"/>
      <c r="I13" s="1164"/>
      <c r="J13" s="1165"/>
      <c r="K13" s="267" t="s">
        <v>470</v>
      </c>
      <c r="L13" s="268" t="s">
        <v>470</v>
      </c>
      <c r="M13" s="269" t="s">
        <v>470</v>
      </c>
      <c r="N13" s="270" t="s">
        <v>470</v>
      </c>
    </row>
    <row r="14" spans="1:16" ht="13.5" customHeight="1">
      <c r="A14" s="248"/>
      <c r="B14" s="244"/>
      <c r="C14" s="244"/>
      <c r="D14" s="244"/>
      <c r="E14" s="244"/>
      <c r="F14" s="244"/>
      <c r="G14" s="1163" t="s">
        <v>471</v>
      </c>
      <c r="H14" s="1164"/>
      <c r="I14" s="1164"/>
      <c r="J14" s="1165"/>
      <c r="K14" s="267">
        <v>53520</v>
      </c>
      <c r="L14" s="268">
        <v>3003</v>
      </c>
      <c r="M14" s="269">
        <v>3811</v>
      </c>
      <c r="N14" s="270">
        <v>-21.2</v>
      </c>
    </row>
    <row r="15" spans="1:16" ht="13.5" customHeight="1">
      <c r="A15" s="248"/>
      <c r="B15" s="244"/>
      <c r="C15" s="244"/>
      <c r="D15" s="244"/>
      <c r="E15" s="244"/>
      <c r="F15" s="244"/>
      <c r="G15" s="1163" t="s">
        <v>472</v>
      </c>
      <c r="H15" s="1164"/>
      <c r="I15" s="1164"/>
      <c r="J15" s="1165"/>
      <c r="K15" s="267">
        <v>37906</v>
      </c>
      <c r="L15" s="268">
        <v>2127</v>
      </c>
      <c r="M15" s="269">
        <v>1566</v>
      </c>
      <c r="N15" s="270">
        <v>35.799999999999997</v>
      </c>
    </row>
    <row r="16" spans="1:16">
      <c r="A16" s="248"/>
      <c r="B16" s="244"/>
      <c r="C16" s="244"/>
      <c r="D16" s="244"/>
      <c r="E16" s="244"/>
      <c r="F16" s="244"/>
      <c r="G16" s="1166" t="s">
        <v>473</v>
      </c>
      <c r="H16" s="1167"/>
      <c r="I16" s="1167"/>
      <c r="J16" s="1168"/>
      <c r="K16" s="268">
        <v>-200753</v>
      </c>
      <c r="L16" s="268">
        <v>-11262</v>
      </c>
      <c r="M16" s="269">
        <v>-8208</v>
      </c>
      <c r="N16" s="270">
        <v>37.200000000000003</v>
      </c>
    </row>
    <row r="17" spans="1:16">
      <c r="A17" s="248"/>
      <c r="B17" s="244"/>
      <c r="C17" s="244"/>
      <c r="D17" s="244"/>
      <c r="E17" s="244"/>
      <c r="F17" s="244"/>
      <c r="G17" s="1166" t="s">
        <v>166</v>
      </c>
      <c r="H17" s="1167"/>
      <c r="I17" s="1167"/>
      <c r="J17" s="1168"/>
      <c r="K17" s="268">
        <v>2034183</v>
      </c>
      <c r="L17" s="268">
        <v>114120</v>
      </c>
      <c r="M17" s="269">
        <v>96567</v>
      </c>
      <c r="N17" s="270">
        <v>18.2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474</v>
      </c>
      <c r="H19" s="244"/>
      <c r="I19" s="244"/>
      <c r="J19" s="244"/>
      <c r="K19" s="244"/>
      <c r="L19" s="244"/>
      <c r="M19" s="244"/>
      <c r="N19" s="244"/>
    </row>
    <row r="20" spans="1:16">
      <c r="A20" s="248"/>
      <c r="B20" s="244"/>
      <c r="C20" s="244"/>
      <c r="D20" s="244"/>
      <c r="E20" s="244"/>
      <c r="F20" s="244"/>
      <c r="G20" s="272"/>
      <c r="H20" s="273"/>
      <c r="I20" s="273"/>
      <c r="J20" s="274"/>
      <c r="K20" s="275" t="s">
        <v>475</v>
      </c>
      <c r="L20" s="276" t="s">
        <v>476</v>
      </c>
      <c r="M20" s="277" t="s">
        <v>477</v>
      </c>
      <c r="N20" s="278"/>
    </row>
    <row r="21" spans="1:16" s="284" customFormat="1">
      <c r="A21" s="279"/>
      <c r="B21" s="249"/>
      <c r="C21" s="249"/>
      <c r="D21" s="249"/>
      <c r="E21" s="249"/>
      <c r="F21" s="249"/>
      <c r="G21" s="1160" t="s">
        <v>478</v>
      </c>
      <c r="H21" s="1161"/>
      <c r="I21" s="1161"/>
      <c r="J21" s="1162"/>
      <c r="K21" s="280">
        <v>11.05</v>
      </c>
      <c r="L21" s="281">
        <v>8.9</v>
      </c>
      <c r="M21" s="282">
        <v>2.15</v>
      </c>
      <c r="N21" s="249"/>
      <c r="O21" s="283"/>
      <c r="P21" s="279"/>
    </row>
    <row r="22" spans="1:16" s="284" customFormat="1">
      <c r="A22" s="279"/>
      <c r="B22" s="249"/>
      <c r="C22" s="249"/>
      <c r="D22" s="249"/>
      <c r="E22" s="249"/>
      <c r="F22" s="249"/>
      <c r="G22" s="1160" t="s">
        <v>479</v>
      </c>
      <c r="H22" s="1161"/>
      <c r="I22" s="1161"/>
      <c r="J22" s="1162"/>
      <c r="K22" s="285">
        <v>95.3</v>
      </c>
      <c r="L22" s="286">
        <v>97.4</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49" t="s">
        <v>460</v>
      </c>
      <c r="L30" s="254"/>
      <c r="M30" s="255" t="s">
        <v>461</v>
      </c>
      <c r="N30" s="256"/>
    </row>
    <row r="31" spans="1:16">
      <c r="A31" s="248"/>
      <c r="B31" s="244"/>
      <c r="C31" s="244"/>
      <c r="D31" s="244"/>
      <c r="E31" s="244"/>
      <c r="F31" s="244"/>
      <c r="G31" s="257"/>
      <c r="H31" s="258"/>
      <c r="I31" s="258"/>
      <c r="J31" s="259"/>
      <c r="K31" s="1150"/>
      <c r="L31" s="260" t="s">
        <v>462</v>
      </c>
      <c r="M31" s="261" t="s">
        <v>463</v>
      </c>
      <c r="N31" s="262" t="s">
        <v>464</v>
      </c>
    </row>
    <row r="32" spans="1:16" ht="27" customHeight="1">
      <c r="A32" s="248"/>
      <c r="B32" s="244"/>
      <c r="C32" s="244"/>
      <c r="D32" s="244"/>
      <c r="E32" s="244"/>
      <c r="F32" s="244"/>
      <c r="G32" s="1151" t="s">
        <v>483</v>
      </c>
      <c r="H32" s="1152"/>
      <c r="I32" s="1152"/>
      <c r="J32" s="1153"/>
      <c r="K32" s="294">
        <v>1388838</v>
      </c>
      <c r="L32" s="294">
        <v>77915</v>
      </c>
      <c r="M32" s="295">
        <v>47101</v>
      </c>
      <c r="N32" s="296">
        <v>65.400000000000006</v>
      </c>
    </row>
    <row r="33" spans="1:16" ht="13.5" customHeight="1">
      <c r="A33" s="248"/>
      <c r="B33" s="244"/>
      <c r="C33" s="244"/>
      <c r="D33" s="244"/>
      <c r="E33" s="244"/>
      <c r="F33" s="244"/>
      <c r="G33" s="1151" t="s">
        <v>484</v>
      </c>
      <c r="H33" s="1152"/>
      <c r="I33" s="1152"/>
      <c r="J33" s="1153"/>
      <c r="K33" s="294" t="s">
        <v>470</v>
      </c>
      <c r="L33" s="294" t="s">
        <v>470</v>
      </c>
      <c r="M33" s="295" t="s">
        <v>470</v>
      </c>
      <c r="N33" s="296" t="s">
        <v>470</v>
      </c>
    </row>
    <row r="34" spans="1:16" ht="27" customHeight="1">
      <c r="A34" s="248"/>
      <c r="B34" s="244"/>
      <c r="C34" s="244"/>
      <c r="D34" s="244"/>
      <c r="E34" s="244"/>
      <c r="F34" s="244"/>
      <c r="G34" s="1151" t="s">
        <v>485</v>
      </c>
      <c r="H34" s="1152"/>
      <c r="I34" s="1152"/>
      <c r="J34" s="1153"/>
      <c r="K34" s="294" t="s">
        <v>470</v>
      </c>
      <c r="L34" s="294" t="s">
        <v>470</v>
      </c>
      <c r="M34" s="295">
        <v>22</v>
      </c>
      <c r="N34" s="296" t="s">
        <v>470</v>
      </c>
    </row>
    <row r="35" spans="1:16" ht="27" customHeight="1">
      <c r="A35" s="248"/>
      <c r="B35" s="244"/>
      <c r="C35" s="244"/>
      <c r="D35" s="244"/>
      <c r="E35" s="244"/>
      <c r="F35" s="244"/>
      <c r="G35" s="1151" t="s">
        <v>486</v>
      </c>
      <c r="H35" s="1152"/>
      <c r="I35" s="1152"/>
      <c r="J35" s="1153"/>
      <c r="K35" s="294">
        <v>2811</v>
      </c>
      <c r="L35" s="294">
        <v>158</v>
      </c>
      <c r="M35" s="295">
        <v>14567</v>
      </c>
      <c r="N35" s="296">
        <v>-98.9</v>
      </c>
    </row>
    <row r="36" spans="1:16" ht="27" customHeight="1">
      <c r="A36" s="248"/>
      <c r="B36" s="244"/>
      <c r="C36" s="244"/>
      <c r="D36" s="244"/>
      <c r="E36" s="244"/>
      <c r="F36" s="244"/>
      <c r="G36" s="1151" t="s">
        <v>487</v>
      </c>
      <c r="H36" s="1152"/>
      <c r="I36" s="1152"/>
      <c r="J36" s="1153"/>
      <c r="K36" s="294">
        <v>77284</v>
      </c>
      <c r="L36" s="294">
        <v>4336</v>
      </c>
      <c r="M36" s="295">
        <v>3162</v>
      </c>
      <c r="N36" s="296">
        <v>37.1</v>
      </c>
    </row>
    <row r="37" spans="1:16" ht="13.5" customHeight="1">
      <c r="A37" s="248"/>
      <c r="B37" s="244"/>
      <c r="C37" s="244"/>
      <c r="D37" s="244"/>
      <c r="E37" s="244"/>
      <c r="F37" s="244"/>
      <c r="G37" s="1151" t="s">
        <v>488</v>
      </c>
      <c r="H37" s="1152"/>
      <c r="I37" s="1152"/>
      <c r="J37" s="1153"/>
      <c r="K37" s="294" t="s">
        <v>470</v>
      </c>
      <c r="L37" s="294" t="s">
        <v>470</v>
      </c>
      <c r="M37" s="295">
        <v>1050</v>
      </c>
      <c r="N37" s="296" t="s">
        <v>470</v>
      </c>
    </row>
    <row r="38" spans="1:16" ht="27" customHeight="1">
      <c r="A38" s="248"/>
      <c r="B38" s="244"/>
      <c r="C38" s="244"/>
      <c r="D38" s="244"/>
      <c r="E38" s="244"/>
      <c r="F38" s="244"/>
      <c r="G38" s="1154" t="s">
        <v>489</v>
      </c>
      <c r="H38" s="1155"/>
      <c r="I38" s="1155"/>
      <c r="J38" s="1156"/>
      <c r="K38" s="297">
        <v>1517</v>
      </c>
      <c r="L38" s="297">
        <v>85</v>
      </c>
      <c r="M38" s="298">
        <v>8</v>
      </c>
      <c r="N38" s="299">
        <v>962.5</v>
      </c>
      <c r="O38" s="293"/>
    </row>
    <row r="39" spans="1:16">
      <c r="A39" s="248"/>
      <c r="B39" s="244"/>
      <c r="C39" s="244"/>
      <c r="D39" s="244"/>
      <c r="E39" s="244"/>
      <c r="F39" s="244"/>
      <c r="G39" s="1154" t="s">
        <v>490</v>
      </c>
      <c r="H39" s="1155"/>
      <c r="I39" s="1155"/>
      <c r="J39" s="1156"/>
      <c r="K39" s="300">
        <v>-320283</v>
      </c>
      <c r="L39" s="300">
        <v>-17968</v>
      </c>
      <c r="M39" s="301">
        <v>-3518</v>
      </c>
      <c r="N39" s="302">
        <v>410.7</v>
      </c>
      <c r="O39" s="293"/>
    </row>
    <row r="40" spans="1:16" ht="27" customHeight="1">
      <c r="A40" s="248"/>
      <c r="B40" s="244"/>
      <c r="C40" s="244"/>
      <c r="D40" s="244"/>
      <c r="E40" s="244"/>
      <c r="F40" s="244"/>
      <c r="G40" s="1151" t="s">
        <v>491</v>
      </c>
      <c r="H40" s="1152"/>
      <c r="I40" s="1152"/>
      <c r="J40" s="1153"/>
      <c r="K40" s="300">
        <v>-784196</v>
      </c>
      <c r="L40" s="300">
        <v>-43994</v>
      </c>
      <c r="M40" s="301">
        <v>-41712</v>
      </c>
      <c r="N40" s="302">
        <v>5.5</v>
      </c>
      <c r="O40" s="293"/>
    </row>
    <row r="41" spans="1:16">
      <c r="A41" s="248"/>
      <c r="B41" s="244"/>
      <c r="C41" s="244"/>
      <c r="D41" s="244"/>
      <c r="E41" s="244"/>
      <c r="F41" s="244"/>
      <c r="G41" s="1157" t="s">
        <v>277</v>
      </c>
      <c r="H41" s="1158"/>
      <c r="I41" s="1158"/>
      <c r="J41" s="1159"/>
      <c r="K41" s="294">
        <v>365971</v>
      </c>
      <c r="L41" s="300">
        <v>20531</v>
      </c>
      <c r="M41" s="301">
        <v>20682</v>
      </c>
      <c r="N41" s="302">
        <v>-0.7</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44" t="s">
        <v>460</v>
      </c>
      <c r="J49" s="1146" t="s">
        <v>495</v>
      </c>
      <c r="K49" s="1147"/>
      <c r="L49" s="1147"/>
      <c r="M49" s="1147"/>
      <c r="N49" s="1148"/>
    </row>
    <row r="50" spans="1:14">
      <c r="A50" s="248"/>
      <c r="B50" s="244"/>
      <c r="C50" s="244"/>
      <c r="D50" s="244"/>
      <c r="E50" s="244"/>
      <c r="F50" s="244"/>
      <c r="G50" s="312"/>
      <c r="H50" s="313"/>
      <c r="I50" s="1145"/>
      <c r="J50" s="314" t="s">
        <v>496</v>
      </c>
      <c r="K50" s="315" t="s">
        <v>497</v>
      </c>
      <c r="L50" s="316" t="s">
        <v>498</v>
      </c>
      <c r="M50" s="317" t="s">
        <v>499</v>
      </c>
      <c r="N50" s="318" t="s">
        <v>500</v>
      </c>
    </row>
    <row r="51" spans="1:14">
      <c r="A51" s="248"/>
      <c r="B51" s="244"/>
      <c r="C51" s="244"/>
      <c r="D51" s="244"/>
      <c r="E51" s="244"/>
      <c r="F51" s="244"/>
      <c r="G51" s="310" t="s">
        <v>501</v>
      </c>
      <c r="H51" s="311"/>
      <c r="I51" s="319">
        <v>1394400</v>
      </c>
      <c r="J51" s="320">
        <v>73063</v>
      </c>
      <c r="K51" s="321">
        <v>27.3</v>
      </c>
      <c r="L51" s="322">
        <v>61557</v>
      </c>
      <c r="M51" s="323">
        <v>24.5</v>
      </c>
      <c r="N51" s="324">
        <v>2.8</v>
      </c>
    </row>
    <row r="52" spans="1:14">
      <c r="A52" s="248"/>
      <c r="B52" s="244"/>
      <c r="C52" s="244"/>
      <c r="D52" s="244"/>
      <c r="E52" s="244"/>
      <c r="F52" s="244"/>
      <c r="G52" s="325"/>
      <c r="H52" s="326" t="s">
        <v>502</v>
      </c>
      <c r="I52" s="327">
        <v>1117748</v>
      </c>
      <c r="J52" s="328">
        <v>58567</v>
      </c>
      <c r="K52" s="329">
        <v>73</v>
      </c>
      <c r="L52" s="330">
        <v>32497</v>
      </c>
      <c r="M52" s="331">
        <v>22.3</v>
      </c>
      <c r="N52" s="332">
        <v>50.7</v>
      </c>
    </row>
    <row r="53" spans="1:14">
      <c r="A53" s="248"/>
      <c r="B53" s="244"/>
      <c r="C53" s="244"/>
      <c r="D53" s="244"/>
      <c r="E53" s="244"/>
      <c r="F53" s="244"/>
      <c r="G53" s="310" t="s">
        <v>503</v>
      </c>
      <c r="H53" s="311"/>
      <c r="I53" s="319">
        <v>1048366</v>
      </c>
      <c r="J53" s="320">
        <v>55776</v>
      </c>
      <c r="K53" s="321">
        <v>-23.7</v>
      </c>
      <c r="L53" s="322">
        <v>69806</v>
      </c>
      <c r="M53" s="323">
        <v>13.4</v>
      </c>
      <c r="N53" s="324">
        <v>-37.1</v>
      </c>
    </row>
    <row r="54" spans="1:14">
      <c r="A54" s="248"/>
      <c r="B54" s="244"/>
      <c r="C54" s="244"/>
      <c r="D54" s="244"/>
      <c r="E54" s="244"/>
      <c r="F54" s="244"/>
      <c r="G54" s="325"/>
      <c r="H54" s="326" t="s">
        <v>502</v>
      </c>
      <c r="I54" s="327">
        <v>635855</v>
      </c>
      <c r="J54" s="328">
        <v>33829</v>
      </c>
      <c r="K54" s="329">
        <v>-42.2</v>
      </c>
      <c r="L54" s="330">
        <v>32823</v>
      </c>
      <c r="M54" s="331">
        <v>1</v>
      </c>
      <c r="N54" s="332">
        <v>-43.2</v>
      </c>
    </row>
    <row r="55" spans="1:14">
      <c r="A55" s="248"/>
      <c r="B55" s="244"/>
      <c r="C55" s="244"/>
      <c r="D55" s="244"/>
      <c r="E55" s="244"/>
      <c r="F55" s="244"/>
      <c r="G55" s="310" t="s">
        <v>504</v>
      </c>
      <c r="H55" s="311"/>
      <c r="I55" s="319">
        <v>2062623</v>
      </c>
      <c r="J55" s="320">
        <v>110644</v>
      </c>
      <c r="K55" s="321">
        <v>98.4</v>
      </c>
      <c r="L55" s="322">
        <v>74444</v>
      </c>
      <c r="M55" s="323">
        <v>6.6</v>
      </c>
      <c r="N55" s="324">
        <v>91.8</v>
      </c>
    </row>
    <row r="56" spans="1:14">
      <c r="A56" s="248"/>
      <c r="B56" s="244"/>
      <c r="C56" s="244"/>
      <c r="D56" s="244"/>
      <c r="E56" s="244"/>
      <c r="F56" s="244"/>
      <c r="G56" s="325"/>
      <c r="H56" s="326" t="s">
        <v>502</v>
      </c>
      <c r="I56" s="327">
        <v>990527</v>
      </c>
      <c r="J56" s="328">
        <v>53134</v>
      </c>
      <c r="K56" s="329">
        <v>57.1</v>
      </c>
      <c r="L56" s="330">
        <v>34175</v>
      </c>
      <c r="M56" s="331">
        <v>4.0999999999999996</v>
      </c>
      <c r="N56" s="332">
        <v>53</v>
      </c>
    </row>
    <row r="57" spans="1:14">
      <c r="A57" s="248"/>
      <c r="B57" s="244"/>
      <c r="C57" s="244"/>
      <c r="D57" s="244"/>
      <c r="E57" s="244"/>
      <c r="F57" s="244"/>
      <c r="G57" s="310" t="s">
        <v>505</v>
      </c>
      <c r="H57" s="311"/>
      <c r="I57" s="319">
        <v>1046571</v>
      </c>
      <c r="J57" s="320">
        <v>57321</v>
      </c>
      <c r="K57" s="321">
        <v>-48.2</v>
      </c>
      <c r="L57" s="322">
        <v>85205</v>
      </c>
      <c r="M57" s="323">
        <v>14.5</v>
      </c>
      <c r="N57" s="324">
        <v>-62.7</v>
      </c>
    </row>
    <row r="58" spans="1:14">
      <c r="A58" s="248"/>
      <c r="B58" s="244"/>
      <c r="C58" s="244"/>
      <c r="D58" s="244"/>
      <c r="E58" s="244"/>
      <c r="F58" s="244"/>
      <c r="G58" s="325"/>
      <c r="H58" s="326" t="s">
        <v>502</v>
      </c>
      <c r="I58" s="327">
        <v>520540</v>
      </c>
      <c r="J58" s="328">
        <v>28510</v>
      </c>
      <c r="K58" s="329">
        <v>-46.3</v>
      </c>
      <c r="L58" s="330">
        <v>38847</v>
      </c>
      <c r="M58" s="331">
        <v>13.7</v>
      </c>
      <c r="N58" s="332">
        <v>-60</v>
      </c>
    </row>
    <row r="59" spans="1:14">
      <c r="A59" s="248"/>
      <c r="B59" s="244"/>
      <c r="C59" s="244"/>
      <c r="D59" s="244"/>
      <c r="E59" s="244"/>
      <c r="F59" s="244"/>
      <c r="G59" s="310" t="s">
        <v>506</v>
      </c>
      <c r="H59" s="311"/>
      <c r="I59" s="319">
        <v>1648002</v>
      </c>
      <c r="J59" s="320">
        <v>92455</v>
      </c>
      <c r="K59" s="321">
        <v>61.3</v>
      </c>
      <c r="L59" s="322">
        <v>69469</v>
      </c>
      <c r="M59" s="323">
        <v>-18.5</v>
      </c>
      <c r="N59" s="324">
        <v>79.8</v>
      </c>
    </row>
    <row r="60" spans="1:14">
      <c r="A60" s="248"/>
      <c r="B60" s="244"/>
      <c r="C60" s="244"/>
      <c r="D60" s="244"/>
      <c r="E60" s="244"/>
      <c r="F60" s="244"/>
      <c r="G60" s="325"/>
      <c r="H60" s="326" t="s">
        <v>502</v>
      </c>
      <c r="I60" s="333">
        <v>1026701</v>
      </c>
      <c r="J60" s="328">
        <v>57599</v>
      </c>
      <c r="K60" s="329">
        <v>102</v>
      </c>
      <c r="L60" s="330">
        <v>38215</v>
      </c>
      <c r="M60" s="331">
        <v>-1.6</v>
      </c>
      <c r="N60" s="332">
        <v>103.6</v>
      </c>
    </row>
    <row r="61" spans="1:14">
      <c r="A61" s="248"/>
      <c r="B61" s="244"/>
      <c r="C61" s="244"/>
      <c r="D61" s="244"/>
      <c r="E61" s="244"/>
      <c r="F61" s="244"/>
      <c r="G61" s="310" t="s">
        <v>507</v>
      </c>
      <c r="H61" s="334"/>
      <c r="I61" s="335">
        <v>1439992</v>
      </c>
      <c r="J61" s="336">
        <v>77852</v>
      </c>
      <c r="K61" s="337">
        <v>23</v>
      </c>
      <c r="L61" s="338">
        <v>72096</v>
      </c>
      <c r="M61" s="339">
        <v>8.1</v>
      </c>
      <c r="N61" s="324">
        <v>14.9</v>
      </c>
    </row>
    <row r="62" spans="1:14">
      <c r="A62" s="248"/>
      <c r="B62" s="244"/>
      <c r="C62" s="244"/>
      <c r="D62" s="244"/>
      <c r="E62" s="244"/>
      <c r="F62" s="244"/>
      <c r="G62" s="325"/>
      <c r="H62" s="326" t="s">
        <v>502</v>
      </c>
      <c r="I62" s="327">
        <v>858274</v>
      </c>
      <c r="J62" s="328">
        <v>46328</v>
      </c>
      <c r="K62" s="329">
        <v>28.7</v>
      </c>
      <c r="L62" s="330">
        <v>35311</v>
      </c>
      <c r="M62" s="331">
        <v>7.9</v>
      </c>
      <c r="N62" s="332">
        <v>20.8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69" t="s">
        <v>3</v>
      </c>
      <c r="D47" s="1169"/>
      <c r="E47" s="1170"/>
      <c r="F47" s="11">
        <v>22.53</v>
      </c>
      <c r="G47" s="12">
        <v>27.05</v>
      </c>
      <c r="H47" s="12">
        <v>27.37</v>
      </c>
      <c r="I47" s="12">
        <v>27.42</v>
      </c>
      <c r="J47" s="13">
        <v>30.41</v>
      </c>
    </row>
    <row r="48" spans="2:10" ht="57.75" customHeight="1">
      <c r="B48" s="14"/>
      <c r="C48" s="1171" t="s">
        <v>4</v>
      </c>
      <c r="D48" s="1171"/>
      <c r="E48" s="1172"/>
      <c r="F48" s="15">
        <v>15.15</v>
      </c>
      <c r="G48" s="16">
        <v>14.74</v>
      </c>
      <c r="H48" s="16">
        <v>15.22</v>
      </c>
      <c r="I48" s="16">
        <v>14.76</v>
      </c>
      <c r="J48" s="17">
        <v>14.35</v>
      </c>
    </row>
    <row r="49" spans="2:10" ht="57.75" customHeight="1" thickBot="1">
      <c r="B49" s="18"/>
      <c r="C49" s="1173" t="s">
        <v>5</v>
      </c>
      <c r="D49" s="1173"/>
      <c r="E49" s="1174"/>
      <c r="F49" s="19">
        <v>4.28</v>
      </c>
      <c r="G49" s="20">
        <v>4.8899999999999997</v>
      </c>
      <c r="H49" s="20">
        <v>0.33</v>
      </c>
      <c r="I49" s="20" t="s">
        <v>514</v>
      </c>
      <c r="J49" s="21">
        <v>4.3600000000000003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2017-03-06T00:13:08Z</cp:lastPrinted>
  <dcterms:created xsi:type="dcterms:W3CDTF">2017-02-15T22:40:41Z</dcterms:created>
  <dcterms:modified xsi:type="dcterms:W3CDTF">2017-05-11T07:51:08Z</dcterms:modified>
  <cp:category/>
</cp:coreProperties>
</file>