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9200" windowHeight="117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4" i="9"/>
  <c r="AO35"/>
  <c r="AO34"/>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BE38"/>
  <c r="AM38"/>
  <c r="U38"/>
  <c r="C38"/>
  <c r="CO37"/>
  <c r="BE37"/>
  <c r="AM37"/>
  <c r="U37"/>
  <c r="C37"/>
  <c r="CO36"/>
  <c r="BE36"/>
  <c r="AM36"/>
  <c r="U36"/>
  <c r="C36"/>
  <c r="BW35"/>
  <c r="BW36" s="1"/>
  <c r="BE35"/>
  <c r="BW34"/>
  <c r="C34"/>
  <c r="BW37" l="1"/>
  <c r="BW38" s="1"/>
  <c r="BW39" s="1"/>
  <c r="BW40" s="1"/>
  <c r="BW41" s="1"/>
  <c r="BW42" s="1"/>
  <c r="BW43" s="1"/>
  <c r="C35"/>
  <c r="U34"/>
  <c r="U35"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CO34" i="9" l="1"/>
  <c r="CO35" s="1"/>
  <c r="AM34"/>
  <c r="AM35" s="1"/>
  <c r="BE34" l="1"/>
</calcChain>
</file>

<file path=xl/sharedStrings.xml><?xml version="1.0" encoding="utf-8"?>
<sst xmlns="http://schemas.openxmlformats.org/spreadsheetml/2006/main" count="1098" uniqueCount="564">
  <si>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</si>
  <si>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</si>
  <si>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</si>
  <si>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</si>
  <si>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</si>
  <si>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</si>
  <si>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</si>
  <si>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</si>
  <si>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</si>
  <si>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</si>
  <si>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</si>
  <si>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</si>
  <si>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</si>
  <si>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</si>
  <si>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</si>
  <si>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</si>
  <si>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</si>
  <si>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</si>
  <si>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</si>
  <si>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</si>
  <si>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</si>
  <si>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</si>
  <si>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</si>
  <si>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</si>
  <si>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</si>
  <si>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</si>
  <si>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</si>
  <si>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</si>
  <si>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</si>
  <si>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</si>
  <si>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</si>
  <si>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</si>
  <si>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</si>
  <si>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</si>
  <si>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</si>
  <si>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</si>
  <si>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</si>
  <si>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</si>
  <si>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</si>
  <si>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</si>
  <si>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</si>
  <si>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</si>
  <si>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</si>
  <si>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</si>
  <si>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</si>
  <si>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</si>
  <si>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</si>
  <si>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</si>
  <si>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</si>
  <si>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</si>
  <si>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</si>
  <si>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</si>
  <si>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</si>
  <si>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</si>
  <si>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</si>
  <si>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</si>
  <si>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</si>
  <si>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</si>
  <si>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</si>
  <si>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</si>
  <si>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</si>
  <si>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</si>
  <si>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</si>
  <si>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</si>
  <si>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</si>
  <si>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</si>
  <si>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</si>
  <si>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</si>
  <si>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</si>
  <si>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Ⅲ－２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</si>
  <si>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</si>
  <si>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</si>
  <si>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</si>
  <si>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</si>
  <si>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</si>
  <si>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</si>
  <si>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</si>
  <si>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</si>
  <si>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</si>
  <si>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</si>
  <si>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</si>
  <si>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</si>
  <si>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香春町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</si>
  <si>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</si>
  <si>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</si>
  <si>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</si>
  <si>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</si>
  <si>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</si>
  <si>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</si>
  <si>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</si>
  <si>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</si>
  <si>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</si>
  <si>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</si>
  <si>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</si>
  <si>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</si>
  <si>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</si>
  <si>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</si>
  <si>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</si>
  <si>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</si>
  <si>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</si>
  <si>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</si>
  <si>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</si>
  <si>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</si>
  <si>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</si>
  <si>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</si>
  <si>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</si>
  <si>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</si>
  <si>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</si>
  <si>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</si>
  <si>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</si>
  <si>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</si>
  <si>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</si>
  <si>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</si>
  <si>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</si>
  <si>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</si>
  <si>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</si>
  <si>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</si>
  <si>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</si>
  <si>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</si>
  <si>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</si>
  <si>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</si>
  <si>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</si>
  <si>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</si>
  <si>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</si>
  <si>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</si>
  <si>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</si>
  <si>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</si>
  <si>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</si>
  <si>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</si>
  <si>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</si>
  <si>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</si>
  <si>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</si>
  <si>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</si>
  <si>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</si>
  <si>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</si>
  <si>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</si>
  <si>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</si>
  <si>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</si>
  <si>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</si>
  <si>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</si>
  <si>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</si>
  <si>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</si>
  <si>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</si>
  <si>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</si>
  <si>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</si>
  <si>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</si>
  <si>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</si>
  <si>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</si>
  <si>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</si>
  <si>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</si>
  <si>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</si>
  <si>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</si>
  <si>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</si>
  <si>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</si>
  <si>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</si>
  <si>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</si>
  <si>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</si>
  <si>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</si>
  <si>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</si>
  <si>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</si>
  <si>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</si>
  <si>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</si>
  <si>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</si>
  <si>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</si>
  <si>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</si>
  <si>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</si>
  <si>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</si>
  <si>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</si>
  <si>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</si>
  <si>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</si>
  <si>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</si>
  <si>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</si>
  <si>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</si>
  <si>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</si>
  <si>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</si>
  <si>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</si>
  <si>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</si>
  <si>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</si>
  <si>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</si>
  <si>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</si>
  <si>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</si>
  <si>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</si>
  <si>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</si>
  <si>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</si>
  <si>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</si>
  <si>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</si>
  <si>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</si>
  <si>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</si>
  <si>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</si>
  <si>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</si>
  <si>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</si>
  <si>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</si>
  <si>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</si>
  <si>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福岡県香春町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</si>
  <si>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</si>
  <si>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</si>
  <si>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</si>
  <si>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</si>
  <si>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</si>
  <si>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</si>
  <si>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</si>
  <si>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</si>
  <si>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</si>
  <si>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</si>
  <si>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</si>
  <si>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</si>
  <si>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</si>
  <si>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</si>
  <si>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</si>
  <si>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</si>
  <si>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</si>
  <si>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</si>
  <si>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</si>
  <si>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</si>
  <si>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</si>
  <si>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</si>
  <si>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</si>
  <si>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</si>
  <si>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</si>
  <si>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</si>
  <si>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</si>
  <si>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</si>
  <si>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</si>
  <si>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</si>
  <si>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</si>
  <si>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</si>
  <si>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</si>
  <si>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</si>
  <si>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</si>
  <si>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</si>
  <si>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</si>
  <si>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</si>
  <si>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</si>
  <si>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</si>
  <si>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</si>
  <si>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</si>
  <si>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</si>
  <si>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</si>
  <si>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</si>
  <si>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</si>
  <si>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</si>
  <si>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</si>
  <si>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</si>
  <si>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</si>
  <si>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</si>
  <si>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</si>
  <si>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</si>
  <si>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</si>
  <si>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</si>
  <si>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</si>
  <si>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</si>
  <si>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</si>
  <si>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</si>
  <si>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</si>
  <si>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</si>
  <si>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</si>
  <si>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</si>
  <si>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</si>
  <si>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</si>
  <si>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</si>
  <si>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</si>
  <si>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</si>
  <si>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</si>
  <si>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</si>
  <si>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</si>
  <si>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</si>
  <si>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</si>
  <si>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</si>
  <si>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</si>
  <si>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</si>
  <si>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</si>
  <si>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</si>
  <si>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</si>
  <si>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</si>
  <si>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</si>
  <si>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</si>
  <si>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</si>
  <si>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</si>
  <si>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</si>
  <si>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</si>
  <si>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</si>
  <si>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</si>
  <si>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</si>
  <si>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</si>
  <si>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</si>
  <si>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</si>
  <si>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</si>
  <si>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</si>
  <si>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</si>
  <si>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</si>
  <si>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</si>
  <si>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</si>
  <si>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</si>
  <si>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</si>
  <si>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</si>
  <si>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</si>
  <si>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</si>
  <si>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</si>
  <si>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</si>
  <si>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</si>
  <si>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</si>
  <si>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</si>
  <si>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</si>
  <si>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</si>
  <si>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</si>
  <si>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</si>
  <si>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</si>
  <si>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</si>
  <si>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</si>
  <si>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</si>
  <si>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</si>
  <si>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</si>
  <si>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</si>
  <si>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</si>
  <si>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</si>
  <si>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</si>
  <si>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</si>
  <si>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</si>
  <si>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</si>
  <si>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</si>
  <si>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</si>
  <si>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</si>
  <si>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</si>
  <si>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</si>
  <si>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</si>
  <si>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</si>
  <si>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</si>
  <si>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</si>
  <si>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</si>
  <si>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</si>
  <si>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</si>
  <si>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</si>
  <si>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</si>
  <si>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</si>
  <si>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</si>
  <si>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</si>
  <si>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</si>
  <si>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</si>
  <si>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</si>
  <si>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</si>
  <si>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</si>
  <si>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福岡県香春町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</si>
  <si>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</si>
  <si>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</si>
  <si>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</si>
  <si>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</si>
  <si>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</si>
  <si>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</si>
  <si>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</si>
  <si>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</si>
  <si>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</si>
  <si>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</si>
  <si>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</si>
  <si>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</si>
  <si>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</si>
  <si>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</si>
  <si>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</si>
  <si>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</si>
  <si>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</si>
  <si>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</si>
  <si>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</si>
  <si>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</si>
  <si>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住宅改修資金貸付事業特別会計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</si>
  <si>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</si>
  <si>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</si>
  <si>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</si>
  <si>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</si>
  <si>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</si>
  <si>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</si>
  <si>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</si>
  <si>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</si>
  <si>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</si>
  <si>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</si>
  <si>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</si>
  <si>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</si>
  <si>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</si>
  <si>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</si>
  <si>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</si>
  <si>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水道事業会計</t>
    <phoneticPr fontId="5"/>
  </si>
  <si>
    <t>法適用企業</t>
    <phoneticPr fontId="5"/>
  </si>
  <si>
    <t>工業用水道事業会計</t>
    <phoneticPr fontId="5"/>
  </si>
  <si>
    <t>生活排水処理事業特別会計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</si>
  <si>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</si>
  <si>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</si>
  <si>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</si>
  <si>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</si>
  <si>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</si>
  <si>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</si>
  <si>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</si>
  <si>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</si>
  <si>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</si>
  <si>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</si>
  <si>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</si>
  <si>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</si>
  <si>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</si>
  <si>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</si>
  <si>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</si>
  <si>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</si>
  <si>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</si>
  <si>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</si>
  <si>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</si>
  <si>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</si>
  <si>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</si>
  <si>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</si>
  <si>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</si>
  <si>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</si>
  <si>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</si>
  <si>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</si>
  <si>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</si>
  <si>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</si>
  <si>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</si>
  <si>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</si>
  <si>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</si>
  <si>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</si>
  <si>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</si>
  <si>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</si>
  <si>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</si>
  <si>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</si>
  <si>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</si>
  <si>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</si>
  <si>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</si>
  <si>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</si>
  <si>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</si>
  <si>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</si>
  <si>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</si>
  <si>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</si>
  <si>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</si>
  <si>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</si>
  <si>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</si>
  <si>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</si>
  <si>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</si>
  <si>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</si>
  <si>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</si>
  <si>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</si>
  <si>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</si>
  <si>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</si>
  <si>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</si>
  <si>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</si>
  <si>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工業用水道事業会計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</si>
  <si>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</si>
  <si>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</si>
  <si>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</si>
  <si>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</si>
  <si>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</si>
  <si>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</si>
  <si>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</si>
  <si>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</si>
  <si>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</si>
  <si>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</si>
  <si>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</si>
  <si>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</si>
  <si>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</si>
  <si>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</si>
  <si>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</si>
  <si>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</si>
  <si>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</si>
  <si>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</si>
  <si>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</si>
  <si>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</si>
  <si>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</si>
  <si>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</si>
  <si>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</si>
  <si>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</si>
  <si>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</si>
  <si>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</si>
  <si>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</si>
  <si>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</si>
  <si>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</si>
  <si>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</si>
  <si>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</si>
  <si>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</si>
  <si>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</si>
  <si>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</si>
  <si>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</si>
  <si>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</si>
  <si>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</si>
  <si>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</si>
  <si>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</si>
  <si>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</si>
  <si>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</si>
  <si>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</si>
  <si>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</si>
  <si>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</si>
  <si>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</si>
  <si>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</si>
  <si>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</si>
  <si>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</si>
  <si>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</si>
  <si>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</si>
  <si>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</si>
  <si>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</si>
  <si>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</si>
  <si>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</si>
  <si>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</si>
  <si>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</si>
  <si>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</si>
  <si>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</si>
  <si>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</si>
  <si>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</si>
  <si>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</si>
  <si>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</si>
  <si>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</si>
  <si>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</si>
  <si>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</si>
  <si>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</si>
  <si>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</si>
  <si>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</si>
  <si>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</si>
  <si>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</si>
  <si>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</si>
  <si>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</si>
  <si>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</si>
  <si>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</si>
  <si>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</si>
  <si>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</si>
  <si>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</si>
  <si>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</si>
  <si>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</si>
  <si>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</si>
  <si>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</si>
  <si>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</si>
  <si>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国民健康保険事業特別会計</t>
  </si>
  <si>
    <t>▲ 3.28</t>
  </si>
  <si>
    <t>▲ 5.65</t>
  </si>
  <si>
    <t>▲ 1.44</t>
  </si>
  <si>
    <t>▲ 1.11</t>
  </si>
  <si>
    <t>水道事業会計</t>
  </si>
  <si>
    <t>一般会計</t>
  </si>
  <si>
    <t>工業用水道事業会計</t>
  </si>
  <si>
    <t>住宅改修資金貸付事業特別会計</t>
  </si>
  <si>
    <t>後期高齢者医療特別会計</t>
  </si>
  <si>
    <t>生活排水処理事業特別会計</t>
  </si>
  <si>
    <t>その他会計（赤字）</t>
  </si>
  <si>
    <t>その他会計（黒字）</t>
  </si>
  <si>
    <t>-</t>
    <phoneticPr fontId="2"/>
  </si>
  <si>
    <t>-</t>
    <phoneticPr fontId="2"/>
  </si>
  <si>
    <t>福岡県市町村消防団員等公務災害補償組合</t>
    <phoneticPr fontId="2"/>
  </si>
  <si>
    <t>福岡県自治会館管理組合</t>
  </si>
  <si>
    <t>福岡県田川地区消防組合</t>
  </si>
  <si>
    <t>田川郡東部環境衛生施設組合</t>
  </si>
  <si>
    <t>田川地区斎場組合</t>
  </si>
  <si>
    <t>福岡県後期高齢者医療広域連合</t>
  </si>
  <si>
    <t>田川情報不動産センター</t>
    <phoneticPr fontId="2"/>
  </si>
  <si>
    <t>-</t>
    <phoneticPr fontId="2"/>
  </si>
  <si>
    <t>道の駅香春</t>
    <phoneticPr fontId="2"/>
  </si>
  <si>
    <t>福岡県市町村職員退職手当組合（一般会計）</t>
    <rPh sb="15" eb="17">
      <t>イッパン</t>
    </rPh>
    <rPh sb="17" eb="19">
      <t>カイケイ</t>
    </rPh>
    <phoneticPr fontId="2"/>
  </si>
  <si>
    <t>福岡県市町村職員退職手当組合（基金特別会計）</t>
    <rPh sb="15" eb="17">
      <t>キキン</t>
    </rPh>
    <rPh sb="17" eb="19">
      <t>トクベツ</t>
    </rPh>
    <rPh sb="19" eb="21">
      <t>カイケイ</t>
    </rPh>
    <phoneticPr fontId="2"/>
  </si>
  <si>
    <t>福岡県自治振興組合（一般会計）</t>
    <rPh sb="10" eb="12">
      <t>イッパン</t>
    </rPh>
    <rPh sb="12" eb="14">
      <t>カイケイ</t>
    </rPh>
    <phoneticPr fontId="2"/>
  </si>
  <si>
    <t>福岡県自治振興組合（公文書館事業特別会計）</t>
    <rPh sb="10" eb="14">
      <t>コウブンショカン</t>
    </rPh>
    <rPh sb="14" eb="16">
      <t>ジギョウ</t>
    </rPh>
    <rPh sb="16" eb="18">
      <t>トクベツ</t>
    </rPh>
    <rPh sb="18" eb="20">
      <t>カイケイ</t>
    </rPh>
    <phoneticPr fontId="2"/>
  </si>
  <si>
    <t>福岡県介護保険広域連合（一般会計）</t>
    <rPh sb="12" eb="14">
      <t>イッパン</t>
    </rPh>
    <rPh sb="14" eb="16">
      <t>カイケイ</t>
    </rPh>
    <phoneticPr fontId="2"/>
  </si>
  <si>
    <t>福岡県介護保険広域連合（介護保険事業特別会計）</t>
    <rPh sb="12" eb="14">
      <t>カイゴ</t>
    </rPh>
    <rPh sb="14" eb="16">
      <t>ホケン</t>
    </rPh>
    <rPh sb="16" eb="18">
      <t>ジギョウ</t>
    </rPh>
    <rPh sb="18" eb="20">
      <t>トクベツ</t>
    </rPh>
    <rPh sb="20" eb="22">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</si>
  <si>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</si>
  <si>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</si>
  <si>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</si>
  <si>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</si>
  <si>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</si>
  <si>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</si>
  <si>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</si>
  <si>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</si>
  <si>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</si>
  <si>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</si>
  <si>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将来負担比率についてはH23年度から一貫して数値なしとなっている。
実質公債費比率については起債の制限等により減少していたが、H26年度より過疎地域に認定され、過疎対策事業債の適用が始まったことから上昇が始まっている。
今後とも実質公債費比率の増加に注意しつつ、財政運営を行っていく。</t>
    <rPh sb="0" eb="2">
      <t>ショウライ</t>
    </rPh>
    <rPh sb="2" eb="4">
      <t>フタン</t>
    </rPh>
    <rPh sb="4" eb="6">
      <t>ヒリツ</t>
    </rPh>
    <rPh sb="14" eb="16">
      <t>ネンド</t>
    </rPh>
    <rPh sb="18" eb="20">
      <t>イッカン</t>
    </rPh>
    <rPh sb="22" eb="24">
      <t>スウチ</t>
    </rPh>
    <rPh sb="34" eb="36">
      <t>ジッシツ</t>
    </rPh>
    <rPh sb="36" eb="39">
      <t>コウサイヒ</t>
    </rPh>
    <rPh sb="39" eb="41">
      <t>ヒリツ</t>
    </rPh>
    <rPh sb="46" eb="48">
      <t>キサイ</t>
    </rPh>
    <rPh sb="49" eb="51">
      <t>セイゲン</t>
    </rPh>
    <rPh sb="51" eb="52">
      <t>トウ</t>
    </rPh>
    <rPh sb="55" eb="57">
      <t>ゲンショウ</t>
    </rPh>
    <rPh sb="66" eb="68">
      <t>ネンド</t>
    </rPh>
    <rPh sb="70" eb="72">
      <t>カソ</t>
    </rPh>
    <rPh sb="72" eb="74">
      <t>チイキ</t>
    </rPh>
    <rPh sb="75" eb="77">
      <t>ニンテイ</t>
    </rPh>
    <rPh sb="80" eb="82">
      <t>カソ</t>
    </rPh>
    <rPh sb="82" eb="84">
      <t>タイサク</t>
    </rPh>
    <rPh sb="84" eb="87">
      <t>ジギョウサイ</t>
    </rPh>
    <rPh sb="88" eb="90">
      <t>テキヨウ</t>
    </rPh>
    <rPh sb="91" eb="92">
      <t>ハジ</t>
    </rPh>
    <rPh sb="99" eb="101">
      <t>ジョウショウ</t>
    </rPh>
    <rPh sb="102" eb="103">
      <t>ハジ</t>
    </rPh>
    <rPh sb="110" eb="112">
      <t>コンゴ</t>
    </rPh>
    <rPh sb="114" eb="116">
      <t>ジッシツ</t>
    </rPh>
    <rPh sb="116" eb="119">
      <t>コウサイヒ</t>
    </rPh>
    <rPh sb="119" eb="121">
      <t>ヒリツ</t>
    </rPh>
    <rPh sb="122" eb="124">
      <t>ゾウカ</t>
    </rPh>
    <rPh sb="125" eb="127">
      <t>チュウイ</t>
    </rPh>
    <rPh sb="131" eb="133">
      <t>ザイセイ</t>
    </rPh>
    <rPh sb="133" eb="135">
      <t>ウンエイ</t>
    </rPh>
    <rPh sb="136" eb="137">
      <t>オコナ</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</si>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</sst>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42"/>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70897</c:v>
                </c:pt>
                <c:pt idx="1">
                  <c:v>66496</c:v>
                </c:pt>
                <c:pt idx="2">
                  <c:v>82748</c:v>
                </c:pt>
                <c:pt idx="3">
                  <c:v>91837</c:v>
                </c:pt>
                <c:pt idx="4">
                  <c:v>75972</c:v>
                </c:pt>
              </c:numCache>
            </c:numRef>
          </c:val>
          <c:extLst xmlns:c16r2="http://schemas.microsoft.com/office/drawing/2015/06/chart">
            <c:ext xmlns:c16="http://schemas.microsoft.com/office/drawing/2014/chart" uri="{C3380CC4-5D6E-409C-BE32-E72D297353CC}">
              <c16:uniqueId val="{00000000-5BBD-4C30-872A-498A3692261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28203</c:v>
                </c:pt>
                <c:pt idx="1">
                  <c:v>53675</c:v>
                </c:pt>
                <c:pt idx="2">
                  <c:v>56701</c:v>
                </c:pt>
                <c:pt idx="3">
                  <c:v>25828</c:v>
                </c:pt>
                <c:pt idx="4">
                  <c:v>31243</c:v>
                </c:pt>
              </c:numCache>
            </c:numRef>
          </c:val>
          <c:extLst xmlns:c16r2="http://schemas.microsoft.com/office/drawing/2015/06/chart">
            <c:ext xmlns:c16="http://schemas.microsoft.com/office/drawing/2014/chart" uri="{C3380CC4-5D6E-409C-BE32-E72D297353CC}">
              <c16:uniqueId val="{00000001-5BBD-4C30-872A-498A3692261A}"/>
            </c:ext>
          </c:extLst>
        </c:ser>
        <c:dLbls/>
        <c:marker val="1"/>
        <c:axId val="108375424"/>
        <c:axId val="108471424"/>
      </c:lineChart>
      <c:catAx>
        <c:axId val="108375424"/>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471424"/>
        <c:crosses val="autoZero"/>
        <c:auto val="1"/>
        <c:lblAlgn val="ctr"/>
        <c:lblOffset val="100"/>
        <c:tickLblSkip val="1"/>
        <c:tickMarkSkip val="1"/>
      </c:catAx>
      <c:valAx>
        <c:axId val="108471424"/>
        <c:scaling>
          <c:orientation val="minMax"/>
          <c:max val="11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375424"/>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776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10.33</c:v>
                </c:pt>
                <c:pt idx="1">
                  <c:v>9</c:v>
                </c:pt>
                <c:pt idx="2">
                  <c:v>9.82</c:v>
                </c:pt>
                <c:pt idx="3">
                  <c:v>11.74</c:v>
                </c:pt>
                <c:pt idx="4">
                  <c:v>12.52</c:v>
                </c:pt>
              </c:numCache>
            </c:numRef>
          </c:val>
          <c:extLst xmlns:c16r2="http://schemas.microsoft.com/office/drawing/2015/06/chart">
            <c:ext xmlns:c16="http://schemas.microsoft.com/office/drawing/2014/chart" uri="{C3380CC4-5D6E-409C-BE32-E72D297353CC}">
              <c16:uniqueId val="{00000000-FEB0-45FD-9299-4B6A7CE6517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32.869999999999997</c:v>
                </c:pt>
                <c:pt idx="1">
                  <c:v>38.24</c:v>
                </c:pt>
                <c:pt idx="2">
                  <c:v>38.08</c:v>
                </c:pt>
                <c:pt idx="3">
                  <c:v>37.78</c:v>
                </c:pt>
                <c:pt idx="4">
                  <c:v>37.090000000000003</c:v>
                </c:pt>
              </c:numCache>
            </c:numRef>
          </c:val>
          <c:extLst xmlns:c16r2="http://schemas.microsoft.com/office/drawing/2015/06/chart">
            <c:ext xmlns:c16="http://schemas.microsoft.com/office/drawing/2014/chart" uri="{C3380CC4-5D6E-409C-BE32-E72D297353CC}">
              <c16:uniqueId val="{00000001-FEB0-45FD-9299-4B6A7CE6517D}"/>
            </c:ext>
          </c:extLst>
        </c:ser>
        <c:dLbls/>
        <c:gapWidth val="250"/>
        <c:overlap val="100"/>
        <c:axId val="45488000"/>
        <c:axId val="45489536"/>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0.26</c:v>
                </c:pt>
                <c:pt idx="1">
                  <c:v>3.68</c:v>
                </c:pt>
                <c:pt idx="2">
                  <c:v>11.06</c:v>
                </c:pt>
                <c:pt idx="3">
                  <c:v>8.59</c:v>
                </c:pt>
                <c:pt idx="4">
                  <c:v>1.1299999999999999</c:v>
                </c:pt>
              </c:numCache>
            </c:numRef>
          </c:val>
          <c:extLst xmlns:c16r2="http://schemas.microsoft.com/office/drawing/2015/06/chart">
            <c:ext xmlns:c16="http://schemas.microsoft.com/office/drawing/2014/chart" uri="{C3380CC4-5D6E-409C-BE32-E72D297353CC}">
              <c16:uniqueId val="{00000002-FEB0-45FD-9299-4B6A7CE6517D}"/>
            </c:ext>
          </c:extLst>
        </c:ser>
        <c:dLbls/>
        <c:marker val="1"/>
        <c:axId val="45488000"/>
        <c:axId val="45489536"/>
      </c:lineChart>
      <c:catAx>
        <c:axId val="45488000"/>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489536"/>
        <c:crosses val="autoZero"/>
        <c:auto val="1"/>
        <c:lblAlgn val="ctr"/>
        <c:lblOffset val="100"/>
        <c:tickLblSkip val="1"/>
        <c:tickMarkSkip val="1"/>
      </c:catAx>
      <c:valAx>
        <c:axId val="4548953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488000"/>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435"/>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9E8E-47E9-A9AF-DC2F0CC9B69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E8E-47E9-A9AF-DC2F0CC9B69B}"/>
            </c:ext>
          </c:extLst>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9E8E-47E9-A9AF-DC2F0CC9B69B}"/>
            </c:ext>
          </c:extLst>
        </c:ser>
        <c:ser>
          <c:idx val="3"/>
          <c:order val="3"/>
          <c:tx>
            <c:strRef>
              <c:f>データシート!$A$30</c:f>
              <c:strCache>
                <c:ptCount val="1"/>
                <c:pt idx="0">
                  <c:v>生活排水処理事業特別会計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9E8E-47E9-A9AF-DC2F0CC9B69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0.13</c:v>
                </c:pt>
                <c:pt idx="2">
                  <c:v>#N/A</c:v>
                </c:pt>
                <c:pt idx="3">
                  <c:v>0.14000000000000001</c:v>
                </c:pt>
                <c:pt idx="4">
                  <c:v>#N/A</c:v>
                </c:pt>
                <c:pt idx="5">
                  <c:v>0.15</c:v>
                </c:pt>
                <c:pt idx="6">
                  <c:v>#N/A</c:v>
                </c:pt>
                <c:pt idx="7">
                  <c:v>0.14000000000000001</c:v>
                </c:pt>
                <c:pt idx="8">
                  <c:v>#N/A</c:v>
                </c:pt>
                <c:pt idx="9">
                  <c:v>0.14000000000000001</c:v>
                </c:pt>
              </c:numCache>
            </c:numRef>
          </c:val>
          <c:extLst xmlns:c16r2="http://schemas.microsoft.com/office/drawing/2015/06/chart">
            <c:ext xmlns:c16="http://schemas.microsoft.com/office/drawing/2014/chart" uri="{C3380CC4-5D6E-409C-BE32-E72D297353CC}">
              <c16:uniqueId val="{00000004-9E8E-47E9-A9AF-DC2F0CC9B69B}"/>
            </c:ext>
          </c:extLst>
        </c:ser>
        <c:ser>
          <c:idx val="5"/>
          <c:order val="5"/>
          <c:tx>
            <c:strRef>
              <c:f>データシート!$A$32</c:f>
              <c:strCache>
                <c:ptCount val="1"/>
                <c:pt idx="0">
                  <c:v>住宅改修資金貸付事業特別会計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0.21</c:v>
                </c:pt>
              </c:numCache>
            </c:numRef>
          </c:val>
          <c:extLst xmlns:c16r2="http://schemas.microsoft.com/office/drawing/2015/06/chart">
            <c:ext xmlns:c16="http://schemas.microsoft.com/office/drawing/2014/chart" uri="{C3380CC4-5D6E-409C-BE32-E72D297353CC}">
              <c16:uniqueId val="{00000005-9E8E-47E9-A9AF-DC2F0CC9B69B}"/>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1.89</c:v>
                </c:pt>
                <c:pt idx="2">
                  <c:v>#N/A</c:v>
                </c:pt>
                <c:pt idx="3">
                  <c:v>1.74</c:v>
                </c:pt>
                <c:pt idx="4">
                  <c:v>#N/A</c:v>
                </c:pt>
                <c:pt idx="5">
                  <c:v>1.56</c:v>
                </c:pt>
                <c:pt idx="6">
                  <c:v>#N/A</c:v>
                </c:pt>
                <c:pt idx="7">
                  <c:v>1.4</c:v>
                </c:pt>
                <c:pt idx="8">
                  <c:v>#N/A</c:v>
                </c:pt>
                <c:pt idx="9">
                  <c:v>1.22</c:v>
                </c:pt>
              </c:numCache>
            </c:numRef>
          </c:val>
          <c:extLst xmlns:c16r2="http://schemas.microsoft.com/office/drawing/2015/06/chart">
            <c:ext xmlns:c16="http://schemas.microsoft.com/office/drawing/2014/chart" uri="{C3380CC4-5D6E-409C-BE32-E72D297353CC}">
              <c16:uniqueId val="{00000006-9E8E-47E9-A9AF-DC2F0CC9B69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10.33</c:v>
                </c:pt>
                <c:pt idx="2">
                  <c:v>#N/A</c:v>
                </c:pt>
                <c:pt idx="3">
                  <c:v>8.99</c:v>
                </c:pt>
                <c:pt idx="4">
                  <c:v>#N/A</c:v>
                </c:pt>
                <c:pt idx="5">
                  <c:v>9.82</c:v>
                </c:pt>
                <c:pt idx="6">
                  <c:v>#N/A</c:v>
                </c:pt>
                <c:pt idx="7">
                  <c:v>11.73</c:v>
                </c:pt>
                <c:pt idx="8">
                  <c:v>#N/A</c:v>
                </c:pt>
                <c:pt idx="9">
                  <c:v>12.3</c:v>
                </c:pt>
              </c:numCache>
            </c:numRef>
          </c:val>
          <c:extLst xmlns:c16r2="http://schemas.microsoft.com/office/drawing/2015/06/chart">
            <c:ext xmlns:c16="http://schemas.microsoft.com/office/drawing/2014/chart" uri="{C3380CC4-5D6E-409C-BE32-E72D297353CC}">
              <c16:uniqueId val="{00000007-9E8E-47E9-A9AF-DC2F0CC9B69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11.89</c:v>
                </c:pt>
                <c:pt idx="2">
                  <c:v>#N/A</c:v>
                </c:pt>
                <c:pt idx="3">
                  <c:v>12.28</c:v>
                </c:pt>
                <c:pt idx="4">
                  <c:v>#N/A</c:v>
                </c:pt>
                <c:pt idx="5">
                  <c:v>11.9</c:v>
                </c:pt>
                <c:pt idx="6">
                  <c:v>#N/A</c:v>
                </c:pt>
                <c:pt idx="7">
                  <c:v>11.07</c:v>
                </c:pt>
                <c:pt idx="8">
                  <c:v>#N/A</c:v>
                </c:pt>
                <c:pt idx="9">
                  <c:v>12.6</c:v>
                </c:pt>
              </c:numCache>
            </c:numRef>
          </c:val>
          <c:extLst xmlns:c16r2="http://schemas.microsoft.com/office/drawing/2015/06/chart">
            <c:ext xmlns:c16="http://schemas.microsoft.com/office/drawing/2014/chart" uri="{C3380CC4-5D6E-409C-BE32-E72D297353CC}">
              <c16:uniqueId val="{00000008-9E8E-47E9-A9AF-DC2F0CC9B69B}"/>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3.28</c:v>
                </c:pt>
                <c:pt idx="1">
                  <c:v>#N/A</c:v>
                </c:pt>
                <c:pt idx="2">
                  <c:v>5.65</c:v>
                </c:pt>
                <c:pt idx="3">
                  <c:v>#N/A</c:v>
                </c:pt>
                <c:pt idx="4">
                  <c:v>#N/A</c:v>
                </c:pt>
                <c:pt idx="5">
                  <c:v>0.45</c:v>
                </c:pt>
                <c:pt idx="6">
                  <c:v>1.44</c:v>
                </c:pt>
                <c:pt idx="7">
                  <c:v>#N/A</c:v>
                </c:pt>
                <c:pt idx="8">
                  <c:v>1.1100000000000001</c:v>
                </c:pt>
                <c:pt idx="9">
                  <c:v>#N/A</c:v>
                </c:pt>
              </c:numCache>
            </c:numRef>
          </c:val>
          <c:extLst xmlns:c16r2="http://schemas.microsoft.com/office/drawing/2015/06/chart">
            <c:ext xmlns:c16="http://schemas.microsoft.com/office/drawing/2014/chart" uri="{C3380CC4-5D6E-409C-BE32-E72D297353CC}">
              <c16:uniqueId val="{00000009-9E8E-47E9-A9AF-DC2F0CC9B69B}"/>
            </c:ext>
          </c:extLst>
        </c:ser>
        <c:dLbls/>
        <c:overlap val="100"/>
        <c:axId val="46614016"/>
        <c:axId val="46615552"/>
      </c:barChart>
      <c:catAx>
        <c:axId val="4661401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615552"/>
        <c:crosses val="autoZero"/>
        <c:auto val="1"/>
        <c:lblAlgn val="ctr"/>
        <c:lblOffset val="100"/>
        <c:tickLblSkip val="1"/>
        <c:tickMarkSkip val="1"/>
      </c:catAx>
      <c:valAx>
        <c:axId val="46615552"/>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614016"/>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208E-2"/>
          <c:y val="8.7976539589442848E-2"/>
          <c:w val="0.90356317136844211"/>
          <c:h val="0.639296187683285"/>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371</c:v>
                </c:pt>
                <c:pt idx="5">
                  <c:v>382</c:v>
                </c:pt>
                <c:pt idx="8">
                  <c:v>387</c:v>
                </c:pt>
                <c:pt idx="11">
                  <c:v>401</c:v>
                </c:pt>
                <c:pt idx="14">
                  <c:v>337</c:v>
                </c:pt>
              </c:numCache>
            </c:numRef>
          </c:val>
          <c:extLst xmlns:c16r2="http://schemas.microsoft.com/office/drawing/2015/06/chart">
            <c:ext xmlns:c16="http://schemas.microsoft.com/office/drawing/2014/chart" uri="{C3380CC4-5D6E-409C-BE32-E72D297353CC}">
              <c16:uniqueId val="{00000000-4625-41D9-B123-2B704C36E80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625-41D9-B123-2B704C36E80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4625-41D9-B123-2B704C36E80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11</c:v>
                </c:pt>
                <c:pt idx="3">
                  <c:v>11</c:v>
                </c:pt>
                <c:pt idx="6">
                  <c:v>10</c:v>
                </c:pt>
                <c:pt idx="9">
                  <c:v>11</c:v>
                </c:pt>
                <c:pt idx="12">
                  <c:v>16</c:v>
                </c:pt>
              </c:numCache>
            </c:numRef>
          </c:val>
          <c:extLst xmlns:c16r2="http://schemas.microsoft.com/office/drawing/2015/06/chart">
            <c:ext xmlns:c16="http://schemas.microsoft.com/office/drawing/2014/chart" uri="{C3380CC4-5D6E-409C-BE32-E72D297353CC}">
              <c16:uniqueId val="{00000003-4625-41D9-B123-2B704C36E80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25</c:v>
                </c:pt>
                <c:pt idx="3">
                  <c:v>28</c:v>
                </c:pt>
                <c:pt idx="6">
                  <c:v>32</c:v>
                </c:pt>
                <c:pt idx="9">
                  <c:v>36</c:v>
                </c:pt>
                <c:pt idx="12">
                  <c:v>38</c:v>
                </c:pt>
              </c:numCache>
            </c:numRef>
          </c:val>
          <c:extLst xmlns:c16r2="http://schemas.microsoft.com/office/drawing/2015/06/chart">
            <c:ext xmlns:c16="http://schemas.microsoft.com/office/drawing/2014/chart" uri="{C3380CC4-5D6E-409C-BE32-E72D297353CC}">
              <c16:uniqueId val="{00000004-4625-41D9-B123-2B704C36E80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6</c:v>
                </c:pt>
              </c:numCache>
            </c:numRef>
          </c:val>
          <c:extLst xmlns:c16r2="http://schemas.microsoft.com/office/drawing/2015/06/chart">
            <c:ext xmlns:c16="http://schemas.microsoft.com/office/drawing/2014/chart" uri="{C3380CC4-5D6E-409C-BE32-E72D297353CC}">
              <c16:uniqueId val="{00000005-4625-41D9-B123-2B704C36E80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625-41D9-B123-2B704C36E80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376</c:v>
                </c:pt>
                <c:pt idx="3">
                  <c:v>394</c:v>
                </c:pt>
                <c:pt idx="6">
                  <c:v>414</c:v>
                </c:pt>
                <c:pt idx="9">
                  <c:v>388</c:v>
                </c:pt>
                <c:pt idx="12">
                  <c:v>345</c:v>
                </c:pt>
              </c:numCache>
            </c:numRef>
          </c:val>
          <c:extLst xmlns:c16r2="http://schemas.microsoft.com/office/drawing/2015/06/chart">
            <c:ext xmlns:c16="http://schemas.microsoft.com/office/drawing/2014/chart" uri="{C3380CC4-5D6E-409C-BE32-E72D297353CC}">
              <c16:uniqueId val="{00000007-4625-41D9-B123-2B704C36E80A}"/>
            </c:ext>
          </c:extLst>
        </c:ser>
        <c:dLbls/>
        <c:gapWidth val="100"/>
        <c:overlap val="100"/>
        <c:axId val="47691264"/>
        <c:axId val="47692800"/>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41</c:v>
                </c:pt>
                <c:pt idx="2">
                  <c:v>#N/A</c:v>
                </c:pt>
                <c:pt idx="3">
                  <c:v>#N/A</c:v>
                </c:pt>
                <c:pt idx="4">
                  <c:v>51</c:v>
                </c:pt>
                <c:pt idx="5">
                  <c:v>#N/A</c:v>
                </c:pt>
                <c:pt idx="6">
                  <c:v>#N/A</c:v>
                </c:pt>
                <c:pt idx="7">
                  <c:v>69</c:v>
                </c:pt>
                <c:pt idx="8">
                  <c:v>#N/A</c:v>
                </c:pt>
                <c:pt idx="9">
                  <c:v>#N/A</c:v>
                </c:pt>
                <c:pt idx="10">
                  <c:v>34</c:v>
                </c:pt>
                <c:pt idx="11">
                  <c:v>#N/A</c:v>
                </c:pt>
                <c:pt idx="12">
                  <c:v>#N/A</c:v>
                </c:pt>
                <c:pt idx="13">
                  <c:v>68</c:v>
                </c:pt>
                <c:pt idx="14">
                  <c:v>#N/A</c:v>
                </c:pt>
              </c:numCache>
            </c:numRef>
          </c:val>
          <c:extLst xmlns:c16r2="http://schemas.microsoft.com/office/drawing/2015/06/chart">
            <c:ext xmlns:c16="http://schemas.microsoft.com/office/drawing/2014/chart" uri="{C3380CC4-5D6E-409C-BE32-E72D297353CC}">
              <c16:uniqueId val="{00000008-4625-41D9-B123-2B704C36E80A}"/>
            </c:ext>
          </c:extLst>
        </c:ser>
        <c:dLbls/>
        <c:marker val="1"/>
        <c:axId val="47691264"/>
        <c:axId val="47692800"/>
      </c:lineChart>
      <c:catAx>
        <c:axId val="4769126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692800"/>
        <c:crosses val="autoZero"/>
        <c:auto val="1"/>
        <c:lblAlgn val="ctr"/>
        <c:lblOffset val="100"/>
        <c:tickLblSkip val="1"/>
        <c:tickMarkSkip val="1"/>
      </c:catAx>
      <c:valAx>
        <c:axId val="47692800"/>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69126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662E-2"/>
          <c:w val="0.86496884859089618"/>
          <c:h val="0.58918212773855427"/>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3585</c:v>
                </c:pt>
                <c:pt idx="5">
                  <c:v>3548</c:v>
                </c:pt>
                <c:pt idx="8">
                  <c:v>3501</c:v>
                </c:pt>
                <c:pt idx="11">
                  <c:v>3550</c:v>
                </c:pt>
                <c:pt idx="14">
                  <c:v>3665</c:v>
                </c:pt>
              </c:numCache>
            </c:numRef>
          </c:val>
          <c:extLst xmlns:c16r2="http://schemas.microsoft.com/office/drawing/2015/06/chart">
            <c:ext xmlns:c16="http://schemas.microsoft.com/office/drawing/2014/chart" uri="{C3380CC4-5D6E-409C-BE32-E72D297353CC}">
              <c16:uniqueId val="{00000000-2B92-4AE0-B476-0576660E089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870</c:v>
                </c:pt>
                <c:pt idx="5">
                  <c:v>957</c:v>
                </c:pt>
                <c:pt idx="8">
                  <c:v>1013</c:v>
                </c:pt>
                <c:pt idx="11">
                  <c:v>973</c:v>
                </c:pt>
                <c:pt idx="14">
                  <c:v>804</c:v>
                </c:pt>
              </c:numCache>
            </c:numRef>
          </c:val>
          <c:extLst xmlns:c16r2="http://schemas.microsoft.com/office/drawing/2015/06/chart">
            <c:ext xmlns:c16="http://schemas.microsoft.com/office/drawing/2014/chart" uri="{C3380CC4-5D6E-409C-BE32-E72D297353CC}">
              <c16:uniqueId val="{00000001-2B92-4AE0-B476-0576660E089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3861</c:v>
                </c:pt>
                <c:pt idx="5">
                  <c:v>4214</c:v>
                </c:pt>
                <c:pt idx="8">
                  <c:v>3677</c:v>
                </c:pt>
                <c:pt idx="11">
                  <c:v>3685</c:v>
                </c:pt>
                <c:pt idx="14">
                  <c:v>3955</c:v>
                </c:pt>
              </c:numCache>
            </c:numRef>
          </c:val>
          <c:extLst xmlns:c16r2="http://schemas.microsoft.com/office/drawing/2015/06/chart">
            <c:ext xmlns:c16="http://schemas.microsoft.com/office/drawing/2014/chart" uri="{C3380CC4-5D6E-409C-BE32-E72D297353CC}">
              <c16:uniqueId val="{00000002-2B92-4AE0-B476-0576660E089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B92-4AE0-B476-0576660E089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B92-4AE0-B476-0576660E089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5</c:v>
                </c:pt>
                <c:pt idx="3">
                  <c:v>4</c:v>
                </c:pt>
                <c:pt idx="6">
                  <c:v>3</c:v>
                </c:pt>
                <c:pt idx="9">
                  <c:v>2</c:v>
                </c:pt>
                <c:pt idx="12">
                  <c:v>1</c:v>
                </c:pt>
              </c:numCache>
            </c:numRef>
          </c:val>
          <c:extLst xmlns:c16r2="http://schemas.microsoft.com/office/drawing/2015/06/chart">
            <c:ext xmlns:c16="http://schemas.microsoft.com/office/drawing/2014/chart" uri="{C3380CC4-5D6E-409C-BE32-E72D297353CC}">
              <c16:uniqueId val="{00000005-2B92-4AE0-B476-0576660E089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1434</c:v>
                </c:pt>
                <c:pt idx="3">
                  <c:v>1385</c:v>
                </c:pt>
                <c:pt idx="6">
                  <c:v>1335</c:v>
                </c:pt>
                <c:pt idx="9">
                  <c:v>1310</c:v>
                </c:pt>
                <c:pt idx="12">
                  <c:v>1199</c:v>
                </c:pt>
              </c:numCache>
            </c:numRef>
          </c:val>
          <c:extLst xmlns:c16r2="http://schemas.microsoft.com/office/drawing/2015/06/chart">
            <c:ext xmlns:c16="http://schemas.microsoft.com/office/drawing/2014/chart" uri="{C3380CC4-5D6E-409C-BE32-E72D297353CC}">
              <c16:uniqueId val="{00000006-2B92-4AE0-B476-0576660E089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44</c:v>
                </c:pt>
                <c:pt idx="3">
                  <c:v>40</c:v>
                </c:pt>
                <c:pt idx="6">
                  <c:v>78</c:v>
                </c:pt>
                <c:pt idx="9">
                  <c:v>141</c:v>
                </c:pt>
                <c:pt idx="12">
                  <c:v>127</c:v>
                </c:pt>
              </c:numCache>
            </c:numRef>
          </c:val>
          <c:extLst xmlns:c16r2="http://schemas.microsoft.com/office/drawing/2015/06/chart">
            <c:ext xmlns:c16="http://schemas.microsoft.com/office/drawing/2014/chart" uri="{C3380CC4-5D6E-409C-BE32-E72D297353CC}">
              <c16:uniqueId val="{00000007-2B92-4AE0-B476-0576660E089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762</c:v>
                </c:pt>
                <c:pt idx="3">
                  <c:v>791</c:v>
                </c:pt>
                <c:pt idx="6">
                  <c:v>839</c:v>
                </c:pt>
                <c:pt idx="9">
                  <c:v>842</c:v>
                </c:pt>
                <c:pt idx="12">
                  <c:v>840</c:v>
                </c:pt>
              </c:numCache>
            </c:numRef>
          </c:val>
          <c:extLst xmlns:c16r2="http://schemas.microsoft.com/office/drawing/2015/06/chart">
            <c:ext xmlns:c16="http://schemas.microsoft.com/office/drawing/2014/chart" uri="{C3380CC4-5D6E-409C-BE32-E72D297353CC}">
              <c16:uniqueId val="{00000008-2B92-4AE0-B476-0576660E089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2B92-4AE0-B476-0576660E089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4599</c:v>
                </c:pt>
                <c:pt idx="3">
                  <c:v>4630</c:v>
                </c:pt>
                <c:pt idx="6">
                  <c:v>4371</c:v>
                </c:pt>
                <c:pt idx="9">
                  <c:v>4161</c:v>
                </c:pt>
                <c:pt idx="12">
                  <c:v>4334</c:v>
                </c:pt>
              </c:numCache>
            </c:numRef>
          </c:val>
          <c:extLst xmlns:c16r2="http://schemas.microsoft.com/office/drawing/2015/06/chart">
            <c:ext xmlns:c16="http://schemas.microsoft.com/office/drawing/2014/chart" uri="{C3380CC4-5D6E-409C-BE32-E72D297353CC}">
              <c16:uniqueId val="{0000000A-2B92-4AE0-B476-0576660E089D}"/>
            </c:ext>
          </c:extLst>
        </c:ser>
        <c:dLbls/>
        <c:gapWidth val="100"/>
        <c:overlap val="100"/>
        <c:axId val="47827968"/>
        <c:axId val="47457792"/>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extLst xmlns:c16r2="http://schemas.microsoft.com/office/drawing/2015/06/chart">
            <c:ext xmlns:c16="http://schemas.microsoft.com/office/drawing/2014/chart" uri="{C3380CC4-5D6E-409C-BE32-E72D297353CC}">
              <c16:uniqueId val="{0000000B-2B92-4AE0-B476-0576660E089D}"/>
            </c:ext>
          </c:extLst>
        </c:ser>
        <c:dLbls/>
        <c:marker val="1"/>
        <c:axId val="47827968"/>
        <c:axId val="47457792"/>
      </c:lineChart>
      <c:catAx>
        <c:axId val="4782796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457792"/>
        <c:crosses val="autoZero"/>
        <c:auto val="1"/>
        <c:lblAlgn val="ctr"/>
        <c:lblOffset val="100"/>
        <c:tickLblSkip val="1"/>
        <c:tickMarkSkip val="1"/>
      </c:catAx>
      <c:valAx>
        <c:axId val="4745779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827968"/>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
          <c:y val="4.9232005384860722E-2"/>
          <c:w val="0.84484011943744119"/>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extLst xmlns:c16r2="http://schemas.microsoft.com/office/drawing/2015/06/chart">
                <c:ext xmlns:c15="http://schemas.microsoft.com/office/drawing/2012/chart" uri="{CE6537A1-D6FC-4f65-9D91-7224C49458BB}">
                  <c15:dlblFieldTable>
                    <c15:dlblFTEntry>
                      <c15:txfldGUID>{7ADB798B-5238-4604-8262-0FCA5A7BF594}</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5356-45DC-AD43-1163C3480B88}"/>
                </c:ext>
              </c:extLst>
            </c:dLbl>
            <c:dLbl>
              <c:idx val="1"/>
              <c:tx>
                <c:strRef>
                  <c:f>公会計指標分析・財政指標組合せ分析表!$L$50</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{A0BCA5B8-4967-4F7F-9BFC-039960F5D029}</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5356-45DC-AD43-1163C3480B88}"/>
                </c:ext>
              </c:extLst>
            </c:dLbl>
            <c:dLbl>
              <c:idx val="2"/>
              <c:tx>
                <c:strRef>
                  <c:f>公会計指標分析・財政指標組合せ分析表!$M$50</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{B7370FEA-63C8-49B5-B0B4-F1F94908D167}</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5356-45DC-AD43-1163C3480B88}"/>
                </c:ext>
              </c:extLst>
            </c:dLbl>
            <c:dLbl>
              <c:idx val="3"/>
              <c:tx>
                <c:strRef>
                  <c:f>公会計指標分析・財政指標組合せ分析表!$N$50</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{6B7051E6-6E01-433A-BC6F-2F6C210F5CBB}</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5356-45DC-AD43-1163C3480B88}"/>
                </c:ext>
              </c:extLst>
            </c:dLbl>
            <c:dLbl>
              <c:idx val="4"/>
              <c:tx>
                <c:strRef>
                  <c:f>公会計指標分析・財政指標組合せ分析表!$O$50</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{EF4A565A-110C-4EDE-B0B2-D95A03F627C3}</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5356-45DC-AD43-1163C3480B88}"/>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extLst xmlns:c16r2="http://schemas.microsoft.com/office/drawing/2015/06/chart">
            <c:ext xmlns:c16="http://schemas.microsoft.com/office/drawing/2014/chart" uri="{C3380CC4-5D6E-409C-BE32-E72D297353CC}">
              <c16:uniqueId val="{00000005-5356-45DC-AD43-1163C3480B88}"/>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extLst xmlns:c16r2="http://schemas.microsoft.com/office/drawing/2015/06/chart">
                <c:ext xmlns:c15="http://schemas.microsoft.com/office/drawing/2012/chart" uri="{CE6537A1-D6FC-4f65-9D91-7224C49458BB}">
                  <c15:dlblFieldTable>
                    <c15:dlblFTEntry>
                      <c15:txfldGUID>{7F2B80EF-AF50-42CA-9AAE-064A0758C62E}</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5356-45DC-AD43-1163C3480B88}"/>
                </c:ext>
              </c:extLst>
            </c:dLbl>
            <c:dLbl>
              <c:idx val="1"/>
              <c:tx>
                <c:strRef>
                  <c:f>公会計指標分析・財政指標組合せ分析表!$L$50</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{1ED94DD8-6582-4FF4-B585-60AF6F65B8A2}</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5356-45DC-AD43-1163C3480B88}"/>
                </c:ext>
              </c:extLst>
            </c:dLbl>
            <c:dLbl>
              <c:idx val="2"/>
              <c:tx>
                <c:strRef>
                  <c:f>公会計指標分析・財政指標組合せ分析表!$M$50</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{1A975C5E-4B5E-4CA7-957F-2DFFB92833BB}</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5356-45DC-AD43-1163C3480B88}"/>
                </c:ext>
              </c:extLst>
            </c:dLbl>
            <c:dLbl>
              <c:idx val="3"/>
              <c:tx>
                <c:strRef>
                  <c:f>公会計指標分析・財政指標組合せ分析表!$N$50</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{2731D9F0-7C0C-41F4-8D46-16252792A940}</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5356-45DC-AD43-1163C3480B88}"/>
                </c:ext>
              </c:extLst>
            </c:dLbl>
            <c:dLbl>
              <c:idx val="4"/>
              <c:tx>
                <c:strRef>
                  <c:f>公会計指標分析・財政指標組合せ分析表!$O$50</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{B97437B3-B46F-4D01-BE15-38901D24334D}</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5356-45DC-AD43-1163C3480B88}"/>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extLst xmlns:c16r2="http://schemas.microsoft.com/office/drawing/2015/06/chart">
            <c:ext xmlns:c16="http://schemas.microsoft.com/office/drawing/2014/chart" uri="{C3380CC4-5D6E-409C-BE32-E72D297353CC}">
              <c16:uniqueId val="{0000000B-5356-45DC-AD43-1163C3480B88}"/>
            </c:ext>
          </c:extLst>
        </c:ser>
        <c:dLbls/>
        <c:axId val="47988096"/>
        <c:axId val="48023040"/>
      </c:scatterChart>
      <c:valAx>
        <c:axId val="47988096"/>
        <c:scaling>
          <c:orientation val="minMax"/>
        </c:scaling>
        <c:axPos val="b"/>
        <c:title>
          <c:tx>
            <c:rich>
              <a:bodyPr/>
              <a:lstStyle/>
              <a:p>
                <a:pPr>
                  <a:defRPr/>
                </a:pPr>
                <a:r>
                  <a:rPr lang="ja-JP" altLang="en-US" sz="1050" b="0"/>
                  <a:t>有形固定資産減価償却率</a:t>
                </a:r>
              </a:p>
            </c:rich>
          </c:tx>
          <c:layout>
            <c:manualLayout>
              <c:xMode val="edge"/>
              <c:yMode val="edge"/>
              <c:x val="0.41341553300957207"/>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023040"/>
        <c:crosses val="autoZero"/>
        <c:crossBetween val="midCat"/>
      </c:valAx>
      <c:valAx>
        <c:axId val="48023040"/>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47988096"/>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
          <c:y val="4.7118521949462221E-2"/>
          <c:w val="0.84704431781868594"/>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extLst xmlns:c16r2="http://schemas.microsoft.com/office/drawing/2015/06/chart">
                <c:ext xmlns:c15="http://schemas.microsoft.com/office/drawing/2012/chart" uri="{CE6537A1-D6FC-4f65-9D91-7224C49458BB}">
                  <c15:dlblFieldTable>
                    <c15:dlblFTEntry>
                      <c15:txfldGUID>{4500C4CF-FF05-4C17-AB76-977BED2A9A06}</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41EC-46BF-9FD6-8F08EFE7A6F8}"/>
                </c:ext>
              </c:extLst>
            </c:dLbl>
            <c:dLbl>
              <c:idx val="1"/>
              <c:tx>
                <c:strRef>
                  <c:f>公会計指標分析・財政指標組合せ分析表!$L$72</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{AB0F47DD-D082-41B5-A1CB-2B7912A1E6DB}</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41EC-46BF-9FD6-8F08EFE7A6F8}"/>
                </c:ext>
              </c:extLst>
            </c:dLbl>
            <c:dLbl>
              <c:idx val="2"/>
              <c:tx>
                <c:strRef>
                  <c:f>公会計指標分析・財政指標組合せ分析表!$M$72</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{67B795D4-828B-4585-80BB-2A9E0EF3FEA4}</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41EC-46BF-9FD6-8F08EFE7A6F8}"/>
                </c:ext>
              </c:extLst>
            </c:dLbl>
            <c:dLbl>
              <c:idx val="3"/>
              <c:tx>
                <c:strRef>
                  <c:f>公会計指標分析・財政指標組合せ分析表!$N$72</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{39D2B9F1-23F8-4676-9128-B9AE85BB804D}</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41EC-46BF-9FD6-8F08EFE7A6F8}"/>
                </c:ext>
              </c:extLst>
            </c:dLbl>
            <c:dLbl>
              <c:idx val="4"/>
              <c:tx>
                <c:strRef>
                  <c:f>公会計指標分析・財政指標組合せ分析表!$O$72</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{2C6EC23A-09F4-4D6E-9472-19DE318F1991}</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41EC-46BF-9FD6-8F08EFE7A6F8}"/>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2.2999999999999998</c:v>
                </c:pt>
                <c:pt idx="1">
                  <c:v>1.8</c:v>
                </c:pt>
                <c:pt idx="2">
                  <c:v>1.9</c:v>
                </c:pt>
                <c:pt idx="3">
                  <c:v>1.8</c:v>
                </c:pt>
                <c:pt idx="4">
                  <c:v>2</c:v>
                </c:pt>
              </c:numCache>
            </c:numRef>
          </c:xVal>
          <c:yVal>
            <c:numRef>
              <c:f>公会計指標分析・財政指標組合せ分析表!$K$73:$O$73</c:f>
              <c:numCache>
                <c:formatCode>#,##0.0;"▲ "#,##0.0</c:formatCode>
                <c:ptCount val="5"/>
              </c:numCache>
            </c:numRef>
          </c:yVal>
          <c:extLst xmlns:c16r2="http://schemas.microsoft.com/office/drawing/2015/06/chart">
            <c:ext xmlns:c16="http://schemas.microsoft.com/office/drawing/2014/chart" uri="{C3380CC4-5D6E-409C-BE32-E72D297353CC}">
              <c16:uniqueId val="{00000005-41EC-46BF-9FD6-8F08EFE7A6F8}"/>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extLst xmlns:c16r2="http://schemas.microsoft.com/office/drawing/2015/06/chart">
                <c:ext xmlns:c15="http://schemas.microsoft.com/office/drawing/2012/chart" uri="{CE6537A1-D6FC-4f65-9D91-7224C49458BB}">
                  <c15:layout/>
                  <c15:dlblFieldTable>
                    <c15:dlblFTEntry>
                      <c15:txfldGUID>{38F60E28-E9AA-422D-9B9B-950E42A577E4}</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41EC-46BF-9FD6-8F08EFE7A6F8}"/>
                </c:ext>
              </c:extLst>
            </c:dLbl>
            <c:dLbl>
              <c:idx val="1"/>
              <c:layout/>
              <c:tx>
                <c:strRef>
                  <c:f>公会計指標分析・財政指標組合せ分析表!$L$72</c:f>
                  <c:strCache>
                    <c:ptCount val="1"/>
                    <c:pt idx="0">
                      <c:v>H24</c:v>
                    </c:pt>
                  </c:strCache>
                </c:strRef>
              </c:tx>
              <c:dLblPos val="t"/>
              <c:extLst xmlns:c16r2="http://schemas.microsoft.com/office/drawing/2015/06/chart">
                <c:ext xmlns:c15="http://schemas.microsoft.com/office/drawing/2012/chart" uri="{CE6537A1-D6FC-4f65-9D91-7224C49458BB}">
                  <c15:layout/>
                  <c15:dlblFieldTable>
                    <c15:dlblFTEntry>
                      <c15:txfldGUID>{BB0FCE7A-8C08-417D-B2DB-C9047BA6C14D}</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41EC-46BF-9FD6-8F08EFE7A6F8}"/>
                </c:ext>
              </c:extLst>
            </c:dLbl>
            <c:dLbl>
              <c:idx val="2"/>
              <c:layout/>
              <c:tx>
                <c:strRef>
                  <c:f>公会計指標分析・財政指標組合せ分析表!$M$72</c:f>
                  <c:strCache>
                    <c:ptCount val="1"/>
                    <c:pt idx="0">
                      <c:v>H25</c:v>
                    </c:pt>
                  </c:strCache>
                </c:strRef>
              </c:tx>
              <c:dLblPos val="t"/>
              <c:extLst xmlns:c16r2="http://schemas.microsoft.com/office/drawing/2015/06/chart">
                <c:ext xmlns:c15="http://schemas.microsoft.com/office/drawing/2012/chart" uri="{CE6537A1-D6FC-4f65-9D91-7224C49458BB}">
                  <c15:layout/>
                  <c15:dlblFieldTable>
                    <c15:dlblFTEntry>
                      <c15:txfldGUID>{BA352667-A538-41A4-8B81-D644E3991AF1}</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41EC-46BF-9FD6-8F08EFE7A6F8}"/>
                </c:ext>
              </c:extLst>
            </c:dLbl>
            <c:dLbl>
              <c:idx val="3"/>
              <c:layout/>
              <c:tx>
                <c:strRef>
                  <c:f>公会計指標分析・財政指標組合せ分析表!$N$72</c:f>
                  <c:strCache>
                    <c:ptCount val="1"/>
                    <c:pt idx="0">
                      <c:v>H26</c:v>
                    </c:pt>
                  </c:strCache>
                </c:strRef>
              </c:tx>
              <c:dLblPos val="t"/>
              <c:extLst xmlns:c16r2="http://schemas.microsoft.com/office/drawing/2015/06/chart">
                <c:ext xmlns:c15="http://schemas.microsoft.com/office/drawing/2012/chart" uri="{CE6537A1-D6FC-4f65-9D91-7224C49458BB}">
                  <c15:layout/>
                  <c15:dlblFieldTable>
                    <c15:dlblFTEntry>
                      <c15:txfldGUID>{530E9706-4D29-48D5-9A7C-C779FD515912}</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41EC-46BF-9FD6-8F08EFE7A6F8}"/>
                </c:ext>
              </c:extLst>
            </c:dLbl>
            <c:dLbl>
              <c:idx val="4"/>
              <c:layout/>
              <c:tx>
                <c:strRef>
                  <c:f>公会計指標分析・財政指標組合せ分析表!$O$72</c:f>
                  <c:strCache>
                    <c:ptCount val="1"/>
                    <c:pt idx="0">
                      <c:v>H27</c:v>
                    </c:pt>
                  </c:strCache>
                </c:strRef>
              </c:tx>
              <c:dLblPos val="t"/>
              <c:extLst xmlns:c16r2="http://schemas.microsoft.com/office/drawing/2015/06/chart">
                <c:ext xmlns:c15="http://schemas.microsoft.com/office/drawing/2012/chart" uri="{CE6537A1-D6FC-4f65-9D91-7224C49458BB}">
                  <c15:layout/>
                  <c15:dlblFieldTable>
                    <c15:dlblFTEntry>
                      <c15:txfldGUID>{E0DE12FA-EFC2-45E4-9AE4-7C6626B253C5}</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41EC-46BF-9FD6-8F08EFE7A6F8}"/>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11.6</c:v>
                </c:pt>
                <c:pt idx="1">
                  <c:v>10.9</c:v>
                </c:pt>
                <c:pt idx="2">
                  <c:v>10.1</c:v>
                </c:pt>
                <c:pt idx="3">
                  <c:v>9.1</c:v>
                </c:pt>
                <c:pt idx="4">
                  <c:v>8.9</c:v>
                </c:pt>
              </c:numCache>
            </c:numRef>
          </c:xVal>
          <c:yVal>
            <c:numRef>
              <c:f>公会計指標分析・財政指標組合せ分析表!$K$77:$O$77</c:f>
              <c:numCache>
                <c:formatCode>#,##0.0;"▲ "#,##0.0</c:formatCode>
                <c:ptCount val="5"/>
                <c:pt idx="0">
                  <c:v>35.299999999999997</c:v>
                </c:pt>
                <c:pt idx="1">
                  <c:v>29.4</c:v>
                </c:pt>
                <c:pt idx="2">
                  <c:v>18.899999999999999</c:v>
                </c:pt>
                <c:pt idx="3">
                  <c:v>10.199999999999999</c:v>
                </c:pt>
                <c:pt idx="4">
                  <c:v>13.1</c:v>
                </c:pt>
              </c:numCache>
            </c:numRef>
          </c:yVal>
          <c:extLst xmlns:c16r2="http://schemas.microsoft.com/office/drawing/2015/06/chart">
            <c:ext xmlns:c16="http://schemas.microsoft.com/office/drawing/2014/chart" uri="{C3380CC4-5D6E-409C-BE32-E72D297353CC}">
              <c16:uniqueId val="{0000000B-41EC-46BF-9FD6-8F08EFE7A6F8}"/>
            </c:ext>
          </c:extLst>
        </c:ser>
        <c:dLbls/>
        <c:axId val="47750144"/>
        <c:axId val="48235648"/>
      </c:scatterChart>
      <c:valAx>
        <c:axId val="47750144"/>
        <c:scaling>
          <c:orientation val="minMax"/>
          <c:max val="11.9"/>
          <c:min val="8.7000000000000011"/>
        </c:scaling>
        <c:axPos val="b"/>
        <c:title>
          <c:tx>
            <c:rich>
              <a:bodyPr/>
              <a:lstStyle/>
              <a:p>
                <a:pPr>
                  <a:defRPr/>
                </a:pPr>
                <a:r>
                  <a:rPr lang="ja-JP" altLang="en-US" sz="1050" b="0"/>
                  <a:t>実質公債費比率</a:t>
                </a:r>
              </a:p>
            </c:rich>
          </c:tx>
          <c:layout>
            <c:manualLayout>
              <c:xMode val="edge"/>
              <c:yMode val="edge"/>
              <c:x val="0.46793742437462083"/>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235648"/>
        <c:crosses val="autoZero"/>
        <c:crossBetween val="midCat"/>
      </c:valAx>
      <c:valAx>
        <c:axId val="48235648"/>
        <c:scaling>
          <c:orientation val="minMax"/>
          <c:max val="40"/>
          <c:min val="7"/>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8E-2"/>
              <c:y val="0.25119654160876942"/>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47750144"/>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22" l="0.70000000000000018" r="0.70000000000000018" t="0.75000000000000022" header="0.3000000000000001" footer="0.300000000000000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福岡県香春町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実質公債費比率については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年間平均で２．０％と前年と比較して０．２％増加しているが、類似団体と比較すると低い状態を保っている。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これは起債の際に交付税措置のあるものを中心に借入を行う等、起債の制限を行っているためである。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今後は町だけでなく、一部事務組合等でも大きな事業が予定されているため、実質公債費比率の上昇が予想されるので、これまで以上に公債費の適正化に取り組んでいく必要がある。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福岡県香春町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将来負担比率については充当可能基金や基準財政需要額算入見込額が将来負担額を超えていることから、将来負担比率は数値なしとなっている。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これは今後予定されている大規模事業に備え、基金の積立を行っているためで、事業終了後は充当可能基金の大幅減が予想され、将来負担比率の上昇が見込まれるので、今後とも財政の健全化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福岡県香春町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11,624
11,583
44.50
5,910,386
5,505,989
404,357
3,229,030
4,334,419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福岡県香春町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11,624
11,583
44.50
5,910,386
5,505,989
404,357
3,229,030
4,334,419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福岡県香春町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11,624
11,583
44.50
5,910,386
5,505,989
404,357
3,229,030
4,334,419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福岡県香春町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11,624
11,583
44.50
5,910,386
5,505,989
404,357
3,229,030
4,334,419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の減少や全国平均を上回る高齢化率（平成２７年度末３７．２％）に加え、町の主要事業であったセメント産業の衰退が進み、他に中心となる産業もないため財政基盤が弱く、類似団体を０．１４ポイント下回っている。今後とも事務事業の効率化や経費節減を実施し、歳出の削減に努めるとともに、産業振興施策や定住促進施策を推進することで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106741</xdr:rowOff>
    </xdr:from>
    <xdr:to>
      <xdr:col>7</xdr:col>
      <xdr:colOff>152400</xdr:colOff>
      <xdr:row>43</xdr:row>
      <xdr:rowOff>106741</xdr:rowOff>
    </xdr:to>
    <xdr:cxnSp macro="">
      <xdr:nvCxnSpPr>
        <xdr:cNvPr id="69" name="直線コネクタ 68"/>
        <xdr:cNvCxnSpPr/>
      </xdr:nvCxnSpPr>
      <xdr:spPr>
        <a:xfrm>
          <a:off x="4114800" y="74790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83051</xdr:rowOff>
    </xdr:from>
    <xdr:ext cx="762000" cy="259045"/>
    <xdr:sp macro="" textlink="">
      <xdr:nvSpPr>
        <xdr:cNvPr id="70" name="財政力平均値テキスト"/>
        <xdr:cNvSpPr txBox="1"/>
      </xdr:nvSpPr>
      <xdr:spPr>
        <a:xfrm>
          <a:off x="5041900" y="711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66524</xdr:rowOff>
    </xdr:from>
    <xdr:to>
      <xdr:col>7</xdr:col>
      <xdr:colOff>203200</xdr:colOff>
      <xdr:row>42</xdr:row>
      <xdr:rowOff>168124</xdr:rowOff>
    </xdr:to>
    <xdr:sp macro="" textlink="">
      <xdr:nvSpPr>
        <xdr:cNvPr id="71" name="フローチャート : 判断 70"/>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106741</xdr:rowOff>
    </xdr:from>
    <xdr:to>
      <xdr:col>6</xdr:col>
      <xdr:colOff>0</xdr:colOff>
      <xdr:row>43</xdr:row>
      <xdr:rowOff>106741</xdr:rowOff>
    </xdr:to>
    <xdr:cxnSp macro="">
      <xdr:nvCxnSpPr>
        <xdr:cNvPr id="72" name="直線コネクタ 71"/>
        <xdr:cNvCxnSpPr/>
      </xdr:nvCxnSpPr>
      <xdr:spPr>
        <a:xfrm>
          <a:off x="3225800" y="74790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3" name="フローチャート : 判断 72"/>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18342</xdr:rowOff>
    </xdr:from>
    <xdr:ext cx="736600" cy="259045"/>
    <xdr:sp macro="" textlink="">
      <xdr:nvSpPr>
        <xdr:cNvPr id="74" name="テキスト ボックス 73"/>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106741</xdr:rowOff>
    </xdr:from>
    <xdr:to>
      <xdr:col>4</xdr:col>
      <xdr:colOff>482600</xdr:colOff>
      <xdr:row>43</xdr:row>
      <xdr:rowOff>106741</xdr:rowOff>
    </xdr:to>
    <xdr:cxnSp macro="">
      <xdr:nvCxnSpPr>
        <xdr:cNvPr id="75" name="直線コネクタ 74"/>
        <xdr:cNvCxnSpPr/>
      </xdr:nvCxnSpPr>
      <xdr:spPr>
        <a:xfrm>
          <a:off x="2336800" y="74790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18342</xdr:rowOff>
    </xdr:from>
    <xdr:ext cx="762000" cy="259045"/>
    <xdr:sp macro="" textlink="">
      <xdr:nvSpPr>
        <xdr:cNvPr id="77" name="テキスト ボックス 76"/>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106741</xdr:rowOff>
    </xdr:to>
    <xdr:cxnSp macro="">
      <xdr:nvCxnSpPr>
        <xdr:cNvPr id="78" name="直線コネクタ 77"/>
        <xdr:cNvCxnSpPr/>
      </xdr:nvCxnSpPr>
      <xdr:spPr>
        <a:xfrm>
          <a:off x="1447800" y="74676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66524</xdr:rowOff>
    </xdr:from>
    <xdr:to>
      <xdr:col>3</xdr:col>
      <xdr:colOff>330200</xdr:colOff>
      <xdr:row>42</xdr:row>
      <xdr:rowOff>168124</xdr:rowOff>
    </xdr:to>
    <xdr:sp macro="" textlink="">
      <xdr:nvSpPr>
        <xdr:cNvPr id="79" name="フローチャート : 判断 78"/>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6851</xdr:rowOff>
    </xdr:from>
    <xdr:ext cx="762000" cy="259045"/>
    <xdr:sp macro="" textlink="">
      <xdr:nvSpPr>
        <xdr:cNvPr id="80" name="テキスト ボックス 79"/>
        <xdr:cNvSpPr txBox="1"/>
      </xdr:nvSpPr>
      <xdr:spPr>
        <a:xfrm>
          <a:off x="1955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81" name="フローチャート :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166810</xdr:rowOff>
    </xdr:from>
    <xdr:ext cx="762000" cy="259045"/>
    <xdr:sp macro="" textlink="">
      <xdr:nvSpPr>
        <xdr:cNvPr id="82" name="テキスト ボックス 81"/>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55941</xdr:rowOff>
    </xdr:from>
    <xdr:to>
      <xdr:col>7</xdr:col>
      <xdr:colOff>203200</xdr:colOff>
      <xdr:row>43</xdr:row>
      <xdr:rowOff>157541</xdr:rowOff>
    </xdr:to>
    <xdr:sp macro="" textlink="">
      <xdr:nvSpPr>
        <xdr:cNvPr id="88" name="円/楕円 87"/>
        <xdr:cNvSpPr/>
      </xdr:nvSpPr>
      <xdr:spPr>
        <a:xfrm>
          <a:off x="49022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28018</xdr:rowOff>
    </xdr:from>
    <xdr:ext cx="762000" cy="259045"/>
    <xdr:sp macro="" textlink="">
      <xdr:nvSpPr>
        <xdr:cNvPr id="89" name="財政力該当値テキスト"/>
        <xdr:cNvSpPr txBox="1"/>
      </xdr:nvSpPr>
      <xdr:spPr>
        <a:xfrm>
          <a:off x="5041900" y="740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55941</xdr:rowOff>
    </xdr:from>
    <xdr:to>
      <xdr:col>6</xdr:col>
      <xdr:colOff>50800</xdr:colOff>
      <xdr:row>43</xdr:row>
      <xdr:rowOff>157541</xdr:rowOff>
    </xdr:to>
    <xdr:sp macro="" textlink="">
      <xdr:nvSpPr>
        <xdr:cNvPr id="90" name="円/楕円 89"/>
        <xdr:cNvSpPr/>
      </xdr:nvSpPr>
      <xdr:spPr>
        <a:xfrm>
          <a:off x="4064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142318</xdr:rowOff>
    </xdr:from>
    <xdr:ext cx="736600" cy="259045"/>
    <xdr:sp macro="" textlink="">
      <xdr:nvSpPr>
        <xdr:cNvPr id="91" name="テキスト ボックス 90"/>
        <xdr:cNvSpPr txBox="1"/>
      </xdr:nvSpPr>
      <xdr:spPr>
        <a:xfrm>
          <a:off x="3733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55941</xdr:rowOff>
    </xdr:from>
    <xdr:to>
      <xdr:col>4</xdr:col>
      <xdr:colOff>533400</xdr:colOff>
      <xdr:row>43</xdr:row>
      <xdr:rowOff>157541</xdr:rowOff>
    </xdr:to>
    <xdr:sp macro="" textlink="">
      <xdr:nvSpPr>
        <xdr:cNvPr id="92" name="円/楕円 91"/>
        <xdr:cNvSpPr/>
      </xdr:nvSpPr>
      <xdr:spPr>
        <a:xfrm>
          <a:off x="3175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142318</xdr:rowOff>
    </xdr:from>
    <xdr:ext cx="762000" cy="259045"/>
    <xdr:sp macro="" textlink="">
      <xdr:nvSpPr>
        <xdr:cNvPr id="93" name="テキスト ボックス 92"/>
        <xdr:cNvSpPr txBox="1"/>
      </xdr:nvSpPr>
      <xdr:spPr>
        <a:xfrm>
          <a:off x="2844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55941</xdr:rowOff>
    </xdr:from>
    <xdr:to>
      <xdr:col>3</xdr:col>
      <xdr:colOff>330200</xdr:colOff>
      <xdr:row>43</xdr:row>
      <xdr:rowOff>157541</xdr:rowOff>
    </xdr:to>
    <xdr:sp macro="" textlink="">
      <xdr:nvSpPr>
        <xdr:cNvPr id="94" name="円/楕円 93"/>
        <xdr:cNvSpPr/>
      </xdr:nvSpPr>
      <xdr:spPr>
        <a:xfrm>
          <a:off x="2286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142318</xdr:rowOff>
    </xdr:from>
    <xdr:ext cx="762000" cy="259045"/>
    <xdr:sp macro="" textlink="">
      <xdr:nvSpPr>
        <xdr:cNvPr id="95" name="テキスト ボックス 94"/>
        <xdr:cNvSpPr txBox="1"/>
      </xdr:nvSpPr>
      <xdr:spPr>
        <a:xfrm>
          <a:off x="1955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6" name="円/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人口減少、産業の衰退に伴う税収の減少や、高齢化に伴う福祉関係経費の増加により、類似団体平均を</a:t>
          </a:r>
          <a:r>
            <a:rPr kumimoji="1" lang="ja-JP" altLang="en-US" sz="1100">
              <a:solidFill>
                <a:schemeClr val="dk1"/>
              </a:solidFill>
              <a:effectLst/>
              <a:latin typeface="+mn-lt"/>
              <a:ea typeface="+mn-ea"/>
              <a:cs typeface="+mn-cs"/>
            </a:rPr>
            <a:t>上回っている</a:t>
          </a:r>
          <a:r>
            <a:rPr kumimoji="1" lang="ja-JP" altLang="ja-JP" sz="1100">
              <a:solidFill>
                <a:schemeClr val="dk1"/>
              </a:solidFill>
              <a:effectLst/>
              <a:latin typeface="+mn-lt"/>
              <a:ea typeface="+mn-ea"/>
              <a:cs typeface="+mn-cs"/>
            </a:rPr>
            <a:t>。経年を見ると平成２５年度から２．９ポイントの改善が見られるが、これは平成２６年度より過疎地域に指定され、過疎対策事業債が活用できるようになったためであり、根本的な財政基盤の強化や経費削減ができているわけではない。今後とも、定住促進等の施策の推進による財政基盤の強化、事業の見直し等による義務的経費削減を推し進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98044</xdr:rowOff>
    </xdr:from>
    <xdr:to>
      <xdr:col>7</xdr:col>
      <xdr:colOff>152400</xdr:colOff>
      <xdr:row>66</xdr:row>
      <xdr:rowOff>43942</xdr:rowOff>
    </xdr:to>
    <xdr:cxnSp macro="">
      <xdr:nvCxnSpPr>
        <xdr:cNvPr id="125" name="直線コネクタ 124"/>
        <xdr:cNvCxnSpPr/>
      </xdr:nvCxnSpPr>
      <xdr:spPr>
        <a:xfrm flipV="1">
          <a:off x="4953000" y="10042144"/>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16019</xdr:rowOff>
    </xdr:from>
    <xdr:ext cx="762000" cy="259045"/>
    <xdr:sp macro="" textlink="">
      <xdr:nvSpPr>
        <xdr:cNvPr id="126" name="財政構造の弾力性最小値テキスト"/>
        <xdr:cNvSpPr txBox="1"/>
      </xdr:nvSpPr>
      <xdr:spPr>
        <a:xfrm>
          <a:off x="5041900" y="113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7</xdr:col>
      <xdr:colOff>63500</xdr:colOff>
      <xdr:row>66</xdr:row>
      <xdr:rowOff>43942</xdr:rowOff>
    </xdr:from>
    <xdr:to>
      <xdr:col>7</xdr:col>
      <xdr:colOff>241300</xdr:colOff>
      <xdr:row>66</xdr:row>
      <xdr:rowOff>43942</xdr:rowOff>
    </xdr:to>
    <xdr:cxnSp macro="">
      <xdr:nvCxnSpPr>
        <xdr:cNvPr id="127" name="直線コネクタ 126"/>
        <xdr:cNvCxnSpPr/>
      </xdr:nvCxnSpPr>
      <xdr:spPr>
        <a:xfrm>
          <a:off x="4864100" y="113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12971</xdr:rowOff>
    </xdr:from>
    <xdr:ext cx="762000" cy="259045"/>
    <xdr:sp macro="" textlink="">
      <xdr:nvSpPr>
        <xdr:cNvPr id="128" name="財政構造の弾力性最大値テキスト"/>
        <xdr:cNvSpPr txBox="1"/>
      </xdr:nvSpPr>
      <xdr:spPr>
        <a:xfrm>
          <a:off x="5041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69.4</a:t>
          </a:r>
          <a:endParaRPr kumimoji="1" lang="ja-JP" altLang="en-US" sz="1000" b="1">
            <a:latin typeface="ＭＳ Ｐゴシック"/>
          </a:endParaRPr>
        </a:p>
      </xdr:txBody>
    </xdr:sp>
    <xdr:clientData/>
  </xdr:oneCellAnchor>
  <xdr:twoCellAnchor>
    <xdr:from>
      <xdr:col>7</xdr:col>
      <xdr:colOff>63500</xdr:colOff>
      <xdr:row>58</xdr:row>
      <xdr:rowOff>98044</xdr:rowOff>
    </xdr:from>
    <xdr:to>
      <xdr:col>7</xdr:col>
      <xdr:colOff>241300</xdr:colOff>
      <xdr:row>58</xdr:row>
      <xdr:rowOff>98044</xdr:rowOff>
    </xdr:to>
    <xdr:cxnSp macro="">
      <xdr:nvCxnSpPr>
        <xdr:cNvPr id="129" name="直線コネクタ 128"/>
        <xdr:cNvCxnSpPr/>
      </xdr:nvCxnSpPr>
      <xdr:spPr>
        <a:xfrm>
          <a:off x="4864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99822</xdr:rowOff>
    </xdr:from>
    <xdr:to>
      <xdr:col>7</xdr:col>
      <xdr:colOff>152400</xdr:colOff>
      <xdr:row>63</xdr:row>
      <xdr:rowOff>143256</xdr:rowOff>
    </xdr:to>
    <xdr:cxnSp macro="">
      <xdr:nvCxnSpPr>
        <xdr:cNvPr id="130" name="直線コネクタ 129"/>
        <xdr:cNvCxnSpPr/>
      </xdr:nvCxnSpPr>
      <xdr:spPr>
        <a:xfrm flipV="1">
          <a:off x="4114800" y="1090117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17289</xdr:rowOff>
    </xdr:from>
    <xdr:ext cx="762000" cy="259045"/>
    <xdr:sp macro="" textlink="">
      <xdr:nvSpPr>
        <xdr:cNvPr id="131" name="財政構造の弾力性平均値テキスト"/>
        <xdr:cNvSpPr txBox="1"/>
      </xdr:nvSpPr>
      <xdr:spPr>
        <a:xfrm>
          <a:off x="5041900" y="1064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762</xdr:rowOff>
    </xdr:from>
    <xdr:to>
      <xdr:col>7</xdr:col>
      <xdr:colOff>203200</xdr:colOff>
      <xdr:row>63</xdr:row>
      <xdr:rowOff>102362</xdr:rowOff>
    </xdr:to>
    <xdr:sp macro="" textlink="">
      <xdr:nvSpPr>
        <xdr:cNvPr id="132" name="フローチャート : 判断 131"/>
        <xdr:cNvSpPr/>
      </xdr:nvSpPr>
      <xdr:spPr>
        <a:xfrm>
          <a:off x="49022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143256</xdr:rowOff>
    </xdr:from>
    <xdr:to>
      <xdr:col>6</xdr:col>
      <xdr:colOff>0</xdr:colOff>
      <xdr:row>64</xdr:row>
      <xdr:rowOff>68326</xdr:rowOff>
    </xdr:to>
    <xdr:cxnSp macro="">
      <xdr:nvCxnSpPr>
        <xdr:cNvPr id="133" name="直線コネクタ 132"/>
        <xdr:cNvCxnSpPr/>
      </xdr:nvCxnSpPr>
      <xdr:spPr>
        <a:xfrm flipV="1">
          <a:off x="3225800" y="1094460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34544</xdr:rowOff>
    </xdr:from>
    <xdr:to>
      <xdr:col>6</xdr:col>
      <xdr:colOff>50800</xdr:colOff>
      <xdr:row>63</xdr:row>
      <xdr:rowOff>136144</xdr:rowOff>
    </xdr:to>
    <xdr:sp macro="" textlink="">
      <xdr:nvSpPr>
        <xdr:cNvPr id="134" name="フローチャート : 判断 133"/>
        <xdr:cNvSpPr/>
      </xdr:nvSpPr>
      <xdr:spPr>
        <a:xfrm>
          <a:off x="4064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146321</xdr:rowOff>
    </xdr:from>
    <xdr:ext cx="736600" cy="259045"/>
    <xdr:sp macro="" textlink="">
      <xdr:nvSpPr>
        <xdr:cNvPr id="135" name="テキスト ボックス 134"/>
        <xdr:cNvSpPr txBox="1"/>
      </xdr:nvSpPr>
      <xdr:spPr>
        <a:xfrm>
          <a:off x="3733800" y="10604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34544</xdr:rowOff>
    </xdr:from>
    <xdr:to>
      <xdr:col>4</xdr:col>
      <xdr:colOff>482600</xdr:colOff>
      <xdr:row>64</xdr:row>
      <xdr:rowOff>68326</xdr:rowOff>
    </xdr:to>
    <xdr:cxnSp macro="">
      <xdr:nvCxnSpPr>
        <xdr:cNvPr id="136" name="直線コネクタ 135"/>
        <xdr:cNvCxnSpPr/>
      </xdr:nvCxnSpPr>
      <xdr:spPr>
        <a:xfrm>
          <a:off x="2336800" y="1100734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157734</xdr:rowOff>
    </xdr:from>
    <xdr:to>
      <xdr:col>4</xdr:col>
      <xdr:colOff>533400</xdr:colOff>
      <xdr:row>63</xdr:row>
      <xdr:rowOff>87884</xdr:rowOff>
    </xdr:to>
    <xdr:sp macro="" textlink="">
      <xdr:nvSpPr>
        <xdr:cNvPr id="137" name="フローチャート : 判断 136"/>
        <xdr:cNvSpPr/>
      </xdr:nvSpPr>
      <xdr:spPr>
        <a:xfrm>
          <a:off x="3175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98061</xdr:rowOff>
    </xdr:from>
    <xdr:ext cx="762000" cy="259045"/>
    <xdr:sp macro="" textlink="">
      <xdr:nvSpPr>
        <xdr:cNvPr id="138" name="テキスト ボックス 137"/>
        <xdr:cNvSpPr txBox="1"/>
      </xdr:nvSpPr>
      <xdr:spPr>
        <a:xfrm>
          <a:off x="2844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10414</xdr:rowOff>
    </xdr:from>
    <xdr:to>
      <xdr:col>3</xdr:col>
      <xdr:colOff>279400</xdr:colOff>
      <xdr:row>64</xdr:row>
      <xdr:rowOff>34544</xdr:rowOff>
    </xdr:to>
    <xdr:cxnSp macro="">
      <xdr:nvCxnSpPr>
        <xdr:cNvPr id="139" name="直線コネクタ 138"/>
        <xdr:cNvCxnSpPr/>
      </xdr:nvCxnSpPr>
      <xdr:spPr>
        <a:xfrm>
          <a:off x="1447800" y="1098321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39370</xdr:rowOff>
    </xdr:from>
    <xdr:to>
      <xdr:col>3</xdr:col>
      <xdr:colOff>330200</xdr:colOff>
      <xdr:row>63</xdr:row>
      <xdr:rowOff>140970</xdr:rowOff>
    </xdr:to>
    <xdr:sp macro="" textlink="">
      <xdr:nvSpPr>
        <xdr:cNvPr id="140" name="フローチャート : 判断 139"/>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151147</xdr:rowOff>
    </xdr:from>
    <xdr:ext cx="762000" cy="259045"/>
    <xdr:sp macro="" textlink="">
      <xdr:nvSpPr>
        <xdr:cNvPr id="141" name="テキスト ボックス 140"/>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167386</xdr:rowOff>
    </xdr:from>
    <xdr:to>
      <xdr:col>2</xdr:col>
      <xdr:colOff>127000</xdr:colOff>
      <xdr:row>63</xdr:row>
      <xdr:rowOff>97536</xdr:rowOff>
    </xdr:to>
    <xdr:sp macro="" textlink="">
      <xdr:nvSpPr>
        <xdr:cNvPr id="142" name="フローチャート : 判断 141"/>
        <xdr:cNvSpPr/>
      </xdr:nvSpPr>
      <xdr:spPr>
        <a:xfrm>
          <a:off x="1397000" y="1079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107713</xdr:rowOff>
    </xdr:from>
    <xdr:ext cx="762000" cy="259045"/>
    <xdr:sp macro="" textlink="">
      <xdr:nvSpPr>
        <xdr:cNvPr id="143" name="テキスト ボックス 142"/>
        <xdr:cNvSpPr txBox="1"/>
      </xdr:nvSpPr>
      <xdr:spPr>
        <a:xfrm>
          <a:off x="1066800" y="1056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49" name="円/楕円 148"/>
        <xdr:cNvSpPr/>
      </xdr:nvSpPr>
      <xdr:spPr>
        <a:xfrm>
          <a:off x="49022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21099</xdr:rowOff>
    </xdr:from>
    <xdr:ext cx="762000" cy="259045"/>
    <xdr:sp macro="" textlink="">
      <xdr:nvSpPr>
        <xdr:cNvPr id="150" name="財政構造の弾力性該当値テキスト"/>
        <xdr:cNvSpPr txBox="1"/>
      </xdr:nvSpPr>
      <xdr:spPr>
        <a:xfrm>
          <a:off x="5041900" y="1082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92456</xdr:rowOff>
    </xdr:from>
    <xdr:to>
      <xdr:col>6</xdr:col>
      <xdr:colOff>50800</xdr:colOff>
      <xdr:row>64</xdr:row>
      <xdr:rowOff>22606</xdr:rowOff>
    </xdr:to>
    <xdr:sp macro="" textlink="">
      <xdr:nvSpPr>
        <xdr:cNvPr id="151" name="円/楕円 150"/>
        <xdr:cNvSpPr/>
      </xdr:nvSpPr>
      <xdr:spPr>
        <a:xfrm>
          <a:off x="4064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7383</xdr:rowOff>
    </xdr:from>
    <xdr:ext cx="736600" cy="259045"/>
    <xdr:sp macro="" textlink="">
      <xdr:nvSpPr>
        <xdr:cNvPr id="152" name="テキスト ボックス 151"/>
        <xdr:cNvSpPr txBox="1"/>
      </xdr:nvSpPr>
      <xdr:spPr>
        <a:xfrm>
          <a:off x="3733800" y="1098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17526</xdr:rowOff>
    </xdr:from>
    <xdr:to>
      <xdr:col>4</xdr:col>
      <xdr:colOff>533400</xdr:colOff>
      <xdr:row>64</xdr:row>
      <xdr:rowOff>119126</xdr:rowOff>
    </xdr:to>
    <xdr:sp macro="" textlink="">
      <xdr:nvSpPr>
        <xdr:cNvPr id="153" name="円/楕円 152"/>
        <xdr:cNvSpPr/>
      </xdr:nvSpPr>
      <xdr:spPr>
        <a:xfrm>
          <a:off x="3175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103903</xdr:rowOff>
    </xdr:from>
    <xdr:ext cx="762000" cy="259045"/>
    <xdr:sp macro="" textlink="">
      <xdr:nvSpPr>
        <xdr:cNvPr id="154" name="テキスト ボックス 153"/>
        <xdr:cNvSpPr txBox="1"/>
      </xdr:nvSpPr>
      <xdr:spPr>
        <a:xfrm>
          <a:off x="2844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155194</xdr:rowOff>
    </xdr:from>
    <xdr:to>
      <xdr:col>3</xdr:col>
      <xdr:colOff>330200</xdr:colOff>
      <xdr:row>64</xdr:row>
      <xdr:rowOff>85344</xdr:rowOff>
    </xdr:to>
    <xdr:sp macro="" textlink="">
      <xdr:nvSpPr>
        <xdr:cNvPr id="155" name="円/楕円 154"/>
        <xdr:cNvSpPr/>
      </xdr:nvSpPr>
      <xdr:spPr>
        <a:xfrm>
          <a:off x="2286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70121</xdr:rowOff>
    </xdr:from>
    <xdr:ext cx="762000" cy="259045"/>
    <xdr:sp macro="" textlink="">
      <xdr:nvSpPr>
        <xdr:cNvPr id="156" name="テキスト ボックス 155"/>
        <xdr:cNvSpPr txBox="1"/>
      </xdr:nvSpPr>
      <xdr:spPr>
        <a:xfrm>
          <a:off x="1955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131064</xdr:rowOff>
    </xdr:from>
    <xdr:to>
      <xdr:col>2</xdr:col>
      <xdr:colOff>127000</xdr:colOff>
      <xdr:row>64</xdr:row>
      <xdr:rowOff>61214</xdr:rowOff>
    </xdr:to>
    <xdr:sp macro="" textlink="">
      <xdr:nvSpPr>
        <xdr:cNvPr id="157" name="円/楕円 156"/>
        <xdr:cNvSpPr/>
      </xdr:nvSpPr>
      <xdr:spPr>
        <a:xfrm>
          <a:off x="1397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45991</xdr:rowOff>
    </xdr:from>
    <xdr:ext cx="762000" cy="259045"/>
    <xdr:sp macro="" textlink="">
      <xdr:nvSpPr>
        <xdr:cNvPr id="158" name="テキスト ボックス 157"/>
        <xdr:cNvSpPr txBox="1"/>
      </xdr:nvSpPr>
      <xdr:spPr>
        <a:xfrm>
          <a:off x="1066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[168,962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すると僅かに上回っている程度だが、全国平均、福岡県平均と比較すると大幅に上回っているといえる。これは保育所の運営を直営で行っていること及び町有施設の老朽化による維持管理費の増、国土調査事業や町営住宅長寿命化事業等の実施に伴い人件費が必要なためである。今後とも、事務の効率化に努めるとともに保育所の民営化や施設の統廃合による管理費の削減についても検討していく必要があ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115697</xdr:rowOff>
    </xdr:from>
    <xdr:to>
      <xdr:col>7</xdr:col>
      <xdr:colOff>152400</xdr:colOff>
      <xdr:row>89</xdr:row>
      <xdr:rowOff>120803</xdr:rowOff>
    </xdr:to>
    <xdr:cxnSp macro="">
      <xdr:nvCxnSpPr>
        <xdr:cNvPr id="186" name="直線コネクタ 185"/>
        <xdr:cNvCxnSpPr/>
      </xdr:nvCxnSpPr>
      <xdr:spPr>
        <a:xfrm flipV="1">
          <a:off x="4953000" y="13831697"/>
          <a:ext cx="0" cy="1548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92880</xdr:rowOff>
    </xdr:from>
    <xdr:ext cx="762000" cy="259045"/>
    <xdr:sp macro="" textlink="">
      <xdr:nvSpPr>
        <xdr:cNvPr id="187" name="人件費・物件費等の状況最小値テキスト"/>
        <xdr:cNvSpPr txBox="1"/>
      </xdr:nvSpPr>
      <xdr:spPr>
        <a:xfrm>
          <a:off x="5041900" y="1535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410,558</a:t>
          </a:r>
          <a:endParaRPr kumimoji="1" lang="ja-JP" altLang="en-US" sz="1000" b="1">
            <a:latin typeface="ＭＳ Ｐゴシック"/>
          </a:endParaRPr>
        </a:p>
      </xdr:txBody>
    </xdr:sp>
    <xdr:clientData/>
  </xdr:oneCellAnchor>
  <xdr:twoCellAnchor>
    <xdr:from>
      <xdr:col>7</xdr:col>
      <xdr:colOff>63500</xdr:colOff>
      <xdr:row>89</xdr:row>
      <xdr:rowOff>120803</xdr:rowOff>
    </xdr:from>
    <xdr:to>
      <xdr:col>7</xdr:col>
      <xdr:colOff>241300</xdr:colOff>
      <xdr:row>89</xdr:row>
      <xdr:rowOff>120803</xdr:rowOff>
    </xdr:to>
    <xdr:cxnSp macro="">
      <xdr:nvCxnSpPr>
        <xdr:cNvPr id="188" name="直線コネクタ 187"/>
        <xdr:cNvCxnSpPr/>
      </xdr:nvCxnSpPr>
      <xdr:spPr>
        <a:xfrm>
          <a:off x="4864100" y="153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30624</xdr:rowOff>
    </xdr:from>
    <xdr:ext cx="762000" cy="259045"/>
    <xdr:sp macro="" textlink="">
      <xdr:nvSpPr>
        <xdr:cNvPr id="189" name="人件費・物件費等の状況最大値テキスト"/>
        <xdr:cNvSpPr txBox="1"/>
      </xdr:nvSpPr>
      <xdr:spPr>
        <a:xfrm>
          <a:off x="5041900" y="13575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89,763</a:t>
          </a:r>
          <a:endParaRPr kumimoji="1" lang="ja-JP" altLang="en-US" sz="1000" b="1">
            <a:latin typeface="ＭＳ Ｐゴシック"/>
          </a:endParaRPr>
        </a:p>
      </xdr:txBody>
    </xdr:sp>
    <xdr:clientData/>
  </xdr:oneCellAnchor>
  <xdr:twoCellAnchor>
    <xdr:from>
      <xdr:col>7</xdr:col>
      <xdr:colOff>63500</xdr:colOff>
      <xdr:row>80</xdr:row>
      <xdr:rowOff>115697</xdr:rowOff>
    </xdr:from>
    <xdr:to>
      <xdr:col>7</xdr:col>
      <xdr:colOff>241300</xdr:colOff>
      <xdr:row>80</xdr:row>
      <xdr:rowOff>115697</xdr:rowOff>
    </xdr:to>
    <xdr:cxnSp macro="">
      <xdr:nvCxnSpPr>
        <xdr:cNvPr id="190" name="直線コネクタ 189"/>
        <xdr:cNvCxnSpPr/>
      </xdr:nvCxnSpPr>
      <xdr:spPr>
        <a:xfrm>
          <a:off x="4864100" y="1383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131248</xdr:rowOff>
    </xdr:from>
    <xdr:to>
      <xdr:col>7</xdr:col>
      <xdr:colOff>152400</xdr:colOff>
      <xdr:row>82</xdr:row>
      <xdr:rowOff>155011</xdr:rowOff>
    </xdr:to>
    <xdr:cxnSp macro="">
      <xdr:nvCxnSpPr>
        <xdr:cNvPr id="191" name="直線コネクタ 190"/>
        <xdr:cNvCxnSpPr/>
      </xdr:nvCxnSpPr>
      <xdr:spPr>
        <a:xfrm>
          <a:off x="4114800" y="14190148"/>
          <a:ext cx="838200" cy="2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104243</xdr:rowOff>
    </xdr:from>
    <xdr:ext cx="762000" cy="259045"/>
    <xdr:sp macro="" textlink="">
      <xdr:nvSpPr>
        <xdr:cNvPr id="192" name="人件費・物件費等の状況平均値テキスト"/>
        <xdr:cNvSpPr txBox="1"/>
      </xdr:nvSpPr>
      <xdr:spPr>
        <a:xfrm>
          <a:off x="5041900" y="139916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87716</xdr:rowOff>
    </xdr:from>
    <xdr:to>
      <xdr:col>7</xdr:col>
      <xdr:colOff>203200</xdr:colOff>
      <xdr:row>83</xdr:row>
      <xdr:rowOff>17866</xdr:rowOff>
    </xdr:to>
    <xdr:sp macro="" textlink="">
      <xdr:nvSpPr>
        <xdr:cNvPr id="193" name="フローチャート : 判断 192"/>
        <xdr:cNvSpPr/>
      </xdr:nvSpPr>
      <xdr:spPr>
        <a:xfrm>
          <a:off x="49022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100592</xdr:rowOff>
    </xdr:from>
    <xdr:to>
      <xdr:col>6</xdr:col>
      <xdr:colOff>0</xdr:colOff>
      <xdr:row>82</xdr:row>
      <xdr:rowOff>131248</xdr:rowOff>
    </xdr:to>
    <xdr:cxnSp macro="">
      <xdr:nvCxnSpPr>
        <xdr:cNvPr id="194" name="直線コネクタ 193"/>
        <xdr:cNvCxnSpPr/>
      </xdr:nvCxnSpPr>
      <xdr:spPr>
        <a:xfrm>
          <a:off x="3225800" y="14159492"/>
          <a:ext cx="889000" cy="3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76065</xdr:rowOff>
    </xdr:from>
    <xdr:to>
      <xdr:col>6</xdr:col>
      <xdr:colOff>50800</xdr:colOff>
      <xdr:row>83</xdr:row>
      <xdr:rowOff>6215</xdr:rowOff>
    </xdr:to>
    <xdr:sp macro="" textlink="">
      <xdr:nvSpPr>
        <xdr:cNvPr id="195" name="フローチャート : 判断 194"/>
        <xdr:cNvSpPr/>
      </xdr:nvSpPr>
      <xdr:spPr>
        <a:xfrm>
          <a:off x="4064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16392</xdr:rowOff>
    </xdr:from>
    <xdr:ext cx="736600" cy="259045"/>
    <xdr:sp macro="" textlink="">
      <xdr:nvSpPr>
        <xdr:cNvPr id="196" name="テキスト ボックス 195"/>
        <xdr:cNvSpPr txBox="1"/>
      </xdr:nvSpPr>
      <xdr:spPr>
        <a:xfrm>
          <a:off x="3733800" y="13903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74890</xdr:rowOff>
    </xdr:from>
    <xdr:to>
      <xdr:col>4</xdr:col>
      <xdr:colOff>482600</xdr:colOff>
      <xdr:row>82</xdr:row>
      <xdr:rowOff>100592</xdr:rowOff>
    </xdr:to>
    <xdr:cxnSp macro="">
      <xdr:nvCxnSpPr>
        <xdr:cNvPr id="197" name="直線コネクタ 196"/>
        <xdr:cNvCxnSpPr/>
      </xdr:nvCxnSpPr>
      <xdr:spPr>
        <a:xfrm>
          <a:off x="2336800" y="14133790"/>
          <a:ext cx="889000" cy="2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40151</xdr:rowOff>
    </xdr:from>
    <xdr:to>
      <xdr:col>4</xdr:col>
      <xdr:colOff>533400</xdr:colOff>
      <xdr:row>82</xdr:row>
      <xdr:rowOff>141751</xdr:rowOff>
    </xdr:to>
    <xdr:sp macro="" textlink="">
      <xdr:nvSpPr>
        <xdr:cNvPr id="198" name="フローチャート : 判断 197"/>
        <xdr:cNvSpPr/>
      </xdr:nvSpPr>
      <xdr:spPr>
        <a:xfrm>
          <a:off x="3175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151928</xdr:rowOff>
    </xdr:from>
    <xdr:ext cx="762000" cy="259045"/>
    <xdr:sp macro="" textlink="">
      <xdr:nvSpPr>
        <xdr:cNvPr id="199" name="テキスト ボックス 198"/>
        <xdr:cNvSpPr txBox="1"/>
      </xdr:nvSpPr>
      <xdr:spPr>
        <a:xfrm>
          <a:off x="2844800" y="1386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74890</xdr:rowOff>
    </xdr:from>
    <xdr:to>
      <xdr:col>3</xdr:col>
      <xdr:colOff>279400</xdr:colOff>
      <xdr:row>82</xdr:row>
      <xdr:rowOff>106407</xdr:rowOff>
    </xdr:to>
    <xdr:cxnSp macro="">
      <xdr:nvCxnSpPr>
        <xdr:cNvPr id="200" name="直線コネクタ 199"/>
        <xdr:cNvCxnSpPr/>
      </xdr:nvCxnSpPr>
      <xdr:spPr>
        <a:xfrm flipV="1">
          <a:off x="1447800" y="14133790"/>
          <a:ext cx="889000" cy="3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34156</xdr:rowOff>
    </xdr:from>
    <xdr:to>
      <xdr:col>3</xdr:col>
      <xdr:colOff>330200</xdr:colOff>
      <xdr:row>82</xdr:row>
      <xdr:rowOff>135756</xdr:rowOff>
    </xdr:to>
    <xdr:sp macro="" textlink="">
      <xdr:nvSpPr>
        <xdr:cNvPr id="201" name="フローチャート : 判断 200"/>
        <xdr:cNvSpPr/>
      </xdr:nvSpPr>
      <xdr:spPr>
        <a:xfrm>
          <a:off x="2286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120533</xdr:rowOff>
    </xdr:from>
    <xdr:ext cx="762000" cy="259045"/>
    <xdr:sp macro="" textlink="">
      <xdr:nvSpPr>
        <xdr:cNvPr id="202" name="テキスト ボックス 201"/>
        <xdr:cNvSpPr txBox="1"/>
      </xdr:nvSpPr>
      <xdr:spPr>
        <a:xfrm>
          <a:off x="1955800" y="141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57973</xdr:rowOff>
    </xdr:from>
    <xdr:to>
      <xdr:col>2</xdr:col>
      <xdr:colOff>127000</xdr:colOff>
      <xdr:row>82</xdr:row>
      <xdr:rowOff>159573</xdr:rowOff>
    </xdr:to>
    <xdr:sp macro="" textlink="">
      <xdr:nvSpPr>
        <xdr:cNvPr id="203" name="フローチャート : 判断 202"/>
        <xdr:cNvSpPr/>
      </xdr:nvSpPr>
      <xdr:spPr>
        <a:xfrm>
          <a:off x="1397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144350</xdr:rowOff>
    </xdr:from>
    <xdr:ext cx="762000" cy="259045"/>
    <xdr:sp macro="" textlink="">
      <xdr:nvSpPr>
        <xdr:cNvPr id="204" name="テキスト ボックス 203"/>
        <xdr:cNvSpPr txBox="1"/>
      </xdr:nvSpPr>
      <xdr:spPr>
        <a:xfrm>
          <a:off x="1066800" y="142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104211</xdr:rowOff>
    </xdr:from>
    <xdr:to>
      <xdr:col>7</xdr:col>
      <xdr:colOff>203200</xdr:colOff>
      <xdr:row>83</xdr:row>
      <xdr:rowOff>34361</xdr:rowOff>
    </xdr:to>
    <xdr:sp macro="" textlink="">
      <xdr:nvSpPr>
        <xdr:cNvPr id="210" name="円/楕円 209"/>
        <xdr:cNvSpPr/>
      </xdr:nvSpPr>
      <xdr:spPr>
        <a:xfrm>
          <a:off x="4902200" y="1416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76288</xdr:rowOff>
    </xdr:from>
    <xdr:ext cx="762000" cy="259045"/>
    <xdr:sp macro="" textlink="">
      <xdr:nvSpPr>
        <xdr:cNvPr id="211" name="人件費・物件費等の状況該当値テキスト"/>
        <xdr:cNvSpPr txBox="1"/>
      </xdr:nvSpPr>
      <xdr:spPr>
        <a:xfrm>
          <a:off x="5041900" y="1413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168,962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80448</xdr:rowOff>
    </xdr:from>
    <xdr:to>
      <xdr:col>6</xdr:col>
      <xdr:colOff>50800</xdr:colOff>
      <xdr:row>83</xdr:row>
      <xdr:rowOff>10598</xdr:rowOff>
    </xdr:to>
    <xdr:sp macro="" textlink="">
      <xdr:nvSpPr>
        <xdr:cNvPr id="212" name="円/楕円 211"/>
        <xdr:cNvSpPr/>
      </xdr:nvSpPr>
      <xdr:spPr>
        <a:xfrm>
          <a:off x="4064000" y="1413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166825</xdr:rowOff>
    </xdr:from>
    <xdr:ext cx="736600" cy="259045"/>
    <xdr:sp macro="" textlink="">
      <xdr:nvSpPr>
        <xdr:cNvPr id="213" name="テキスト ボックス 212"/>
        <xdr:cNvSpPr txBox="1"/>
      </xdr:nvSpPr>
      <xdr:spPr>
        <a:xfrm>
          <a:off x="3733800" y="1422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164,038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49792</xdr:rowOff>
    </xdr:from>
    <xdr:to>
      <xdr:col>4</xdr:col>
      <xdr:colOff>533400</xdr:colOff>
      <xdr:row>82</xdr:row>
      <xdr:rowOff>151392</xdr:rowOff>
    </xdr:to>
    <xdr:sp macro="" textlink="">
      <xdr:nvSpPr>
        <xdr:cNvPr id="214" name="円/楕円 213"/>
        <xdr:cNvSpPr/>
      </xdr:nvSpPr>
      <xdr:spPr>
        <a:xfrm>
          <a:off x="3175000" y="1410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136169</xdr:rowOff>
    </xdr:from>
    <xdr:ext cx="762000" cy="259045"/>
    <xdr:sp macro="" textlink="">
      <xdr:nvSpPr>
        <xdr:cNvPr id="215" name="テキスト ボックス 214"/>
        <xdr:cNvSpPr txBox="1"/>
      </xdr:nvSpPr>
      <xdr:spPr>
        <a:xfrm>
          <a:off x="2844800" y="1419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157,686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24090</xdr:rowOff>
    </xdr:from>
    <xdr:to>
      <xdr:col>3</xdr:col>
      <xdr:colOff>330200</xdr:colOff>
      <xdr:row>82</xdr:row>
      <xdr:rowOff>125690</xdr:rowOff>
    </xdr:to>
    <xdr:sp macro="" textlink="">
      <xdr:nvSpPr>
        <xdr:cNvPr id="216" name="円/楕円 215"/>
        <xdr:cNvSpPr/>
      </xdr:nvSpPr>
      <xdr:spPr>
        <a:xfrm>
          <a:off x="2286000" y="1408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135867</xdr:rowOff>
    </xdr:from>
    <xdr:ext cx="762000" cy="259045"/>
    <xdr:sp macro="" textlink="">
      <xdr:nvSpPr>
        <xdr:cNvPr id="217" name="テキスト ボックス 216"/>
        <xdr:cNvSpPr txBox="1"/>
      </xdr:nvSpPr>
      <xdr:spPr>
        <a:xfrm>
          <a:off x="1955800" y="13851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152,360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55607</xdr:rowOff>
    </xdr:from>
    <xdr:to>
      <xdr:col>2</xdr:col>
      <xdr:colOff>127000</xdr:colOff>
      <xdr:row>82</xdr:row>
      <xdr:rowOff>157207</xdr:rowOff>
    </xdr:to>
    <xdr:sp macro="" textlink="">
      <xdr:nvSpPr>
        <xdr:cNvPr id="218" name="円/楕円 217"/>
        <xdr:cNvSpPr/>
      </xdr:nvSpPr>
      <xdr:spPr>
        <a:xfrm>
          <a:off x="1397000" y="1411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167384</xdr:rowOff>
    </xdr:from>
    <xdr:ext cx="762000" cy="259045"/>
    <xdr:sp macro="" textlink="">
      <xdr:nvSpPr>
        <xdr:cNvPr id="219" name="テキスト ボックス 218"/>
        <xdr:cNvSpPr txBox="1"/>
      </xdr:nvSpPr>
      <xdr:spPr>
        <a:xfrm>
          <a:off x="1066800" y="13883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158,891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全国町村平均との差は年々小さくなっているが、未だ類似団体平均を０．１ポイント上回っている。今後とも人員管理とともに給与の適正な管理に努める。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88</xdr:row>
      <xdr:rowOff>152823</xdr:rowOff>
    </xdr:to>
    <xdr:cxnSp macro="">
      <xdr:nvCxnSpPr>
        <xdr:cNvPr id="248" name="直線コネクタ 247"/>
        <xdr:cNvCxnSpPr/>
      </xdr:nvCxnSpPr>
      <xdr:spPr>
        <a:xfrm flipV="1">
          <a:off x="17018000" y="13945446"/>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49"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0" name="直線コネクタ 249"/>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1"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2" name="直線コネクタ 251"/>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112184</xdr:rowOff>
    </xdr:from>
    <xdr:to>
      <xdr:col>24</xdr:col>
      <xdr:colOff>558800</xdr:colOff>
      <xdr:row>85</xdr:row>
      <xdr:rowOff>144357</xdr:rowOff>
    </xdr:to>
    <xdr:cxnSp macro="">
      <xdr:nvCxnSpPr>
        <xdr:cNvPr id="253" name="直線コネクタ 252"/>
        <xdr:cNvCxnSpPr/>
      </xdr:nvCxnSpPr>
      <xdr:spPr>
        <a:xfrm>
          <a:off x="16179800" y="1468543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102040</xdr:rowOff>
    </xdr:from>
    <xdr:ext cx="762000" cy="259045"/>
    <xdr:sp macro="" textlink="">
      <xdr:nvSpPr>
        <xdr:cNvPr id="254" name="給与水準   （国との比較）平均値テキスト"/>
        <xdr:cNvSpPr txBox="1"/>
      </xdr:nvSpPr>
      <xdr:spPr>
        <a:xfrm>
          <a:off x="17106900" y="1450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55" name="フローチャート : 判断 254"/>
        <xdr:cNvSpPr/>
      </xdr:nvSpPr>
      <xdr:spPr>
        <a:xfrm>
          <a:off x="169672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112184</xdr:rowOff>
    </xdr:from>
    <xdr:to>
      <xdr:col>23</xdr:col>
      <xdr:colOff>406400</xdr:colOff>
      <xdr:row>85</xdr:row>
      <xdr:rowOff>152400</xdr:rowOff>
    </xdr:to>
    <xdr:cxnSp macro="">
      <xdr:nvCxnSpPr>
        <xdr:cNvPr id="256" name="直線コネクタ 255"/>
        <xdr:cNvCxnSpPr/>
      </xdr:nvCxnSpPr>
      <xdr:spPr>
        <a:xfrm flipV="1">
          <a:off x="15290800" y="146854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7" name="フローチャート : 判断 256"/>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100770</xdr:rowOff>
    </xdr:from>
    <xdr:ext cx="736600" cy="259045"/>
    <xdr:sp macro="" textlink="">
      <xdr:nvSpPr>
        <xdr:cNvPr id="258" name="テキスト ボックス 257"/>
        <xdr:cNvSpPr txBox="1"/>
      </xdr:nvSpPr>
      <xdr:spPr>
        <a:xfrm>
          <a:off x="15798800" y="143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152400</xdr:rowOff>
    </xdr:from>
    <xdr:to>
      <xdr:col>22</xdr:col>
      <xdr:colOff>203200</xdr:colOff>
      <xdr:row>90</xdr:row>
      <xdr:rowOff>51223</xdr:rowOff>
    </xdr:to>
    <xdr:cxnSp macro="">
      <xdr:nvCxnSpPr>
        <xdr:cNvPr id="259" name="直線コネクタ 258"/>
        <xdr:cNvCxnSpPr/>
      </xdr:nvCxnSpPr>
      <xdr:spPr>
        <a:xfrm flipV="1">
          <a:off x="14401800" y="14725650"/>
          <a:ext cx="889000" cy="75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0" name="フローチャート : 判断 259"/>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100770</xdr:rowOff>
    </xdr:from>
    <xdr:ext cx="762000" cy="259045"/>
    <xdr:sp macro="" textlink="">
      <xdr:nvSpPr>
        <xdr:cNvPr id="261" name="テキスト ボックス 260"/>
        <xdr:cNvSpPr txBox="1"/>
      </xdr:nvSpPr>
      <xdr:spPr>
        <a:xfrm>
          <a:off x="14909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85937</xdr:rowOff>
    </xdr:from>
    <xdr:to>
      <xdr:col>21</xdr:col>
      <xdr:colOff>0</xdr:colOff>
      <xdr:row>90</xdr:row>
      <xdr:rowOff>51223</xdr:rowOff>
    </xdr:to>
    <xdr:cxnSp macro="">
      <xdr:nvCxnSpPr>
        <xdr:cNvPr id="262" name="直線コネクタ 261"/>
        <xdr:cNvCxnSpPr/>
      </xdr:nvCxnSpPr>
      <xdr:spPr>
        <a:xfrm>
          <a:off x="13512800" y="15344987"/>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77893</xdr:rowOff>
    </xdr:from>
    <xdr:to>
      <xdr:col>21</xdr:col>
      <xdr:colOff>50800</xdr:colOff>
      <xdr:row>89</xdr:row>
      <xdr:rowOff>8043</xdr:rowOff>
    </xdr:to>
    <xdr:sp macro="" textlink="">
      <xdr:nvSpPr>
        <xdr:cNvPr id="263" name="フローチャート : 判断 262"/>
        <xdr:cNvSpPr/>
      </xdr:nvSpPr>
      <xdr:spPr>
        <a:xfrm>
          <a:off x="14351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18220</xdr:rowOff>
    </xdr:from>
    <xdr:ext cx="762000" cy="259045"/>
    <xdr:sp macro="" textlink="">
      <xdr:nvSpPr>
        <xdr:cNvPr id="264" name="テキスト ボックス 263"/>
        <xdr:cNvSpPr txBox="1"/>
      </xdr:nvSpPr>
      <xdr:spPr>
        <a:xfrm>
          <a:off x="14020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5" name="フローチャート : 判断 264"/>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18220</xdr:rowOff>
    </xdr:from>
    <xdr:ext cx="762000" cy="259045"/>
    <xdr:sp macro="" textlink="">
      <xdr:nvSpPr>
        <xdr:cNvPr id="266" name="テキスト ボックス 265"/>
        <xdr:cNvSpPr txBox="1"/>
      </xdr:nvSpPr>
      <xdr:spPr>
        <a:xfrm>
          <a:off x="13131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72" name="円/楕円 271"/>
        <xdr:cNvSpPr/>
      </xdr:nvSpPr>
      <xdr:spPr>
        <a:xfrm>
          <a:off x="169672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65634</xdr:rowOff>
    </xdr:from>
    <xdr:ext cx="762000" cy="259045"/>
    <xdr:sp macro="" textlink="">
      <xdr:nvSpPr>
        <xdr:cNvPr id="273" name="給与水準   （国との比較）該当値テキスト"/>
        <xdr:cNvSpPr txBox="1"/>
      </xdr:nvSpPr>
      <xdr:spPr>
        <a:xfrm>
          <a:off x="17106900" y="1463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61384</xdr:rowOff>
    </xdr:from>
    <xdr:to>
      <xdr:col>23</xdr:col>
      <xdr:colOff>457200</xdr:colOff>
      <xdr:row>85</xdr:row>
      <xdr:rowOff>162984</xdr:rowOff>
    </xdr:to>
    <xdr:sp macro="" textlink="">
      <xdr:nvSpPr>
        <xdr:cNvPr id="274" name="円/楕円 273"/>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147761</xdr:rowOff>
    </xdr:from>
    <xdr:ext cx="736600" cy="259045"/>
    <xdr:sp macro="" textlink="">
      <xdr:nvSpPr>
        <xdr:cNvPr id="275" name="テキスト ボックス 274"/>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101600</xdr:rowOff>
    </xdr:from>
    <xdr:to>
      <xdr:col>22</xdr:col>
      <xdr:colOff>254000</xdr:colOff>
      <xdr:row>86</xdr:row>
      <xdr:rowOff>31750</xdr:rowOff>
    </xdr:to>
    <xdr:sp macro="" textlink="">
      <xdr:nvSpPr>
        <xdr:cNvPr id="276" name="円/楕円 275"/>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16527</xdr:rowOff>
    </xdr:from>
    <xdr:ext cx="762000" cy="259045"/>
    <xdr:sp macro="" textlink="">
      <xdr:nvSpPr>
        <xdr:cNvPr id="277" name="テキスト ボックス 276"/>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20</xdr:col>
      <xdr:colOff>635000</xdr:colOff>
      <xdr:row>90</xdr:row>
      <xdr:rowOff>423</xdr:rowOff>
    </xdr:from>
    <xdr:to>
      <xdr:col>21</xdr:col>
      <xdr:colOff>50800</xdr:colOff>
      <xdr:row>90</xdr:row>
      <xdr:rowOff>102023</xdr:rowOff>
    </xdr:to>
    <xdr:sp macro="" textlink="">
      <xdr:nvSpPr>
        <xdr:cNvPr id="278" name="円/楕円 277"/>
        <xdr:cNvSpPr/>
      </xdr:nvSpPr>
      <xdr:spPr>
        <a:xfrm>
          <a:off x="14351000" y="1543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86800</xdr:rowOff>
    </xdr:from>
    <xdr:ext cx="762000" cy="259045"/>
    <xdr:sp macro="" textlink="">
      <xdr:nvSpPr>
        <xdr:cNvPr id="279" name="テキスト ボックス 278"/>
        <xdr:cNvSpPr txBox="1"/>
      </xdr:nvSpPr>
      <xdr:spPr>
        <a:xfrm>
          <a:off x="14020800" y="1551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35137</xdr:rowOff>
    </xdr:from>
    <xdr:to>
      <xdr:col>19</xdr:col>
      <xdr:colOff>533400</xdr:colOff>
      <xdr:row>89</xdr:row>
      <xdr:rowOff>136737</xdr:rowOff>
    </xdr:to>
    <xdr:sp macro="" textlink="">
      <xdr:nvSpPr>
        <xdr:cNvPr id="280" name="円/楕円 279"/>
        <xdr:cNvSpPr/>
      </xdr:nvSpPr>
      <xdr:spPr>
        <a:xfrm>
          <a:off x="13462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121514</xdr:rowOff>
    </xdr:from>
    <xdr:ext cx="762000" cy="259045"/>
    <xdr:sp macro="" textlink="">
      <xdr:nvSpPr>
        <xdr:cNvPr id="281" name="テキスト ボックス 280"/>
        <xdr:cNvSpPr txBox="1"/>
      </xdr:nvSpPr>
      <xdr:spPr>
        <a:xfrm>
          <a:off x="13131800" y="1538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公立保育所の運営や国土調査事業、町営住宅長寿命化事業の展開に人員が必要なため、類似団体平均を</a:t>
          </a:r>
          <a:r>
            <a:rPr kumimoji="1" lang="ja-JP" altLang="en-US" sz="1100">
              <a:solidFill>
                <a:schemeClr val="dk1"/>
              </a:solidFill>
              <a:effectLst/>
              <a:latin typeface="+mn-lt"/>
              <a:ea typeface="+mn-ea"/>
              <a:cs typeface="+mn-cs"/>
            </a:rPr>
            <a:t>１．４８</a:t>
          </a:r>
          <a:r>
            <a:rPr kumimoji="1" lang="ja-JP" altLang="ja-JP" sz="1100">
              <a:solidFill>
                <a:schemeClr val="dk1"/>
              </a:solidFill>
              <a:effectLst/>
              <a:latin typeface="+mn-lt"/>
              <a:ea typeface="+mn-ea"/>
              <a:cs typeface="+mn-cs"/>
            </a:rPr>
            <a:t>ポイント上回っている。組織機構改革など行政改革によって職員数の適正化を図ったが、依然平均を上回っているため、今後とも公立保育所の民営化等の取り組みを検討していく必要がある。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70282</xdr:rowOff>
    </xdr:from>
    <xdr:to>
      <xdr:col>24</xdr:col>
      <xdr:colOff>558800</xdr:colOff>
      <xdr:row>66</xdr:row>
      <xdr:rowOff>91237</xdr:rowOff>
    </xdr:to>
    <xdr:cxnSp macro="">
      <xdr:nvCxnSpPr>
        <xdr:cNvPr id="308" name="直線コネクタ 307"/>
        <xdr:cNvCxnSpPr/>
      </xdr:nvCxnSpPr>
      <xdr:spPr>
        <a:xfrm flipV="1">
          <a:off x="17018000" y="10357282"/>
          <a:ext cx="0" cy="1049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63314</xdr:rowOff>
    </xdr:from>
    <xdr:ext cx="762000" cy="259045"/>
    <xdr:sp macro="" textlink="">
      <xdr:nvSpPr>
        <xdr:cNvPr id="309" name="定員管理の状況最小値テキスト"/>
        <xdr:cNvSpPr txBox="1"/>
      </xdr:nvSpPr>
      <xdr:spPr>
        <a:xfrm>
          <a:off x="17106900" y="1137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27.68</a:t>
          </a:r>
          <a:endParaRPr kumimoji="1" lang="ja-JP" altLang="en-US" sz="1000" b="1">
            <a:latin typeface="ＭＳ Ｐゴシック"/>
          </a:endParaRPr>
        </a:p>
      </xdr:txBody>
    </xdr:sp>
    <xdr:clientData/>
  </xdr:oneCellAnchor>
  <xdr:twoCellAnchor>
    <xdr:from>
      <xdr:col>24</xdr:col>
      <xdr:colOff>469900</xdr:colOff>
      <xdr:row>66</xdr:row>
      <xdr:rowOff>91237</xdr:rowOff>
    </xdr:from>
    <xdr:to>
      <xdr:col>24</xdr:col>
      <xdr:colOff>647700</xdr:colOff>
      <xdr:row>66</xdr:row>
      <xdr:rowOff>91237</xdr:rowOff>
    </xdr:to>
    <xdr:cxnSp macro="">
      <xdr:nvCxnSpPr>
        <xdr:cNvPr id="310" name="直線コネクタ 309"/>
        <xdr:cNvCxnSpPr/>
      </xdr:nvCxnSpPr>
      <xdr:spPr>
        <a:xfrm>
          <a:off x="16929100" y="1140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156659</xdr:rowOff>
    </xdr:from>
    <xdr:ext cx="762000" cy="259045"/>
    <xdr:sp macro="" textlink="">
      <xdr:nvSpPr>
        <xdr:cNvPr id="311" name="定員管理の状況最大値テキスト"/>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24</xdr:col>
      <xdr:colOff>469900</xdr:colOff>
      <xdr:row>60</xdr:row>
      <xdr:rowOff>70282</xdr:rowOff>
    </xdr:from>
    <xdr:to>
      <xdr:col>24</xdr:col>
      <xdr:colOff>647700</xdr:colOff>
      <xdr:row>60</xdr:row>
      <xdr:rowOff>70282</xdr:rowOff>
    </xdr:to>
    <xdr:cxnSp macro="">
      <xdr:nvCxnSpPr>
        <xdr:cNvPr id="312" name="直線コネクタ 311"/>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169088</xdr:rowOff>
    </xdr:from>
    <xdr:to>
      <xdr:col>24</xdr:col>
      <xdr:colOff>558800</xdr:colOff>
      <xdr:row>62</xdr:row>
      <xdr:rowOff>6324</xdr:rowOff>
    </xdr:to>
    <xdr:cxnSp macro="">
      <xdr:nvCxnSpPr>
        <xdr:cNvPr id="313" name="直線コネクタ 312"/>
        <xdr:cNvCxnSpPr/>
      </xdr:nvCxnSpPr>
      <xdr:spPr>
        <a:xfrm flipV="1">
          <a:off x="16179800" y="10627538"/>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63390</xdr:rowOff>
    </xdr:from>
    <xdr:ext cx="762000" cy="259045"/>
    <xdr:sp macro="" textlink="">
      <xdr:nvSpPr>
        <xdr:cNvPr id="314" name="定員管理の状況平均値テキスト"/>
        <xdr:cNvSpPr txBox="1"/>
      </xdr:nvSpPr>
      <xdr:spPr>
        <a:xfrm>
          <a:off x="17106900" y="10350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46863</xdr:rowOff>
    </xdr:from>
    <xdr:to>
      <xdr:col>24</xdr:col>
      <xdr:colOff>609600</xdr:colOff>
      <xdr:row>61</xdr:row>
      <xdr:rowOff>148463</xdr:rowOff>
    </xdr:to>
    <xdr:sp macro="" textlink="">
      <xdr:nvSpPr>
        <xdr:cNvPr id="315" name="フローチャート : 判断 314"/>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157988</xdr:rowOff>
    </xdr:from>
    <xdr:to>
      <xdr:col>23</xdr:col>
      <xdr:colOff>406400</xdr:colOff>
      <xdr:row>62</xdr:row>
      <xdr:rowOff>6324</xdr:rowOff>
    </xdr:to>
    <xdr:cxnSp macro="">
      <xdr:nvCxnSpPr>
        <xdr:cNvPr id="316" name="直線コネクタ 315"/>
        <xdr:cNvCxnSpPr/>
      </xdr:nvCxnSpPr>
      <xdr:spPr>
        <a:xfrm>
          <a:off x="15290800" y="10616438"/>
          <a:ext cx="889000" cy="1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62788</xdr:rowOff>
    </xdr:from>
    <xdr:to>
      <xdr:col>23</xdr:col>
      <xdr:colOff>457200</xdr:colOff>
      <xdr:row>61</xdr:row>
      <xdr:rowOff>164388</xdr:rowOff>
    </xdr:to>
    <xdr:sp macro="" textlink="">
      <xdr:nvSpPr>
        <xdr:cNvPr id="317" name="フローチャート : 判断 316"/>
        <xdr:cNvSpPr/>
      </xdr:nvSpPr>
      <xdr:spPr>
        <a:xfrm>
          <a:off x="16129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3115</xdr:rowOff>
    </xdr:from>
    <xdr:ext cx="736600" cy="259045"/>
    <xdr:sp macro="" textlink="">
      <xdr:nvSpPr>
        <xdr:cNvPr id="318" name="テキスト ボックス 317"/>
        <xdr:cNvSpPr txBox="1"/>
      </xdr:nvSpPr>
      <xdr:spPr>
        <a:xfrm>
          <a:off x="15798800" y="10290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157988</xdr:rowOff>
    </xdr:from>
    <xdr:to>
      <xdr:col>22</xdr:col>
      <xdr:colOff>203200</xdr:colOff>
      <xdr:row>61</xdr:row>
      <xdr:rowOff>158471</xdr:rowOff>
    </xdr:to>
    <xdr:cxnSp macro="">
      <xdr:nvCxnSpPr>
        <xdr:cNvPr id="319" name="直線コネクタ 318"/>
        <xdr:cNvCxnSpPr/>
      </xdr:nvCxnSpPr>
      <xdr:spPr>
        <a:xfrm flipV="1">
          <a:off x="14401800" y="10616438"/>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57480</xdr:rowOff>
    </xdr:from>
    <xdr:to>
      <xdr:col>22</xdr:col>
      <xdr:colOff>254000</xdr:colOff>
      <xdr:row>61</xdr:row>
      <xdr:rowOff>159080</xdr:rowOff>
    </xdr:to>
    <xdr:sp macro="" textlink="">
      <xdr:nvSpPr>
        <xdr:cNvPr id="320" name="フローチャート : 判断 319"/>
        <xdr:cNvSpPr/>
      </xdr:nvSpPr>
      <xdr:spPr>
        <a:xfrm>
          <a:off x="15240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169257</xdr:rowOff>
    </xdr:from>
    <xdr:ext cx="762000" cy="259045"/>
    <xdr:sp macro="" textlink="">
      <xdr:nvSpPr>
        <xdr:cNvPr id="321" name="テキスト ボックス 320"/>
        <xdr:cNvSpPr txBox="1"/>
      </xdr:nvSpPr>
      <xdr:spPr>
        <a:xfrm>
          <a:off x="14909800" y="1028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152679</xdr:rowOff>
    </xdr:from>
    <xdr:to>
      <xdr:col>21</xdr:col>
      <xdr:colOff>0</xdr:colOff>
      <xdr:row>61</xdr:row>
      <xdr:rowOff>158471</xdr:rowOff>
    </xdr:to>
    <xdr:cxnSp macro="">
      <xdr:nvCxnSpPr>
        <xdr:cNvPr id="322" name="直線コネクタ 321"/>
        <xdr:cNvCxnSpPr/>
      </xdr:nvCxnSpPr>
      <xdr:spPr>
        <a:xfrm>
          <a:off x="13512800" y="10611129"/>
          <a:ext cx="8890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54102</xdr:rowOff>
    </xdr:from>
    <xdr:to>
      <xdr:col>21</xdr:col>
      <xdr:colOff>50800</xdr:colOff>
      <xdr:row>61</xdr:row>
      <xdr:rowOff>155702</xdr:rowOff>
    </xdr:to>
    <xdr:sp macro="" textlink="">
      <xdr:nvSpPr>
        <xdr:cNvPr id="323" name="フローチャート : 判断 322"/>
        <xdr:cNvSpPr/>
      </xdr:nvSpPr>
      <xdr:spPr>
        <a:xfrm>
          <a:off x="14351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165879</xdr:rowOff>
    </xdr:from>
    <xdr:ext cx="762000" cy="259045"/>
    <xdr:sp macro="" textlink="">
      <xdr:nvSpPr>
        <xdr:cNvPr id="324" name="テキスト ボックス 323"/>
        <xdr:cNvSpPr txBox="1"/>
      </xdr:nvSpPr>
      <xdr:spPr>
        <a:xfrm>
          <a:off x="14020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25" name="フローチャート : 判断 324"/>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1668</xdr:rowOff>
    </xdr:from>
    <xdr:ext cx="762000" cy="259045"/>
    <xdr:sp macro="" textlink="">
      <xdr:nvSpPr>
        <xdr:cNvPr id="326" name="テキスト ボックス 325"/>
        <xdr:cNvSpPr txBox="1"/>
      </xdr:nvSpPr>
      <xdr:spPr>
        <a:xfrm>
          <a:off x="13131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118288</xdr:rowOff>
    </xdr:from>
    <xdr:to>
      <xdr:col>24</xdr:col>
      <xdr:colOff>609600</xdr:colOff>
      <xdr:row>62</xdr:row>
      <xdr:rowOff>48438</xdr:rowOff>
    </xdr:to>
    <xdr:sp macro="" textlink="">
      <xdr:nvSpPr>
        <xdr:cNvPr id="332" name="円/楕円 331"/>
        <xdr:cNvSpPr/>
      </xdr:nvSpPr>
      <xdr:spPr>
        <a:xfrm>
          <a:off x="16967200" y="1057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90365</xdr:rowOff>
    </xdr:from>
    <xdr:ext cx="762000" cy="259045"/>
    <xdr:sp macro="" textlink="">
      <xdr:nvSpPr>
        <xdr:cNvPr id="333" name="定員管理の状況該当値テキスト"/>
        <xdr:cNvSpPr txBox="1"/>
      </xdr:nvSpPr>
      <xdr:spPr>
        <a:xfrm>
          <a:off x="17106900" y="1054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126974</xdr:rowOff>
    </xdr:from>
    <xdr:to>
      <xdr:col>23</xdr:col>
      <xdr:colOff>457200</xdr:colOff>
      <xdr:row>62</xdr:row>
      <xdr:rowOff>57124</xdr:rowOff>
    </xdr:to>
    <xdr:sp macro="" textlink="">
      <xdr:nvSpPr>
        <xdr:cNvPr id="334" name="円/楕円 333"/>
        <xdr:cNvSpPr/>
      </xdr:nvSpPr>
      <xdr:spPr>
        <a:xfrm>
          <a:off x="16129000" y="1058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41901</xdr:rowOff>
    </xdr:from>
    <xdr:ext cx="736600" cy="259045"/>
    <xdr:sp macro="" textlink="">
      <xdr:nvSpPr>
        <xdr:cNvPr id="335" name="テキスト ボックス 334"/>
        <xdr:cNvSpPr txBox="1"/>
      </xdr:nvSpPr>
      <xdr:spPr>
        <a:xfrm>
          <a:off x="15798800" y="10671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107188</xdr:rowOff>
    </xdr:from>
    <xdr:to>
      <xdr:col>22</xdr:col>
      <xdr:colOff>254000</xdr:colOff>
      <xdr:row>62</xdr:row>
      <xdr:rowOff>37338</xdr:rowOff>
    </xdr:to>
    <xdr:sp macro="" textlink="">
      <xdr:nvSpPr>
        <xdr:cNvPr id="336" name="円/楕円 335"/>
        <xdr:cNvSpPr/>
      </xdr:nvSpPr>
      <xdr:spPr>
        <a:xfrm>
          <a:off x="15240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22115</xdr:rowOff>
    </xdr:from>
    <xdr:ext cx="762000" cy="259045"/>
    <xdr:sp macro="" textlink="">
      <xdr:nvSpPr>
        <xdr:cNvPr id="337" name="テキスト ボックス 336"/>
        <xdr:cNvSpPr txBox="1"/>
      </xdr:nvSpPr>
      <xdr:spPr>
        <a:xfrm>
          <a:off x="14909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107671</xdr:rowOff>
    </xdr:from>
    <xdr:to>
      <xdr:col>21</xdr:col>
      <xdr:colOff>50800</xdr:colOff>
      <xdr:row>62</xdr:row>
      <xdr:rowOff>37821</xdr:rowOff>
    </xdr:to>
    <xdr:sp macro="" textlink="">
      <xdr:nvSpPr>
        <xdr:cNvPr id="338" name="円/楕円 337"/>
        <xdr:cNvSpPr/>
      </xdr:nvSpPr>
      <xdr:spPr>
        <a:xfrm>
          <a:off x="14351000" y="1056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22598</xdr:rowOff>
    </xdr:from>
    <xdr:ext cx="762000" cy="259045"/>
    <xdr:sp macro="" textlink="">
      <xdr:nvSpPr>
        <xdr:cNvPr id="339" name="テキスト ボックス 338"/>
        <xdr:cNvSpPr txBox="1"/>
      </xdr:nvSpPr>
      <xdr:spPr>
        <a:xfrm>
          <a:off x="14020800" y="10652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101879</xdr:rowOff>
    </xdr:from>
    <xdr:to>
      <xdr:col>19</xdr:col>
      <xdr:colOff>533400</xdr:colOff>
      <xdr:row>62</xdr:row>
      <xdr:rowOff>32029</xdr:rowOff>
    </xdr:to>
    <xdr:sp macro="" textlink="">
      <xdr:nvSpPr>
        <xdr:cNvPr id="340" name="円/楕円 339"/>
        <xdr:cNvSpPr/>
      </xdr:nvSpPr>
      <xdr:spPr>
        <a:xfrm>
          <a:off x="13462000" y="1056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16806</xdr:rowOff>
    </xdr:from>
    <xdr:ext cx="762000" cy="259045"/>
    <xdr:sp macro="" textlink="">
      <xdr:nvSpPr>
        <xdr:cNvPr id="341" name="テキスト ボックス 340"/>
        <xdr:cNvSpPr txBox="1"/>
      </xdr:nvSpPr>
      <xdr:spPr>
        <a:xfrm>
          <a:off x="13131800" y="10646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起債抑制及び計画的な繰上償還の実施により、類似団体平均や全国平均を下回っている。今後は平成２６年から借入を行っている過疎対策事業債の償還が開始され、実質公債費比率の増加が見込まれるので、起債事業の厳選や繰り上げ償還による増加の抑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8" name="直線コネクタ 35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9" name="テキスト ボックス 35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0" name="直線コネクタ 35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1" name="テキスト ボックス 36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2" name="直線コネクタ 36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3" name="テキスト ボックス 36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4" name="直線コネクタ 36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5" name="テキスト ボックス 36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6" name="直線コネクタ 36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7" name="テキスト ボックス 36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8" name="直線コネクタ 36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9" name="テキスト ボックス 368"/>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31448</xdr:rowOff>
    </xdr:from>
    <xdr:to>
      <xdr:col>24</xdr:col>
      <xdr:colOff>558800</xdr:colOff>
      <xdr:row>46</xdr:row>
      <xdr:rowOff>29028</xdr:rowOff>
    </xdr:to>
    <xdr:cxnSp macro="">
      <xdr:nvCxnSpPr>
        <xdr:cNvPr id="372" name="直線コネクタ 371"/>
        <xdr:cNvCxnSpPr/>
      </xdr:nvCxnSpPr>
      <xdr:spPr>
        <a:xfrm flipV="1">
          <a:off x="17018000" y="6203648"/>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46</xdr:row>
      <xdr:rowOff>1105</xdr:rowOff>
    </xdr:from>
    <xdr:ext cx="762000" cy="259045"/>
    <xdr:sp macro="" textlink="">
      <xdr:nvSpPr>
        <xdr:cNvPr id="373" name="公債費負担の状況最小値テキスト"/>
        <xdr:cNvSpPr txBox="1"/>
      </xdr:nvSpPr>
      <xdr:spPr>
        <a:xfrm>
          <a:off x="17106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46</xdr:row>
      <xdr:rowOff>29028</xdr:rowOff>
    </xdr:from>
    <xdr:to>
      <xdr:col>24</xdr:col>
      <xdr:colOff>647700</xdr:colOff>
      <xdr:row>46</xdr:row>
      <xdr:rowOff>29028</xdr:rowOff>
    </xdr:to>
    <xdr:cxnSp macro="">
      <xdr:nvCxnSpPr>
        <xdr:cNvPr id="374" name="直線コネクタ 373"/>
        <xdr:cNvCxnSpPr/>
      </xdr:nvCxnSpPr>
      <xdr:spPr>
        <a:xfrm>
          <a:off x="16929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117825</xdr:rowOff>
    </xdr:from>
    <xdr:ext cx="762000" cy="259045"/>
    <xdr:sp macro="" textlink="">
      <xdr:nvSpPr>
        <xdr:cNvPr id="375"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31448</xdr:rowOff>
    </xdr:from>
    <xdr:to>
      <xdr:col>24</xdr:col>
      <xdr:colOff>647700</xdr:colOff>
      <xdr:row>36</xdr:row>
      <xdr:rowOff>31448</xdr:rowOff>
    </xdr:to>
    <xdr:cxnSp macro="">
      <xdr:nvCxnSpPr>
        <xdr:cNvPr id="376" name="直線コネクタ 375"/>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157843</xdr:rowOff>
    </xdr:from>
    <xdr:to>
      <xdr:col>24</xdr:col>
      <xdr:colOff>558800</xdr:colOff>
      <xdr:row>37</xdr:row>
      <xdr:rowOff>9374</xdr:rowOff>
    </xdr:to>
    <xdr:cxnSp macro="">
      <xdr:nvCxnSpPr>
        <xdr:cNvPr id="377" name="直線コネクタ 376"/>
        <xdr:cNvCxnSpPr/>
      </xdr:nvCxnSpPr>
      <xdr:spPr>
        <a:xfrm>
          <a:off x="16179800" y="6330043"/>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37694</xdr:rowOff>
    </xdr:from>
    <xdr:ext cx="762000" cy="259045"/>
    <xdr:sp macro="" textlink="">
      <xdr:nvSpPr>
        <xdr:cNvPr id="378" name="公債費負担の状況平均値テキスト"/>
        <xdr:cNvSpPr txBox="1"/>
      </xdr:nvSpPr>
      <xdr:spPr>
        <a:xfrm>
          <a:off x="17106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65617</xdr:rowOff>
    </xdr:from>
    <xdr:to>
      <xdr:col>24</xdr:col>
      <xdr:colOff>609600</xdr:colOff>
      <xdr:row>41</xdr:row>
      <xdr:rowOff>167217</xdr:rowOff>
    </xdr:to>
    <xdr:sp macro="" textlink="">
      <xdr:nvSpPr>
        <xdr:cNvPr id="379" name="フローチャート : 判断 378"/>
        <xdr:cNvSpPr/>
      </xdr:nvSpPr>
      <xdr:spPr>
        <a:xfrm>
          <a:off x="16967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157843</xdr:rowOff>
    </xdr:from>
    <xdr:to>
      <xdr:col>23</xdr:col>
      <xdr:colOff>406400</xdr:colOff>
      <xdr:row>36</xdr:row>
      <xdr:rowOff>169333</xdr:rowOff>
    </xdr:to>
    <xdr:cxnSp macro="">
      <xdr:nvCxnSpPr>
        <xdr:cNvPr id="380" name="直線コネクタ 379"/>
        <xdr:cNvCxnSpPr/>
      </xdr:nvCxnSpPr>
      <xdr:spPr>
        <a:xfrm flipV="1">
          <a:off x="15290800" y="63300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88598</xdr:rowOff>
    </xdr:from>
    <xdr:to>
      <xdr:col>23</xdr:col>
      <xdr:colOff>457200</xdr:colOff>
      <xdr:row>42</xdr:row>
      <xdr:rowOff>18748</xdr:rowOff>
    </xdr:to>
    <xdr:sp macro="" textlink="">
      <xdr:nvSpPr>
        <xdr:cNvPr id="381" name="フローチャート : 判断 380"/>
        <xdr:cNvSpPr/>
      </xdr:nvSpPr>
      <xdr:spPr>
        <a:xfrm>
          <a:off x="16129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3525</xdr:rowOff>
    </xdr:from>
    <xdr:ext cx="736600" cy="259045"/>
    <xdr:sp macro="" textlink="">
      <xdr:nvSpPr>
        <xdr:cNvPr id="382" name="テキスト ボックス 381"/>
        <xdr:cNvSpPr txBox="1"/>
      </xdr:nvSpPr>
      <xdr:spPr>
        <a:xfrm>
          <a:off x="15798800" y="7204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157843</xdr:rowOff>
    </xdr:from>
    <xdr:to>
      <xdr:col>22</xdr:col>
      <xdr:colOff>203200</xdr:colOff>
      <xdr:row>36</xdr:row>
      <xdr:rowOff>169333</xdr:rowOff>
    </xdr:to>
    <xdr:cxnSp macro="">
      <xdr:nvCxnSpPr>
        <xdr:cNvPr id="383" name="直線コネクタ 382"/>
        <xdr:cNvCxnSpPr/>
      </xdr:nvCxnSpPr>
      <xdr:spPr>
        <a:xfrm>
          <a:off x="14401800" y="63300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32052</xdr:rowOff>
    </xdr:from>
    <xdr:to>
      <xdr:col>22</xdr:col>
      <xdr:colOff>254000</xdr:colOff>
      <xdr:row>42</xdr:row>
      <xdr:rowOff>133652</xdr:rowOff>
    </xdr:to>
    <xdr:sp macro="" textlink="">
      <xdr:nvSpPr>
        <xdr:cNvPr id="384" name="フローチャート : 判断 383"/>
        <xdr:cNvSpPr/>
      </xdr:nvSpPr>
      <xdr:spPr>
        <a:xfrm>
          <a:off x="15240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118429</xdr:rowOff>
    </xdr:from>
    <xdr:ext cx="762000" cy="259045"/>
    <xdr:sp macro="" textlink="">
      <xdr:nvSpPr>
        <xdr:cNvPr id="385" name="テキスト ボックス 384"/>
        <xdr:cNvSpPr txBox="1"/>
      </xdr:nvSpPr>
      <xdr:spPr>
        <a:xfrm>
          <a:off x="14909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36</xdr:row>
      <xdr:rowOff>157843</xdr:rowOff>
    </xdr:from>
    <xdr:to>
      <xdr:col>21</xdr:col>
      <xdr:colOff>0</xdr:colOff>
      <xdr:row>37</xdr:row>
      <xdr:rowOff>43845</xdr:rowOff>
    </xdr:to>
    <xdr:cxnSp macro="">
      <xdr:nvCxnSpPr>
        <xdr:cNvPr id="386" name="直線コネクタ 385"/>
        <xdr:cNvCxnSpPr/>
      </xdr:nvCxnSpPr>
      <xdr:spPr>
        <a:xfrm flipV="1">
          <a:off x="13512800" y="633004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123976</xdr:rowOff>
    </xdr:from>
    <xdr:to>
      <xdr:col>21</xdr:col>
      <xdr:colOff>50800</xdr:colOff>
      <xdr:row>43</xdr:row>
      <xdr:rowOff>54126</xdr:rowOff>
    </xdr:to>
    <xdr:sp macro="" textlink="">
      <xdr:nvSpPr>
        <xdr:cNvPr id="387" name="フローチャート : 判断 386"/>
        <xdr:cNvSpPr/>
      </xdr:nvSpPr>
      <xdr:spPr>
        <a:xfrm>
          <a:off x="14351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38903</xdr:rowOff>
    </xdr:from>
    <xdr:ext cx="762000" cy="259045"/>
    <xdr:sp macro="" textlink="">
      <xdr:nvSpPr>
        <xdr:cNvPr id="388" name="テキスト ボックス 387"/>
        <xdr:cNvSpPr txBox="1"/>
      </xdr:nvSpPr>
      <xdr:spPr>
        <a:xfrm>
          <a:off x="14020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32959</xdr:rowOff>
    </xdr:from>
    <xdr:to>
      <xdr:col>19</xdr:col>
      <xdr:colOff>533400</xdr:colOff>
      <xdr:row>43</xdr:row>
      <xdr:rowOff>134559</xdr:rowOff>
    </xdr:to>
    <xdr:sp macro="" textlink="">
      <xdr:nvSpPr>
        <xdr:cNvPr id="389" name="フローチャート : 判断 388"/>
        <xdr:cNvSpPr/>
      </xdr:nvSpPr>
      <xdr:spPr>
        <a:xfrm>
          <a:off x="13462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119336</xdr:rowOff>
    </xdr:from>
    <xdr:ext cx="762000" cy="259045"/>
    <xdr:sp macro="" textlink="">
      <xdr:nvSpPr>
        <xdr:cNvPr id="390" name="テキスト ボックス 389"/>
        <xdr:cNvSpPr txBox="1"/>
      </xdr:nvSpPr>
      <xdr:spPr>
        <a:xfrm>
          <a:off x="13131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130024</xdr:rowOff>
    </xdr:from>
    <xdr:to>
      <xdr:col>24</xdr:col>
      <xdr:colOff>609600</xdr:colOff>
      <xdr:row>37</xdr:row>
      <xdr:rowOff>60174</xdr:rowOff>
    </xdr:to>
    <xdr:sp macro="" textlink="">
      <xdr:nvSpPr>
        <xdr:cNvPr id="396" name="円/楕円 395"/>
        <xdr:cNvSpPr/>
      </xdr:nvSpPr>
      <xdr:spPr>
        <a:xfrm>
          <a:off x="16967200" y="630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146551</xdr:rowOff>
    </xdr:from>
    <xdr:ext cx="762000" cy="259045"/>
    <xdr:sp macro="" textlink="">
      <xdr:nvSpPr>
        <xdr:cNvPr id="397" name="公債費負担の状況該当値テキスト"/>
        <xdr:cNvSpPr txBox="1"/>
      </xdr:nvSpPr>
      <xdr:spPr>
        <a:xfrm>
          <a:off x="17106900" y="614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107043</xdr:rowOff>
    </xdr:from>
    <xdr:to>
      <xdr:col>23</xdr:col>
      <xdr:colOff>457200</xdr:colOff>
      <xdr:row>37</xdr:row>
      <xdr:rowOff>37193</xdr:rowOff>
    </xdr:to>
    <xdr:sp macro="" textlink="">
      <xdr:nvSpPr>
        <xdr:cNvPr id="398" name="円/楕円 397"/>
        <xdr:cNvSpPr/>
      </xdr:nvSpPr>
      <xdr:spPr>
        <a:xfrm>
          <a:off x="16129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47370</xdr:rowOff>
    </xdr:from>
    <xdr:ext cx="736600" cy="259045"/>
    <xdr:sp macro="" textlink="">
      <xdr:nvSpPr>
        <xdr:cNvPr id="399" name="テキスト ボックス 398"/>
        <xdr:cNvSpPr txBox="1"/>
      </xdr:nvSpPr>
      <xdr:spPr>
        <a:xfrm>
          <a:off x="15798800" y="604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118533</xdr:rowOff>
    </xdr:from>
    <xdr:to>
      <xdr:col>22</xdr:col>
      <xdr:colOff>254000</xdr:colOff>
      <xdr:row>37</xdr:row>
      <xdr:rowOff>48683</xdr:rowOff>
    </xdr:to>
    <xdr:sp macro="" textlink="">
      <xdr:nvSpPr>
        <xdr:cNvPr id="400" name="円/楕円 399"/>
        <xdr:cNvSpPr/>
      </xdr:nvSpPr>
      <xdr:spPr>
        <a:xfrm>
          <a:off x="15240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58860</xdr:rowOff>
    </xdr:from>
    <xdr:ext cx="762000" cy="259045"/>
    <xdr:sp macro="" textlink="">
      <xdr:nvSpPr>
        <xdr:cNvPr id="401" name="テキスト ボックス 400"/>
        <xdr:cNvSpPr txBox="1"/>
      </xdr:nvSpPr>
      <xdr:spPr>
        <a:xfrm>
          <a:off x="14909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107043</xdr:rowOff>
    </xdr:from>
    <xdr:to>
      <xdr:col>21</xdr:col>
      <xdr:colOff>50800</xdr:colOff>
      <xdr:row>37</xdr:row>
      <xdr:rowOff>37193</xdr:rowOff>
    </xdr:to>
    <xdr:sp macro="" textlink="">
      <xdr:nvSpPr>
        <xdr:cNvPr id="402" name="円/楕円 401"/>
        <xdr:cNvSpPr/>
      </xdr:nvSpPr>
      <xdr:spPr>
        <a:xfrm>
          <a:off x="14351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47370</xdr:rowOff>
    </xdr:from>
    <xdr:ext cx="762000" cy="259045"/>
    <xdr:sp macro="" textlink="">
      <xdr:nvSpPr>
        <xdr:cNvPr id="403" name="テキスト ボックス 402"/>
        <xdr:cNvSpPr txBox="1"/>
      </xdr:nvSpPr>
      <xdr:spPr>
        <a:xfrm>
          <a:off x="14020800" y="604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164495</xdr:rowOff>
    </xdr:from>
    <xdr:to>
      <xdr:col>19</xdr:col>
      <xdr:colOff>533400</xdr:colOff>
      <xdr:row>37</xdr:row>
      <xdr:rowOff>94645</xdr:rowOff>
    </xdr:to>
    <xdr:sp macro="" textlink="">
      <xdr:nvSpPr>
        <xdr:cNvPr id="404" name="円/楕円 403"/>
        <xdr:cNvSpPr/>
      </xdr:nvSpPr>
      <xdr:spPr>
        <a:xfrm>
          <a:off x="13462000" y="63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104822</xdr:rowOff>
    </xdr:from>
    <xdr:ext cx="762000" cy="259045"/>
    <xdr:sp macro="" textlink="">
      <xdr:nvSpPr>
        <xdr:cNvPr id="405" name="テキスト ボックス 404"/>
        <xdr:cNvSpPr txBox="1"/>
      </xdr:nvSpPr>
      <xdr:spPr>
        <a:xfrm>
          <a:off x="13131800" y="610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将来負担額を充当可能財源等が上回っているため、将来負担比率は</a:t>
          </a:r>
          <a:r>
            <a:rPr kumimoji="1" lang="ja-JP" altLang="en-US" sz="1100">
              <a:solidFill>
                <a:schemeClr val="dk1"/>
              </a:solidFill>
              <a:effectLst/>
              <a:latin typeface="+mn-lt"/>
              <a:ea typeface="+mn-ea"/>
              <a:cs typeface="+mn-cs"/>
            </a:rPr>
            <a:t>数値なしとなっている</a:t>
          </a:r>
          <a:r>
            <a:rPr kumimoji="1" lang="ja-JP" altLang="ja-JP" sz="1100">
              <a:solidFill>
                <a:schemeClr val="dk1"/>
              </a:solidFill>
              <a:effectLst/>
              <a:latin typeface="+mn-lt"/>
              <a:ea typeface="+mn-ea"/>
              <a:cs typeface="+mn-cs"/>
            </a:rPr>
            <a:t>。今後は大きな建設事業等が予定されているため、地方債充当事業の厳選や計画的な基金への積立を行い、将来負担の軽減に努める。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122301</xdr:rowOff>
    </xdr:to>
    <xdr:cxnSp macro="">
      <xdr:nvCxnSpPr>
        <xdr:cNvPr id="434" name="直線コネクタ 433"/>
        <xdr:cNvCxnSpPr/>
      </xdr:nvCxnSpPr>
      <xdr:spPr>
        <a:xfrm flipV="1">
          <a:off x="17018000" y="2370667"/>
          <a:ext cx="0" cy="1352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94378</xdr:rowOff>
    </xdr:from>
    <xdr:ext cx="762000" cy="259045"/>
    <xdr:sp macro="" textlink="">
      <xdr:nvSpPr>
        <xdr:cNvPr id="435" name="将来負担の状況最小値テキスト"/>
        <xdr:cNvSpPr txBox="1"/>
      </xdr:nvSpPr>
      <xdr:spPr>
        <a:xfrm>
          <a:off x="17106900" y="3694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168.1</a:t>
          </a:r>
          <a:endParaRPr kumimoji="1" lang="ja-JP" altLang="en-US" sz="1000" b="1">
            <a:latin typeface="ＭＳ Ｐゴシック"/>
          </a:endParaRPr>
        </a:p>
      </xdr:txBody>
    </xdr:sp>
    <xdr:clientData/>
  </xdr:oneCellAnchor>
  <xdr:twoCellAnchor>
    <xdr:from>
      <xdr:col>24</xdr:col>
      <xdr:colOff>469900</xdr:colOff>
      <xdr:row>21</xdr:row>
      <xdr:rowOff>122301</xdr:rowOff>
    </xdr:from>
    <xdr:to>
      <xdr:col>24</xdr:col>
      <xdr:colOff>647700</xdr:colOff>
      <xdr:row>21</xdr:row>
      <xdr:rowOff>122301</xdr:rowOff>
    </xdr:to>
    <xdr:cxnSp macro="">
      <xdr:nvCxnSpPr>
        <xdr:cNvPr id="436" name="直線コネクタ 435"/>
        <xdr:cNvCxnSpPr/>
      </xdr:nvCxnSpPr>
      <xdr:spPr>
        <a:xfrm>
          <a:off x="16929100" y="372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168461</xdr:rowOff>
    </xdr:from>
    <xdr:ext cx="762000" cy="259045"/>
    <xdr:sp macro="" textlink="">
      <xdr:nvSpPr>
        <xdr:cNvPr id="439" name="将来負担の状況平均値テキスト"/>
        <xdr:cNvSpPr txBox="1"/>
      </xdr:nvSpPr>
      <xdr:spPr>
        <a:xfrm>
          <a:off x="17106900" y="2397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24934</xdr:rowOff>
    </xdr:from>
    <xdr:to>
      <xdr:col>24</xdr:col>
      <xdr:colOff>609600</xdr:colOff>
      <xdr:row>14</xdr:row>
      <xdr:rowOff>126534</xdr:rowOff>
    </xdr:to>
    <xdr:sp macro="" textlink="">
      <xdr:nvSpPr>
        <xdr:cNvPr id="440" name="フローチャート : 判断 439"/>
        <xdr:cNvSpPr/>
      </xdr:nvSpPr>
      <xdr:spPr>
        <a:xfrm>
          <a:off x="169672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1609</xdr:rowOff>
    </xdr:from>
    <xdr:to>
      <xdr:col>23</xdr:col>
      <xdr:colOff>457200</xdr:colOff>
      <xdr:row>14</xdr:row>
      <xdr:rowOff>103209</xdr:rowOff>
    </xdr:to>
    <xdr:sp macro="" textlink="">
      <xdr:nvSpPr>
        <xdr:cNvPr id="441" name="フローチャート : 判断 440"/>
        <xdr:cNvSpPr/>
      </xdr:nvSpPr>
      <xdr:spPr>
        <a:xfrm>
          <a:off x="16129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113386</xdr:rowOff>
    </xdr:from>
    <xdr:ext cx="736600" cy="259045"/>
    <xdr:sp macro="" textlink="">
      <xdr:nvSpPr>
        <xdr:cNvPr id="442" name="テキスト ボックス 441"/>
        <xdr:cNvSpPr txBox="1"/>
      </xdr:nvSpPr>
      <xdr:spPr>
        <a:xfrm>
          <a:off x="15798800" y="217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71586</xdr:rowOff>
    </xdr:from>
    <xdr:to>
      <xdr:col>22</xdr:col>
      <xdr:colOff>254000</xdr:colOff>
      <xdr:row>15</xdr:row>
      <xdr:rowOff>1736</xdr:rowOff>
    </xdr:to>
    <xdr:sp macro="" textlink="">
      <xdr:nvSpPr>
        <xdr:cNvPr id="443" name="フローチャート : 判断 442"/>
        <xdr:cNvSpPr/>
      </xdr:nvSpPr>
      <xdr:spPr>
        <a:xfrm>
          <a:off x="15240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11913</xdr:rowOff>
    </xdr:from>
    <xdr:ext cx="762000" cy="259045"/>
    <xdr:sp macro="" textlink="">
      <xdr:nvSpPr>
        <xdr:cNvPr id="444" name="テキスト ボックス 443"/>
        <xdr:cNvSpPr txBox="1"/>
      </xdr:nvSpPr>
      <xdr:spPr>
        <a:xfrm>
          <a:off x="14909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156041</xdr:rowOff>
    </xdr:from>
    <xdr:to>
      <xdr:col>21</xdr:col>
      <xdr:colOff>50800</xdr:colOff>
      <xdr:row>15</xdr:row>
      <xdr:rowOff>86191</xdr:rowOff>
    </xdr:to>
    <xdr:sp macro="" textlink="">
      <xdr:nvSpPr>
        <xdr:cNvPr id="445" name="フローチャート : 判断 444"/>
        <xdr:cNvSpPr/>
      </xdr:nvSpPr>
      <xdr:spPr>
        <a:xfrm>
          <a:off x="14351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96368</xdr:rowOff>
    </xdr:from>
    <xdr:ext cx="762000" cy="259045"/>
    <xdr:sp macro="" textlink="">
      <xdr:nvSpPr>
        <xdr:cNvPr id="446" name="テキスト ボックス 445"/>
        <xdr:cNvSpPr txBox="1"/>
      </xdr:nvSpPr>
      <xdr:spPr>
        <a:xfrm>
          <a:off x="14020800" y="232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32046</xdr:rowOff>
    </xdr:from>
    <xdr:to>
      <xdr:col>19</xdr:col>
      <xdr:colOff>533400</xdr:colOff>
      <xdr:row>15</xdr:row>
      <xdr:rowOff>133646</xdr:rowOff>
    </xdr:to>
    <xdr:sp macro="" textlink="">
      <xdr:nvSpPr>
        <xdr:cNvPr id="447" name="フローチャート : 判断 446"/>
        <xdr:cNvSpPr/>
      </xdr:nvSpPr>
      <xdr:spPr>
        <a:xfrm>
          <a:off x="13462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143823</xdr:rowOff>
    </xdr:from>
    <xdr:ext cx="762000" cy="259045"/>
    <xdr:sp macro="" textlink="">
      <xdr:nvSpPr>
        <xdr:cNvPr id="448" name="テキスト ボックス 447"/>
        <xdr:cNvSpPr txBox="1"/>
      </xdr:nvSpPr>
      <xdr:spPr>
        <a:xfrm>
          <a:off x="13131800" y="23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福岡県香春町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11,624
11,583
44.50
5,910,386
5,505,989
404,357
3,229,030
4,334,419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係るものは前年度と比較して１．８ポイント改善したが依然として類似団体平均を上回っている。主な要因としては公立保育所の運営や国土調査事業、町営住宅長寿命化事業の展開に人員が必要なためである。組織機構改革等で一定の改善が見られているため、今後も保育所の民営化や職員数の見直しなど、更なる改革を推進す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19558</xdr:rowOff>
    </xdr:from>
    <xdr:to>
      <xdr:col>7</xdr:col>
      <xdr:colOff>15875</xdr:colOff>
      <xdr:row>41</xdr:row>
      <xdr:rowOff>42418</xdr:rowOff>
    </xdr:to>
    <xdr:cxnSp macro="">
      <xdr:nvCxnSpPr>
        <xdr:cNvPr id="59" name="直線コネクタ 58"/>
        <xdr:cNvCxnSpPr/>
      </xdr:nvCxnSpPr>
      <xdr:spPr>
        <a:xfrm flipV="1">
          <a:off x="4826000" y="6020308"/>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14495</xdr:rowOff>
    </xdr:from>
    <xdr:ext cx="762000" cy="259045"/>
    <xdr:sp macro="" textlink="">
      <xdr:nvSpPr>
        <xdr:cNvPr id="60" name="人件費最小値テキスト"/>
        <xdr:cNvSpPr txBox="1"/>
      </xdr:nvSpPr>
      <xdr:spPr>
        <a:xfrm>
          <a:off x="4914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39.4</a:t>
          </a:r>
          <a:endParaRPr kumimoji="1" lang="ja-JP" altLang="en-US" sz="1000" b="1">
            <a:latin typeface="ＭＳ Ｐゴシック"/>
          </a:endParaRPr>
        </a:p>
      </xdr:txBody>
    </xdr:sp>
    <xdr:clientData/>
  </xdr:oneCellAnchor>
  <xdr:twoCellAnchor>
    <xdr:from>
      <xdr:col>6</xdr:col>
      <xdr:colOff>612775</xdr:colOff>
      <xdr:row>41</xdr:row>
      <xdr:rowOff>42418</xdr:rowOff>
    </xdr:from>
    <xdr:to>
      <xdr:col>7</xdr:col>
      <xdr:colOff>104775</xdr:colOff>
      <xdr:row>41</xdr:row>
      <xdr:rowOff>42418</xdr:rowOff>
    </xdr:to>
    <xdr:cxnSp macro="">
      <xdr:nvCxnSpPr>
        <xdr:cNvPr id="61" name="直線コネクタ 60"/>
        <xdr:cNvCxnSpPr/>
      </xdr:nvCxnSpPr>
      <xdr:spPr>
        <a:xfrm>
          <a:off x="4737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105935</xdr:rowOff>
    </xdr:from>
    <xdr:ext cx="762000" cy="259045"/>
    <xdr:sp macro="" textlink="">
      <xdr:nvSpPr>
        <xdr:cNvPr id="62" name="人件費最大値テキスト"/>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35</xdr:row>
      <xdr:rowOff>19558</xdr:rowOff>
    </xdr:from>
    <xdr:to>
      <xdr:col>7</xdr:col>
      <xdr:colOff>104775</xdr:colOff>
      <xdr:row>35</xdr:row>
      <xdr:rowOff>19558</xdr:rowOff>
    </xdr:to>
    <xdr:cxnSp macro="">
      <xdr:nvCxnSpPr>
        <xdr:cNvPr id="63" name="直線コネクタ 62"/>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44704</xdr:rowOff>
    </xdr:from>
    <xdr:to>
      <xdr:col>7</xdr:col>
      <xdr:colOff>15875</xdr:colOff>
      <xdr:row>38</xdr:row>
      <xdr:rowOff>127000</xdr:rowOff>
    </xdr:to>
    <xdr:cxnSp macro="">
      <xdr:nvCxnSpPr>
        <xdr:cNvPr id="64" name="直線コネクタ 63"/>
        <xdr:cNvCxnSpPr/>
      </xdr:nvCxnSpPr>
      <xdr:spPr>
        <a:xfrm flipV="1">
          <a:off x="3987800" y="655980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133875</xdr:rowOff>
    </xdr:from>
    <xdr:ext cx="762000" cy="259045"/>
    <xdr:sp macro="" textlink="">
      <xdr:nvSpPr>
        <xdr:cNvPr id="65" name="人件費平均値テキスト"/>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117348</xdr:rowOff>
    </xdr:from>
    <xdr:to>
      <xdr:col>7</xdr:col>
      <xdr:colOff>66675</xdr:colOff>
      <xdr:row>37</xdr:row>
      <xdr:rowOff>47498</xdr:rowOff>
    </xdr:to>
    <xdr:sp macro="" textlink="">
      <xdr:nvSpPr>
        <xdr:cNvPr id="66" name="フローチャート :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127000</xdr:rowOff>
    </xdr:from>
    <xdr:to>
      <xdr:col>5</xdr:col>
      <xdr:colOff>549275</xdr:colOff>
      <xdr:row>38</xdr:row>
      <xdr:rowOff>163576</xdr:rowOff>
    </xdr:to>
    <xdr:cxnSp macro="">
      <xdr:nvCxnSpPr>
        <xdr:cNvPr id="67" name="直線コネクタ 66"/>
        <xdr:cNvCxnSpPr/>
      </xdr:nvCxnSpPr>
      <xdr:spPr>
        <a:xfrm flipV="1">
          <a:off x="3098800" y="66421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144780</xdr:rowOff>
    </xdr:from>
    <xdr:to>
      <xdr:col>5</xdr:col>
      <xdr:colOff>600075</xdr:colOff>
      <xdr:row>37</xdr:row>
      <xdr:rowOff>74930</xdr:rowOff>
    </xdr:to>
    <xdr:sp macro="" textlink="">
      <xdr:nvSpPr>
        <xdr:cNvPr id="68" name="フローチャート :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85107</xdr:rowOff>
    </xdr:from>
    <xdr:ext cx="736600" cy="259045"/>
    <xdr:sp macro="" textlink="">
      <xdr:nvSpPr>
        <xdr:cNvPr id="69" name="テキスト ボックス 68"/>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163576</xdr:rowOff>
    </xdr:from>
    <xdr:to>
      <xdr:col>4</xdr:col>
      <xdr:colOff>346075</xdr:colOff>
      <xdr:row>39</xdr:row>
      <xdr:rowOff>5842</xdr:rowOff>
    </xdr:to>
    <xdr:cxnSp macro="">
      <xdr:nvCxnSpPr>
        <xdr:cNvPr id="70" name="直線コネクタ 69"/>
        <xdr:cNvCxnSpPr/>
      </xdr:nvCxnSpPr>
      <xdr:spPr>
        <a:xfrm flipV="1">
          <a:off x="2209800" y="66786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5842</xdr:rowOff>
    </xdr:from>
    <xdr:to>
      <xdr:col>3</xdr:col>
      <xdr:colOff>142875</xdr:colOff>
      <xdr:row>39</xdr:row>
      <xdr:rowOff>74422</xdr:rowOff>
    </xdr:to>
    <xdr:cxnSp macro="">
      <xdr:nvCxnSpPr>
        <xdr:cNvPr id="73" name="直線コネクタ 72"/>
        <xdr:cNvCxnSpPr/>
      </xdr:nvCxnSpPr>
      <xdr:spPr>
        <a:xfrm flipV="1">
          <a:off x="1320800" y="66923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5" name="テキスト ボックス 74"/>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5334</xdr:rowOff>
    </xdr:from>
    <xdr:to>
      <xdr:col>1</xdr:col>
      <xdr:colOff>676275</xdr:colOff>
      <xdr:row>37</xdr:row>
      <xdr:rowOff>106934</xdr:rowOff>
    </xdr:to>
    <xdr:sp macro="" textlink="">
      <xdr:nvSpPr>
        <xdr:cNvPr id="76" name="フローチャート : 判断 75"/>
        <xdr:cNvSpPr/>
      </xdr:nvSpPr>
      <xdr:spPr>
        <a:xfrm>
          <a:off x="1270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117111</xdr:rowOff>
    </xdr:from>
    <xdr:ext cx="762000" cy="259045"/>
    <xdr:sp macro="" textlink="">
      <xdr:nvSpPr>
        <xdr:cNvPr id="77" name="テキスト ボックス 76"/>
        <xdr:cNvSpPr txBox="1"/>
      </xdr:nvSpPr>
      <xdr:spPr>
        <a:xfrm>
          <a:off x="939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165354</xdr:rowOff>
    </xdr:from>
    <xdr:to>
      <xdr:col>7</xdr:col>
      <xdr:colOff>66675</xdr:colOff>
      <xdr:row>38</xdr:row>
      <xdr:rowOff>95504</xdr:rowOff>
    </xdr:to>
    <xdr:sp macro="" textlink="">
      <xdr:nvSpPr>
        <xdr:cNvPr id="83" name="円/楕円 82"/>
        <xdr:cNvSpPr/>
      </xdr:nvSpPr>
      <xdr:spPr>
        <a:xfrm>
          <a:off x="47752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137431</xdr:rowOff>
    </xdr:from>
    <xdr:ext cx="762000" cy="259045"/>
    <xdr:sp macro="" textlink="">
      <xdr:nvSpPr>
        <xdr:cNvPr id="84" name="人件費該当値テキスト"/>
        <xdr:cNvSpPr txBox="1"/>
      </xdr:nvSpPr>
      <xdr:spPr>
        <a:xfrm>
          <a:off x="49149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76200</xdr:rowOff>
    </xdr:from>
    <xdr:to>
      <xdr:col>5</xdr:col>
      <xdr:colOff>600075</xdr:colOff>
      <xdr:row>39</xdr:row>
      <xdr:rowOff>6350</xdr:rowOff>
    </xdr:to>
    <xdr:sp macro="" textlink="">
      <xdr:nvSpPr>
        <xdr:cNvPr id="85" name="円/楕円 84"/>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162577</xdr:rowOff>
    </xdr:from>
    <xdr:ext cx="736600" cy="259045"/>
    <xdr:sp macro="" textlink="">
      <xdr:nvSpPr>
        <xdr:cNvPr id="86" name="テキスト ボックス 85"/>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112776</xdr:rowOff>
    </xdr:from>
    <xdr:to>
      <xdr:col>4</xdr:col>
      <xdr:colOff>396875</xdr:colOff>
      <xdr:row>39</xdr:row>
      <xdr:rowOff>42926</xdr:rowOff>
    </xdr:to>
    <xdr:sp macro="" textlink="">
      <xdr:nvSpPr>
        <xdr:cNvPr id="87" name="円/楕円 86"/>
        <xdr:cNvSpPr/>
      </xdr:nvSpPr>
      <xdr:spPr>
        <a:xfrm>
          <a:off x="3048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27703</xdr:rowOff>
    </xdr:from>
    <xdr:ext cx="762000" cy="259045"/>
    <xdr:sp macro="" textlink="">
      <xdr:nvSpPr>
        <xdr:cNvPr id="88" name="テキスト ボックス 87"/>
        <xdr:cNvSpPr txBox="1"/>
      </xdr:nvSpPr>
      <xdr:spPr>
        <a:xfrm>
          <a:off x="2717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126492</xdr:rowOff>
    </xdr:from>
    <xdr:to>
      <xdr:col>3</xdr:col>
      <xdr:colOff>193675</xdr:colOff>
      <xdr:row>39</xdr:row>
      <xdr:rowOff>56642</xdr:rowOff>
    </xdr:to>
    <xdr:sp macro="" textlink="">
      <xdr:nvSpPr>
        <xdr:cNvPr id="89" name="円/楕円 88"/>
        <xdr:cNvSpPr/>
      </xdr:nvSpPr>
      <xdr:spPr>
        <a:xfrm>
          <a:off x="2159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41419</xdr:rowOff>
    </xdr:from>
    <xdr:ext cx="762000" cy="259045"/>
    <xdr:sp macro="" textlink="">
      <xdr:nvSpPr>
        <xdr:cNvPr id="90" name="テキスト ボックス 89"/>
        <xdr:cNvSpPr txBox="1"/>
      </xdr:nvSpPr>
      <xdr:spPr>
        <a:xfrm>
          <a:off x="18288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23622</xdr:rowOff>
    </xdr:from>
    <xdr:to>
      <xdr:col>1</xdr:col>
      <xdr:colOff>676275</xdr:colOff>
      <xdr:row>39</xdr:row>
      <xdr:rowOff>125222</xdr:rowOff>
    </xdr:to>
    <xdr:sp macro="" textlink="">
      <xdr:nvSpPr>
        <xdr:cNvPr id="91" name="円/楕円 90"/>
        <xdr:cNvSpPr/>
      </xdr:nvSpPr>
      <xdr:spPr>
        <a:xfrm>
          <a:off x="1270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109999</xdr:rowOff>
    </xdr:from>
    <xdr:ext cx="762000" cy="259045"/>
    <xdr:sp macro="" textlink="">
      <xdr:nvSpPr>
        <xdr:cNvPr id="92" name="テキスト ボックス 91"/>
        <xdr:cNvSpPr txBox="1"/>
      </xdr:nvSpPr>
      <xdr:spPr>
        <a:xfrm>
          <a:off x="939800" y="67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ついては類似団体と同水準になっている。款ごとに分析すると、ほとんどが類似団体より低くなっているが、教育費が類似団体より高くなっている。これは人口規模に対して学校数が多いため、それに伴う備品等の購入費が多くなっているためである。今後は購入備品の厳選や、整備等により長寿命化を図り、物件費を抑制す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20</xdr:row>
      <xdr:rowOff>104140</xdr:rowOff>
    </xdr:to>
    <xdr:cxnSp macro="">
      <xdr:nvCxnSpPr>
        <xdr:cNvPr id="120" name="直線コネクタ 119"/>
        <xdr:cNvCxnSpPr/>
      </xdr:nvCxnSpPr>
      <xdr:spPr>
        <a:xfrm flipV="1">
          <a:off x="16510000" y="235204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76217</xdr:rowOff>
    </xdr:from>
    <xdr:ext cx="762000" cy="259045"/>
    <xdr:sp macro="" textlink="">
      <xdr:nvSpPr>
        <xdr:cNvPr id="121" name="物件費最小値テキスト"/>
        <xdr:cNvSpPr txBox="1"/>
      </xdr:nvSpPr>
      <xdr:spPr>
        <a:xfrm>
          <a:off x="16598900" y="350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20</xdr:row>
      <xdr:rowOff>104140</xdr:rowOff>
    </xdr:from>
    <xdr:to>
      <xdr:col>24</xdr:col>
      <xdr:colOff>120650</xdr:colOff>
      <xdr:row>20</xdr:row>
      <xdr:rowOff>104140</xdr:rowOff>
    </xdr:to>
    <xdr:cxnSp macro="">
      <xdr:nvCxnSpPr>
        <xdr:cNvPr id="122" name="直線コネクタ 121"/>
        <xdr:cNvCxnSpPr/>
      </xdr:nvCxnSpPr>
      <xdr:spPr>
        <a:xfrm>
          <a:off x="16421100" y="353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81280</xdr:rowOff>
    </xdr:from>
    <xdr:to>
      <xdr:col>24</xdr:col>
      <xdr:colOff>31750</xdr:colOff>
      <xdr:row>16</xdr:row>
      <xdr:rowOff>127000</xdr:rowOff>
    </xdr:to>
    <xdr:cxnSp macro="">
      <xdr:nvCxnSpPr>
        <xdr:cNvPr id="125" name="直線コネクタ 124"/>
        <xdr:cNvCxnSpPr/>
      </xdr:nvCxnSpPr>
      <xdr:spPr>
        <a:xfrm>
          <a:off x="15671800" y="28244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92727</xdr:rowOff>
    </xdr:from>
    <xdr:ext cx="762000" cy="259045"/>
    <xdr:sp macro="" textlink="">
      <xdr:nvSpPr>
        <xdr:cNvPr id="126"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161290</xdr:rowOff>
    </xdr:from>
    <xdr:to>
      <xdr:col>22</xdr:col>
      <xdr:colOff>565150</xdr:colOff>
      <xdr:row>16</xdr:row>
      <xdr:rowOff>81280</xdr:rowOff>
    </xdr:to>
    <xdr:cxnSp macro="">
      <xdr:nvCxnSpPr>
        <xdr:cNvPr id="128" name="直線コネクタ 127"/>
        <xdr:cNvCxnSpPr/>
      </xdr:nvCxnSpPr>
      <xdr:spPr>
        <a:xfrm>
          <a:off x="14782800" y="27330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60960</xdr:rowOff>
    </xdr:from>
    <xdr:to>
      <xdr:col>22</xdr:col>
      <xdr:colOff>615950</xdr:colOff>
      <xdr:row>16</xdr:row>
      <xdr:rowOff>162560</xdr:rowOff>
    </xdr:to>
    <xdr:sp macro="" textlink="">
      <xdr:nvSpPr>
        <xdr:cNvPr id="129" name="フローチャート : 判断 128"/>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147337</xdr:rowOff>
    </xdr:from>
    <xdr:ext cx="736600" cy="259045"/>
    <xdr:sp macro="" textlink="">
      <xdr:nvSpPr>
        <xdr:cNvPr id="130" name="テキスト ボックス 129"/>
        <xdr:cNvSpPr txBox="1"/>
      </xdr:nvSpPr>
      <xdr:spPr>
        <a:xfrm>
          <a:off x="15290800" y="289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123190</xdr:rowOff>
    </xdr:from>
    <xdr:to>
      <xdr:col>21</xdr:col>
      <xdr:colOff>361950</xdr:colOff>
      <xdr:row>15</xdr:row>
      <xdr:rowOff>161290</xdr:rowOff>
    </xdr:to>
    <xdr:cxnSp macro="">
      <xdr:nvCxnSpPr>
        <xdr:cNvPr id="131" name="直線コネクタ 130"/>
        <xdr:cNvCxnSpPr/>
      </xdr:nvCxnSpPr>
      <xdr:spPr>
        <a:xfrm>
          <a:off x="13893800" y="2694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109237</xdr:rowOff>
    </xdr:from>
    <xdr:ext cx="762000" cy="259045"/>
    <xdr:sp macro="" textlink="">
      <xdr:nvSpPr>
        <xdr:cNvPr id="133" name="テキスト ボックス 132"/>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123190</xdr:rowOff>
    </xdr:from>
    <xdr:to>
      <xdr:col>20</xdr:col>
      <xdr:colOff>158750</xdr:colOff>
      <xdr:row>15</xdr:row>
      <xdr:rowOff>138430</xdr:rowOff>
    </xdr:to>
    <xdr:cxnSp macro="">
      <xdr:nvCxnSpPr>
        <xdr:cNvPr id="134" name="直線コネクタ 133"/>
        <xdr:cNvCxnSpPr/>
      </xdr:nvCxnSpPr>
      <xdr:spPr>
        <a:xfrm flipV="1">
          <a:off x="13004800" y="2694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5" name="フローチャート : 判断 134"/>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6" name="テキスト ボックス 135"/>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37" name="フローチャート : 判断 136"/>
        <xdr:cNvSpPr/>
      </xdr:nvSpPr>
      <xdr:spPr>
        <a:xfrm>
          <a:off x="12954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71137</xdr:rowOff>
    </xdr:from>
    <xdr:ext cx="762000" cy="259045"/>
    <xdr:sp macro="" textlink="">
      <xdr:nvSpPr>
        <xdr:cNvPr id="138" name="テキスト ボックス 137"/>
        <xdr:cNvSpPr txBox="1"/>
      </xdr:nvSpPr>
      <xdr:spPr>
        <a:xfrm>
          <a:off x="12623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44" name="円/楕円 143"/>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48277</xdr:rowOff>
    </xdr:from>
    <xdr:ext cx="762000" cy="259045"/>
    <xdr:sp macro="" textlink="">
      <xdr:nvSpPr>
        <xdr:cNvPr id="145" name="物件費該当値テキスト"/>
        <xdr:cNvSpPr txBox="1"/>
      </xdr:nvSpPr>
      <xdr:spPr>
        <a:xfrm>
          <a:off x="165989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30480</xdr:rowOff>
    </xdr:from>
    <xdr:to>
      <xdr:col>22</xdr:col>
      <xdr:colOff>615950</xdr:colOff>
      <xdr:row>16</xdr:row>
      <xdr:rowOff>132080</xdr:rowOff>
    </xdr:to>
    <xdr:sp macro="" textlink="">
      <xdr:nvSpPr>
        <xdr:cNvPr id="146" name="円/楕円 145"/>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142257</xdr:rowOff>
    </xdr:from>
    <xdr:ext cx="736600" cy="259045"/>
    <xdr:sp macro="" textlink="">
      <xdr:nvSpPr>
        <xdr:cNvPr id="147" name="テキスト ボックス 146"/>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110490</xdr:rowOff>
    </xdr:from>
    <xdr:to>
      <xdr:col>21</xdr:col>
      <xdr:colOff>412750</xdr:colOff>
      <xdr:row>16</xdr:row>
      <xdr:rowOff>40640</xdr:rowOff>
    </xdr:to>
    <xdr:sp macro="" textlink="">
      <xdr:nvSpPr>
        <xdr:cNvPr id="148" name="円/楕円 147"/>
        <xdr:cNvSpPr/>
      </xdr:nvSpPr>
      <xdr:spPr>
        <a:xfrm>
          <a:off x="14732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50817</xdr:rowOff>
    </xdr:from>
    <xdr:ext cx="762000" cy="259045"/>
    <xdr:sp macro="" textlink="">
      <xdr:nvSpPr>
        <xdr:cNvPr id="149" name="テキスト ボックス 148"/>
        <xdr:cNvSpPr txBox="1"/>
      </xdr:nvSpPr>
      <xdr:spPr>
        <a:xfrm>
          <a:off x="14401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72390</xdr:rowOff>
    </xdr:from>
    <xdr:to>
      <xdr:col>20</xdr:col>
      <xdr:colOff>209550</xdr:colOff>
      <xdr:row>16</xdr:row>
      <xdr:rowOff>2540</xdr:rowOff>
    </xdr:to>
    <xdr:sp macro="" textlink="">
      <xdr:nvSpPr>
        <xdr:cNvPr id="150" name="円/楕円 149"/>
        <xdr:cNvSpPr/>
      </xdr:nvSpPr>
      <xdr:spPr>
        <a:xfrm>
          <a:off x="13843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12717</xdr:rowOff>
    </xdr:from>
    <xdr:ext cx="762000" cy="259045"/>
    <xdr:sp macro="" textlink="">
      <xdr:nvSpPr>
        <xdr:cNvPr id="151" name="テキスト ボックス 150"/>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87630</xdr:rowOff>
    </xdr:from>
    <xdr:to>
      <xdr:col>19</xdr:col>
      <xdr:colOff>6350</xdr:colOff>
      <xdr:row>16</xdr:row>
      <xdr:rowOff>17780</xdr:rowOff>
    </xdr:to>
    <xdr:sp macro="" textlink="">
      <xdr:nvSpPr>
        <xdr:cNvPr id="152" name="円/楕円 151"/>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27957</xdr:rowOff>
    </xdr:from>
    <xdr:ext cx="762000" cy="259045"/>
    <xdr:sp macro="" textlink="">
      <xdr:nvSpPr>
        <xdr:cNvPr id="153" name="テキスト ボックス 152"/>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係るものは類似団体平均と比較して１．２ポイント上回り、依然として高い水準にある。主な要因としては人口に対する保育所の割合が多いこと、類似団体より高齢化率が高いことにより、社会福祉関係の経費が増加していること</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62</xdr:row>
      <xdr:rowOff>12700</xdr:rowOff>
    </xdr:to>
    <xdr:cxnSp macro="">
      <xdr:nvCxnSpPr>
        <xdr:cNvPr id="181" name="直線コネクタ 180"/>
        <xdr:cNvCxnSpPr/>
      </xdr:nvCxnSpPr>
      <xdr:spPr>
        <a:xfrm flipV="1">
          <a:off x="4826000" y="90995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4"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5" name="直線コネクタ 184"/>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88900</xdr:rowOff>
    </xdr:from>
    <xdr:to>
      <xdr:col>7</xdr:col>
      <xdr:colOff>15875</xdr:colOff>
      <xdr:row>59</xdr:row>
      <xdr:rowOff>31750</xdr:rowOff>
    </xdr:to>
    <xdr:cxnSp macro="">
      <xdr:nvCxnSpPr>
        <xdr:cNvPr id="186" name="直線コネクタ 185"/>
        <xdr:cNvCxnSpPr/>
      </xdr:nvCxnSpPr>
      <xdr:spPr>
        <a:xfrm flipV="1">
          <a:off x="3987800" y="100330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168927</xdr:rowOff>
    </xdr:from>
    <xdr:ext cx="762000" cy="259045"/>
    <xdr:sp macro="" textlink="">
      <xdr:nvSpPr>
        <xdr:cNvPr id="187" name="扶助費平均値テキスト"/>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152400</xdr:rowOff>
    </xdr:from>
    <xdr:to>
      <xdr:col>7</xdr:col>
      <xdr:colOff>66675</xdr:colOff>
      <xdr:row>57</xdr:row>
      <xdr:rowOff>82550</xdr:rowOff>
    </xdr:to>
    <xdr:sp macro="" textlink="">
      <xdr:nvSpPr>
        <xdr:cNvPr id="188" name="フローチャート : 判断 187"/>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31750</xdr:rowOff>
    </xdr:from>
    <xdr:to>
      <xdr:col>5</xdr:col>
      <xdr:colOff>549275</xdr:colOff>
      <xdr:row>59</xdr:row>
      <xdr:rowOff>69850</xdr:rowOff>
    </xdr:to>
    <xdr:cxnSp macro="">
      <xdr:nvCxnSpPr>
        <xdr:cNvPr id="189" name="直線コネクタ 188"/>
        <xdr:cNvCxnSpPr/>
      </xdr:nvCxnSpPr>
      <xdr:spPr>
        <a:xfrm flipV="1">
          <a:off x="3098800" y="1014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0" name="フローチャート : 判断 189"/>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168927</xdr:rowOff>
    </xdr:from>
    <xdr:ext cx="736600" cy="259045"/>
    <xdr:sp macro="" textlink="">
      <xdr:nvSpPr>
        <xdr:cNvPr id="191" name="テキスト ボックス 190"/>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50800</xdr:rowOff>
    </xdr:from>
    <xdr:to>
      <xdr:col>4</xdr:col>
      <xdr:colOff>346075</xdr:colOff>
      <xdr:row>59</xdr:row>
      <xdr:rowOff>69850</xdr:rowOff>
    </xdr:to>
    <xdr:cxnSp macro="">
      <xdr:nvCxnSpPr>
        <xdr:cNvPr id="192" name="直線コネクタ 191"/>
        <xdr:cNvCxnSpPr/>
      </xdr:nvCxnSpPr>
      <xdr:spPr>
        <a:xfrm>
          <a:off x="2209800" y="10166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3" name="フローチャート :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130827</xdr:rowOff>
    </xdr:from>
    <xdr:ext cx="762000" cy="259045"/>
    <xdr:sp macro="" textlink="">
      <xdr:nvSpPr>
        <xdr:cNvPr id="194" name="テキスト ボックス 193"/>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107950</xdr:rowOff>
    </xdr:from>
    <xdr:to>
      <xdr:col>3</xdr:col>
      <xdr:colOff>142875</xdr:colOff>
      <xdr:row>59</xdr:row>
      <xdr:rowOff>50800</xdr:rowOff>
    </xdr:to>
    <xdr:cxnSp macro="">
      <xdr:nvCxnSpPr>
        <xdr:cNvPr id="195" name="直線コネクタ 194"/>
        <xdr:cNvCxnSpPr/>
      </xdr:nvCxnSpPr>
      <xdr:spPr>
        <a:xfrm>
          <a:off x="1320800" y="100520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196" name="フローチャート : 判断 195"/>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130827</xdr:rowOff>
    </xdr:from>
    <xdr:ext cx="762000" cy="259045"/>
    <xdr:sp macro="" textlink="">
      <xdr:nvSpPr>
        <xdr:cNvPr id="197" name="テキスト ボックス 196"/>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198" name="フローチャート : 判断 197"/>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54627</xdr:rowOff>
    </xdr:from>
    <xdr:ext cx="762000" cy="259045"/>
    <xdr:sp macro="" textlink="">
      <xdr:nvSpPr>
        <xdr:cNvPr id="199" name="テキスト ボックス 198"/>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38100</xdr:rowOff>
    </xdr:from>
    <xdr:to>
      <xdr:col>7</xdr:col>
      <xdr:colOff>66675</xdr:colOff>
      <xdr:row>58</xdr:row>
      <xdr:rowOff>139700</xdr:rowOff>
    </xdr:to>
    <xdr:sp macro="" textlink="">
      <xdr:nvSpPr>
        <xdr:cNvPr id="205" name="円/楕円 204"/>
        <xdr:cNvSpPr/>
      </xdr:nvSpPr>
      <xdr:spPr>
        <a:xfrm>
          <a:off x="4775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10177</xdr:rowOff>
    </xdr:from>
    <xdr:ext cx="762000" cy="259045"/>
    <xdr:sp macro="" textlink="">
      <xdr:nvSpPr>
        <xdr:cNvPr id="206" name="扶助費該当値テキスト"/>
        <xdr:cNvSpPr txBox="1"/>
      </xdr:nvSpPr>
      <xdr:spPr>
        <a:xfrm>
          <a:off x="4914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152400</xdr:rowOff>
    </xdr:from>
    <xdr:to>
      <xdr:col>5</xdr:col>
      <xdr:colOff>600075</xdr:colOff>
      <xdr:row>59</xdr:row>
      <xdr:rowOff>82550</xdr:rowOff>
    </xdr:to>
    <xdr:sp macro="" textlink="">
      <xdr:nvSpPr>
        <xdr:cNvPr id="207" name="円/楕円 206"/>
        <xdr:cNvSpPr/>
      </xdr:nvSpPr>
      <xdr:spPr>
        <a:xfrm>
          <a:off x="3937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67327</xdr:rowOff>
    </xdr:from>
    <xdr:ext cx="736600" cy="259045"/>
    <xdr:sp macro="" textlink="">
      <xdr:nvSpPr>
        <xdr:cNvPr id="208" name="テキスト ボックス 207"/>
        <xdr:cNvSpPr txBox="1"/>
      </xdr:nvSpPr>
      <xdr:spPr>
        <a:xfrm>
          <a:off x="3606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19050</xdr:rowOff>
    </xdr:from>
    <xdr:to>
      <xdr:col>4</xdr:col>
      <xdr:colOff>396875</xdr:colOff>
      <xdr:row>59</xdr:row>
      <xdr:rowOff>120650</xdr:rowOff>
    </xdr:to>
    <xdr:sp macro="" textlink="">
      <xdr:nvSpPr>
        <xdr:cNvPr id="209" name="円/楕円 208"/>
        <xdr:cNvSpPr/>
      </xdr:nvSpPr>
      <xdr:spPr>
        <a:xfrm>
          <a:off x="3048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105427</xdr:rowOff>
    </xdr:from>
    <xdr:ext cx="762000" cy="259045"/>
    <xdr:sp macro="" textlink="">
      <xdr:nvSpPr>
        <xdr:cNvPr id="210" name="テキスト ボックス 209"/>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0</xdr:rowOff>
    </xdr:from>
    <xdr:to>
      <xdr:col>3</xdr:col>
      <xdr:colOff>193675</xdr:colOff>
      <xdr:row>59</xdr:row>
      <xdr:rowOff>101600</xdr:rowOff>
    </xdr:to>
    <xdr:sp macro="" textlink="">
      <xdr:nvSpPr>
        <xdr:cNvPr id="211" name="円/楕円 210"/>
        <xdr:cNvSpPr/>
      </xdr:nvSpPr>
      <xdr:spPr>
        <a:xfrm>
          <a:off x="2159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86377</xdr:rowOff>
    </xdr:from>
    <xdr:ext cx="762000" cy="259045"/>
    <xdr:sp macro="" textlink="">
      <xdr:nvSpPr>
        <xdr:cNvPr id="212" name="テキスト ボックス 211"/>
        <xdr:cNvSpPr txBox="1"/>
      </xdr:nvSpPr>
      <xdr:spPr>
        <a:xfrm>
          <a:off x="1828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57150</xdr:rowOff>
    </xdr:from>
    <xdr:to>
      <xdr:col>1</xdr:col>
      <xdr:colOff>676275</xdr:colOff>
      <xdr:row>58</xdr:row>
      <xdr:rowOff>158750</xdr:rowOff>
    </xdr:to>
    <xdr:sp macro="" textlink="">
      <xdr:nvSpPr>
        <xdr:cNvPr id="213" name="円/楕円 212"/>
        <xdr:cNvSpPr/>
      </xdr:nvSpPr>
      <xdr:spPr>
        <a:xfrm>
          <a:off x="1270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143527</xdr:rowOff>
    </xdr:from>
    <xdr:ext cx="762000" cy="259045"/>
    <xdr:sp macro="" textlink="">
      <xdr:nvSpPr>
        <xdr:cNvPr id="214" name="テキスト ボックス 213"/>
        <xdr:cNvSpPr txBox="1"/>
      </xdr:nvSpPr>
      <xdr:spPr>
        <a:xfrm>
          <a:off x="939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の経常経費については類似団体と比べて３．７％高くなっている。これは国民健康保険事業、介護保険事業、後期高齢者医療事業に対する繰出金が高いためである。今後とも高齢化による医療関係経費の増加が見込まれるため、介護予防事業等に注力し、医療費の増加を抑制する必要が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165862</xdr:rowOff>
    </xdr:from>
    <xdr:to>
      <xdr:col>24</xdr:col>
      <xdr:colOff>31750</xdr:colOff>
      <xdr:row>59</xdr:row>
      <xdr:rowOff>165862</xdr:rowOff>
    </xdr:to>
    <xdr:cxnSp macro="">
      <xdr:nvCxnSpPr>
        <xdr:cNvPr id="239" name="直線コネクタ 238"/>
        <xdr:cNvCxnSpPr/>
      </xdr:nvCxnSpPr>
      <xdr:spPr>
        <a:xfrm flipV="1">
          <a:off x="16510000" y="925271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137939</xdr:rowOff>
    </xdr:from>
    <xdr:ext cx="762000" cy="259045"/>
    <xdr:sp macro="" textlink="">
      <xdr:nvSpPr>
        <xdr:cNvPr id="240" name="その他最小値テキスト"/>
        <xdr:cNvSpPr txBox="1"/>
      </xdr:nvSpPr>
      <xdr:spPr>
        <a:xfrm>
          <a:off x="16598900" y="1025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59</xdr:row>
      <xdr:rowOff>165862</xdr:rowOff>
    </xdr:from>
    <xdr:to>
      <xdr:col>24</xdr:col>
      <xdr:colOff>120650</xdr:colOff>
      <xdr:row>59</xdr:row>
      <xdr:rowOff>165862</xdr:rowOff>
    </xdr:to>
    <xdr:cxnSp macro="">
      <xdr:nvCxnSpPr>
        <xdr:cNvPr id="241" name="直線コネクタ 240"/>
        <xdr:cNvCxnSpPr/>
      </xdr:nvCxnSpPr>
      <xdr:spPr>
        <a:xfrm>
          <a:off x="16421100" y="1028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80789</xdr:rowOff>
    </xdr:from>
    <xdr:ext cx="762000" cy="259045"/>
    <xdr:sp macro="" textlink="">
      <xdr:nvSpPr>
        <xdr:cNvPr id="242" name="その他最大値テキスト"/>
        <xdr:cNvSpPr txBox="1"/>
      </xdr:nvSpPr>
      <xdr:spPr>
        <a:xfrm>
          <a:off x="16598900" y="899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53</xdr:row>
      <xdr:rowOff>165862</xdr:rowOff>
    </xdr:from>
    <xdr:to>
      <xdr:col>24</xdr:col>
      <xdr:colOff>120650</xdr:colOff>
      <xdr:row>53</xdr:row>
      <xdr:rowOff>165862</xdr:rowOff>
    </xdr:to>
    <xdr:cxnSp macro="">
      <xdr:nvCxnSpPr>
        <xdr:cNvPr id="243" name="直線コネクタ 242"/>
        <xdr:cNvCxnSpPr/>
      </xdr:nvCxnSpPr>
      <xdr:spPr>
        <a:xfrm>
          <a:off x="16421100" y="9252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92710</xdr:rowOff>
    </xdr:from>
    <xdr:to>
      <xdr:col>24</xdr:col>
      <xdr:colOff>31750</xdr:colOff>
      <xdr:row>57</xdr:row>
      <xdr:rowOff>170434</xdr:rowOff>
    </xdr:to>
    <xdr:cxnSp macro="">
      <xdr:nvCxnSpPr>
        <xdr:cNvPr id="244" name="直線コネクタ 243"/>
        <xdr:cNvCxnSpPr/>
      </xdr:nvCxnSpPr>
      <xdr:spPr>
        <a:xfrm>
          <a:off x="15671800" y="986536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45"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6" name="フローチャート : 判断 245"/>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92710</xdr:rowOff>
    </xdr:from>
    <xdr:to>
      <xdr:col>22</xdr:col>
      <xdr:colOff>565150</xdr:colOff>
      <xdr:row>57</xdr:row>
      <xdr:rowOff>115570</xdr:rowOff>
    </xdr:to>
    <xdr:cxnSp macro="">
      <xdr:nvCxnSpPr>
        <xdr:cNvPr id="247" name="直線コネクタ 246"/>
        <xdr:cNvCxnSpPr/>
      </xdr:nvCxnSpPr>
      <xdr:spPr>
        <a:xfrm flipV="1">
          <a:off x="14782800" y="9865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8" name="フローチャート : 判断 247"/>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49" name="テキスト ボックス 248"/>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115570</xdr:rowOff>
    </xdr:from>
    <xdr:to>
      <xdr:col>21</xdr:col>
      <xdr:colOff>361950</xdr:colOff>
      <xdr:row>57</xdr:row>
      <xdr:rowOff>120142</xdr:rowOff>
    </xdr:to>
    <xdr:cxnSp macro="">
      <xdr:nvCxnSpPr>
        <xdr:cNvPr id="250" name="直線コネクタ 249"/>
        <xdr:cNvCxnSpPr/>
      </xdr:nvCxnSpPr>
      <xdr:spPr>
        <a:xfrm flipV="1">
          <a:off x="13893800" y="98882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131064</xdr:rowOff>
    </xdr:from>
    <xdr:to>
      <xdr:col>21</xdr:col>
      <xdr:colOff>412750</xdr:colOff>
      <xdr:row>57</xdr:row>
      <xdr:rowOff>61214</xdr:rowOff>
    </xdr:to>
    <xdr:sp macro="" textlink="">
      <xdr:nvSpPr>
        <xdr:cNvPr id="251" name="フローチャート : 判断 250"/>
        <xdr:cNvSpPr/>
      </xdr:nvSpPr>
      <xdr:spPr>
        <a:xfrm>
          <a:off x="14732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71391</xdr:rowOff>
    </xdr:from>
    <xdr:ext cx="762000" cy="259045"/>
    <xdr:sp macro="" textlink="">
      <xdr:nvSpPr>
        <xdr:cNvPr id="252" name="テキスト ボックス 251"/>
        <xdr:cNvSpPr txBox="1"/>
      </xdr:nvSpPr>
      <xdr:spPr>
        <a:xfrm>
          <a:off x="14401800" y="950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78994</xdr:rowOff>
    </xdr:from>
    <xdr:to>
      <xdr:col>20</xdr:col>
      <xdr:colOff>158750</xdr:colOff>
      <xdr:row>57</xdr:row>
      <xdr:rowOff>120142</xdr:rowOff>
    </xdr:to>
    <xdr:cxnSp macro="">
      <xdr:nvCxnSpPr>
        <xdr:cNvPr id="253" name="直線コネクタ 252"/>
        <xdr:cNvCxnSpPr/>
      </xdr:nvCxnSpPr>
      <xdr:spPr>
        <a:xfrm>
          <a:off x="13004800" y="98516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126492</xdr:rowOff>
    </xdr:from>
    <xdr:to>
      <xdr:col>20</xdr:col>
      <xdr:colOff>209550</xdr:colOff>
      <xdr:row>57</xdr:row>
      <xdr:rowOff>56642</xdr:rowOff>
    </xdr:to>
    <xdr:sp macro="" textlink="">
      <xdr:nvSpPr>
        <xdr:cNvPr id="254" name="フローチャート : 判断 253"/>
        <xdr:cNvSpPr/>
      </xdr:nvSpPr>
      <xdr:spPr>
        <a:xfrm>
          <a:off x="13843000" y="972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66819</xdr:rowOff>
    </xdr:from>
    <xdr:ext cx="762000" cy="259045"/>
    <xdr:sp macro="" textlink="">
      <xdr:nvSpPr>
        <xdr:cNvPr id="255" name="テキスト ボックス 254"/>
        <xdr:cNvSpPr txBox="1"/>
      </xdr:nvSpPr>
      <xdr:spPr>
        <a:xfrm>
          <a:off x="13512800" y="949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103632</xdr:rowOff>
    </xdr:from>
    <xdr:to>
      <xdr:col>19</xdr:col>
      <xdr:colOff>6350</xdr:colOff>
      <xdr:row>57</xdr:row>
      <xdr:rowOff>33782</xdr:rowOff>
    </xdr:to>
    <xdr:sp macro="" textlink="">
      <xdr:nvSpPr>
        <xdr:cNvPr id="256" name="フローチャート : 判断 255"/>
        <xdr:cNvSpPr/>
      </xdr:nvSpPr>
      <xdr:spPr>
        <a:xfrm>
          <a:off x="12954000" y="970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43959</xdr:rowOff>
    </xdr:from>
    <xdr:ext cx="762000" cy="259045"/>
    <xdr:sp macro="" textlink="">
      <xdr:nvSpPr>
        <xdr:cNvPr id="257" name="テキスト ボックス 256"/>
        <xdr:cNvSpPr txBox="1"/>
      </xdr:nvSpPr>
      <xdr:spPr>
        <a:xfrm>
          <a:off x="12623800" y="947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119634</xdr:rowOff>
    </xdr:from>
    <xdr:to>
      <xdr:col>24</xdr:col>
      <xdr:colOff>82550</xdr:colOff>
      <xdr:row>58</xdr:row>
      <xdr:rowOff>49784</xdr:rowOff>
    </xdr:to>
    <xdr:sp macro="" textlink="">
      <xdr:nvSpPr>
        <xdr:cNvPr id="263" name="円/楕円 262"/>
        <xdr:cNvSpPr/>
      </xdr:nvSpPr>
      <xdr:spPr>
        <a:xfrm>
          <a:off x="164592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91711</xdr:rowOff>
    </xdr:from>
    <xdr:ext cx="762000" cy="259045"/>
    <xdr:sp macro="" textlink="">
      <xdr:nvSpPr>
        <xdr:cNvPr id="264" name="その他該当値テキスト"/>
        <xdr:cNvSpPr txBox="1"/>
      </xdr:nvSpPr>
      <xdr:spPr>
        <a:xfrm>
          <a:off x="165989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41910</xdr:rowOff>
    </xdr:from>
    <xdr:to>
      <xdr:col>22</xdr:col>
      <xdr:colOff>615950</xdr:colOff>
      <xdr:row>57</xdr:row>
      <xdr:rowOff>143510</xdr:rowOff>
    </xdr:to>
    <xdr:sp macro="" textlink="">
      <xdr:nvSpPr>
        <xdr:cNvPr id="265" name="円/楕円 264"/>
        <xdr:cNvSpPr/>
      </xdr:nvSpPr>
      <xdr:spPr>
        <a:xfrm>
          <a:off x="15621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128287</xdr:rowOff>
    </xdr:from>
    <xdr:ext cx="736600" cy="259045"/>
    <xdr:sp macro="" textlink="">
      <xdr:nvSpPr>
        <xdr:cNvPr id="266" name="テキスト ボックス 265"/>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64770</xdr:rowOff>
    </xdr:from>
    <xdr:to>
      <xdr:col>21</xdr:col>
      <xdr:colOff>412750</xdr:colOff>
      <xdr:row>57</xdr:row>
      <xdr:rowOff>166370</xdr:rowOff>
    </xdr:to>
    <xdr:sp macro="" textlink="">
      <xdr:nvSpPr>
        <xdr:cNvPr id="267" name="円/楕円 266"/>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151147</xdr:rowOff>
    </xdr:from>
    <xdr:ext cx="762000" cy="259045"/>
    <xdr:sp macro="" textlink="">
      <xdr:nvSpPr>
        <xdr:cNvPr id="268" name="テキスト ボックス 267"/>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69342</xdr:rowOff>
    </xdr:from>
    <xdr:to>
      <xdr:col>20</xdr:col>
      <xdr:colOff>209550</xdr:colOff>
      <xdr:row>57</xdr:row>
      <xdr:rowOff>170942</xdr:rowOff>
    </xdr:to>
    <xdr:sp macro="" textlink="">
      <xdr:nvSpPr>
        <xdr:cNvPr id="269" name="円/楕円 268"/>
        <xdr:cNvSpPr/>
      </xdr:nvSpPr>
      <xdr:spPr>
        <a:xfrm>
          <a:off x="13843000" y="984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155719</xdr:rowOff>
    </xdr:from>
    <xdr:ext cx="762000" cy="259045"/>
    <xdr:sp macro="" textlink="">
      <xdr:nvSpPr>
        <xdr:cNvPr id="270" name="テキスト ボックス 269"/>
        <xdr:cNvSpPr txBox="1"/>
      </xdr:nvSpPr>
      <xdr:spPr>
        <a:xfrm>
          <a:off x="13512800" y="992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28194</xdr:rowOff>
    </xdr:from>
    <xdr:to>
      <xdr:col>19</xdr:col>
      <xdr:colOff>6350</xdr:colOff>
      <xdr:row>57</xdr:row>
      <xdr:rowOff>129794</xdr:rowOff>
    </xdr:to>
    <xdr:sp macro="" textlink="">
      <xdr:nvSpPr>
        <xdr:cNvPr id="271" name="円/楕円 270"/>
        <xdr:cNvSpPr/>
      </xdr:nvSpPr>
      <xdr:spPr>
        <a:xfrm>
          <a:off x="12954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114571</xdr:rowOff>
    </xdr:from>
    <xdr:ext cx="762000" cy="259045"/>
    <xdr:sp macro="" textlink="">
      <xdr:nvSpPr>
        <xdr:cNvPr id="272" name="テキスト ボックス 271"/>
        <xdr:cNvSpPr txBox="1"/>
      </xdr:nvSpPr>
      <xdr:spPr>
        <a:xfrm>
          <a:off x="12623800" y="988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については近年では一貫して類似団体より低くなっている。全国、福岡県平均とは若干高くなっているが、これは介護保険事業や常備消防事業を一部事務組合で行っており、その負担金が補助費等に計上されるためで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117856</xdr:rowOff>
    </xdr:from>
    <xdr:to>
      <xdr:col>24</xdr:col>
      <xdr:colOff>31750</xdr:colOff>
      <xdr:row>40</xdr:row>
      <xdr:rowOff>127000</xdr:rowOff>
    </xdr:to>
    <xdr:cxnSp macro="">
      <xdr:nvCxnSpPr>
        <xdr:cNvPr id="297" name="直線コネクタ 296"/>
        <xdr:cNvCxnSpPr/>
      </xdr:nvCxnSpPr>
      <xdr:spPr>
        <a:xfrm flipV="1">
          <a:off x="16510000" y="5947156"/>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99077</xdr:rowOff>
    </xdr:from>
    <xdr:ext cx="762000" cy="259045"/>
    <xdr:sp macro="" textlink="">
      <xdr:nvSpPr>
        <xdr:cNvPr id="298"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23</xdr:col>
      <xdr:colOff>628650</xdr:colOff>
      <xdr:row>40</xdr:row>
      <xdr:rowOff>127000</xdr:rowOff>
    </xdr:from>
    <xdr:to>
      <xdr:col>24</xdr:col>
      <xdr:colOff>120650</xdr:colOff>
      <xdr:row>40</xdr:row>
      <xdr:rowOff>127000</xdr:rowOff>
    </xdr:to>
    <xdr:cxnSp macro="">
      <xdr:nvCxnSpPr>
        <xdr:cNvPr id="299" name="直線コネクタ 298"/>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32783</xdr:rowOff>
    </xdr:from>
    <xdr:ext cx="762000" cy="259045"/>
    <xdr:sp macro="" textlink="">
      <xdr:nvSpPr>
        <xdr:cNvPr id="300" name="補助費等最大値テキスト"/>
        <xdr:cNvSpPr txBox="1"/>
      </xdr:nvSpPr>
      <xdr:spPr>
        <a:xfrm>
          <a:off x="16598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628650</xdr:colOff>
      <xdr:row>34</xdr:row>
      <xdr:rowOff>117856</xdr:rowOff>
    </xdr:from>
    <xdr:to>
      <xdr:col>24</xdr:col>
      <xdr:colOff>120650</xdr:colOff>
      <xdr:row>34</xdr:row>
      <xdr:rowOff>117856</xdr:rowOff>
    </xdr:to>
    <xdr:cxnSp macro="">
      <xdr:nvCxnSpPr>
        <xdr:cNvPr id="301" name="直線コネクタ 300"/>
        <xdr:cNvCxnSpPr/>
      </xdr:nvCxnSpPr>
      <xdr:spPr>
        <a:xfrm>
          <a:off x="16421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67564</xdr:rowOff>
    </xdr:from>
    <xdr:to>
      <xdr:col>24</xdr:col>
      <xdr:colOff>31750</xdr:colOff>
      <xdr:row>36</xdr:row>
      <xdr:rowOff>81280</xdr:rowOff>
    </xdr:to>
    <xdr:cxnSp macro="">
      <xdr:nvCxnSpPr>
        <xdr:cNvPr id="302" name="直線コネクタ 301"/>
        <xdr:cNvCxnSpPr/>
      </xdr:nvCxnSpPr>
      <xdr:spPr>
        <a:xfrm>
          <a:off x="15671800" y="623976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130573</xdr:rowOff>
    </xdr:from>
    <xdr:ext cx="762000" cy="259045"/>
    <xdr:sp macro="" textlink="">
      <xdr:nvSpPr>
        <xdr:cNvPr id="303" name="補助費等平均値テキスト"/>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158496</xdr:rowOff>
    </xdr:from>
    <xdr:to>
      <xdr:col>24</xdr:col>
      <xdr:colOff>82550</xdr:colOff>
      <xdr:row>37</xdr:row>
      <xdr:rowOff>88646</xdr:rowOff>
    </xdr:to>
    <xdr:sp macro="" textlink="">
      <xdr:nvSpPr>
        <xdr:cNvPr id="304" name="フローチャート : 判断 303"/>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67564</xdr:rowOff>
    </xdr:from>
    <xdr:to>
      <xdr:col>22</xdr:col>
      <xdr:colOff>565150</xdr:colOff>
      <xdr:row>36</xdr:row>
      <xdr:rowOff>99568</xdr:rowOff>
    </xdr:to>
    <xdr:cxnSp macro="">
      <xdr:nvCxnSpPr>
        <xdr:cNvPr id="305" name="直線コネクタ 304"/>
        <xdr:cNvCxnSpPr/>
      </xdr:nvCxnSpPr>
      <xdr:spPr>
        <a:xfrm flipV="1">
          <a:off x="14782800" y="62397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6" name="フローチャート : 判断 305"/>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07" name="テキスト ボックス 306"/>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99568</xdr:rowOff>
    </xdr:from>
    <xdr:to>
      <xdr:col>21</xdr:col>
      <xdr:colOff>361950</xdr:colOff>
      <xdr:row>36</xdr:row>
      <xdr:rowOff>113284</xdr:rowOff>
    </xdr:to>
    <xdr:cxnSp macro="">
      <xdr:nvCxnSpPr>
        <xdr:cNvPr id="308" name="直線コネクタ 307"/>
        <xdr:cNvCxnSpPr/>
      </xdr:nvCxnSpPr>
      <xdr:spPr>
        <a:xfrm flipV="1">
          <a:off x="13893800" y="62717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09" name="フローチャート : 判断 308"/>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10" name="テキスト ボックス 309"/>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113284</xdr:rowOff>
    </xdr:from>
    <xdr:to>
      <xdr:col>20</xdr:col>
      <xdr:colOff>158750</xdr:colOff>
      <xdr:row>36</xdr:row>
      <xdr:rowOff>117856</xdr:rowOff>
    </xdr:to>
    <xdr:cxnSp macro="">
      <xdr:nvCxnSpPr>
        <xdr:cNvPr id="311" name="直線コネクタ 310"/>
        <xdr:cNvCxnSpPr/>
      </xdr:nvCxnSpPr>
      <xdr:spPr>
        <a:xfrm flipV="1">
          <a:off x="13004800" y="6285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2" name="フローチャート :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13" name="テキスト ボックス 312"/>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4" name="フローチャート : 判断 313"/>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15" name="テキスト ボックス 314"/>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21" name="円/楕円 320"/>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47007</xdr:rowOff>
    </xdr:from>
    <xdr:ext cx="762000" cy="259045"/>
    <xdr:sp macro="" textlink="">
      <xdr:nvSpPr>
        <xdr:cNvPr id="322" name="補助費等該当値テキスト"/>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16764</xdr:rowOff>
    </xdr:from>
    <xdr:to>
      <xdr:col>22</xdr:col>
      <xdr:colOff>615950</xdr:colOff>
      <xdr:row>36</xdr:row>
      <xdr:rowOff>118364</xdr:rowOff>
    </xdr:to>
    <xdr:sp macro="" textlink="">
      <xdr:nvSpPr>
        <xdr:cNvPr id="323" name="円/楕円 322"/>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24" name="テキスト ボックス 32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48768</xdr:rowOff>
    </xdr:from>
    <xdr:to>
      <xdr:col>21</xdr:col>
      <xdr:colOff>412750</xdr:colOff>
      <xdr:row>36</xdr:row>
      <xdr:rowOff>150368</xdr:rowOff>
    </xdr:to>
    <xdr:sp macro="" textlink="">
      <xdr:nvSpPr>
        <xdr:cNvPr id="325" name="円/楕円 324"/>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160545</xdr:rowOff>
    </xdr:from>
    <xdr:ext cx="762000" cy="259045"/>
    <xdr:sp macro="" textlink="">
      <xdr:nvSpPr>
        <xdr:cNvPr id="326" name="テキスト ボックス 325"/>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62484</xdr:rowOff>
    </xdr:from>
    <xdr:to>
      <xdr:col>20</xdr:col>
      <xdr:colOff>209550</xdr:colOff>
      <xdr:row>36</xdr:row>
      <xdr:rowOff>164084</xdr:rowOff>
    </xdr:to>
    <xdr:sp macro="" textlink="">
      <xdr:nvSpPr>
        <xdr:cNvPr id="327" name="円/楕円 326"/>
        <xdr:cNvSpPr/>
      </xdr:nvSpPr>
      <xdr:spPr>
        <a:xfrm>
          <a:off x="13843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2811</xdr:rowOff>
    </xdr:from>
    <xdr:ext cx="762000" cy="259045"/>
    <xdr:sp macro="" textlink="">
      <xdr:nvSpPr>
        <xdr:cNvPr id="328" name="テキスト ボックス 327"/>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29" name="円/楕円 328"/>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7383</xdr:rowOff>
    </xdr:from>
    <xdr:ext cx="762000" cy="259045"/>
    <xdr:sp macro="" textlink="">
      <xdr:nvSpPr>
        <xdr:cNvPr id="330" name="テキスト ボックス 329"/>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起債の制限や計画的な繰上償還を行っているため、公債費は類似団体等と比較して低く抑えられている。今後は過疎対策事業債の活用や、大規模事業の実施によって公債費が増加すると考えられるので、起債対象事業の厳選により、増加の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88137</xdr:rowOff>
    </xdr:to>
    <xdr:cxnSp macro="">
      <xdr:nvCxnSpPr>
        <xdr:cNvPr id="355" name="直線コネクタ 354"/>
        <xdr:cNvCxnSpPr/>
      </xdr:nvCxnSpPr>
      <xdr:spPr>
        <a:xfrm flipV="1">
          <a:off x="4826000" y="12860020"/>
          <a:ext cx="0" cy="1115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60214</xdr:rowOff>
    </xdr:from>
    <xdr:ext cx="762000" cy="259045"/>
    <xdr:sp macro="" textlink="">
      <xdr:nvSpPr>
        <xdr:cNvPr id="356" name="公債費最小値テキスト"/>
        <xdr:cNvSpPr txBox="1"/>
      </xdr:nvSpPr>
      <xdr:spPr>
        <a:xfrm>
          <a:off x="4914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6</xdr:col>
      <xdr:colOff>612775</xdr:colOff>
      <xdr:row>81</xdr:row>
      <xdr:rowOff>88137</xdr:rowOff>
    </xdr:from>
    <xdr:to>
      <xdr:col>7</xdr:col>
      <xdr:colOff>104775</xdr:colOff>
      <xdr:row>81</xdr:row>
      <xdr:rowOff>88137</xdr:rowOff>
    </xdr:to>
    <xdr:cxnSp macro="">
      <xdr:nvCxnSpPr>
        <xdr:cNvPr id="357" name="直線コネクタ 356"/>
        <xdr:cNvCxnSpPr/>
      </xdr:nvCxnSpPr>
      <xdr:spPr>
        <a:xfrm>
          <a:off x="4737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58"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59" name="直線コネクタ 358"/>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3556</xdr:rowOff>
    </xdr:from>
    <xdr:to>
      <xdr:col>7</xdr:col>
      <xdr:colOff>15875</xdr:colOff>
      <xdr:row>76</xdr:row>
      <xdr:rowOff>53848</xdr:rowOff>
    </xdr:to>
    <xdr:cxnSp macro="">
      <xdr:nvCxnSpPr>
        <xdr:cNvPr id="360" name="直線コネクタ 359"/>
        <xdr:cNvCxnSpPr/>
      </xdr:nvCxnSpPr>
      <xdr:spPr>
        <a:xfrm flipV="1">
          <a:off x="3987800" y="1303375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23131</xdr:rowOff>
    </xdr:from>
    <xdr:ext cx="762000" cy="259045"/>
    <xdr:sp macro="" textlink="">
      <xdr:nvSpPr>
        <xdr:cNvPr id="361" name="公債費平均値テキスト"/>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51054</xdr:rowOff>
    </xdr:from>
    <xdr:to>
      <xdr:col>7</xdr:col>
      <xdr:colOff>66675</xdr:colOff>
      <xdr:row>77</xdr:row>
      <xdr:rowOff>152654</xdr:rowOff>
    </xdr:to>
    <xdr:sp macro="" textlink="">
      <xdr:nvSpPr>
        <xdr:cNvPr id="362" name="フローチャート : 判断 361"/>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53848</xdr:rowOff>
    </xdr:from>
    <xdr:to>
      <xdr:col>5</xdr:col>
      <xdr:colOff>549275</xdr:colOff>
      <xdr:row>76</xdr:row>
      <xdr:rowOff>99568</xdr:rowOff>
    </xdr:to>
    <xdr:cxnSp macro="">
      <xdr:nvCxnSpPr>
        <xdr:cNvPr id="363" name="直線コネクタ 362"/>
        <xdr:cNvCxnSpPr/>
      </xdr:nvCxnSpPr>
      <xdr:spPr>
        <a:xfrm flipV="1">
          <a:off x="3098800" y="130840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64" name="フローチャート : 判断 363"/>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160290</xdr:rowOff>
    </xdr:from>
    <xdr:ext cx="736600" cy="259045"/>
    <xdr:sp macro="" textlink="">
      <xdr:nvSpPr>
        <xdr:cNvPr id="365" name="テキスト ボックス 364"/>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62992</xdr:rowOff>
    </xdr:from>
    <xdr:to>
      <xdr:col>4</xdr:col>
      <xdr:colOff>346075</xdr:colOff>
      <xdr:row>76</xdr:row>
      <xdr:rowOff>99568</xdr:rowOff>
    </xdr:to>
    <xdr:cxnSp macro="">
      <xdr:nvCxnSpPr>
        <xdr:cNvPr id="366" name="直線コネクタ 365"/>
        <xdr:cNvCxnSpPr/>
      </xdr:nvCxnSpPr>
      <xdr:spPr>
        <a:xfrm>
          <a:off x="2209800" y="130931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67" name="フローチャート : 判断 366"/>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7129</xdr:rowOff>
    </xdr:from>
    <xdr:ext cx="762000" cy="259045"/>
    <xdr:sp macro="" textlink="">
      <xdr:nvSpPr>
        <xdr:cNvPr id="368" name="テキスト ボックス 367"/>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26415</xdr:rowOff>
    </xdr:from>
    <xdr:to>
      <xdr:col>3</xdr:col>
      <xdr:colOff>142875</xdr:colOff>
      <xdr:row>76</xdr:row>
      <xdr:rowOff>62992</xdr:rowOff>
    </xdr:to>
    <xdr:cxnSp macro="">
      <xdr:nvCxnSpPr>
        <xdr:cNvPr id="369" name="直線コネクタ 368"/>
        <xdr:cNvCxnSpPr/>
      </xdr:nvCxnSpPr>
      <xdr:spPr>
        <a:xfrm>
          <a:off x="1320800" y="13056615"/>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0" name="フローチャート : 判断 369"/>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1" name="テキスト ボックス 370"/>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2" name="フローチャート : 判断 371"/>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73" name="テキスト ボックス 372"/>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124206</xdr:rowOff>
    </xdr:from>
    <xdr:to>
      <xdr:col>7</xdr:col>
      <xdr:colOff>66675</xdr:colOff>
      <xdr:row>76</xdr:row>
      <xdr:rowOff>54356</xdr:rowOff>
    </xdr:to>
    <xdr:sp macro="" textlink="">
      <xdr:nvSpPr>
        <xdr:cNvPr id="379" name="円/楕円 378"/>
        <xdr:cNvSpPr/>
      </xdr:nvSpPr>
      <xdr:spPr>
        <a:xfrm>
          <a:off x="47752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140733</xdr:rowOff>
    </xdr:from>
    <xdr:ext cx="762000" cy="259045"/>
    <xdr:sp macro="" textlink="">
      <xdr:nvSpPr>
        <xdr:cNvPr id="380" name="公債費該当値テキスト"/>
        <xdr:cNvSpPr txBox="1"/>
      </xdr:nvSpPr>
      <xdr:spPr>
        <a:xfrm>
          <a:off x="4914900" y="1282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3048</xdr:rowOff>
    </xdr:from>
    <xdr:to>
      <xdr:col>5</xdr:col>
      <xdr:colOff>600075</xdr:colOff>
      <xdr:row>76</xdr:row>
      <xdr:rowOff>104648</xdr:rowOff>
    </xdr:to>
    <xdr:sp macro="" textlink="">
      <xdr:nvSpPr>
        <xdr:cNvPr id="381" name="円/楕円 380"/>
        <xdr:cNvSpPr/>
      </xdr:nvSpPr>
      <xdr:spPr>
        <a:xfrm>
          <a:off x="3937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114825</xdr:rowOff>
    </xdr:from>
    <xdr:ext cx="736600" cy="259045"/>
    <xdr:sp macro="" textlink="">
      <xdr:nvSpPr>
        <xdr:cNvPr id="382" name="テキスト ボックス 381"/>
        <xdr:cNvSpPr txBox="1"/>
      </xdr:nvSpPr>
      <xdr:spPr>
        <a:xfrm>
          <a:off x="3606800" y="1280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48768</xdr:rowOff>
    </xdr:from>
    <xdr:to>
      <xdr:col>4</xdr:col>
      <xdr:colOff>396875</xdr:colOff>
      <xdr:row>76</xdr:row>
      <xdr:rowOff>150368</xdr:rowOff>
    </xdr:to>
    <xdr:sp macro="" textlink="">
      <xdr:nvSpPr>
        <xdr:cNvPr id="383" name="円/楕円 382"/>
        <xdr:cNvSpPr/>
      </xdr:nvSpPr>
      <xdr:spPr>
        <a:xfrm>
          <a:off x="3048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160545</xdr:rowOff>
    </xdr:from>
    <xdr:ext cx="762000" cy="259045"/>
    <xdr:sp macro="" textlink="">
      <xdr:nvSpPr>
        <xdr:cNvPr id="384" name="テキスト ボックス 383"/>
        <xdr:cNvSpPr txBox="1"/>
      </xdr:nvSpPr>
      <xdr:spPr>
        <a:xfrm>
          <a:off x="2717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12192</xdr:rowOff>
    </xdr:from>
    <xdr:to>
      <xdr:col>3</xdr:col>
      <xdr:colOff>193675</xdr:colOff>
      <xdr:row>76</xdr:row>
      <xdr:rowOff>113792</xdr:rowOff>
    </xdr:to>
    <xdr:sp macro="" textlink="">
      <xdr:nvSpPr>
        <xdr:cNvPr id="385" name="円/楕円 384"/>
        <xdr:cNvSpPr/>
      </xdr:nvSpPr>
      <xdr:spPr>
        <a:xfrm>
          <a:off x="2159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123969</xdr:rowOff>
    </xdr:from>
    <xdr:ext cx="762000" cy="259045"/>
    <xdr:sp macro="" textlink="">
      <xdr:nvSpPr>
        <xdr:cNvPr id="386" name="テキスト ボックス 385"/>
        <xdr:cNvSpPr txBox="1"/>
      </xdr:nvSpPr>
      <xdr:spPr>
        <a:xfrm>
          <a:off x="1828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147065</xdr:rowOff>
    </xdr:from>
    <xdr:to>
      <xdr:col>1</xdr:col>
      <xdr:colOff>676275</xdr:colOff>
      <xdr:row>76</xdr:row>
      <xdr:rowOff>77215</xdr:rowOff>
    </xdr:to>
    <xdr:sp macro="" textlink="">
      <xdr:nvSpPr>
        <xdr:cNvPr id="387" name="円/楕円 386"/>
        <xdr:cNvSpPr/>
      </xdr:nvSpPr>
      <xdr:spPr>
        <a:xfrm>
          <a:off x="1270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87393</xdr:rowOff>
    </xdr:from>
    <xdr:ext cx="762000" cy="259045"/>
    <xdr:sp macro="" textlink="">
      <xdr:nvSpPr>
        <xdr:cNvPr id="388" name="テキスト ボックス 387"/>
        <xdr:cNvSpPr txBox="1"/>
      </xdr:nvSpPr>
      <xdr:spPr>
        <a:xfrm>
          <a:off x="939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公債費以外の経常経費については類似団体平均を６．９％上回っており、財政の硬直化が</a:t>
          </a:r>
          <a:r>
            <a:rPr kumimoji="1" lang="ja-JP" altLang="en-US" sz="1100">
              <a:solidFill>
                <a:schemeClr val="dk1"/>
              </a:solidFill>
              <a:effectLst/>
              <a:latin typeface="+mn-lt"/>
              <a:ea typeface="+mn-ea"/>
              <a:cs typeface="+mn-cs"/>
            </a:rPr>
            <a:t>認</a:t>
          </a:r>
          <a:r>
            <a:rPr kumimoji="1" lang="ja-JP" altLang="ja-JP" sz="1100">
              <a:solidFill>
                <a:schemeClr val="dk1"/>
              </a:solidFill>
              <a:effectLst/>
              <a:latin typeface="+mn-lt"/>
              <a:ea typeface="+mn-ea"/>
              <a:cs typeface="+mn-cs"/>
            </a:rPr>
            <a:t>められる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今後は公債費の増加が予測されるため、行財政改革や産業振興への取り組みを通じ、経費削減や財源確保を図る。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50800</xdr:rowOff>
    </xdr:from>
    <xdr:to>
      <xdr:col>24</xdr:col>
      <xdr:colOff>31750</xdr:colOff>
      <xdr:row>80</xdr:row>
      <xdr:rowOff>107950</xdr:rowOff>
    </xdr:to>
    <xdr:cxnSp macro="">
      <xdr:nvCxnSpPr>
        <xdr:cNvPr id="416" name="直線コネクタ 415"/>
        <xdr:cNvCxnSpPr/>
      </xdr:nvCxnSpPr>
      <xdr:spPr>
        <a:xfrm flipV="1">
          <a:off x="16510000" y="12738100"/>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80027</xdr:rowOff>
    </xdr:from>
    <xdr:ext cx="762000" cy="259045"/>
    <xdr:sp macro="" textlink="">
      <xdr:nvSpPr>
        <xdr:cNvPr id="417" name="公債費以外最小値テキスト"/>
        <xdr:cNvSpPr txBox="1"/>
      </xdr:nvSpPr>
      <xdr:spPr>
        <a:xfrm>
          <a:off x="16598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628650</xdr:colOff>
      <xdr:row>80</xdr:row>
      <xdr:rowOff>107950</xdr:rowOff>
    </xdr:from>
    <xdr:to>
      <xdr:col>24</xdr:col>
      <xdr:colOff>120650</xdr:colOff>
      <xdr:row>80</xdr:row>
      <xdr:rowOff>107950</xdr:rowOff>
    </xdr:to>
    <xdr:cxnSp macro="">
      <xdr:nvCxnSpPr>
        <xdr:cNvPr id="418" name="直線コネクタ 417"/>
        <xdr:cNvCxnSpPr/>
      </xdr:nvCxnSpPr>
      <xdr:spPr>
        <a:xfrm>
          <a:off x="16421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137177</xdr:rowOff>
    </xdr:from>
    <xdr:ext cx="762000" cy="259045"/>
    <xdr:sp macro="" textlink="">
      <xdr:nvSpPr>
        <xdr:cNvPr id="419" name="公債費以外最大値テキスト"/>
        <xdr:cNvSpPr txBox="1"/>
      </xdr:nvSpPr>
      <xdr:spPr>
        <a:xfrm>
          <a:off x="16598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23</xdr:col>
      <xdr:colOff>628650</xdr:colOff>
      <xdr:row>74</xdr:row>
      <xdr:rowOff>50800</xdr:rowOff>
    </xdr:from>
    <xdr:to>
      <xdr:col>24</xdr:col>
      <xdr:colOff>120650</xdr:colOff>
      <xdr:row>74</xdr:row>
      <xdr:rowOff>50800</xdr:rowOff>
    </xdr:to>
    <xdr:cxnSp macro="">
      <xdr:nvCxnSpPr>
        <xdr:cNvPr id="420" name="直線コネクタ 419"/>
        <xdr:cNvCxnSpPr/>
      </xdr:nvCxnSpPr>
      <xdr:spPr>
        <a:xfrm>
          <a:off x="16421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1270</xdr:rowOff>
    </xdr:from>
    <xdr:to>
      <xdr:col>24</xdr:col>
      <xdr:colOff>31750</xdr:colOff>
      <xdr:row>79</xdr:row>
      <xdr:rowOff>8889</xdr:rowOff>
    </xdr:to>
    <xdr:cxnSp macro="">
      <xdr:nvCxnSpPr>
        <xdr:cNvPr id="421" name="直線コネクタ 420"/>
        <xdr:cNvCxnSpPr/>
      </xdr:nvCxnSpPr>
      <xdr:spPr>
        <a:xfrm>
          <a:off x="15671800" y="135458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54627</xdr:rowOff>
    </xdr:from>
    <xdr:ext cx="762000" cy="259045"/>
    <xdr:sp macro="" textlink="">
      <xdr:nvSpPr>
        <xdr:cNvPr id="422" name="公債費以外平均値テキスト"/>
        <xdr:cNvSpPr txBox="1"/>
      </xdr:nvSpPr>
      <xdr:spPr>
        <a:xfrm>
          <a:off x="16598900" y="1308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38100</xdr:rowOff>
    </xdr:from>
    <xdr:to>
      <xdr:col>24</xdr:col>
      <xdr:colOff>82550</xdr:colOff>
      <xdr:row>77</xdr:row>
      <xdr:rowOff>139700</xdr:rowOff>
    </xdr:to>
    <xdr:sp macro="" textlink="">
      <xdr:nvSpPr>
        <xdr:cNvPr id="423" name="フローチャート : 判断 422"/>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1270</xdr:rowOff>
    </xdr:from>
    <xdr:to>
      <xdr:col>22</xdr:col>
      <xdr:colOff>565150</xdr:colOff>
      <xdr:row>79</xdr:row>
      <xdr:rowOff>39370</xdr:rowOff>
    </xdr:to>
    <xdr:cxnSp macro="">
      <xdr:nvCxnSpPr>
        <xdr:cNvPr id="424" name="直線コネクタ 423"/>
        <xdr:cNvCxnSpPr/>
      </xdr:nvCxnSpPr>
      <xdr:spPr>
        <a:xfrm flipV="1">
          <a:off x="14782800" y="13545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45720</xdr:rowOff>
    </xdr:from>
    <xdr:to>
      <xdr:col>22</xdr:col>
      <xdr:colOff>615950</xdr:colOff>
      <xdr:row>77</xdr:row>
      <xdr:rowOff>147320</xdr:rowOff>
    </xdr:to>
    <xdr:sp macro="" textlink="">
      <xdr:nvSpPr>
        <xdr:cNvPr id="425" name="フローチャート : 判断 424"/>
        <xdr:cNvSpPr/>
      </xdr:nvSpPr>
      <xdr:spPr>
        <a:xfrm>
          <a:off x="15621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157497</xdr:rowOff>
    </xdr:from>
    <xdr:ext cx="736600" cy="259045"/>
    <xdr:sp macro="" textlink="">
      <xdr:nvSpPr>
        <xdr:cNvPr id="426" name="テキスト ボックス 425"/>
        <xdr:cNvSpPr txBox="1"/>
      </xdr:nvSpPr>
      <xdr:spPr>
        <a:xfrm>
          <a:off x="15290800" y="1301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39370</xdr:rowOff>
    </xdr:from>
    <xdr:to>
      <xdr:col>21</xdr:col>
      <xdr:colOff>361950</xdr:colOff>
      <xdr:row>79</xdr:row>
      <xdr:rowOff>43180</xdr:rowOff>
    </xdr:to>
    <xdr:cxnSp macro="">
      <xdr:nvCxnSpPr>
        <xdr:cNvPr id="427" name="直線コネクタ 426"/>
        <xdr:cNvCxnSpPr/>
      </xdr:nvCxnSpPr>
      <xdr:spPr>
        <a:xfrm flipV="1">
          <a:off x="13893800" y="135839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163830</xdr:rowOff>
    </xdr:from>
    <xdr:to>
      <xdr:col>21</xdr:col>
      <xdr:colOff>412750</xdr:colOff>
      <xdr:row>77</xdr:row>
      <xdr:rowOff>93980</xdr:rowOff>
    </xdr:to>
    <xdr:sp macro="" textlink="">
      <xdr:nvSpPr>
        <xdr:cNvPr id="428" name="フローチャート : 判断 427"/>
        <xdr:cNvSpPr/>
      </xdr:nvSpPr>
      <xdr:spPr>
        <a:xfrm>
          <a:off x="14732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104157</xdr:rowOff>
    </xdr:from>
    <xdr:ext cx="762000" cy="259045"/>
    <xdr:sp macro="" textlink="">
      <xdr:nvSpPr>
        <xdr:cNvPr id="429" name="テキスト ボックス 428"/>
        <xdr:cNvSpPr txBox="1"/>
      </xdr:nvSpPr>
      <xdr:spPr>
        <a:xfrm>
          <a:off x="14401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43180</xdr:rowOff>
    </xdr:from>
    <xdr:to>
      <xdr:col>20</xdr:col>
      <xdr:colOff>158750</xdr:colOff>
      <xdr:row>79</xdr:row>
      <xdr:rowOff>54611</xdr:rowOff>
    </xdr:to>
    <xdr:cxnSp macro="">
      <xdr:nvCxnSpPr>
        <xdr:cNvPr id="430" name="直線コネクタ 429"/>
        <xdr:cNvCxnSpPr/>
      </xdr:nvCxnSpPr>
      <xdr:spPr>
        <a:xfrm flipV="1">
          <a:off x="13004800" y="135877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1" name="フローチャート : 判断 430"/>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32" name="テキスト ボックス 431"/>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148589</xdr:rowOff>
    </xdr:from>
    <xdr:to>
      <xdr:col>19</xdr:col>
      <xdr:colOff>6350</xdr:colOff>
      <xdr:row>77</xdr:row>
      <xdr:rowOff>78739</xdr:rowOff>
    </xdr:to>
    <xdr:sp macro="" textlink="">
      <xdr:nvSpPr>
        <xdr:cNvPr id="433" name="フローチャート : 判断 43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88916</xdr:rowOff>
    </xdr:from>
    <xdr:ext cx="762000" cy="259045"/>
    <xdr:sp macro="" textlink="">
      <xdr:nvSpPr>
        <xdr:cNvPr id="434" name="テキスト ボックス 433"/>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129539</xdr:rowOff>
    </xdr:from>
    <xdr:to>
      <xdr:col>24</xdr:col>
      <xdr:colOff>82550</xdr:colOff>
      <xdr:row>79</xdr:row>
      <xdr:rowOff>59689</xdr:rowOff>
    </xdr:to>
    <xdr:sp macro="" textlink="">
      <xdr:nvSpPr>
        <xdr:cNvPr id="440" name="円/楕円 439"/>
        <xdr:cNvSpPr/>
      </xdr:nvSpPr>
      <xdr:spPr>
        <a:xfrm>
          <a:off x="164592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101616</xdr:rowOff>
    </xdr:from>
    <xdr:ext cx="762000" cy="259045"/>
    <xdr:sp macro="" textlink="">
      <xdr:nvSpPr>
        <xdr:cNvPr id="441" name="公債費以外該当値テキスト"/>
        <xdr:cNvSpPr txBox="1"/>
      </xdr:nvSpPr>
      <xdr:spPr>
        <a:xfrm>
          <a:off x="165989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121920</xdr:rowOff>
    </xdr:from>
    <xdr:to>
      <xdr:col>22</xdr:col>
      <xdr:colOff>615950</xdr:colOff>
      <xdr:row>79</xdr:row>
      <xdr:rowOff>52070</xdr:rowOff>
    </xdr:to>
    <xdr:sp macro="" textlink="">
      <xdr:nvSpPr>
        <xdr:cNvPr id="442" name="円/楕円 441"/>
        <xdr:cNvSpPr/>
      </xdr:nvSpPr>
      <xdr:spPr>
        <a:xfrm>
          <a:off x="15621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36847</xdr:rowOff>
    </xdr:from>
    <xdr:ext cx="736600" cy="259045"/>
    <xdr:sp macro="" textlink="">
      <xdr:nvSpPr>
        <xdr:cNvPr id="443" name="テキスト ボックス 442"/>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160020</xdr:rowOff>
    </xdr:from>
    <xdr:to>
      <xdr:col>21</xdr:col>
      <xdr:colOff>412750</xdr:colOff>
      <xdr:row>79</xdr:row>
      <xdr:rowOff>90170</xdr:rowOff>
    </xdr:to>
    <xdr:sp macro="" textlink="">
      <xdr:nvSpPr>
        <xdr:cNvPr id="444" name="円/楕円 443"/>
        <xdr:cNvSpPr/>
      </xdr:nvSpPr>
      <xdr:spPr>
        <a:xfrm>
          <a:off x="14732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74947</xdr:rowOff>
    </xdr:from>
    <xdr:ext cx="762000" cy="259045"/>
    <xdr:sp macro="" textlink="">
      <xdr:nvSpPr>
        <xdr:cNvPr id="445" name="テキスト ボックス 444"/>
        <xdr:cNvSpPr txBox="1"/>
      </xdr:nvSpPr>
      <xdr:spPr>
        <a:xfrm>
          <a:off x="14401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163830</xdr:rowOff>
    </xdr:from>
    <xdr:to>
      <xdr:col>20</xdr:col>
      <xdr:colOff>209550</xdr:colOff>
      <xdr:row>79</xdr:row>
      <xdr:rowOff>93980</xdr:rowOff>
    </xdr:to>
    <xdr:sp macro="" textlink="">
      <xdr:nvSpPr>
        <xdr:cNvPr id="446" name="円/楕円 445"/>
        <xdr:cNvSpPr/>
      </xdr:nvSpPr>
      <xdr:spPr>
        <a:xfrm>
          <a:off x="138430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78757</xdr:rowOff>
    </xdr:from>
    <xdr:ext cx="762000" cy="259045"/>
    <xdr:sp macro="" textlink="">
      <xdr:nvSpPr>
        <xdr:cNvPr id="447" name="テキスト ボックス 446"/>
        <xdr:cNvSpPr txBox="1"/>
      </xdr:nvSpPr>
      <xdr:spPr>
        <a:xfrm>
          <a:off x="135128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3811</xdr:rowOff>
    </xdr:from>
    <xdr:to>
      <xdr:col>19</xdr:col>
      <xdr:colOff>6350</xdr:colOff>
      <xdr:row>79</xdr:row>
      <xdr:rowOff>105411</xdr:rowOff>
    </xdr:to>
    <xdr:sp macro="" textlink="">
      <xdr:nvSpPr>
        <xdr:cNvPr id="448" name="円/楕円 447"/>
        <xdr:cNvSpPr/>
      </xdr:nvSpPr>
      <xdr:spPr>
        <a:xfrm>
          <a:off x="12954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90188</xdr:rowOff>
    </xdr:from>
    <xdr:ext cx="762000" cy="259045"/>
    <xdr:sp macro="" textlink="">
      <xdr:nvSpPr>
        <xdr:cNvPr id="449" name="テキスト ボックス 448"/>
        <xdr:cNvSpPr txBox="1"/>
      </xdr:nvSpPr>
      <xdr:spPr>
        <a:xfrm>
          <a:off x="12623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福岡県香春町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89563</xdr:rowOff>
    </xdr:from>
    <xdr:to>
      <xdr:col>4</xdr:col>
      <xdr:colOff>1117600</xdr:colOff>
      <xdr:row>20</xdr:row>
      <xdr:rowOff>4371</xdr:rowOff>
    </xdr:to>
    <xdr:cxnSp macro="">
      <xdr:nvCxnSpPr>
        <xdr:cNvPr id="45" name="直線コネクタ 44"/>
        <xdr:cNvCxnSpPr/>
      </xdr:nvCxnSpPr>
      <xdr:spPr bwMode="auto">
        <a:xfrm flipV="1">
          <a:off x="5651500" y="2194588"/>
          <a:ext cx="0" cy="1286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147898</xdr:rowOff>
    </xdr:from>
    <xdr:ext cx="762000" cy="259045"/>
    <xdr:sp macro="" textlink="">
      <xdr:nvSpPr>
        <xdr:cNvPr id="46" name="人口1人当たり決算額の推移最小値テキスト130"/>
        <xdr:cNvSpPr txBox="1"/>
      </xdr:nvSpPr>
      <xdr:spPr>
        <a:xfrm>
          <a:off x="5740400" y="34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59,843</a:t>
          </a:r>
          <a:endParaRPr kumimoji="1" lang="ja-JP" altLang="en-US" sz="1000" b="1">
            <a:latin typeface="ＭＳ Ｐゴシック"/>
          </a:endParaRPr>
        </a:p>
      </xdr:txBody>
    </xdr:sp>
    <xdr:clientData/>
  </xdr:oneCellAnchor>
  <xdr:twoCellAnchor>
    <xdr:from>
      <xdr:col>4</xdr:col>
      <xdr:colOff>1028700</xdr:colOff>
      <xdr:row>20</xdr:row>
      <xdr:rowOff>4371</xdr:rowOff>
    </xdr:from>
    <xdr:to>
      <xdr:col>5</xdr:col>
      <xdr:colOff>73025</xdr:colOff>
      <xdr:row>20</xdr:row>
      <xdr:rowOff>4371</xdr:rowOff>
    </xdr:to>
    <xdr:cxnSp macro="">
      <xdr:nvCxnSpPr>
        <xdr:cNvPr id="47" name="直線コネクタ 46"/>
        <xdr:cNvCxnSpPr/>
      </xdr:nvCxnSpPr>
      <xdr:spPr bwMode="auto">
        <a:xfrm>
          <a:off x="5562600" y="3480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4490</xdr:rowOff>
    </xdr:from>
    <xdr:ext cx="762000" cy="259045"/>
    <xdr:sp macro="" textlink="">
      <xdr:nvSpPr>
        <xdr:cNvPr id="48" name="人口1人当たり決算額の推移最大値テキスト130"/>
        <xdr:cNvSpPr txBox="1"/>
      </xdr:nvSpPr>
      <xdr:spPr>
        <a:xfrm>
          <a:off x="5740400" y="193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228,663</a:t>
          </a:r>
          <a:endParaRPr kumimoji="1" lang="ja-JP" altLang="en-US" sz="1000" b="1">
            <a:latin typeface="ＭＳ Ｐゴシック"/>
          </a:endParaRPr>
        </a:p>
      </xdr:txBody>
    </xdr:sp>
    <xdr:clientData/>
  </xdr:oneCellAnchor>
  <xdr:twoCellAnchor>
    <xdr:from>
      <xdr:col>4</xdr:col>
      <xdr:colOff>1028700</xdr:colOff>
      <xdr:row>12</xdr:row>
      <xdr:rowOff>89563</xdr:rowOff>
    </xdr:from>
    <xdr:to>
      <xdr:col>5</xdr:col>
      <xdr:colOff>73025</xdr:colOff>
      <xdr:row>12</xdr:row>
      <xdr:rowOff>89563</xdr:rowOff>
    </xdr:to>
    <xdr:cxnSp macro="">
      <xdr:nvCxnSpPr>
        <xdr:cNvPr id="49" name="直線コネクタ 48"/>
        <xdr:cNvCxnSpPr/>
      </xdr:nvCxnSpPr>
      <xdr:spPr bwMode="auto">
        <a:xfrm>
          <a:off x="5562600" y="2194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95316</xdr:rowOff>
    </xdr:from>
    <xdr:to>
      <xdr:col>4</xdr:col>
      <xdr:colOff>1117600</xdr:colOff>
      <xdr:row>17</xdr:row>
      <xdr:rowOff>120073</xdr:rowOff>
    </xdr:to>
    <xdr:cxnSp macro="">
      <xdr:nvCxnSpPr>
        <xdr:cNvPr id="50" name="直線コネクタ 49"/>
        <xdr:cNvCxnSpPr/>
      </xdr:nvCxnSpPr>
      <xdr:spPr bwMode="auto">
        <a:xfrm flipV="1">
          <a:off x="5003800" y="3057591"/>
          <a:ext cx="647700" cy="24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80093</xdr:rowOff>
    </xdr:from>
    <xdr:ext cx="762000" cy="259045"/>
    <xdr:sp macro="" textlink="">
      <xdr:nvSpPr>
        <xdr:cNvPr id="51" name="人口1人当たり決算額の推移平均値テキスト130"/>
        <xdr:cNvSpPr txBox="1"/>
      </xdr:nvSpPr>
      <xdr:spPr>
        <a:xfrm>
          <a:off x="5740400" y="3042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98275</xdr:rowOff>
    </xdr:from>
    <xdr:to>
      <xdr:col>5</xdr:col>
      <xdr:colOff>34925</xdr:colOff>
      <xdr:row>18</xdr:row>
      <xdr:rowOff>28425</xdr:rowOff>
    </xdr:to>
    <xdr:sp macro="" textlink="">
      <xdr:nvSpPr>
        <xdr:cNvPr id="52" name="フローチャート : 判断 51"/>
        <xdr:cNvSpPr/>
      </xdr:nvSpPr>
      <xdr:spPr bwMode="auto">
        <a:xfrm>
          <a:off x="56007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120073</xdr:rowOff>
    </xdr:from>
    <xdr:to>
      <xdr:col>4</xdr:col>
      <xdr:colOff>469900</xdr:colOff>
      <xdr:row>17</xdr:row>
      <xdr:rowOff>142286</xdr:rowOff>
    </xdr:to>
    <xdr:cxnSp macro="">
      <xdr:nvCxnSpPr>
        <xdr:cNvPr id="53" name="直線コネクタ 52"/>
        <xdr:cNvCxnSpPr/>
      </xdr:nvCxnSpPr>
      <xdr:spPr bwMode="auto">
        <a:xfrm flipV="1">
          <a:off x="4305300" y="3082348"/>
          <a:ext cx="698500" cy="22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92461</xdr:rowOff>
    </xdr:from>
    <xdr:to>
      <xdr:col>4</xdr:col>
      <xdr:colOff>520700</xdr:colOff>
      <xdr:row>18</xdr:row>
      <xdr:rowOff>22611</xdr:rowOff>
    </xdr:to>
    <xdr:sp macro="" textlink="">
      <xdr:nvSpPr>
        <xdr:cNvPr id="54" name="フローチャート : 判断 53"/>
        <xdr:cNvSpPr/>
      </xdr:nvSpPr>
      <xdr:spPr bwMode="auto">
        <a:xfrm>
          <a:off x="4953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7388</xdr:rowOff>
    </xdr:from>
    <xdr:ext cx="736600" cy="259045"/>
    <xdr:sp macro="" textlink="">
      <xdr:nvSpPr>
        <xdr:cNvPr id="55" name="テキスト ボックス 54"/>
        <xdr:cNvSpPr txBox="1"/>
      </xdr:nvSpPr>
      <xdr:spPr>
        <a:xfrm>
          <a:off x="4622800" y="3141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142286</xdr:rowOff>
    </xdr:from>
    <xdr:to>
      <xdr:col>3</xdr:col>
      <xdr:colOff>904875</xdr:colOff>
      <xdr:row>17</xdr:row>
      <xdr:rowOff>152215</xdr:rowOff>
    </xdr:to>
    <xdr:cxnSp macro="">
      <xdr:nvCxnSpPr>
        <xdr:cNvPr id="56" name="直線コネクタ 55"/>
        <xdr:cNvCxnSpPr/>
      </xdr:nvCxnSpPr>
      <xdr:spPr bwMode="auto">
        <a:xfrm flipV="1">
          <a:off x="3606800" y="3104561"/>
          <a:ext cx="698500" cy="9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115146</xdr:rowOff>
    </xdr:from>
    <xdr:to>
      <xdr:col>3</xdr:col>
      <xdr:colOff>955675</xdr:colOff>
      <xdr:row>18</xdr:row>
      <xdr:rowOff>45296</xdr:rowOff>
    </xdr:to>
    <xdr:sp macro="" textlink="">
      <xdr:nvSpPr>
        <xdr:cNvPr id="57" name="フローチャート : 判断 56"/>
        <xdr:cNvSpPr/>
      </xdr:nvSpPr>
      <xdr:spPr bwMode="auto">
        <a:xfrm>
          <a:off x="4254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30073</xdr:rowOff>
    </xdr:from>
    <xdr:ext cx="762000" cy="259045"/>
    <xdr:sp macro="" textlink="">
      <xdr:nvSpPr>
        <xdr:cNvPr id="58" name="テキスト ボックス 57"/>
        <xdr:cNvSpPr txBox="1"/>
      </xdr:nvSpPr>
      <xdr:spPr>
        <a:xfrm>
          <a:off x="39243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123304</xdr:rowOff>
    </xdr:from>
    <xdr:to>
      <xdr:col>3</xdr:col>
      <xdr:colOff>206375</xdr:colOff>
      <xdr:row>17</xdr:row>
      <xdr:rowOff>152215</xdr:rowOff>
    </xdr:to>
    <xdr:cxnSp macro="">
      <xdr:nvCxnSpPr>
        <xdr:cNvPr id="59" name="直線コネクタ 58"/>
        <xdr:cNvCxnSpPr/>
      </xdr:nvCxnSpPr>
      <xdr:spPr bwMode="auto">
        <a:xfrm>
          <a:off x="2908300" y="3085579"/>
          <a:ext cx="698500" cy="28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108242</xdr:rowOff>
    </xdr:from>
    <xdr:to>
      <xdr:col>3</xdr:col>
      <xdr:colOff>257175</xdr:colOff>
      <xdr:row>18</xdr:row>
      <xdr:rowOff>38392</xdr:rowOff>
    </xdr:to>
    <xdr:sp macro="" textlink="">
      <xdr:nvSpPr>
        <xdr:cNvPr id="60" name="フローチャート : 判断 59"/>
        <xdr:cNvSpPr/>
      </xdr:nvSpPr>
      <xdr:spPr bwMode="auto">
        <a:xfrm>
          <a:off x="3556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23169</xdr:rowOff>
    </xdr:from>
    <xdr:ext cx="762000" cy="259045"/>
    <xdr:sp macro="" textlink="">
      <xdr:nvSpPr>
        <xdr:cNvPr id="61" name="テキスト ボックス 60"/>
        <xdr:cNvSpPr txBox="1"/>
      </xdr:nvSpPr>
      <xdr:spPr>
        <a:xfrm>
          <a:off x="32258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90061</xdr:rowOff>
    </xdr:from>
    <xdr:to>
      <xdr:col>2</xdr:col>
      <xdr:colOff>692150</xdr:colOff>
      <xdr:row>18</xdr:row>
      <xdr:rowOff>20211</xdr:rowOff>
    </xdr:to>
    <xdr:sp macro="" textlink="">
      <xdr:nvSpPr>
        <xdr:cNvPr id="62" name="フローチャート : 判断 61"/>
        <xdr:cNvSpPr/>
      </xdr:nvSpPr>
      <xdr:spPr bwMode="auto">
        <a:xfrm>
          <a:off x="2857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4988</xdr:rowOff>
    </xdr:from>
    <xdr:ext cx="762000" cy="259045"/>
    <xdr:sp macro="" textlink="">
      <xdr:nvSpPr>
        <xdr:cNvPr id="63" name="テキスト ボックス 62"/>
        <xdr:cNvSpPr txBox="1"/>
      </xdr:nvSpPr>
      <xdr:spPr>
        <a:xfrm>
          <a:off x="2527300" y="313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44516</xdr:rowOff>
    </xdr:from>
    <xdr:to>
      <xdr:col>5</xdr:col>
      <xdr:colOff>34925</xdr:colOff>
      <xdr:row>17</xdr:row>
      <xdr:rowOff>146116</xdr:rowOff>
    </xdr:to>
    <xdr:sp macro="" textlink="">
      <xdr:nvSpPr>
        <xdr:cNvPr id="69" name="円/楕円 68"/>
        <xdr:cNvSpPr/>
      </xdr:nvSpPr>
      <xdr:spPr bwMode="auto">
        <a:xfrm>
          <a:off x="5600700" y="3006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61043</xdr:rowOff>
    </xdr:from>
    <xdr:ext cx="762000" cy="259045"/>
    <xdr:sp macro="" textlink="">
      <xdr:nvSpPr>
        <xdr:cNvPr id="70" name="人口1人当たり決算額の推移該当値テキスト130"/>
        <xdr:cNvSpPr txBox="1"/>
      </xdr:nvSpPr>
      <xdr:spPr>
        <a:xfrm>
          <a:off x="5740400" y="285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115,408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69273</xdr:rowOff>
    </xdr:from>
    <xdr:to>
      <xdr:col>4</xdr:col>
      <xdr:colOff>520700</xdr:colOff>
      <xdr:row>17</xdr:row>
      <xdr:rowOff>170873</xdr:rowOff>
    </xdr:to>
    <xdr:sp macro="" textlink="">
      <xdr:nvSpPr>
        <xdr:cNvPr id="71" name="円/楕円 70"/>
        <xdr:cNvSpPr/>
      </xdr:nvSpPr>
      <xdr:spPr bwMode="auto">
        <a:xfrm>
          <a:off x="4953000" y="3031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9600</xdr:rowOff>
    </xdr:from>
    <xdr:ext cx="736600" cy="259045"/>
    <xdr:sp macro="" textlink="">
      <xdr:nvSpPr>
        <xdr:cNvPr id="72" name="テキスト ボックス 71"/>
        <xdr:cNvSpPr txBox="1"/>
      </xdr:nvSpPr>
      <xdr:spPr>
        <a:xfrm>
          <a:off x="4622800" y="2800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112,159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91486</xdr:rowOff>
    </xdr:from>
    <xdr:to>
      <xdr:col>3</xdr:col>
      <xdr:colOff>955675</xdr:colOff>
      <xdr:row>18</xdr:row>
      <xdr:rowOff>21636</xdr:rowOff>
    </xdr:to>
    <xdr:sp macro="" textlink="">
      <xdr:nvSpPr>
        <xdr:cNvPr id="73" name="円/楕円 72"/>
        <xdr:cNvSpPr/>
      </xdr:nvSpPr>
      <xdr:spPr bwMode="auto">
        <a:xfrm>
          <a:off x="4254500" y="3053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31813</xdr:rowOff>
    </xdr:from>
    <xdr:ext cx="762000" cy="259045"/>
    <xdr:sp macro="" textlink="">
      <xdr:nvSpPr>
        <xdr:cNvPr id="74" name="テキスト ボックス 73"/>
        <xdr:cNvSpPr txBox="1"/>
      </xdr:nvSpPr>
      <xdr:spPr>
        <a:xfrm>
          <a:off x="3924300" y="2822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109,244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101415</xdr:rowOff>
    </xdr:from>
    <xdr:to>
      <xdr:col>3</xdr:col>
      <xdr:colOff>257175</xdr:colOff>
      <xdr:row>18</xdr:row>
      <xdr:rowOff>31565</xdr:rowOff>
    </xdr:to>
    <xdr:sp macro="" textlink="">
      <xdr:nvSpPr>
        <xdr:cNvPr id="75" name="円/楕円 74"/>
        <xdr:cNvSpPr/>
      </xdr:nvSpPr>
      <xdr:spPr bwMode="auto">
        <a:xfrm>
          <a:off x="3556000" y="3063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41742</xdr:rowOff>
    </xdr:from>
    <xdr:ext cx="762000" cy="259045"/>
    <xdr:sp macro="" textlink="">
      <xdr:nvSpPr>
        <xdr:cNvPr id="76" name="テキスト ボックス 75"/>
        <xdr:cNvSpPr txBox="1"/>
      </xdr:nvSpPr>
      <xdr:spPr>
        <a:xfrm>
          <a:off x="3225800" y="283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107,941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72504</xdr:rowOff>
    </xdr:from>
    <xdr:to>
      <xdr:col>2</xdr:col>
      <xdr:colOff>692150</xdr:colOff>
      <xdr:row>18</xdr:row>
      <xdr:rowOff>2654</xdr:rowOff>
    </xdr:to>
    <xdr:sp macro="" textlink="">
      <xdr:nvSpPr>
        <xdr:cNvPr id="77" name="円/楕円 76"/>
        <xdr:cNvSpPr/>
      </xdr:nvSpPr>
      <xdr:spPr bwMode="auto">
        <a:xfrm>
          <a:off x="2857500" y="3034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12831</xdr:rowOff>
    </xdr:from>
    <xdr:ext cx="762000" cy="259045"/>
    <xdr:sp macro="" textlink="">
      <xdr:nvSpPr>
        <xdr:cNvPr id="78" name="テキスト ボックス 77"/>
        <xdr:cNvSpPr txBox="1"/>
      </xdr:nvSpPr>
      <xdr:spPr>
        <a:xfrm>
          <a:off x="2527300" y="2803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111,735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225458</xdr:rowOff>
    </xdr:from>
    <xdr:to>
      <xdr:col>4</xdr:col>
      <xdr:colOff>1117600</xdr:colOff>
      <xdr:row>38</xdr:row>
      <xdr:rowOff>84961</xdr:rowOff>
    </xdr:to>
    <xdr:cxnSp macro="">
      <xdr:nvCxnSpPr>
        <xdr:cNvPr id="105" name="直線コネクタ 104"/>
        <xdr:cNvCxnSpPr/>
      </xdr:nvCxnSpPr>
      <xdr:spPr bwMode="auto">
        <a:xfrm flipV="1">
          <a:off x="5651500" y="6150008"/>
          <a:ext cx="0" cy="14025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57038</xdr:rowOff>
    </xdr:from>
    <xdr:ext cx="762000" cy="259045"/>
    <xdr:sp macro="" textlink="">
      <xdr:nvSpPr>
        <xdr:cNvPr id="106" name="人口1人当たり決算額の推移最小値テキスト445"/>
        <xdr:cNvSpPr txBox="1"/>
      </xdr:nvSpPr>
      <xdr:spPr>
        <a:xfrm>
          <a:off x="5740400" y="752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-3,161</a:t>
          </a:r>
          <a:endParaRPr kumimoji="1" lang="ja-JP" altLang="en-US" sz="1000" b="1">
            <a:latin typeface="ＭＳ Ｐゴシック"/>
          </a:endParaRPr>
        </a:p>
      </xdr:txBody>
    </xdr:sp>
    <xdr:clientData/>
  </xdr:oneCellAnchor>
  <xdr:twoCellAnchor>
    <xdr:from>
      <xdr:col>4</xdr:col>
      <xdr:colOff>1028700</xdr:colOff>
      <xdr:row>38</xdr:row>
      <xdr:rowOff>84961</xdr:rowOff>
    </xdr:from>
    <xdr:to>
      <xdr:col>5</xdr:col>
      <xdr:colOff>73025</xdr:colOff>
      <xdr:row>38</xdr:row>
      <xdr:rowOff>84961</xdr:rowOff>
    </xdr:to>
    <xdr:cxnSp macro="">
      <xdr:nvCxnSpPr>
        <xdr:cNvPr id="107" name="直線コネクタ 106"/>
        <xdr:cNvCxnSpPr/>
      </xdr:nvCxnSpPr>
      <xdr:spPr bwMode="auto">
        <a:xfrm>
          <a:off x="5562600" y="7552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140385</xdr:rowOff>
    </xdr:from>
    <xdr:ext cx="762000" cy="259045"/>
    <xdr:sp macro="" textlink="">
      <xdr:nvSpPr>
        <xdr:cNvPr id="108" name="人口1人当たり決算額の推移最大値テキスト445"/>
        <xdr:cNvSpPr txBox="1"/>
      </xdr:nvSpPr>
      <xdr:spPr>
        <a:xfrm>
          <a:off x="5740400" y="589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58,193</a:t>
          </a:r>
          <a:endParaRPr kumimoji="1" lang="ja-JP" altLang="en-US" sz="1000" b="1">
            <a:latin typeface="ＭＳ Ｐゴシック"/>
          </a:endParaRPr>
        </a:p>
      </xdr:txBody>
    </xdr:sp>
    <xdr:clientData/>
  </xdr:oneCellAnchor>
  <xdr:twoCellAnchor>
    <xdr:from>
      <xdr:col>4</xdr:col>
      <xdr:colOff>1028700</xdr:colOff>
      <xdr:row>33</xdr:row>
      <xdr:rowOff>225458</xdr:rowOff>
    </xdr:from>
    <xdr:to>
      <xdr:col>5</xdr:col>
      <xdr:colOff>73025</xdr:colOff>
      <xdr:row>33</xdr:row>
      <xdr:rowOff>225458</xdr:rowOff>
    </xdr:to>
    <xdr:cxnSp macro="">
      <xdr:nvCxnSpPr>
        <xdr:cNvPr id="109" name="直線コネクタ 108"/>
        <xdr:cNvCxnSpPr/>
      </xdr:nvCxnSpPr>
      <xdr:spPr bwMode="auto">
        <a:xfrm>
          <a:off x="5562600" y="6150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222578</xdr:rowOff>
    </xdr:from>
    <xdr:to>
      <xdr:col>4</xdr:col>
      <xdr:colOff>1117600</xdr:colOff>
      <xdr:row>37</xdr:row>
      <xdr:rowOff>289923</xdr:rowOff>
    </xdr:to>
    <xdr:cxnSp macro="">
      <xdr:nvCxnSpPr>
        <xdr:cNvPr id="110" name="直線コネクタ 109"/>
        <xdr:cNvCxnSpPr/>
      </xdr:nvCxnSpPr>
      <xdr:spPr bwMode="auto">
        <a:xfrm flipV="1">
          <a:off x="5003800" y="7347278"/>
          <a:ext cx="647700" cy="67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146105</xdr:rowOff>
    </xdr:from>
    <xdr:ext cx="762000" cy="259045"/>
    <xdr:sp macro="" textlink="">
      <xdr:nvSpPr>
        <xdr:cNvPr id="111" name="人口1人当たり決算額の推移平均値テキスト445"/>
        <xdr:cNvSpPr txBox="1"/>
      </xdr:nvSpPr>
      <xdr:spPr>
        <a:xfrm>
          <a:off x="5740400" y="6756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301028</xdr:rowOff>
    </xdr:from>
    <xdr:to>
      <xdr:col>5</xdr:col>
      <xdr:colOff>34925</xdr:colOff>
      <xdr:row>36</xdr:row>
      <xdr:rowOff>59728</xdr:rowOff>
    </xdr:to>
    <xdr:sp macro="" textlink="">
      <xdr:nvSpPr>
        <xdr:cNvPr id="112" name="フローチャート : 判断 111"/>
        <xdr:cNvSpPr/>
      </xdr:nvSpPr>
      <xdr:spPr bwMode="auto">
        <a:xfrm>
          <a:off x="56007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222349</xdr:rowOff>
    </xdr:from>
    <xdr:to>
      <xdr:col>4</xdr:col>
      <xdr:colOff>469900</xdr:colOff>
      <xdr:row>37</xdr:row>
      <xdr:rowOff>289923</xdr:rowOff>
    </xdr:to>
    <xdr:cxnSp macro="">
      <xdr:nvCxnSpPr>
        <xdr:cNvPr id="113" name="直線コネクタ 112"/>
        <xdr:cNvCxnSpPr/>
      </xdr:nvCxnSpPr>
      <xdr:spPr bwMode="auto">
        <a:xfrm>
          <a:off x="4305300" y="7347049"/>
          <a:ext cx="698500" cy="67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285597</xdr:rowOff>
    </xdr:from>
    <xdr:to>
      <xdr:col>4</xdr:col>
      <xdr:colOff>520700</xdr:colOff>
      <xdr:row>36</xdr:row>
      <xdr:rowOff>44297</xdr:rowOff>
    </xdr:to>
    <xdr:sp macro="" textlink="">
      <xdr:nvSpPr>
        <xdr:cNvPr id="114" name="フローチャート : 判断 113"/>
        <xdr:cNvSpPr/>
      </xdr:nvSpPr>
      <xdr:spPr bwMode="auto">
        <a:xfrm>
          <a:off x="49530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54474</xdr:rowOff>
    </xdr:from>
    <xdr:ext cx="736600" cy="259045"/>
    <xdr:sp macro="" textlink="">
      <xdr:nvSpPr>
        <xdr:cNvPr id="115" name="テキスト ボックス 114"/>
        <xdr:cNvSpPr txBox="1"/>
      </xdr:nvSpPr>
      <xdr:spPr>
        <a:xfrm>
          <a:off x="4622800" y="6664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222349</xdr:rowOff>
    </xdr:from>
    <xdr:to>
      <xdr:col>3</xdr:col>
      <xdr:colOff>904875</xdr:colOff>
      <xdr:row>37</xdr:row>
      <xdr:rowOff>257873</xdr:rowOff>
    </xdr:to>
    <xdr:cxnSp macro="">
      <xdr:nvCxnSpPr>
        <xdr:cNvPr id="116" name="直線コネクタ 115"/>
        <xdr:cNvCxnSpPr/>
      </xdr:nvCxnSpPr>
      <xdr:spPr bwMode="auto">
        <a:xfrm flipV="1">
          <a:off x="3606800" y="7347049"/>
          <a:ext cx="698500" cy="35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231031</xdr:rowOff>
    </xdr:from>
    <xdr:to>
      <xdr:col>3</xdr:col>
      <xdr:colOff>955675</xdr:colOff>
      <xdr:row>35</xdr:row>
      <xdr:rowOff>332631</xdr:rowOff>
    </xdr:to>
    <xdr:sp macro="" textlink="">
      <xdr:nvSpPr>
        <xdr:cNvPr id="117" name="フローチャート : 判断 116"/>
        <xdr:cNvSpPr/>
      </xdr:nvSpPr>
      <xdr:spPr bwMode="auto">
        <a:xfrm>
          <a:off x="42545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342808</xdr:rowOff>
    </xdr:from>
    <xdr:ext cx="762000" cy="259045"/>
    <xdr:sp macro="" textlink="">
      <xdr:nvSpPr>
        <xdr:cNvPr id="118" name="テキスト ボックス 117"/>
        <xdr:cNvSpPr txBox="1"/>
      </xdr:nvSpPr>
      <xdr:spPr>
        <a:xfrm>
          <a:off x="3924300" y="661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257873</xdr:rowOff>
    </xdr:from>
    <xdr:to>
      <xdr:col>3</xdr:col>
      <xdr:colOff>206375</xdr:colOff>
      <xdr:row>37</xdr:row>
      <xdr:rowOff>278859</xdr:rowOff>
    </xdr:to>
    <xdr:cxnSp macro="">
      <xdr:nvCxnSpPr>
        <xdr:cNvPr id="119" name="直線コネクタ 118"/>
        <xdr:cNvCxnSpPr/>
      </xdr:nvCxnSpPr>
      <xdr:spPr bwMode="auto">
        <a:xfrm flipV="1">
          <a:off x="2908300" y="7382573"/>
          <a:ext cx="698500" cy="20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196100</xdr:rowOff>
    </xdr:from>
    <xdr:to>
      <xdr:col>3</xdr:col>
      <xdr:colOff>257175</xdr:colOff>
      <xdr:row>35</xdr:row>
      <xdr:rowOff>297700</xdr:rowOff>
    </xdr:to>
    <xdr:sp macro="" textlink="">
      <xdr:nvSpPr>
        <xdr:cNvPr id="120" name="フローチャート : 判断 119"/>
        <xdr:cNvSpPr/>
      </xdr:nvSpPr>
      <xdr:spPr bwMode="auto">
        <a:xfrm>
          <a:off x="35560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307877</xdr:rowOff>
    </xdr:from>
    <xdr:ext cx="762000" cy="259045"/>
    <xdr:sp macro="" textlink="">
      <xdr:nvSpPr>
        <xdr:cNvPr id="121" name="テキスト ボックス 120"/>
        <xdr:cNvSpPr txBox="1"/>
      </xdr:nvSpPr>
      <xdr:spPr>
        <a:xfrm>
          <a:off x="3225800" y="657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137762</xdr:rowOff>
    </xdr:from>
    <xdr:to>
      <xdr:col>2</xdr:col>
      <xdr:colOff>692150</xdr:colOff>
      <xdr:row>35</xdr:row>
      <xdr:rowOff>239362</xdr:rowOff>
    </xdr:to>
    <xdr:sp macro="" textlink="">
      <xdr:nvSpPr>
        <xdr:cNvPr id="122" name="フローチャート : 判断 121"/>
        <xdr:cNvSpPr/>
      </xdr:nvSpPr>
      <xdr:spPr bwMode="auto">
        <a:xfrm>
          <a:off x="2857500" y="674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249539</xdr:rowOff>
    </xdr:from>
    <xdr:ext cx="762000" cy="259045"/>
    <xdr:sp macro="" textlink="">
      <xdr:nvSpPr>
        <xdr:cNvPr id="123" name="テキスト ボックス 122"/>
        <xdr:cNvSpPr txBox="1"/>
      </xdr:nvSpPr>
      <xdr:spPr>
        <a:xfrm>
          <a:off x="2527300" y="651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171778</xdr:rowOff>
    </xdr:from>
    <xdr:to>
      <xdr:col>5</xdr:col>
      <xdr:colOff>34925</xdr:colOff>
      <xdr:row>37</xdr:row>
      <xdr:rowOff>273378</xdr:rowOff>
    </xdr:to>
    <xdr:sp macro="" textlink="">
      <xdr:nvSpPr>
        <xdr:cNvPr id="129" name="円/楕円 128"/>
        <xdr:cNvSpPr/>
      </xdr:nvSpPr>
      <xdr:spPr bwMode="auto">
        <a:xfrm>
          <a:off x="5600700" y="7296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143855</xdr:rowOff>
    </xdr:from>
    <xdr:ext cx="762000" cy="259045"/>
    <xdr:sp macro="" textlink="">
      <xdr:nvSpPr>
        <xdr:cNvPr id="130" name="人口1人当たり決算額の推移該当値テキスト445"/>
        <xdr:cNvSpPr txBox="1"/>
      </xdr:nvSpPr>
      <xdr:spPr>
        <a:xfrm>
          <a:off x="5740400" y="7268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5,819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239123</xdr:rowOff>
    </xdr:from>
    <xdr:to>
      <xdr:col>4</xdr:col>
      <xdr:colOff>520700</xdr:colOff>
      <xdr:row>37</xdr:row>
      <xdr:rowOff>340723</xdr:rowOff>
    </xdr:to>
    <xdr:sp macro="" textlink="">
      <xdr:nvSpPr>
        <xdr:cNvPr id="131" name="円/楕円 130"/>
        <xdr:cNvSpPr/>
      </xdr:nvSpPr>
      <xdr:spPr bwMode="auto">
        <a:xfrm>
          <a:off x="4953000" y="7363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325500</xdr:rowOff>
    </xdr:from>
    <xdr:ext cx="736600" cy="259045"/>
    <xdr:sp macro="" textlink="">
      <xdr:nvSpPr>
        <xdr:cNvPr id="132" name="テキスト ボックス 131"/>
        <xdr:cNvSpPr txBox="1"/>
      </xdr:nvSpPr>
      <xdr:spPr>
        <a:xfrm>
          <a:off x="4622800" y="7450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171549</xdr:rowOff>
    </xdr:from>
    <xdr:to>
      <xdr:col>3</xdr:col>
      <xdr:colOff>955675</xdr:colOff>
      <xdr:row>37</xdr:row>
      <xdr:rowOff>273149</xdr:rowOff>
    </xdr:to>
    <xdr:sp macro="" textlink="">
      <xdr:nvSpPr>
        <xdr:cNvPr id="133" name="円/楕円 132"/>
        <xdr:cNvSpPr/>
      </xdr:nvSpPr>
      <xdr:spPr bwMode="auto">
        <a:xfrm>
          <a:off x="4254500" y="7296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257926</xdr:rowOff>
    </xdr:from>
    <xdr:ext cx="762000" cy="259045"/>
    <xdr:sp macro="" textlink="">
      <xdr:nvSpPr>
        <xdr:cNvPr id="134" name="テキスト ボックス 133"/>
        <xdr:cNvSpPr txBox="1"/>
      </xdr:nvSpPr>
      <xdr:spPr>
        <a:xfrm>
          <a:off x="3924300" y="738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5,829</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207073</xdr:rowOff>
    </xdr:from>
    <xdr:to>
      <xdr:col>3</xdr:col>
      <xdr:colOff>257175</xdr:colOff>
      <xdr:row>37</xdr:row>
      <xdr:rowOff>308673</xdr:rowOff>
    </xdr:to>
    <xdr:sp macro="" textlink="">
      <xdr:nvSpPr>
        <xdr:cNvPr id="135" name="円/楕円 134"/>
        <xdr:cNvSpPr/>
      </xdr:nvSpPr>
      <xdr:spPr bwMode="auto">
        <a:xfrm>
          <a:off x="3556000" y="7331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293450</xdr:rowOff>
    </xdr:from>
    <xdr:ext cx="762000" cy="259045"/>
    <xdr:sp macro="" textlink="">
      <xdr:nvSpPr>
        <xdr:cNvPr id="136" name="テキスト ボックス 135"/>
        <xdr:cNvSpPr txBox="1"/>
      </xdr:nvSpPr>
      <xdr:spPr>
        <a:xfrm>
          <a:off x="3225800" y="741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4,275</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228059</xdr:rowOff>
    </xdr:from>
    <xdr:to>
      <xdr:col>2</xdr:col>
      <xdr:colOff>692150</xdr:colOff>
      <xdr:row>37</xdr:row>
      <xdr:rowOff>329659</xdr:rowOff>
    </xdr:to>
    <xdr:sp macro="" textlink="">
      <xdr:nvSpPr>
        <xdr:cNvPr id="137" name="円/楕円 136"/>
        <xdr:cNvSpPr/>
      </xdr:nvSpPr>
      <xdr:spPr bwMode="auto">
        <a:xfrm>
          <a:off x="2857500" y="7352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314436</xdr:rowOff>
    </xdr:from>
    <xdr:ext cx="762000" cy="259045"/>
    <xdr:sp macro="" textlink="">
      <xdr:nvSpPr>
        <xdr:cNvPr id="138" name="テキスト ボックス 137"/>
        <xdr:cNvSpPr txBox="1"/>
      </xdr:nvSpPr>
      <xdr:spPr>
        <a:xfrm>
          <a:off x="2527300" y="743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3,357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福岡県香春町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11,624
11,583
44.50
5,910,386
5,505,989
404,357
3,229,030
4,334,419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26223</xdr:rowOff>
    </xdr:from>
    <xdr:to>
      <xdr:col>6</xdr:col>
      <xdr:colOff>510540</xdr:colOff>
      <xdr:row>39</xdr:row>
      <xdr:rowOff>34651</xdr:rowOff>
    </xdr:to>
    <xdr:cxnSp macro="">
      <xdr:nvCxnSpPr>
        <xdr:cNvPr id="56" name="直線コネクタ 55"/>
        <xdr:cNvCxnSpPr/>
      </xdr:nvCxnSpPr>
      <xdr:spPr>
        <a:xfrm flipV="1">
          <a:off x="4633595" y="5341173"/>
          <a:ext cx="1270" cy="138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38478</xdr:rowOff>
    </xdr:from>
    <xdr:ext cx="534377" cy="259045"/>
    <xdr:sp macro="" textlink="">
      <xdr:nvSpPr>
        <xdr:cNvPr id="57" name="人件費最小値テキスト"/>
        <xdr:cNvSpPr txBox="1"/>
      </xdr:nvSpPr>
      <xdr:spPr>
        <a:xfrm>
          <a:off x="4686300" y="672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51,286</a:t>
          </a:r>
          <a:endParaRPr kumimoji="1" lang="ja-JP" altLang="en-US" sz="1000" b="1">
            <a:latin typeface="ＭＳ Ｐゴシック"/>
          </a:endParaRPr>
        </a:p>
      </xdr:txBody>
    </xdr:sp>
    <xdr:clientData/>
  </xdr:oneCellAnchor>
  <xdr:twoCellAnchor>
    <xdr:from>
      <xdr:col>6</xdr:col>
      <xdr:colOff>422275</xdr:colOff>
      <xdr:row>39</xdr:row>
      <xdr:rowOff>34651</xdr:rowOff>
    </xdr:from>
    <xdr:to>
      <xdr:col>6</xdr:col>
      <xdr:colOff>600075</xdr:colOff>
      <xdr:row>39</xdr:row>
      <xdr:rowOff>34651</xdr:rowOff>
    </xdr:to>
    <xdr:cxnSp macro="">
      <xdr:nvCxnSpPr>
        <xdr:cNvPr id="58" name="直線コネクタ 57"/>
        <xdr:cNvCxnSpPr/>
      </xdr:nvCxnSpPr>
      <xdr:spPr>
        <a:xfrm>
          <a:off x="4546600" y="672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144350</xdr:rowOff>
    </xdr:from>
    <xdr:ext cx="599010" cy="259045"/>
    <xdr:sp macro="" textlink="">
      <xdr:nvSpPr>
        <xdr:cNvPr id="59" name="人件費最大値テキスト"/>
        <xdr:cNvSpPr txBox="1"/>
      </xdr:nvSpPr>
      <xdr:spPr>
        <a:xfrm>
          <a:off x="4686300" y="5116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232,392</a:t>
          </a:r>
          <a:endParaRPr kumimoji="1" lang="ja-JP" altLang="en-US" sz="1000" b="1">
            <a:latin typeface="ＭＳ Ｐゴシック"/>
          </a:endParaRPr>
        </a:p>
      </xdr:txBody>
    </xdr:sp>
    <xdr:clientData/>
  </xdr:oneCellAnchor>
  <xdr:twoCellAnchor>
    <xdr:from>
      <xdr:col>6</xdr:col>
      <xdr:colOff>422275</xdr:colOff>
      <xdr:row>31</xdr:row>
      <xdr:rowOff>26223</xdr:rowOff>
    </xdr:from>
    <xdr:to>
      <xdr:col>6</xdr:col>
      <xdr:colOff>600075</xdr:colOff>
      <xdr:row>31</xdr:row>
      <xdr:rowOff>26223</xdr:rowOff>
    </xdr:to>
    <xdr:cxnSp macro="">
      <xdr:nvCxnSpPr>
        <xdr:cNvPr id="60" name="直線コネクタ 59"/>
        <xdr:cNvCxnSpPr/>
      </xdr:nvCxnSpPr>
      <xdr:spPr>
        <a:xfrm>
          <a:off x="4546600" y="534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36548</xdr:rowOff>
    </xdr:from>
    <xdr:to>
      <xdr:col>6</xdr:col>
      <xdr:colOff>511175</xdr:colOff>
      <xdr:row>37</xdr:row>
      <xdr:rowOff>54638</xdr:rowOff>
    </xdr:to>
    <xdr:cxnSp macro="">
      <xdr:nvCxnSpPr>
        <xdr:cNvPr id="61" name="直線コネクタ 60"/>
        <xdr:cNvCxnSpPr/>
      </xdr:nvCxnSpPr>
      <xdr:spPr>
        <a:xfrm flipV="1">
          <a:off x="3797300" y="6380198"/>
          <a:ext cx="838200" cy="1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20708</xdr:rowOff>
    </xdr:from>
    <xdr:ext cx="534377" cy="259045"/>
    <xdr:sp macro="" textlink="">
      <xdr:nvSpPr>
        <xdr:cNvPr id="62" name="人件費平均値テキスト"/>
        <xdr:cNvSpPr txBox="1"/>
      </xdr:nvSpPr>
      <xdr:spPr>
        <a:xfrm>
          <a:off x="4686300" y="6364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42281</xdr:rowOff>
    </xdr:from>
    <xdr:to>
      <xdr:col>6</xdr:col>
      <xdr:colOff>561975</xdr:colOff>
      <xdr:row>37</xdr:row>
      <xdr:rowOff>143881</xdr:rowOff>
    </xdr:to>
    <xdr:sp macro="" textlink="">
      <xdr:nvSpPr>
        <xdr:cNvPr id="63" name="フローチャート : 判断 62"/>
        <xdr:cNvSpPr/>
      </xdr:nvSpPr>
      <xdr:spPr>
        <a:xfrm>
          <a:off x="45847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54638</xdr:rowOff>
    </xdr:from>
    <xdr:to>
      <xdr:col>5</xdr:col>
      <xdr:colOff>358775</xdr:colOff>
      <xdr:row>37</xdr:row>
      <xdr:rowOff>62433</xdr:rowOff>
    </xdr:to>
    <xdr:cxnSp macro="">
      <xdr:nvCxnSpPr>
        <xdr:cNvPr id="64" name="直線コネクタ 63"/>
        <xdr:cNvCxnSpPr/>
      </xdr:nvCxnSpPr>
      <xdr:spPr>
        <a:xfrm flipV="1">
          <a:off x="2908300" y="6398288"/>
          <a:ext cx="889000" cy="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34836</xdr:rowOff>
    </xdr:from>
    <xdr:to>
      <xdr:col>5</xdr:col>
      <xdr:colOff>409575</xdr:colOff>
      <xdr:row>37</xdr:row>
      <xdr:rowOff>136436</xdr:rowOff>
    </xdr:to>
    <xdr:sp macro="" textlink="">
      <xdr:nvSpPr>
        <xdr:cNvPr id="65" name="フローチャート : 判断 64"/>
        <xdr:cNvSpPr/>
      </xdr:nvSpPr>
      <xdr:spPr>
        <a:xfrm>
          <a:off x="3746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127563</xdr:rowOff>
    </xdr:from>
    <xdr:ext cx="534377" cy="259045"/>
    <xdr:sp macro="" textlink="">
      <xdr:nvSpPr>
        <xdr:cNvPr id="66" name="テキスト ボックス 65"/>
        <xdr:cNvSpPr txBox="1"/>
      </xdr:nvSpPr>
      <xdr:spPr>
        <a:xfrm>
          <a:off x="3530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62433</xdr:rowOff>
    </xdr:from>
    <xdr:to>
      <xdr:col>4</xdr:col>
      <xdr:colOff>155575</xdr:colOff>
      <xdr:row>37</xdr:row>
      <xdr:rowOff>69581</xdr:rowOff>
    </xdr:to>
    <xdr:cxnSp macro="">
      <xdr:nvCxnSpPr>
        <xdr:cNvPr id="67" name="直線コネクタ 66"/>
        <xdr:cNvCxnSpPr/>
      </xdr:nvCxnSpPr>
      <xdr:spPr>
        <a:xfrm flipV="1">
          <a:off x="2019300" y="6406083"/>
          <a:ext cx="889000" cy="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52012</xdr:rowOff>
    </xdr:from>
    <xdr:to>
      <xdr:col>4</xdr:col>
      <xdr:colOff>206375</xdr:colOff>
      <xdr:row>37</xdr:row>
      <xdr:rowOff>153612</xdr:rowOff>
    </xdr:to>
    <xdr:sp macro="" textlink="">
      <xdr:nvSpPr>
        <xdr:cNvPr id="68" name="フローチャート : 判断 67"/>
        <xdr:cNvSpPr/>
      </xdr:nvSpPr>
      <xdr:spPr>
        <a:xfrm>
          <a:off x="2857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144739</xdr:rowOff>
    </xdr:from>
    <xdr:ext cx="534377" cy="259045"/>
    <xdr:sp macro="" textlink="">
      <xdr:nvSpPr>
        <xdr:cNvPr id="69" name="テキスト ボックス 68"/>
        <xdr:cNvSpPr txBox="1"/>
      </xdr:nvSpPr>
      <xdr:spPr>
        <a:xfrm>
          <a:off x="2641111" y="648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31069</xdr:rowOff>
    </xdr:from>
    <xdr:to>
      <xdr:col>2</xdr:col>
      <xdr:colOff>638175</xdr:colOff>
      <xdr:row>37</xdr:row>
      <xdr:rowOff>69581</xdr:rowOff>
    </xdr:to>
    <xdr:cxnSp macro="">
      <xdr:nvCxnSpPr>
        <xdr:cNvPr id="70" name="直線コネクタ 69"/>
        <xdr:cNvCxnSpPr/>
      </xdr:nvCxnSpPr>
      <xdr:spPr>
        <a:xfrm>
          <a:off x="1130300" y="6374719"/>
          <a:ext cx="889000" cy="3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38052</xdr:rowOff>
    </xdr:from>
    <xdr:to>
      <xdr:col>3</xdr:col>
      <xdr:colOff>3175</xdr:colOff>
      <xdr:row>37</xdr:row>
      <xdr:rowOff>139652</xdr:rowOff>
    </xdr:to>
    <xdr:sp macro="" textlink="">
      <xdr:nvSpPr>
        <xdr:cNvPr id="71" name="フローチャート : 判断 70"/>
        <xdr:cNvSpPr/>
      </xdr:nvSpPr>
      <xdr:spPr>
        <a:xfrm>
          <a:off x="1968500" y="63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130779</xdr:rowOff>
    </xdr:from>
    <xdr:ext cx="534377" cy="259045"/>
    <xdr:sp macro="" textlink="">
      <xdr:nvSpPr>
        <xdr:cNvPr id="72" name="テキスト ボックス 71"/>
        <xdr:cNvSpPr txBox="1"/>
      </xdr:nvSpPr>
      <xdr:spPr>
        <a:xfrm>
          <a:off x="1752111" y="647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31011</xdr:rowOff>
    </xdr:from>
    <xdr:to>
      <xdr:col>1</xdr:col>
      <xdr:colOff>485775</xdr:colOff>
      <xdr:row>37</xdr:row>
      <xdr:rowOff>132611</xdr:rowOff>
    </xdr:to>
    <xdr:sp macro="" textlink="">
      <xdr:nvSpPr>
        <xdr:cNvPr id="73" name="フローチャート : 判断 72"/>
        <xdr:cNvSpPr/>
      </xdr:nvSpPr>
      <xdr:spPr>
        <a:xfrm>
          <a:off x="1079500" y="637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123738</xdr:rowOff>
    </xdr:from>
    <xdr:ext cx="534377" cy="259045"/>
    <xdr:sp macro="" textlink="">
      <xdr:nvSpPr>
        <xdr:cNvPr id="74" name="テキスト ボックス 73"/>
        <xdr:cNvSpPr txBox="1"/>
      </xdr:nvSpPr>
      <xdr:spPr>
        <a:xfrm>
          <a:off x="863111" y="646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157198</xdr:rowOff>
    </xdr:from>
    <xdr:to>
      <xdr:col>6</xdr:col>
      <xdr:colOff>561975</xdr:colOff>
      <xdr:row>37</xdr:row>
      <xdr:rowOff>87348</xdr:rowOff>
    </xdr:to>
    <xdr:sp macro="" textlink="">
      <xdr:nvSpPr>
        <xdr:cNvPr id="80" name="円/楕円 79"/>
        <xdr:cNvSpPr/>
      </xdr:nvSpPr>
      <xdr:spPr>
        <a:xfrm>
          <a:off x="4584700" y="632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8625</xdr:rowOff>
    </xdr:from>
    <xdr:ext cx="534377" cy="259045"/>
    <xdr:sp macro="" textlink="">
      <xdr:nvSpPr>
        <xdr:cNvPr id="81" name="人件費該当値テキスト"/>
        <xdr:cNvSpPr txBox="1"/>
      </xdr:nvSpPr>
      <xdr:spPr>
        <a:xfrm>
          <a:off x="4686300" y="618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96,037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3838</xdr:rowOff>
    </xdr:from>
    <xdr:to>
      <xdr:col>5</xdr:col>
      <xdr:colOff>409575</xdr:colOff>
      <xdr:row>37</xdr:row>
      <xdr:rowOff>105438</xdr:rowOff>
    </xdr:to>
    <xdr:sp macro="" textlink="">
      <xdr:nvSpPr>
        <xdr:cNvPr id="82" name="円/楕円 81"/>
        <xdr:cNvSpPr/>
      </xdr:nvSpPr>
      <xdr:spPr>
        <a:xfrm>
          <a:off x="3746500" y="634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121965</xdr:rowOff>
    </xdr:from>
    <xdr:ext cx="534377" cy="259045"/>
    <xdr:sp macro="" textlink="">
      <xdr:nvSpPr>
        <xdr:cNvPr id="83" name="テキスト ボックス 82"/>
        <xdr:cNvSpPr txBox="1"/>
      </xdr:nvSpPr>
      <xdr:spPr>
        <a:xfrm>
          <a:off x="3530111" y="612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93,663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11633</xdr:rowOff>
    </xdr:from>
    <xdr:to>
      <xdr:col>4</xdr:col>
      <xdr:colOff>206375</xdr:colOff>
      <xdr:row>37</xdr:row>
      <xdr:rowOff>113233</xdr:rowOff>
    </xdr:to>
    <xdr:sp macro="" textlink="">
      <xdr:nvSpPr>
        <xdr:cNvPr id="84" name="円/楕円 83"/>
        <xdr:cNvSpPr/>
      </xdr:nvSpPr>
      <xdr:spPr>
        <a:xfrm>
          <a:off x="2857500" y="635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129760</xdr:rowOff>
    </xdr:from>
    <xdr:ext cx="534377" cy="259045"/>
    <xdr:sp macro="" textlink="">
      <xdr:nvSpPr>
        <xdr:cNvPr id="85" name="テキスト ボックス 84"/>
        <xdr:cNvSpPr txBox="1"/>
      </xdr:nvSpPr>
      <xdr:spPr>
        <a:xfrm>
          <a:off x="2641111" y="613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92,640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18781</xdr:rowOff>
    </xdr:from>
    <xdr:to>
      <xdr:col>3</xdr:col>
      <xdr:colOff>3175</xdr:colOff>
      <xdr:row>37</xdr:row>
      <xdr:rowOff>120381</xdr:rowOff>
    </xdr:to>
    <xdr:sp macro="" textlink="">
      <xdr:nvSpPr>
        <xdr:cNvPr id="86" name="円/楕円 85"/>
        <xdr:cNvSpPr/>
      </xdr:nvSpPr>
      <xdr:spPr>
        <a:xfrm>
          <a:off x="1968500" y="636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136908</xdr:rowOff>
    </xdr:from>
    <xdr:ext cx="534377" cy="259045"/>
    <xdr:sp macro="" textlink="">
      <xdr:nvSpPr>
        <xdr:cNvPr id="87" name="テキスト ボックス 86"/>
        <xdr:cNvSpPr txBox="1"/>
      </xdr:nvSpPr>
      <xdr:spPr>
        <a:xfrm>
          <a:off x="1752111" y="613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91,702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151719</xdr:rowOff>
    </xdr:from>
    <xdr:to>
      <xdr:col>1</xdr:col>
      <xdr:colOff>485775</xdr:colOff>
      <xdr:row>37</xdr:row>
      <xdr:rowOff>81869</xdr:rowOff>
    </xdr:to>
    <xdr:sp macro="" textlink="">
      <xdr:nvSpPr>
        <xdr:cNvPr id="88" name="円/楕円 87"/>
        <xdr:cNvSpPr/>
      </xdr:nvSpPr>
      <xdr:spPr>
        <a:xfrm>
          <a:off x="1079500" y="632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98396</xdr:rowOff>
    </xdr:from>
    <xdr:ext cx="534377" cy="259045"/>
    <xdr:sp macro="" textlink="">
      <xdr:nvSpPr>
        <xdr:cNvPr id="89" name="テキスト ボックス 88"/>
        <xdr:cNvSpPr txBox="1"/>
      </xdr:nvSpPr>
      <xdr:spPr>
        <a:xfrm>
          <a:off x="863111" y="609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96,756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24496</xdr:rowOff>
    </xdr:from>
    <xdr:to>
      <xdr:col>6</xdr:col>
      <xdr:colOff>510540</xdr:colOff>
      <xdr:row>59</xdr:row>
      <xdr:rowOff>31801</xdr:rowOff>
    </xdr:to>
    <xdr:cxnSp macro="">
      <xdr:nvCxnSpPr>
        <xdr:cNvPr id="116" name="直線コネクタ 115"/>
        <xdr:cNvCxnSpPr/>
      </xdr:nvCxnSpPr>
      <xdr:spPr>
        <a:xfrm flipV="1">
          <a:off x="4633595" y="8596996"/>
          <a:ext cx="1270" cy="155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35628</xdr:rowOff>
    </xdr:from>
    <xdr:ext cx="534377" cy="259045"/>
    <xdr:sp macro="" textlink="">
      <xdr:nvSpPr>
        <xdr:cNvPr id="117" name="物件費最小値テキスト"/>
        <xdr:cNvSpPr txBox="1"/>
      </xdr:nvSpPr>
      <xdr:spPr>
        <a:xfrm>
          <a:off x="4686300" y="1015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36,162</a:t>
          </a:r>
          <a:endParaRPr kumimoji="1" lang="ja-JP" altLang="en-US" sz="1000" b="1">
            <a:latin typeface="ＭＳ Ｐゴシック"/>
          </a:endParaRPr>
        </a:p>
      </xdr:txBody>
    </xdr:sp>
    <xdr:clientData/>
  </xdr:oneCellAnchor>
  <xdr:twoCellAnchor>
    <xdr:from>
      <xdr:col>6</xdr:col>
      <xdr:colOff>422275</xdr:colOff>
      <xdr:row>59</xdr:row>
      <xdr:rowOff>31801</xdr:rowOff>
    </xdr:from>
    <xdr:to>
      <xdr:col>6</xdr:col>
      <xdr:colOff>600075</xdr:colOff>
      <xdr:row>59</xdr:row>
      <xdr:rowOff>31801</xdr:rowOff>
    </xdr:to>
    <xdr:cxnSp macro="">
      <xdr:nvCxnSpPr>
        <xdr:cNvPr id="118" name="直線コネクタ 117"/>
        <xdr:cNvCxnSpPr/>
      </xdr:nvCxnSpPr>
      <xdr:spPr>
        <a:xfrm>
          <a:off x="4546600" y="10147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142623</xdr:rowOff>
    </xdr:from>
    <xdr:ext cx="599010" cy="259045"/>
    <xdr:sp macro="" textlink="">
      <xdr:nvSpPr>
        <xdr:cNvPr id="119" name="物件費最大値テキスト"/>
        <xdr:cNvSpPr txBox="1"/>
      </xdr:nvSpPr>
      <xdr:spPr>
        <a:xfrm>
          <a:off x="4686300" y="8372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178,583</a:t>
          </a:r>
          <a:endParaRPr kumimoji="1" lang="ja-JP" altLang="en-US" sz="1000" b="1">
            <a:latin typeface="ＭＳ Ｐゴシック"/>
          </a:endParaRPr>
        </a:p>
      </xdr:txBody>
    </xdr:sp>
    <xdr:clientData/>
  </xdr:oneCellAnchor>
  <xdr:twoCellAnchor>
    <xdr:from>
      <xdr:col>6</xdr:col>
      <xdr:colOff>422275</xdr:colOff>
      <xdr:row>50</xdr:row>
      <xdr:rowOff>24496</xdr:rowOff>
    </xdr:from>
    <xdr:to>
      <xdr:col>6</xdr:col>
      <xdr:colOff>600075</xdr:colOff>
      <xdr:row>50</xdr:row>
      <xdr:rowOff>24496</xdr:rowOff>
    </xdr:to>
    <xdr:cxnSp macro="">
      <xdr:nvCxnSpPr>
        <xdr:cNvPr id="120" name="直線コネクタ 119"/>
        <xdr:cNvCxnSpPr/>
      </xdr:nvCxnSpPr>
      <xdr:spPr>
        <a:xfrm>
          <a:off x="4546600" y="859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131220</xdr:rowOff>
    </xdr:from>
    <xdr:to>
      <xdr:col>6</xdr:col>
      <xdr:colOff>511175</xdr:colOff>
      <xdr:row>56</xdr:row>
      <xdr:rowOff>149486</xdr:rowOff>
    </xdr:to>
    <xdr:cxnSp macro="">
      <xdr:nvCxnSpPr>
        <xdr:cNvPr id="121" name="直線コネクタ 120"/>
        <xdr:cNvCxnSpPr/>
      </xdr:nvCxnSpPr>
      <xdr:spPr>
        <a:xfrm flipV="1">
          <a:off x="3797300" y="9732420"/>
          <a:ext cx="838200" cy="1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45417</xdr:rowOff>
    </xdr:from>
    <xdr:ext cx="534377" cy="259045"/>
    <xdr:sp macro="" textlink="">
      <xdr:nvSpPr>
        <xdr:cNvPr id="122" name="物件費平均値テキスト"/>
        <xdr:cNvSpPr txBox="1"/>
      </xdr:nvSpPr>
      <xdr:spPr>
        <a:xfrm>
          <a:off x="4686300" y="9475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22540</xdr:rowOff>
    </xdr:from>
    <xdr:to>
      <xdr:col>6</xdr:col>
      <xdr:colOff>561975</xdr:colOff>
      <xdr:row>56</xdr:row>
      <xdr:rowOff>124140</xdr:rowOff>
    </xdr:to>
    <xdr:sp macro="" textlink="">
      <xdr:nvSpPr>
        <xdr:cNvPr id="123" name="フローチャート : 判断 122"/>
        <xdr:cNvSpPr/>
      </xdr:nvSpPr>
      <xdr:spPr>
        <a:xfrm>
          <a:off x="4584700" y="962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149486</xdr:rowOff>
    </xdr:from>
    <xdr:to>
      <xdr:col>5</xdr:col>
      <xdr:colOff>358775</xdr:colOff>
      <xdr:row>57</xdr:row>
      <xdr:rowOff>31050</xdr:rowOff>
    </xdr:to>
    <xdr:cxnSp macro="">
      <xdr:nvCxnSpPr>
        <xdr:cNvPr id="124" name="直線コネクタ 123"/>
        <xdr:cNvCxnSpPr/>
      </xdr:nvCxnSpPr>
      <xdr:spPr>
        <a:xfrm flipV="1">
          <a:off x="2908300" y="9750686"/>
          <a:ext cx="889000" cy="5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69404</xdr:rowOff>
    </xdr:from>
    <xdr:to>
      <xdr:col>5</xdr:col>
      <xdr:colOff>409575</xdr:colOff>
      <xdr:row>56</xdr:row>
      <xdr:rowOff>171004</xdr:rowOff>
    </xdr:to>
    <xdr:sp macro="" textlink="">
      <xdr:nvSpPr>
        <xdr:cNvPr id="125" name="フローチャート : 判断 124"/>
        <xdr:cNvSpPr/>
      </xdr:nvSpPr>
      <xdr:spPr>
        <a:xfrm>
          <a:off x="3746500" y="967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16081</xdr:rowOff>
    </xdr:from>
    <xdr:ext cx="534377" cy="259045"/>
    <xdr:sp macro="" textlink="">
      <xdr:nvSpPr>
        <xdr:cNvPr id="126" name="テキスト ボックス 125"/>
        <xdr:cNvSpPr txBox="1"/>
      </xdr:nvSpPr>
      <xdr:spPr>
        <a:xfrm>
          <a:off x="3530111" y="944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31050</xdr:rowOff>
    </xdr:from>
    <xdr:to>
      <xdr:col>4</xdr:col>
      <xdr:colOff>155575</xdr:colOff>
      <xdr:row>57</xdr:row>
      <xdr:rowOff>82757</xdr:rowOff>
    </xdr:to>
    <xdr:cxnSp macro="">
      <xdr:nvCxnSpPr>
        <xdr:cNvPr id="127" name="直線コネクタ 126"/>
        <xdr:cNvCxnSpPr/>
      </xdr:nvCxnSpPr>
      <xdr:spPr>
        <a:xfrm flipV="1">
          <a:off x="2019300" y="98037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115091</xdr:rowOff>
    </xdr:from>
    <xdr:to>
      <xdr:col>4</xdr:col>
      <xdr:colOff>206375</xdr:colOff>
      <xdr:row>57</xdr:row>
      <xdr:rowOff>45241</xdr:rowOff>
    </xdr:to>
    <xdr:sp macro="" textlink="">
      <xdr:nvSpPr>
        <xdr:cNvPr id="128" name="フローチャート : 判断 127"/>
        <xdr:cNvSpPr/>
      </xdr:nvSpPr>
      <xdr:spPr>
        <a:xfrm>
          <a:off x="2857500" y="971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61768</xdr:rowOff>
    </xdr:from>
    <xdr:ext cx="534377" cy="259045"/>
    <xdr:sp macro="" textlink="">
      <xdr:nvSpPr>
        <xdr:cNvPr id="129" name="テキスト ボックス 128"/>
        <xdr:cNvSpPr txBox="1"/>
      </xdr:nvSpPr>
      <xdr:spPr>
        <a:xfrm>
          <a:off x="2641111" y="949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46856</xdr:rowOff>
    </xdr:from>
    <xdr:to>
      <xdr:col>2</xdr:col>
      <xdr:colOff>638175</xdr:colOff>
      <xdr:row>57</xdr:row>
      <xdr:rowOff>82757</xdr:rowOff>
    </xdr:to>
    <xdr:cxnSp macro="">
      <xdr:nvCxnSpPr>
        <xdr:cNvPr id="130" name="直線コネクタ 129"/>
        <xdr:cNvCxnSpPr/>
      </xdr:nvCxnSpPr>
      <xdr:spPr>
        <a:xfrm>
          <a:off x="1130300" y="9819506"/>
          <a:ext cx="889000" cy="3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140205</xdr:rowOff>
    </xdr:from>
    <xdr:to>
      <xdr:col>3</xdr:col>
      <xdr:colOff>3175</xdr:colOff>
      <xdr:row>57</xdr:row>
      <xdr:rowOff>70355</xdr:rowOff>
    </xdr:to>
    <xdr:sp macro="" textlink="">
      <xdr:nvSpPr>
        <xdr:cNvPr id="131" name="フローチャート : 判断 130"/>
        <xdr:cNvSpPr/>
      </xdr:nvSpPr>
      <xdr:spPr>
        <a:xfrm>
          <a:off x="1968500" y="974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86882</xdr:rowOff>
    </xdr:from>
    <xdr:ext cx="534377" cy="259045"/>
    <xdr:sp macro="" textlink="">
      <xdr:nvSpPr>
        <xdr:cNvPr id="132" name="テキスト ボックス 131"/>
        <xdr:cNvSpPr txBox="1"/>
      </xdr:nvSpPr>
      <xdr:spPr>
        <a:xfrm>
          <a:off x="1752111" y="951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102986</xdr:rowOff>
    </xdr:from>
    <xdr:to>
      <xdr:col>1</xdr:col>
      <xdr:colOff>485775</xdr:colOff>
      <xdr:row>57</xdr:row>
      <xdr:rowOff>33136</xdr:rowOff>
    </xdr:to>
    <xdr:sp macro="" textlink="">
      <xdr:nvSpPr>
        <xdr:cNvPr id="133" name="フローチャート : 判断 132"/>
        <xdr:cNvSpPr/>
      </xdr:nvSpPr>
      <xdr:spPr>
        <a:xfrm>
          <a:off x="1079500" y="970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49663</xdr:rowOff>
    </xdr:from>
    <xdr:ext cx="534377" cy="259045"/>
    <xdr:sp macro="" textlink="">
      <xdr:nvSpPr>
        <xdr:cNvPr id="134" name="テキスト ボックス 133"/>
        <xdr:cNvSpPr txBox="1"/>
      </xdr:nvSpPr>
      <xdr:spPr>
        <a:xfrm>
          <a:off x="863111" y="947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80420</xdr:rowOff>
    </xdr:from>
    <xdr:to>
      <xdr:col>6</xdr:col>
      <xdr:colOff>561975</xdr:colOff>
      <xdr:row>57</xdr:row>
      <xdr:rowOff>10570</xdr:rowOff>
    </xdr:to>
    <xdr:sp macro="" textlink="">
      <xdr:nvSpPr>
        <xdr:cNvPr id="140" name="円/楕円 139"/>
        <xdr:cNvSpPr/>
      </xdr:nvSpPr>
      <xdr:spPr>
        <a:xfrm>
          <a:off x="4584700" y="968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58847</xdr:rowOff>
    </xdr:from>
    <xdr:ext cx="534377" cy="259045"/>
    <xdr:sp macro="" textlink="">
      <xdr:nvSpPr>
        <xdr:cNvPr id="141" name="物件費該当値テキスト"/>
        <xdr:cNvSpPr txBox="1"/>
      </xdr:nvSpPr>
      <xdr:spPr>
        <a:xfrm>
          <a:off x="4686300" y="966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74,279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98686</xdr:rowOff>
    </xdr:from>
    <xdr:to>
      <xdr:col>5</xdr:col>
      <xdr:colOff>409575</xdr:colOff>
      <xdr:row>57</xdr:row>
      <xdr:rowOff>28836</xdr:rowOff>
    </xdr:to>
    <xdr:sp macro="" textlink="">
      <xdr:nvSpPr>
        <xdr:cNvPr id="142" name="円/楕円 141"/>
        <xdr:cNvSpPr/>
      </xdr:nvSpPr>
      <xdr:spPr>
        <a:xfrm>
          <a:off x="3746500" y="96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19963</xdr:rowOff>
    </xdr:from>
    <xdr:ext cx="534377" cy="259045"/>
    <xdr:sp macro="" textlink="">
      <xdr:nvSpPr>
        <xdr:cNvPr id="143" name="テキスト ボックス 142"/>
        <xdr:cNvSpPr txBox="1"/>
      </xdr:nvSpPr>
      <xdr:spPr>
        <a:xfrm>
          <a:off x="3530111" y="97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72,601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151700</xdr:rowOff>
    </xdr:from>
    <xdr:to>
      <xdr:col>4</xdr:col>
      <xdr:colOff>206375</xdr:colOff>
      <xdr:row>57</xdr:row>
      <xdr:rowOff>81850</xdr:rowOff>
    </xdr:to>
    <xdr:sp macro="" textlink="">
      <xdr:nvSpPr>
        <xdr:cNvPr id="144" name="円/楕円 143"/>
        <xdr:cNvSpPr/>
      </xdr:nvSpPr>
      <xdr:spPr>
        <a:xfrm>
          <a:off x="2857500" y="975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72977</xdr:rowOff>
    </xdr:from>
    <xdr:ext cx="534377" cy="259045"/>
    <xdr:sp macro="" textlink="">
      <xdr:nvSpPr>
        <xdr:cNvPr id="145" name="テキスト ボックス 144"/>
        <xdr:cNvSpPr txBox="1"/>
      </xdr:nvSpPr>
      <xdr:spPr>
        <a:xfrm>
          <a:off x="2641111" y="984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67,731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31957</xdr:rowOff>
    </xdr:from>
    <xdr:to>
      <xdr:col>3</xdr:col>
      <xdr:colOff>3175</xdr:colOff>
      <xdr:row>57</xdr:row>
      <xdr:rowOff>133557</xdr:rowOff>
    </xdr:to>
    <xdr:sp macro="" textlink="">
      <xdr:nvSpPr>
        <xdr:cNvPr id="146" name="円/楕円 145"/>
        <xdr:cNvSpPr/>
      </xdr:nvSpPr>
      <xdr:spPr>
        <a:xfrm>
          <a:off x="1968500" y="980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124684</xdr:rowOff>
    </xdr:from>
    <xdr:ext cx="534377" cy="259045"/>
    <xdr:sp macro="" textlink="">
      <xdr:nvSpPr>
        <xdr:cNvPr id="147" name="テキスト ボックス 146"/>
        <xdr:cNvSpPr txBox="1"/>
      </xdr:nvSpPr>
      <xdr:spPr>
        <a:xfrm>
          <a:off x="1752111" y="989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62,981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167506</xdr:rowOff>
    </xdr:from>
    <xdr:to>
      <xdr:col>1</xdr:col>
      <xdr:colOff>485775</xdr:colOff>
      <xdr:row>57</xdr:row>
      <xdr:rowOff>97656</xdr:rowOff>
    </xdr:to>
    <xdr:sp macro="" textlink="">
      <xdr:nvSpPr>
        <xdr:cNvPr id="148" name="円/楕円 147"/>
        <xdr:cNvSpPr/>
      </xdr:nvSpPr>
      <xdr:spPr>
        <a:xfrm>
          <a:off x="1079500" y="976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88783</xdr:rowOff>
    </xdr:from>
    <xdr:ext cx="534377" cy="259045"/>
    <xdr:sp macro="" textlink="">
      <xdr:nvSpPr>
        <xdr:cNvPr id="149" name="テキスト ボックス 148"/>
        <xdr:cNvSpPr txBox="1"/>
      </xdr:nvSpPr>
      <xdr:spPr>
        <a:xfrm>
          <a:off x="863111" y="986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66,279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115468</xdr:rowOff>
    </xdr:from>
    <xdr:to>
      <xdr:col>6</xdr:col>
      <xdr:colOff>510540</xdr:colOff>
      <xdr:row>78</xdr:row>
      <xdr:rowOff>110210</xdr:rowOff>
    </xdr:to>
    <xdr:cxnSp macro="">
      <xdr:nvCxnSpPr>
        <xdr:cNvPr id="171" name="直線コネクタ 170"/>
        <xdr:cNvCxnSpPr/>
      </xdr:nvCxnSpPr>
      <xdr:spPr>
        <a:xfrm flipV="1">
          <a:off x="4633595" y="12459868"/>
          <a:ext cx="1270" cy="1023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114037</xdr:rowOff>
    </xdr:from>
    <xdr:ext cx="378565" cy="259045"/>
    <xdr:sp macro="" textlink="">
      <xdr:nvSpPr>
        <xdr:cNvPr id="172" name="維持補修費最小値テキスト"/>
        <xdr:cNvSpPr txBox="1"/>
      </xdr:nvSpPr>
      <xdr:spPr>
        <a:xfrm>
          <a:off x="4686300" y="13487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6</xdr:col>
      <xdr:colOff>422275</xdr:colOff>
      <xdr:row>78</xdr:row>
      <xdr:rowOff>110210</xdr:rowOff>
    </xdr:from>
    <xdr:to>
      <xdr:col>6</xdr:col>
      <xdr:colOff>600075</xdr:colOff>
      <xdr:row>78</xdr:row>
      <xdr:rowOff>110210</xdr:rowOff>
    </xdr:to>
    <xdr:cxnSp macro="">
      <xdr:nvCxnSpPr>
        <xdr:cNvPr id="173" name="直線コネクタ 172"/>
        <xdr:cNvCxnSpPr/>
      </xdr:nvCxnSpPr>
      <xdr:spPr>
        <a:xfrm>
          <a:off x="4546600" y="1348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62145</xdr:rowOff>
    </xdr:from>
    <xdr:ext cx="534377" cy="259045"/>
    <xdr:sp macro="" textlink="">
      <xdr:nvSpPr>
        <xdr:cNvPr id="174" name="維持補修費最大値テキスト"/>
        <xdr:cNvSpPr txBox="1"/>
      </xdr:nvSpPr>
      <xdr:spPr>
        <a:xfrm>
          <a:off x="4686300" y="122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23,030</a:t>
          </a:r>
          <a:endParaRPr kumimoji="1" lang="ja-JP" altLang="en-US" sz="1000" b="1">
            <a:latin typeface="ＭＳ Ｐゴシック"/>
          </a:endParaRPr>
        </a:p>
      </xdr:txBody>
    </xdr:sp>
    <xdr:clientData/>
  </xdr:oneCellAnchor>
  <xdr:twoCellAnchor>
    <xdr:from>
      <xdr:col>6</xdr:col>
      <xdr:colOff>422275</xdr:colOff>
      <xdr:row>72</xdr:row>
      <xdr:rowOff>115468</xdr:rowOff>
    </xdr:from>
    <xdr:to>
      <xdr:col>6</xdr:col>
      <xdr:colOff>600075</xdr:colOff>
      <xdr:row>72</xdr:row>
      <xdr:rowOff>115468</xdr:rowOff>
    </xdr:to>
    <xdr:cxnSp macro="">
      <xdr:nvCxnSpPr>
        <xdr:cNvPr id="175" name="直線コネクタ 174"/>
        <xdr:cNvCxnSpPr/>
      </xdr:nvCxnSpPr>
      <xdr:spPr>
        <a:xfrm>
          <a:off x="4546600" y="1245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58868</xdr:rowOff>
    </xdr:from>
    <xdr:to>
      <xdr:col>6</xdr:col>
      <xdr:colOff>511175</xdr:colOff>
      <xdr:row>77</xdr:row>
      <xdr:rowOff>94895</xdr:rowOff>
    </xdr:to>
    <xdr:cxnSp macro="">
      <xdr:nvCxnSpPr>
        <xdr:cNvPr id="176" name="直線コネクタ 175"/>
        <xdr:cNvCxnSpPr/>
      </xdr:nvCxnSpPr>
      <xdr:spPr>
        <a:xfrm flipV="1">
          <a:off x="3797300" y="13260518"/>
          <a:ext cx="838200" cy="3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19733</xdr:rowOff>
    </xdr:from>
    <xdr:ext cx="469744" cy="259045"/>
    <xdr:sp macro="" textlink="">
      <xdr:nvSpPr>
        <xdr:cNvPr id="177" name="維持補修費平均値テキスト"/>
        <xdr:cNvSpPr txBox="1"/>
      </xdr:nvSpPr>
      <xdr:spPr>
        <a:xfrm>
          <a:off x="4686300" y="13221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41306</xdr:rowOff>
    </xdr:from>
    <xdr:to>
      <xdr:col>6</xdr:col>
      <xdr:colOff>561975</xdr:colOff>
      <xdr:row>77</xdr:row>
      <xdr:rowOff>142906</xdr:rowOff>
    </xdr:to>
    <xdr:sp macro="" textlink="">
      <xdr:nvSpPr>
        <xdr:cNvPr id="178" name="フローチャート : 判断 177"/>
        <xdr:cNvSpPr/>
      </xdr:nvSpPr>
      <xdr:spPr>
        <a:xfrm>
          <a:off x="45847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77840</xdr:rowOff>
    </xdr:from>
    <xdr:to>
      <xdr:col>5</xdr:col>
      <xdr:colOff>358775</xdr:colOff>
      <xdr:row>77</xdr:row>
      <xdr:rowOff>94895</xdr:rowOff>
    </xdr:to>
    <xdr:cxnSp macro="">
      <xdr:nvCxnSpPr>
        <xdr:cNvPr id="179" name="直線コネクタ 178"/>
        <xdr:cNvCxnSpPr/>
      </xdr:nvCxnSpPr>
      <xdr:spPr>
        <a:xfrm>
          <a:off x="2908300" y="13279490"/>
          <a:ext cx="889000" cy="1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156246</xdr:rowOff>
    </xdr:from>
    <xdr:to>
      <xdr:col>5</xdr:col>
      <xdr:colOff>409575</xdr:colOff>
      <xdr:row>77</xdr:row>
      <xdr:rowOff>86396</xdr:rowOff>
    </xdr:to>
    <xdr:sp macro="" textlink="">
      <xdr:nvSpPr>
        <xdr:cNvPr id="180" name="フローチャート : 判断 179"/>
        <xdr:cNvSpPr/>
      </xdr:nvSpPr>
      <xdr:spPr>
        <a:xfrm>
          <a:off x="3746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102923</xdr:rowOff>
    </xdr:from>
    <xdr:ext cx="469744" cy="259045"/>
    <xdr:sp macro="" textlink="">
      <xdr:nvSpPr>
        <xdr:cNvPr id="181" name="テキスト ボックス 180"/>
        <xdr:cNvSpPr txBox="1"/>
      </xdr:nvSpPr>
      <xdr:spPr>
        <a:xfrm>
          <a:off x="3562427"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77840</xdr:rowOff>
    </xdr:from>
    <xdr:to>
      <xdr:col>4</xdr:col>
      <xdr:colOff>155575</xdr:colOff>
      <xdr:row>77</xdr:row>
      <xdr:rowOff>99878</xdr:rowOff>
    </xdr:to>
    <xdr:cxnSp macro="">
      <xdr:nvCxnSpPr>
        <xdr:cNvPr id="182" name="直線コネクタ 181"/>
        <xdr:cNvCxnSpPr/>
      </xdr:nvCxnSpPr>
      <xdr:spPr>
        <a:xfrm flipV="1">
          <a:off x="2019300" y="13279490"/>
          <a:ext cx="889000" cy="2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10674</xdr:rowOff>
    </xdr:from>
    <xdr:to>
      <xdr:col>4</xdr:col>
      <xdr:colOff>206375</xdr:colOff>
      <xdr:row>77</xdr:row>
      <xdr:rowOff>112274</xdr:rowOff>
    </xdr:to>
    <xdr:sp macro="" textlink="">
      <xdr:nvSpPr>
        <xdr:cNvPr id="183" name="フローチャート : 判断 182"/>
        <xdr:cNvSpPr/>
      </xdr:nvSpPr>
      <xdr:spPr>
        <a:xfrm>
          <a:off x="2857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128801</xdr:rowOff>
    </xdr:from>
    <xdr:ext cx="469744" cy="259045"/>
    <xdr:sp macro="" textlink="">
      <xdr:nvSpPr>
        <xdr:cNvPr id="184" name="テキスト ボックス 183"/>
        <xdr:cNvSpPr txBox="1"/>
      </xdr:nvSpPr>
      <xdr:spPr>
        <a:xfrm>
          <a:off x="2673427"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99878</xdr:rowOff>
    </xdr:from>
    <xdr:to>
      <xdr:col>2</xdr:col>
      <xdr:colOff>638175</xdr:colOff>
      <xdr:row>77</xdr:row>
      <xdr:rowOff>106598</xdr:rowOff>
    </xdr:to>
    <xdr:cxnSp macro="">
      <xdr:nvCxnSpPr>
        <xdr:cNvPr id="185" name="直線コネクタ 184"/>
        <xdr:cNvCxnSpPr/>
      </xdr:nvCxnSpPr>
      <xdr:spPr>
        <a:xfrm flipV="1">
          <a:off x="1130300" y="13301528"/>
          <a:ext cx="889000" cy="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11495</xdr:rowOff>
    </xdr:from>
    <xdr:to>
      <xdr:col>3</xdr:col>
      <xdr:colOff>3175</xdr:colOff>
      <xdr:row>77</xdr:row>
      <xdr:rowOff>113095</xdr:rowOff>
    </xdr:to>
    <xdr:sp macro="" textlink="">
      <xdr:nvSpPr>
        <xdr:cNvPr id="186" name="フローチャート : 判断 185"/>
        <xdr:cNvSpPr/>
      </xdr:nvSpPr>
      <xdr:spPr>
        <a:xfrm>
          <a:off x="1968500" y="132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129622</xdr:rowOff>
    </xdr:from>
    <xdr:ext cx="469744" cy="259045"/>
    <xdr:sp macro="" textlink="">
      <xdr:nvSpPr>
        <xdr:cNvPr id="187" name="テキスト ボックス 186"/>
        <xdr:cNvSpPr txBox="1"/>
      </xdr:nvSpPr>
      <xdr:spPr>
        <a:xfrm>
          <a:off x="1784427" y="1298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14193</xdr:rowOff>
    </xdr:from>
    <xdr:to>
      <xdr:col>1</xdr:col>
      <xdr:colOff>485775</xdr:colOff>
      <xdr:row>77</xdr:row>
      <xdr:rowOff>115793</xdr:rowOff>
    </xdr:to>
    <xdr:sp macro="" textlink="">
      <xdr:nvSpPr>
        <xdr:cNvPr id="188" name="フローチャート : 判断 187"/>
        <xdr:cNvSpPr/>
      </xdr:nvSpPr>
      <xdr:spPr>
        <a:xfrm>
          <a:off x="1079500" y="1321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132320</xdr:rowOff>
    </xdr:from>
    <xdr:ext cx="469744" cy="259045"/>
    <xdr:sp macro="" textlink="">
      <xdr:nvSpPr>
        <xdr:cNvPr id="189" name="テキスト ボックス 188"/>
        <xdr:cNvSpPr txBox="1"/>
      </xdr:nvSpPr>
      <xdr:spPr>
        <a:xfrm>
          <a:off x="895427" y="1299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8068</xdr:rowOff>
    </xdr:from>
    <xdr:to>
      <xdr:col>6</xdr:col>
      <xdr:colOff>561975</xdr:colOff>
      <xdr:row>77</xdr:row>
      <xdr:rowOff>109668</xdr:rowOff>
    </xdr:to>
    <xdr:sp macro="" textlink="">
      <xdr:nvSpPr>
        <xdr:cNvPr id="195" name="円/楕円 194"/>
        <xdr:cNvSpPr/>
      </xdr:nvSpPr>
      <xdr:spPr>
        <a:xfrm>
          <a:off x="4584700" y="1320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30945</xdr:rowOff>
    </xdr:from>
    <xdr:ext cx="469744" cy="259045"/>
    <xdr:sp macro="" textlink="">
      <xdr:nvSpPr>
        <xdr:cNvPr id="196" name="維持補修費該当値テキスト"/>
        <xdr:cNvSpPr txBox="1"/>
      </xdr:nvSpPr>
      <xdr:spPr>
        <a:xfrm>
          <a:off x="4686300" y="1306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44095</xdr:rowOff>
    </xdr:from>
    <xdr:to>
      <xdr:col>5</xdr:col>
      <xdr:colOff>409575</xdr:colOff>
      <xdr:row>77</xdr:row>
      <xdr:rowOff>145695</xdr:rowOff>
    </xdr:to>
    <xdr:sp macro="" textlink="">
      <xdr:nvSpPr>
        <xdr:cNvPr id="197" name="円/楕円 196"/>
        <xdr:cNvSpPr/>
      </xdr:nvSpPr>
      <xdr:spPr>
        <a:xfrm>
          <a:off x="3746500" y="1324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136822</xdr:rowOff>
    </xdr:from>
    <xdr:ext cx="469744" cy="259045"/>
    <xdr:sp macro="" textlink="">
      <xdr:nvSpPr>
        <xdr:cNvPr id="198" name="テキスト ボックス 197"/>
        <xdr:cNvSpPr txBox="1"/>
      </xdr:nvSpPr>
      <xdr:spPr>
        <a:xfrm>
          <a:off x="3562427" y="1333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27040</xdr:rowOff>
    </xdr:from>
    <xdr:to>
      <xdr:col>4</xdr:col>
      <xdr:colOff>206375</xdr:colOff>
      <xdr:row>77</xdr:row>
      <xdr:rowOff>128640</xdr:rowOff>
    </xdr:to>
    <xdr:sp macro="" textlink="">
      <xdr:nvSpPr>
        <xdr:cNvPr id="199" name="円/楕円 198"/>
        <xdr:cNvSpPr/>
      </xdr:nvSpPr>
      <xdr:spPr>
        <a:xfrm>
          <a:off x="2857500" y="1322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119767</xdr:rowOff>
    </xdr:from>
    <xdr:ext cx="469744" cy="259045"/>
    <xdr:sp macro="" textlink="">
      <xdr:nvSpPr>
        <xdr:cNvPr id="200" name="テキスト ボックス 199"/>
        <xdr:cNvSpPr txBox="1"/>
      </xdr:nvSpPr>
      <xdr:spPr>
        <a:xfrm>
          <a:off x="2673427" y="1332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49078</xdr:rowOff>
    </xdr:from>
    <xdr:to>
      <xdr:col>3</xdr:col>
      <xdr:colOff>3175</xdr:colOff>
      <xdr:row>77</xdr:row>
      <xdr:rowOff>150678</xdr:rowOff>
    </xdr:to>
    <xdr:sp macro="" textlink="">
      <xdr:nvSpPr>
        <xdr:cNvPr id="201" name="円/楕円 200"/>
        <xdr:cNvSpPr/>
      </xdr:nvSpPr>
      <xdr:spPr>
        <a:xfrm>
          <a:off x="1968500" y="1325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141805</xdr:rowOff>
    </xdr:from>
    <xdr:ext cx="469744" cy="259045"/>
    <xdr:sp macro="" textlink="">
      <xdr:nvSpPr>
        <xdr:cNvPr id="202" name="テキスト ボックス 201"/>
        <xdr:cNvSpPr txBox="1"/>
      </xdr:nvSpPr>
      <xdr:spPr>
        <a:xfrm>
          <a:off x="1784427" y="1334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55798</xdr:rowOff>
    </xdr:from>
    <xdr:to>
      <xdr:col>1</xdr:col>
      <xdr:colOff>485775</xdr:colOff>
      <xdr:row>77</xdr:row>
      <xdr:rowOff>157398</xdr:rowOff>
    </xdr:to>
    <xdr:sp macro="" textlink="">
      <xdr:nvSpPr>
        <xdr:cNvPr id="203" name="円/楕円 202"/>
        <xdr:cNvSpPr/>
      </xdr:nvSpPr>
      <xdr:spPr>
        <a:xfrm>
          <a:off x="1079500" y="1325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148525</xdr:rowOff>
    </xdr:from>
    <xdr:ext cx="469744" cy="259045"/>
    <xdr:sp macro="" textlink="">
      <xdr:nvSpPr>
        <xdr:cNvPr id="204" name="テキスト ボックス 203"/>
        <xdr:cNvSpPr txBox="1"/>
      </xdr:nvSpPr>
      <xdr:spPr>
        <a:xfrm>
          <a:off x="895427" y="1335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40765</xdr:rowOff>
    </xdr:from>
    <xdr:to>
      <xdr:col>6</xdr:col>
      <xdr:colOff>510540</xdr:colOff>
      <xdr:row>98</xdr:row>
      <xdr:rowOff>103729</xdr:rowOff>
    </xdr:to>
    <xdr:cxnSp macro="">
      <xdr:nvCxnSpPr>
        <xdr:cNvPr id="231" name="直線コネクタ 230"/>
        <xdr:cNvCxnSpPr/>
      </xdr:nvCxnSpPr>
      <xdr:spPr>
        <a:xfrm flipV="1">
          <a:off x="4633595" y="15471265"/>
          <a:ext cx="1270" cy="1434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107556</xdr:rowOff>
    </xdr:from>
    <xdr:ext cx="534377" cy="259045"/>
    <xdr:sp macro="" textlink="">
      <xdr:nvSpPr>
        <xdr:cNvPr id="232" name="扶助費最小値テキスト"/>
        <xdr:cNvSpPr txBox="1"/>
      </xdr:nvSpPr>
      <xdr:spPr>
        <a:xfrm>
          <a:off x="4686300" y="1690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30,203</a:t>
          </a:r>
          <a:endParaRPr kumimoji="1" lang="ja-JP" altLang="en-US" sz="1000" b="1">
            <a:latin typeface="ＭＳ Ｐゴシック"/>
          </a:endParaRPr>
        </a:p>
      </xdr:txBody>
    </xdr:sp>
    <xdr:clientData/>
  </xdr:oneCellAnchor>
  <xdr:twoCellAnchor>
    <xdr:from>
      <xdr:col>6</xdr:col>
      <xdr:colOff>422275</xdr:colOff>
      <xdr:row>98</xdr:row>
      <xdr:rowOff>103729</xdr:rowOff>
    </xdr:from>
    <xdr:to>
      <xdr:col>6</xdr:col>
      <xdr:colOff>600075</xdr:colOff>
      <xdr:row>98</xdr:row>
      <xdr:rowOff>103729</xdr:rowOff>
    </xdr:to>
    <xdr:cxnSp macro="">
      <xdr:nvCxnSpPr>
        <xdr:cNvPr id="233" name="直線コネクタ 232"/>
        <xdr:cNvCxnSpPr/>
      </xdr:nvCxnSpPr>
      <xdr:spPr>
        <a:xfrm>
          <a:off x="4546600" y="16905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158892</xdr:rowOff>
    </xdr:from>
    <xdr:ext cx="599010" cy="259045"/>
    <xdr:sp macro="" textlink="">
      <xdr:nvSpPr>
        <xdr:cNvPr id="234" name="扶助費最大値テキスト"/>
        <xdr:cNvSpPr txBox="1"/>
      </xdr:nvSpPr>
      <xdr:spPr>
        <a:xfrm>
          <a:off x="4686300" y="15246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118,059</a:t>
          </a:r>
          <a:endParaRPr kumimoji="1" lang="ja-JP" altLang="en-US" sz="1000" b="1">
            <a:latin typeface="ＭＳ Ｐゴシック"/>
          </a:endParaRPr>
        </a:p>
      </xdr:txBody>
    </xdr:sp>
    <xdr:clientData/>
  </xdr:oneCellAnchor>
  <xdr:twoCellAnchor>
    <xdr:from>
      <xdr:col>6</xdr:col>
      <xdr:colOff>422275</xdr:colOff>
      <xdr:row>90</xdr:row>
      <xdr:rowOff>40765</xdr:rowOff>
    </xdr:from>
    <xdr:to>
      <xdr:col>6</xdr:col>
      <xdr:colOff>600075</xdr:colOff>
      <xdr:row>90</xdr:row>
      <xdr:rowOff>40765</xdr:rowOff>
    </xdr:to>
    <xdr:cxnSp macro="">
      <xdr:nvCxnSpPr>
        <xdr:cNvPr id="235" name="直線コネクタ 234"/>
        <xdr:cNvCxnSpPr/>
      </xdr:nvCxnSpPr>
      <xdr:spPr>
        <a:xfrm>
          <a:off x="4546600" y="1547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6443</xdr:rowOff>
    </xdr:from>
    <xdr:to>
      <xdr:col>6</xdr:col>
      <xdr:colOff>511175</xdr:colOff>
      <xdr:row>94</xdr:row>
      <xdr:rowOff>16632</xdr:rowOff>
    </xdr:to>
    <xdr:cxnSp macro="">
      <xdr:nvCxnSpPr>
        <xdr:cNvPr id="236" name="直線コネクタ 235"/>
        <xdr:cNvCxnSpPr/>
      </xdr:nvCxnSpPr>
      <xdr:spPr>
        <a:xfrm flipV="1">
          <a:off x="3797300" y="16122743"/>
          <a:ext cx="838200" cy="1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147321</xdr:rowOff>
    </xdr:from>
    <xdr:ext cx="534377" cy="259045"/>
    <xdr:sp macro="" textlink="">
      <xdr:nvSpPr>
        <xdr:cNvPr id="237" name="扶助費平均値テキスト"/>
        <xdr:cNvSpPr txBox="1"/>
      </xdr:nvSpPr>
      <xdr:spPr>
        <a:xfrm>
          <a:off x="4686300" y="16263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168894</xdr:rowOff>
    </xdr:from>
    <xdr:to>
      <xdr:col>6</xdr:col>
      <xdr:colOff>561975</xdr:colOff>
      <xdr:row>95</xdr:row>
      <xdr:rowOff>99044</xdr:rowOff>
    </xdr:to>
    <xdr:sp macro="" textlink="">
      <xdr:nvSpPr>
        <xdr:cNvPr id="238" name="フローチャート : 判断 237"/>
        <xdr:cNvSpPr/>
      </xdr:nvSpPr>
      <xdr:spPr>
        <a:xfrm>
          <a:off x="45847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16632</xdr:rowOff>
    </xdr:from>
    <xdr:to>
      <xdr:col>5</xdr:col>
      <xdr:colOff>358775</xdr:colOff>
      <xdr:row>94</xdr:row>
      <xdr:rowOff>130246</xdr:rowOff>
    </xdr:to>
    <xdr:cxnSp macro="">
      <xdr:nvCxnSpPr>
        <xdr:cNvPr id="239" name="直線コネクタ 238"/>
        <xdr:cNvCxnSpPr/>
      </xdr:nvCxnSpPr>
      <xdr:spPr>
        <a:xfrm flipV="1">
          <a:off x="2908300" y="16132932"/>
          <a:ext cx="889000" cy="11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71738</xdr:rowOff>
    </xdr:from>
    <xdr:to>
      <xdr:col>5</xdr:col>
      <xdr:colOff>409575</xdr:colOff>
      <xdr:row>96</xdr:row>
      <xdr:rowOff>1888</xdr:rowOff>
    </xdr:to>
    <xdr:sp macro="" textlink="">
      <xdr:nvSpPr>
        <xdr:cNvPr id="240" name="フローチャート : 判断 239"/>
        <xdr:cNvSpPr/>
      </xdr:nvSpPr>
      <xdr:spPr>
        <a:xfrm>
          <a:off x="3746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164465</xdr:rowOff>
    </xdr:from>
    <xdr:ext cx="534377" cy="259045"/>
    <xdr:sp macro="" textlink="">
      <xdr:nvSpPr>
        <xdr:cNvPr id="241" name="テキスト ボックス 240"/>
        <xdr:cNvSpPr txBox="1"/>
      </xdr:nvSpPr>
      <xdr:spPr>
        <a:xfrm>
          <a:off x="3530111" y="1645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130246</xdr:rowOff>
    </xdr:from>
    <xdr:to>
      <xdr:col>4</xdr:col>
      <xdr:colOff>155575</xdr:colOff>
      <xdr:row>95</xdr:row>
      <xdr:rowOff>37303</xdr:rowOff>
    </xdr:to>
    <xdr:cxnSp macro="">
      <xdr:nvCxnSpPr>
        <xdr:cNvPr id="242" name="直線コネクタ 241"/>
        <xdr:cNvCxnSpPr/>
      </xdr:nvCxnSpPr>
      <xdr:spPr>
        <a:xfrm flipV="1">
          <a:off x="2019300" y="16246546"/>
          <a:ext cx="889000" cy="7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164599</xdr:rowOff>
    </xdr:from>
    <xdr:to>
      <xdr:col>4</xdr:col>
      <xdr:colOff>206375</xdr:colOff>
      <xdr:row>96</xdr:row>
      <xdr:rowOff>94749</xdr:rowOff>
    </xdr:to>
    <xdr:sp macro="" textlink="">
      <xdr:nvSpPr>
        <xdr:cNvPr id="243" name="フローチャート : 判断 242"/>
        <xdr:cNvSpPr/>
      </xdr:nvSpPr>
      <xdr:spPr>
        <a:xfrm>
          <a:off x="2857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85876</xdr:rowOff>
    </xdr:from>
    <xdr:ext cx="534377" cy="259045"/>
    <xdr:sp macro="" textlink="">
      <xdr:nvSpPr>
        <xdr:cNvPr id="244" name="テキスト ボックス 243"/>
        <xdr:cNvSpPr txBox="1"/>
      </xdr:nvSpPr>
      <xdr:spPr>
        <a:xfrm>
          <a:off x="2641111" y="1654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37303</xdr:rowOff>
    </xdr:from>
    <xdr:to>
      <xdr:col>2</xdr:col>
      <xdr:colOff>638175</xdr:colOff>
      <xdr:row>95</xdr:row>
      <xdr:rowOff>105279</xdr:rowOff>
    </xdr:to>
    <xdr:cxnSp macro="">
      <xdr:nvCxnSpPr>
        <xdr:cNvPr id="245" name="直線コネクタ 244"/>
        <xdr:cNvCxnSpPr/>
      </xdr:nvCxnSpPr>
      <xdr:spPr>
        <a:xfrm flipV="1">
          <a:off x="1130300" y="16325053"/>
          <a:ext cx="889000" cy="6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23733</xdr:rowOff>
    </xdr:from>
    <xdr:to>
      <xdr:col>3</xdr:col>
      <xdr:colOff>3175</xdr:colOff>
      <xdr:row>96</xdr:row>
      <xdr:rowOff>125333</xdr:rowOff>
    </xdr:to>
    <xdr:sp macro="" textlink="">
      <xdr:nvSpPr>
        <xdr:cNvPr id="246" name="フローチャート : 判断 245"/>
        <xdr:cNvSpPr/>
      </xdr:nvSpPr>
      <xdr:spPr>
        <a:xfrm>
          <a:off x="1968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116460</xdr:rowOff>
    </xdr:from>
    <xdr:ext cx="534377" cy="259045"/>
    <xdr:sp macro="" textlink="">
      <xdr:nvSpPr>
        <xdr:cNvPr id="247" name="テキスト ボックス 246"/>
        <xdr:cNvSpPr txBox="1"/>
      </xdr:nvSpPr>
      <xdr:spPr>
        <a:xfrm>
          <a:off x="1752111" y="1657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31832</xdr:rowOff>
    </xdr:from>
    <xdr:to>
      <xdr:col>1</xdr:col>
      <xdr:colOff>485775</xdr:colOff>
      <xdr:row>96</xdr:row>
      <xdr:rowOff>133432</xdr:rowOff>
    </xdr:to>
    <xdr:sp macro="" textlink="">
      <xdr:nvSpPr>
        <xdr:cNvPr id="248" name="フローチャート : 判断 247"/>
        <xdr:cNvSpPr/>
      </xdr:nvSpPr>
      <xdr:spPr>
        <a:xfrm>
          <a:off x="1079500" y="1649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124559</xdr:rowOff>
    </xdr:from>
    <xdr:ext cx="534377" cy="259045"/>
    <xdr:sp macro="" textlink="">
      <xdr:nvSpPr>
        <xdr:cNvPr id="249" name="テキスト ボックス 248"/>
        <xdr:cNvSpPr txBox="1"/>
      </xdr:nvSpPr>
      <xdr:spPr>
        <a:xfrm>
          <a:off x="863111" y="1658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127093</xdr:rowOff>
    </xdr:from>
    <xdr:to>
      <xdr:col>6</xdr:col>
      <xdr:colOff>561975</xdr:colOff>
      <xdr:row>94</xdr:row>
      <xdr:rowOff>57243</xdr:rowOff>
    </xdr:to>
    <xdr:sp macro="" textlink="">
      <xdr:nvSpPr>
        <xdr:cNvPr id="255" name="円/楕円 254"/>
        <xdr:cNvSpPr/>
      </xdr:nvSpPr>
      <xdr:spPr>
        <a:xfrm>
          <a:off x="4584700" y="1607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149970</xdr:rowOff>
    </xdr:from>
    <xdr:ext cx="534377" cy="259045"/>
    <xdr:sp macro="" textlink="">
      <xdr:nvSpPr>
        <xdr:cNvPr id="256" name="扶助費該当値テキスト"/>
        <xdr:cNvSpPr txBox="1"/>
      </xdr:nvSpPr>
      <xdr:spPr>
        <a:xfrm>
          <a:off x="4686300" y="1592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78,161</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137282</xdr:rowOff>
    </xdr:from>
    <xdr:to>
      <xdr:col>5</xdr:col>
      <xdr:colOff>409575</xdr:colOff>
      <xdr:row>94</xdr:row>
      <xdr:rowOff>67432</xdr:rowOff>
    </xdr:to>
    <xdr:sp macro="" textlink="">
      <xdr:nvSpPr>
        <xdr:cNvPr id="257" name="円/楕円 256"/>
        <xdr:cNvSpPr/>
      </xdr:nvSpPr>
      <xdr:spPr>
        <a:xfrm>
          <a:off x="3746500" y="1608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83959</xdr:rowOff>
    </xdr:from>
    <xdr:ext cx="534377" cy="259045"/>
    <xdr:sp macro="" textlink="">
      <xdr:nvSpPr>
        <xdr:cNvPr id="258" name="テキスト ボックス 257"/>
        <xdr:cNvSpPr txBox="1"/>
      </xdr:nvSpPr>
      <xdr:spPr>
        <a:xfrm>
          <a:off x="3530111" y="1585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77,537</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79446</xdr:rowOff>
    </xdr:from>
    <xdr:to>
      <xdr:col>4</xdr:col>
      <xdr:colOff>206375</xdr:colOff>
      <xdr:row>95</xdr:row>
      <xdr:rowOff>9596</xdr:rowOff>
    </xdr:to>
    <xdr:sp macro="" textlink="">
      <xdr:nvSpPr>
        <xdr:cNvPr id="259" name="円/楕円 258"/>
        <xdr:cNvSpPr/>
      </xdr:nvSpPr>
      <xdr:spPr>
        <a:xfrm>
          <a:off x="2857500" y="1619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26123</xdr:rowOff>
    </xdr:from>
    <xdr:ext cx="534377" cy="259045"/>
    <xdr:sp macro="" textlink="">
      <xdr:nvSpPr>
        <xdr:cNvPr id="260" name="テキスト ボックス 259"/>
        <xdr:cNvSpPr txBox="1"/>
      </xdr:nvSpPr>
      <xdr:spPr>
        <a:xfrm>
          <a:off x="2641111" y="1597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70,579</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157953</xdr:rowOff>
    </xdr:from>
    <xdr:to>
      <xdr:col>3</xdr:col>
      <xdr:colOff>3175</xdr:colOff>
      <xdr:row>95</xdr:row>
      <xdr:rowOff>88103</xdr:rowOff>
    </xdr:to>
    <xdr:sp macro="" textlink="">
      <xdr:nvSpPr>
        <xdr:cNvPr id="261" name="円/楕円 260"/>
        <xdr:cNvSpPr/>
      </xdr:nvSpPr>
      <xdr:spPr>
        <a:xfrm>
          <a:off x="1968500" y="1627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104630</xdr:rowOff>
    </xdr:from>
    <xdr:ext cx="534377" cy="259045"/>
    <xdr:sp macro="" textlink="">
      <xdr:nvSpPr>
        <xdr:cNvPr id="262" name="テキスト ボックス 261"/>
        <xdr:cNvSpPr txBox="1"/>
      </xdr:nvSpPr>
      <xdr:spPr>
        <a:xfrm>
          <a:off x="1752111" y="1604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65,771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54479</xdr:rowOff>
    </xdr:from>
    <xdr:to>
      <xdr:col>1</xdr:col>
      <xdr:colOff>485775</xdr:colOff>
      <xdr:row>95</xdr:row>
      <xdr:rowOff>156079</xdr:rowOff>
    </xdr:to>
    <xdr:sp macro="" textlink="">
      <xdr:nvSpPr>
        <xdr:cNvPr id="263" name="円/楕円 262"/>
        <xdr:cNvSpPr/>
      </xdr:nvSpPr>
      <xdr:spPr>
        <a:xfrm>
          <a:off x="1079500" y="1634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1156</xdr:rowOff>
    </xdr:from>
    <xdr:ext cx="534377" cy="259045"/>
    <xdr:sp macro="" textlink="">
      <xdr:nvSpPr>
        <xdr:cNvPr id="264" name="テキスト ボックス 263"/>
        <xdr:cNvSpPr txBox="1"/>
      </xdr:nvSpPr>
      <xdr:spPr>
        <a:xfrm>
          <a:off x="863111" y="161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61,608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51036</xdr:rowOff>
    </xdr:from>
    <xdr:to>
      <xdr:col>15</xdr:col>
      <xdr:colOff>180340</xdr:colOff>
      <xdr:row>39</xdr:row>
      <xdr:rowOff>57600</xdr:rowOff>
    </xdr:to>
    <xdr:cxnSp macro="">
      <xdr:nvCxnSpPr>
        <xdr:cNvPr id="291" name="直線コネクタ 290"/>
        <xdr:cNvCxnSpPr/>
      </xdr:nvCxnSpPr>
      <xdr:spPr>
        <a:xfrm flipV="1">
          <a:off x="10475595" y="5194536"/>
          <a:ext cx="1270" cy="15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61427</xdr:rowOff>
    </xdr:from>
    <xdr:ext cx="534377" cy="259045"/>
    <xdr:sp macro="" textlink="">
      <xdr:nvSpPr>
        <xdr:cNvPr id="292" name="補助費等最小値テキスト"/>
        <xdr:cNvSpPr txBox="1"/>
      </xdr:nvSpPr>
      <xdr:spPr>
        <a:xfrm>
          <a:off x="10528300" y="674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33,792</a:t>
          </a:r>
          <a:endParaRPr kumimoji="1" lang="ja-JP" altLang="en-US" sz="1000" b="1">
            <a:latin typeface="ＭＳ Ｐゴシック"/>
          </a:endParaRPr>
        </a:p>
      </xdr:txBody>
    </xdr:sp>
    <xdr:clientData/>
  </xdr:oneCellAnchor>
  <xdr:twoCellAnchor>
    <xdr:from>
      <xdr:col>15</xdr:col>
      <xdr:colOff>92075</xdr:colOff>
      <xdr:row>39</xdr:row>
      <xdr:rowOff>57600</xdr:rowOff>
    </xdr:from>
    <xdr:to>
      <xdr:col>15</xdr:col>
      <xdr:colOff>269875</xdr:colOff>
      <xdr:row>39</xdr:row>
      <xdr:rowOff>57600</xdr:rowOff>
    </xdr:to>
    <xdr:cxnSp macro="">
      <xdr:nvCxnSpPr>
        <xdr:cNvPr id="293" name="直線コネクタ 292"/>
        <xdr:cNvCxnSpPr/>
      </xdr:nvCxnSpPr>
      <xdr:spPr>
        <a:xfrm>
          <a:off x="10388600" y="6744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169163</xdr:rowOff>
    </xdr:from>
    <xdr:ext cx="599010" cy="259045"/>
    <xdr:sp macro="" textlink="">
      <xdr:nvSpPr>
        <xdr:cNvPr id="294" name="補助費等最大値テキスト"/>
        <xdr:cNvSpPr txBox="1"/>
      </xdr:nvSpPr>
      <xdr:spPr>
        <a:xfrm>
          <a:off x="10528300" y="496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176,145</a:t>
          </a:r>
          <a:endParaRPr kumimoji="1" lang="ja-JP" altLang="en-US" sz="1000" b="1">
            <a:latin typeface="ＭＳ Ｐゴシック"/>
          </a:endParaRPr>
        </a:p>
      </xdr:txBody>
    </xdr:sp>
    <xdr:clientData/>
  </xdr:oneCellAnchor>
  <xdr:twoCellAnchor>
    <xdr:from>
      <xdr:col>15</xdr:col>
      <xdr:colOff>92075</xdr:colOff>
      <xdr:row>30</xdr:row>
      <xdr:rowOff>51036</xdr:rowOff>
    </xdr:from>
    <xdr:to>
      <xdr:col>15</xdr:col>
      <xdr:colOff>269875</xdr:colOff>
      <xdr:row>30</xdr:row>
      <xdr:rowOff>51036</xdr:rowOff>
    </xdr:to>
    <xdr:cxnSp macro="">
      <xdr:nvCxnSpPr>
        <xdr:cNvPr id="295" name="直線コネクタ 294"/>
        <xdr:cNvCxnSpPr/>
      </xdr:nvCxnSpPr>
      <xdr:spPr>
        <a:xfrm>
          <a:off x="10388600" y="519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7123</xdr:rowOff>
    </xdr:from>
    <xdr:to>
      <xdr:col>15</xdr:col>
      <xdr:colOff>180975</xdr:colOff>
      <xdr:row>38</xdr:row>
      <xdr:rowOff>132276</xdr:rowOff>
    </xdr:to>
    <xdr:cxnSp macro="">
      <xdr:nvCxnSpPr>
        <xdr:cNvPr id="296" name="直線コネクタ 295"/>
        <xdr:cNvCxnSpPr/>
      </xdr:nvCxnSpPr>
      <xdr:spPr>
        <a:xfrm flipV="1">
          <a:off x="9639300" y="6522223"/>
          <a:ext cx="838200" cy="12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64729</xdr:rowOff>
    </xdr:from>
    <xdr:ext cx="534377" cy="259045"/>
    <xdr:sp macro="" textlink="">
      <xdr:nvSpPr>
        <xdr:cNvPr id="297" name="補助費等平均値テキスト"/>
        <xdr:cNvSpPr txBox="1"/>
      </xdr:nvSpPr>
      <xdr:spPr>
        <a:xfrm>
          <a:off x="10528300" y="606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41852</xdr:rowOff>
    </xdr:from>
    <xdr:to>
      <xdr:col>15</xdr:col>
      <xdr:colOff>231775</xdr:colOff>
      <xdr:row>36</xdr:row>
      <xdr:rowOff>143452</xdr:rowOff>
    </xdr:to>
    <xdr:sp macro="" textlink="">
      <xdr:nvSpPr>
        <xdr:cNvPr id="298" name="フローチャート : 判断 297"/>
        <xdr:cNvSpPr/>
      </xdr:nvSpPr>
      <xdr:spPr>
        <a:xfrm>
          <a:off x="10426700" y="621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97496</xdr:rowOff>
    </xdr:from>
    <xdr:to>
      <xdr:col>14</xdr:col>
      <xdr:colOff>28575</xdr:colOff>
      <xdr:row>38</xdr:row>
      <xdr:rowOff>132276</xdr:rowOff>
    </xdr:to>
    <xdr:cxnSp macro="">
      <xdr:nvCxnSpPr>
        <xdr:cNvPr id="299" name="直線コネクタ 298"/>
        <xdr:cNvCxnSpPr/>
      </xdr:nvCxnSpPr>
      <xdr:spPr>
        <a:xfrm>
          <a:off x="8750300" y="6612596"/>
          <a:ext cx="889000" cy="3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115026</xdr:rowOff>
    </xdr:from>
    <xdr:to>
      <xdr:col>14</xdr:col>
      <xdr:colOff>79375</xdr:colOff>
      <xdr:row>37</xdr:row>
      <xdr:rowOff>45176</xdr:rowOff>
    </xdr:to>
    <xdr:sp macro="" textlink="">
      <xdr:nvSpPr>
        <xdr:cNvPr id="300" name="フローチャート : 判断 299"/>
        <xdr:cNvSpPr/>
      </xdr:nvSpPr>
      <xdr:spPr>
        <a:xfrm>
          <a:off x="9588500" y="628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61703</xdr:rowOff>
    </xdr:from>
    <xdr:ext cx="534377" cy="259045"/>
    <xdr:sp macro="" textlink="">
      <xdr:nvSpPr>
        <xdr:cNvPr id="301" name="テキスト ボックス 300"/>
        <xdr:cNvSpPr txBox="1"/>
      </xdr:nvSpPr>
      <xdr:spPr>
        <a:xfrm>
          <a:off x="9372111" y="606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97496</xdr:rowOff>
    </xdr:from>
    <xdr:to>
      <xdr:col>12</xdr:col>
      <xdr:colOff>511175</xdr:colOff>
      <xdr:row>38</xdr:row>
      <xdr:rowOff>164650</xdr:rowOff>
    </xdr:to>
    <xdr:cxnSp macro="">
      <xdr:nvCxnSpPr>
        <xdr:cNvPr id="302" name="直線コネクタ 301"/>
        <xdr:cNvCxnSpPr/>
      </xdr:nvCxnSpPr>
      <xdr:spPr>
        <a:xfrm flipV="1">
          <a:off x="7861300" y="6612596"/>
          <a:ext cx="889000" cy="6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135600</xdr:rowOff>
    </xdr:from>
    <xdr:to>
      <xdr:col>12</xdr:col>
      <xdr:colOff>561975</xdr:colOff>
      <xdr:row>37</xdr:row>
      <xdr:rowOff>65750</xdr:rowOff>
    </xdr:to>
    <xdr:sp macro="" textlink="">
      <xdr:nvSpPr>
        <xdr:cNvPr id="303" name="フローチャート : 判断 302"/>
        <xdr:cNvSpPr/>
      </xdr:nvSpPr>
      <xdr:spPr>
        <a:xfrm>
          <a:off x="8699500" y="630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82277</xdr:rowOff>
    </xdr:from>
    <xdr:ext cx="534377" cy="259045"/>
    <xdr:sp macro="" textlink="">
      <xdr:nvSpPr>
        <xdr:cNvPr id="304" name="テキスト ボックス 303"/>
        <xdr:cNvSpPr txBox="1"/>
      </xdr:nvSpPr>
      <xdr:spPr>
        <a:xfrm>
          <a:off x="8483111" y="608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147919</xdr:rowOff>
    </xdr:from>
    <xdr:to>
      <xdr:col>11</xdr:col>
      <xdr:colOff>307975</xdr:colOff>
      <xdr:row>38</xdr:row>
      <xdr:rowOff>164650</xdr:rowOff>
    </xdr:to>
    <xdr:cxnSp macro="">
      <xdr:nvCxnSpPr>
        <xdr:cNvPr id="305" name="直線コネクタ 304"/>
        <xdr:cNvCxnSpPr/>
      </xdr:nvCxnSpPr>
      <xdr:spPr>
        <a:xfrm>
          <a:off x="6972300" y="6663019"/>
          <a:ext cx="889000" cy="1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19188</xdr:rowOff>
    </xdr:from>
    <xdr:to>
      <xdr:col>11</xdr:col>
      <xdr:colOff>358775</xdr:colOff>
      <xdr:row>37</xdr:row>
      <xdr:rowOff>120788</xdr:rowOff>
    </xdr:to>
    <xdr:sp macro="" textlink="">
      <xdr:nvSpPr>
        <xdr:cNvPr id="306" name="フローチャート : 判断 305"/>
        <xdr:cNvSpPr/>
      </xdr:nvSpPr>
      <xdr:spPr>
        <a:xfrm>
          <a:off x="7810500" y="636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137315</xdr:rowOff>
    </xdr:from>
    <xdr:ext cx="534377" cy="259045"/>
    <xdr:sp macro="" textlink="">
      <xdr:nvSpPr>
        <xdr:cNvPr id="307" name="テキスト ボックス 306"/>
        <xdr:cNvSpPr txBox="1"/>
      </xdr:nvSpPr>
      <xdr:spPr>
        <a:xfrm>
          <a:off x="7594111" y="613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5298</xdr:rowOff>
    </xdr:from>
    <xdr:to>
      <xdr:col>10</xdr:col>
      <xdr:colOff>155575</xdr:colOff>
      <xdr:row>37</xdr:row>
      <xdr:rowOff>106898</xdr:rowOff>
    </xdr:to>
    <xdr:sp macro="" textlink="">
      <xdr:nvSpPr>
        <xdr:cNvPr id="308" name="フローチャート : 判断 307"/>
        <xdr:cNvSpPr/>
      </xdr:nvSpPr>
      <xdr:spPr>
        <a:xfrm>
          <a:off x="6921500" y="634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123425</xdr:rowOff>
    </xdr:from>
    <xdr:ext cx="534377" cy="259045"/>
    <xdr:sp macro="" textlink="">
      <xdr:nvSpPr>
        <xdr:cNvPr id="309" name="テキスト ボックス 308"/>
        <xdr:cNvSpPr txBox="1"/>
      </xdr:nvSpPr>
      <xdr:spPr>
        <a:xfrm>
          <a:off x="6705111" y="612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127773</xdr:rowOff>
    </xdr:from>
    <xdr:to>
      <xdr:col>15</xdr:col>
      <xdr:colOff>231775</xdr:colOff>
      <xdr:row>38</xdr:row>
      <xdr:rowOff>57923</xdr:rowOff>
    </xdr:to>
    <xdr:sp macro="" textlink="">
      <xdr:nvSpPr>
        <xdr:cNvPr id="315" name="円/楕円 314"/>
        <xdr:cNvSpPr/>
      </xdr:nvSpPr>
      <xdr:spPr>
        <a:xfrm>
          <a:off x="10426700" y="647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106200</xdr:rowOff>
    </xdr:from>
    <xdr:ext cx="534377" cy="259045"/>
    <xdr:sp macro="" textlink="">
      <xdr:nvSpPr>
        <xdr:cNvPr id="316" name="補助費等該当値テキスト"/>
        <xdr:cNvSpPr txBox="1"/>
      </xdr:nvSpPr>
      <xdr:spPr>
        <a:xfrm>
          <a:off x="10528300" y="644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54,179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81476</xdr:rowOff>
    </xdr:from>
    <xdr:to>
      <xdr:col>14</xdr:col>
      <xdr:colOff>79375</xdr:colOff>
      <xdr:row>39</xdr:row>
      <xdr:rowOff>11626</xdr:rowOff>
    </xdr:to>
    <xdr:sp macro="" textlink="">
      <xdr:nvSpPr>
        <xdr:cNvPr id="317" name="円/楕円 316"/>
        <xdr:cNvSpPr/>
      </xdr:nvSpPr>
      <xdr:spPr>
        <a:xfrm>
          <a:off x="9588500" y="659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39</xdr:row>
      <xdr:rowOff>2753</xdr:rowOff>
    </xdr:from>
    <xdr:ext cx="534377" cy="259045"/>
    <xdr:sp macro="" textlink="">
      <xdr:nvSpPr>
        <xdr:cNvPr id="318" name="テキスト ボックス 317"/>
        <xdr:cNvSpPr txBox="1"/>
      </xdr:nvSpPr>
      <xdr:spPr>
        <a:xfrm>
          <a:off x="9372111" y="668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42,682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46696</xdr:rowOff>
    </xdr:from>
    <xdr:to>
      <xdr:col>12</xdr:col>
      <xdr:colOff>561975</xdr:colOff>
      <xdr:row>38</xdr:row>
      <xdr:rowOff>148296</xdr:rowOff>
    </xdr:to>
    <xdr:sp macro="" textlink="">
      <xdr:nvSpPr>
        <xdr:cNvPr id="319" name="円/楕円 318"/>
        <xdr:cNvSpPr/>
      </xdr:nvSpPr>
      <xdr:spPr>
        <a:xfrm>
          <a:off x="8699500" y="656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139423</xdr:rowOff>
    </xdr:from>
    <xdr:ext cx="534377" cy="259045"/>
    <xdr:sp macro="" textlink="">
      <xdr:nvSpPr>
        <xdr:cNvPr id="320" name="テキスト ボックス 319"/>
        <xdr:cNvSpPr txBox="1"/>
      </xdr:nvSpPr>
      <xdr:spPr>
        <a:xfrm>
          <a:off x="8483111" y="665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45,877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113850</xdr:rowOff>
    </xdr:from>
    <xdr:to>
      <xdr:col>11</xdr:col>
      <xdr:colOff>358775</xdr:colOff>
      <xdr:row>39</xdr:row>
      <xdr:rowOff>44000</xdr:rowOff>
    </xdr:to>
    <xdr:sp macro="" textlink="">
      <xdr:nvSpPr>
        <xdr:cNvPr id="321" name="円/楕円 320"/>
        <xdr:cNvSpPr/>
      </xdr:nvSpPr>
      <xdr:spPr>
        <a:xfrm>
          <a:off x="7810500" y="662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35127</xdr:rowOff>
    </xdr:from>
    <xdr:ext cx="534377" cy="259045"/>
    <xdr:sp macro="" textlink="">
      <xdr:nvSpPr>
        <xdr:cNvPr id="322" name="テキスト ボックス 321"/>
        <xdr:cNvSpPr txBox="1"/>
      </xdr:nvSpPr>
      <xdr:spPr>
        <a:xfrm>
          <a:off x="7594111" y="672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39,708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97119</xdr:rowOff>
    </xdr:from>
    <xdr:to>
      <xdr:col>10</xdr:col>
      <xdr:colOff>155575</xdr:colOff>
      <xdr:row>39</xdr:row>
      <xdr:rowOff>27269</xdr:rowOff>
    </xdr:to>
    <xdr:sp macro="" textlink="">
      <xdr:nvSpPr>
        <xdr:cNvPr id="323" name="円/楕円 322"/>
        <xdr:cNvSpPr/>
      </xdr:nvSpPr>
      <xdr:spPr>
        <a:xfrm>
          <a:off x="6921500" y="661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18396</xdr:rowOff>
    </xdr:from>
    <xdr:ext cx="534377" cy="259045"/>
    <xdr:sp macro="" textlink="">
      <xdr:nvSpPr>
        <xdr:cNvPr id="324" name="テキスト ボックス 323"/>
        <xdr:cNvSpPr txBox="1"/>
      </xdr:nvSpPr>
      <xdr:spPr>
        <a:xfrm>
          <a:off x="6705111" y="670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41,245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61,447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92563</xdr:rowOff>
    </xdr:from>
    <xdr:to>
      <xdr:col>15</xdr:col>
      <xdr:colOff>180340</xdr:colOff>
      <xdr:row>58</xdr:row>
      <xdr:rowOff>136439</xdr:rowOff>
    </xdr:to>
    <xdr:cxnSp macro="">
      <xdr:nvCxnSpPr>
        <xdr:cNvPr id="348" name="直線コネクタ 347"/>
        <xdr:cNvCxnSpPr/>
      </xdr:nvCxnSpPr>
      <xdr:spPr>
        <a:xfrm flipV="1">
          <a:off x="10475595" y="8665063"/>
          <a:ext cx="1270" cy="1415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140266</xdr:rowOff>
    </xdr:from>
    <xdr:ext cx="534377" cy="259045"/>
    <xdr:sp macro="" textlink="">
      <xdr:nvSpPr>
        <xdr:cNvPr id="349" name="普通建設事業費最小値テキスト"/>
        <xdr:cNvSpPr txBox="1"/>
      </xdr:nvSpPr>
      <xdr:spPr>
        <a:xfrm>
          <a:off x="10528300" y="1008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20,856</a:t>
          </a:r>
          <a:endParaRPr kumimoji="1" lang="ja-JP" altLang="en-US" sz="1000" b="1">
            <a:latin typeface="ＭＳ Ｐゴシック"/>
          </a:endParaRPr>
        </a:p>
      </xdr:txBody>
    </xdr:sp>
    <xdr:clientData/>
  </xdr:oneCellAnchor>
  <xdr:twoCellAnchor>
    <xdr:from>
      <xdr:col>15</xdr:col>
      <xdr:colOff>92075</xdr:colOff>
      <xdr:row>58</xdr:row>
      <xdr:rowOff>136439</xdr:rowOff>
    </xdr:from>
    <xdr:to>
      <xdr:col>15</xdr:col>
      <xdr:colOff>269875</xdr:colOff>
      <xdr:row>58</xdr:row>
      <xdr:rowOff>136439</xdr:rowOff>
    </xdr:to>
    <xdr:cxnSp macro="">
      <xdr:nvCxnSpPr>
        <xdr:cNvPr id="350" name="直線コネクタ 349"/>
        <xdr:cNvCxnSpPr/>
      </xdr:nvCxnSpPr>
      <xdr:spPr>
        <a:xfrm>
          <a:off x="10388600" y="10080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39240</xdr:rowOff>
    </xdr:from>
    <xdr:ext cx="599010" cy="259045"/>
    <xdr:sp macro="" textlink="">
      <xdr:nvSpPr>
        <xdr:cNvPr id="351" name="普通建設事業費最大値テキスト"/>
        <xdr:cNvSpPr txBox="1"/>
      </xdr:nvSpPr>
      <xdr:spPr>
        <a:xfrm>
          <a:off x="10528300" y="8440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392,372</a:t>
          </a:r>
          <a:endParaRPr kumimoji="1" lang="ja-JP" altLang="en-US" sz="1000" b="1">
            <a:latin typeface="ＭＳ Ｐゴシック"/>
          </a:endParaRPr>
        </a:p>
      </xdr:txBody>
    </xdr:sp>
    <xdr:clientData/>
  </xdr:oneCellAnchor>
  <xdr:twoCellAnchor>
    <xdr:from>
      <xdr:col>15</xdr:col>
      <xdr:colOff>92075</xdr:colOff>
      <xdr:row>50</xdr:row>
      <xdr:rowOff>92563</xdr:rowOff>
    </xdr:from>
    <xdr:to>
      <xdr:col>15</xdr:col>
      <xdr:colOff>269875</xdr:colOff>
      <xdr:row>50</xdr:row>
      <xdr:rowOff>92563</xdr:rowOff>
    </xdr:to>
    <xdr:cxnSp macro="">
      <xdr:nvCxnSpPr>
        <xdr:cNvPr id="352" name="直線コネクタ 351"/>
        <xdr:cNvCxnSpPr/>
      </xdr:nvCxnSpPr>
      <xdr:spPr>
        <a:xfrm>
          <a:off x="10388600" y="8665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96864</xdr:rowOff>
    </xdr:from>
    <xdr:to>
      <xdr:col>15</xdr:col>
      <xdr:colOff>180975</xdr:colOff>
      <xdr:row>58</xdr:row>
      <xdr:rowOff>117495</xdr:rowOff>
    </xdr:to>
    <xdr:cxnSp macro="">
      <xdr:nvCxnSpPr>
        <xdr:cNvPr id="353" name="直線コネクタ 352"/>
        <xdr:cNvCxnSpPr/>
      </xdr:nvCxnSpPr>
      <xdr:spPr>
        <a:xfrm flipV="1">
          <a:off x="9639300" y="10040964"/>
          <a:ext cx="838200" cy="2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69973</xdr:rowOff>
    </xdr:from>
    <xdr:ext cx="534377" cy="259045"/>
    <xdr:sp macro="" textlink="">
      <xdr:nvSpPr>
        <xdr:cNvPr id="354" name="普通建設事業費平均値テキスト"/>
        <xdr:cNvSpPr txBox="1"/>
      </xdr:nvSpPr>
      <xdr:spPr>
        <a:xfrm>
          <a:off x="10528300" y="9671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47096</xdr:rowOff>
    </xdr:from>
    <xdr:to>
      <xdr:col>15</xdr:col>
      <xdr:colOff>231775</xdr:colOff>
      <xdr:row>57</xdr:row>
      <xdr:rowOff>148696</xdr:rowOff>
    </xdr:to>
    <xdr:sp macro="" textlink="">
      <xdr:nvSpPr>
        <xdr:cNvPr id="355" name="フローチャート : 判断 354"/>
        <xdr:cNvSpPr/>
      </xdr:nvSpPr>
      <xdr:spPr>
        <a:xfrm>
          <a:off x="104267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171319</xdr:rowOff>
    </xdr:from>
    <xdr:to>
      <xdr:col>14</xdr:col>
      <xdr:colOff>28575</xdr:colOff>
      <xdr:row>58</xdr:row>
      <xdr:rowOff>117495</xdr:rowOff>
    </xdr:to>
    <xdr:cxnSp macro="">
      <xdr:nvCxnSpPr>
        <xdr:cNvPr id="356" name="直線コネクタ 355"/>
        <xdr:cNvCxnSpPr/>
      </xdr:nvCxnSpPr>
      <xdr:spPr>
        <a:xfrm>
          <a:off x="8750300" y="9943969"/>
          <a:ext cx="889000" cy="11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158101</xdr:rowOff>
    </xdr:from>
    <xdr:to>
      <xdr:col>14</xdr:col>
      <xdr:colOff>79375</xdr:colOff>
      <xdr:row>57</xdr:row>
      <xdr:rowOff>88251</xdr:rowOff>
    </xdr:to>
    <xdr:sp macro="" textlink="">
      <xdr:nvSpPr>
        <xdr:cNvPr id="357" name="フローチャート : 判断 356"/>
        <xdr:cNvSpPr/>
      </xdr:nvSpPr>
      <xdr:spPr>
        <a:xfrm>
          <a:off x="9588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104778</xdr:rowOff>
    </xdr:from>
    <xdr:ext cx="534377" cy="259045"/>
    <xdr:sp macro="" textlink="">
      <xdr:nvSpPr>
        <xdr:cNvPr id="358" name="テキスト ボックス 357"/>
        <xdr:cNvSpPr txBox="1"/>
      </xdr:nvSpPr>
      <xdr:spPr>
        <a:xfrm>
          <a:off x="9372111" y="95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171319</xdr:rowOff>
    </xdr:from>
    <xdr:to>
      <xdr:col>12</xdr:col>
      <xdr:colOff>511175</xdr:colOff>
      <xdr:row>58</xdr:row>
      <xdr:rowOff>11399</xdr:rowOff>
    </xdr:to>
    <xdr:cxnSp macro="">
      <xdr:nvCxnSpPr>
        <xdr:cNvPr id="359" name="直線コネクタ 358"/>
        <xdr:cNvCxnSpPr/>
      </xdr:nvCxnSpPr>
      <xdr:spPr>
        <a:xfrm flipV="1">
          <a:off x="7861300" y="9943969"/>
          <a:ext cx="889000" cy="1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21280</xdr:rowOff>
    </xdr:from>
    <xdr:to>
      <xdr:col>12</xdr:col>
      <xdr:colOff>561975</xdr:colOff>
      <xdr:row>57</xdr:row>
      <xdr:rowOff>122880</xdr:rowOff>
    </xdr:to>
    <xdr:sp macro="" textlink="">
      <xdr:nvSpPr>
        <xdr:cNvPr id="360" name="フローチャート : 判断 359"/>
        <xdr:cNvSpPr/>
      </xdr:nvSpPr>
      <xdr:spPr>
        <a:xfrm>
          <a:off x="8699500" y="979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139407</xdr:rowOff>
    </xdr:from>
    <xdr:ext cx="534377" cy="259045"/>
    <xdr:sp macro="" textlink="">
      <xdr:nvSpPr>
        <xdr:cNvPr id="361" name="テキスト ボックス 360"/>
        <xdr:cNvSpPr txBox="1"/>
      </xdr:nvSpPr>
      <xdr:spPr>
        <a:xfrm>
          <a:off x="8483111" y="956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11399</xdr:rowOff>
    </xdr:from>
    <xdr:to>
      <xdr:col>11</xdr:col>
      <xdr:colOff>307975</xdr:colOff>
      <xdr:row>58</xdr:row>
      <xdr:rowOff>108447</xdr:rowOff>
    </xdr:to>
    <xdr:cxnSp macro="">
      <xdr:nvCxnSpPr>
        <xdr:cNvPr id="362" name="直線コネクタ 361"/>
        <xdr:cNvCxnSpPr/>
      </xdr:nvCxnSpPr>
      <xdr:spPr>
        <a:xfrm flipV="1">
          <a:off x="6972300" y="9955499"/>
          <a:ext cx="889000" cy="9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83200</xdr:rowOff>
    </xdr:from>
    <xdr:to>
      <xdr:col>11</xdr:col>
      <xdr:colOff>358775</xdr:colOff>
      <xdr:row>58</xdr:row>
      <xdr:rowOff>13350</xdr:rowOff>
    </xdr:to>
    <xdr:sp macro="" textlink="">
      <xdr:nvSpPr>
        <xdr:cNvPr id="363" name="フローチャート : 判断 362"/>
        <xdr:cNvSpPr/>
      </xdr:nvSpPr>
      <xdr:spPr>
        <a:xfrm>
          <a:off x="7810500" y="985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29877</xdr:rowOff>
    </xdr:from>
    <xdr:ext cx="534377" cy="259045"/>
    <xdr:sp macro="" textlink="">
      <xdr:nvSpPr>
        <xdr:cNvPr id="364" name="テキスト ボックス 363"/>
        <xdr:cNvSpPr txBox="1"/>
      </xdr:nvSpPr>
      <xdr:spPr>
        <a:xfrm>
          <a:off x="7594111" y="963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66432</xdr:rowOff>
    </xdr:from>
    <xdr:to>
      <xdr:col>10</xdr:col>
      <xdr:colOff>155575</xdr:colOff>
      <xdr:row>57</xdr:row>
      <xdr:rowOff>168032</xdr:rowOff>
    </xdr:to>
    <xdr:sp macro="" textlink="">
      <xdr:nvSpPr>
        <xdr:cNvPr id="365" name="フローチャート : 判断 364"/>
        <xdr:cNvSpPr/>
      </xdr:nvSpPr>
      <xdr:spPr>
        <a:xfrm>
          <a:off x="6921500" y="98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13109</xdr:rowOff>
    </xdr:from>
    <xdr:ext cx="534377" cy="259045"/>
    <xdr:sp macro="" textlink="">
      <xdr:nvSpPr>
        <xdr:cNvPr id="366" name="テキスト ボックス 365"/>
        <xdr:cNvSpPr txBox="1"/>
      </xdr:nvSpPr>
      <xdr:spPr>
        <a:xfrm>
          <a:off x="6705111" y="961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46064</xdr:rowOff>
    </xdr:from>
    <xdr:to>
      <xdr:col>15</xdr:col>
      <xdr:colOff>231775</xdr:colOff>
      <xdr:row>58</xdr:row>
      <xdr:rowOff>147664</xdr:rowOff>
    </xdr:to>
    <xdr:sp macro="" textlink="">
      <xdr:nvSpPr>
        <xdr:cNvPr id="372" name="円/楕円 371"/>
        <xdr:cNvSpPr/>
      </xdr:nvSpPr>
      <xdr:spPr>
        <a:xfrm>
          <a:off x="10426700" y="999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132441</xdr:rowOff>
    </xdr:from>
    <xdr:ext cx="534377" cy="259045"/>
    <xdr:sp macro="" textlink="">
      <xdr:nvSpPr>
        <xdr:cNvPr id="373" name="普通建設事業費該当値テキスト"/>
        <xdr:cNvSpPr txBox="1"/>
      </xdr:nvSpPr>
      <xdr:spPr>
        <a:xfrm>
          <a:off x="10528300" y="990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31,243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66695</xdr:rowOff>
    </xdr:from>
    <xdr:to>
      <xdr:col>14</xdr:col>
      <xdr:colOff>79375</xdr:colOff>
      <xdr:row>58</xdr:row>
      <xdr:rowOff>168295</xdr:rowOff>
    </xdr:to>
    <xdr:sp macro="" textlink="">
      <xdr:nvSpPr>
        <xdr:cNvPr id="374" name="円/楕円 373"/>
        <xdr:cNvSpPr/>
      </xdr:nvSpPr>
      <xdr:spPr>
        <a:xfrm>
          <a:off x="9588500" y="1001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159422</xdr:rowOff>
    </xdr:from>
    <xdr:ext cx="534377" cy="259045"/>
    <xdr:sp macro="" textlink="">
      <xdr:nvSpPr>
        <xdr:cNvPr id="375" name="テキスト ボックス 374"/>
        <xdr:cNvSpPr txBox="1"/>
      </xdr:nvSpPr>
      <xdr:spPr>
        <a:xfrm>
          <a:off x="9372111" y="1010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25,828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120519</xdr:rowOff>
    </xdr:from>
    <xdr:to>
      <xdr:col>12</xdr:col>
      <xdr:colOff>561975</xdr:colOff>
      <xdr:row>58</xdr:row>
      <xdr:rowOff>50669</xdr:rowOff>
    </xdr:to>
    <xdr:sp macro="" textlink="">
      <xdr:nvSpPr>
        <xdr:cNvPr id="376" name="円/楕円 375"/>
        <xdr:cNvSpPr/>
      </xdr:nvSpPr>
      <xdr:spPr>
        <a:xfrm>
          <a:off x="8699500" y="989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41796</xdr:rowOff>
    </xdr:from>
    <xdr:ext cx="534377" cy="259045"/>
    <xdr:sp macro="" textlink="">
      <xdr:nvSpPr>
        <xdr:cNvPr id="377" name="テキスト ボックス 376"/>
        <xdr:cNvSpPr txBox="1"/>
      </xdr:nvSpPr>
      <xdr:spPr>
        <a:xfrm>
          <a:off x="8483111" y="998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56,701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132049</xdr:rowOff>
    </xdr:from>
    <xdr:to>
      <xdr:col>11</xdr:col>
      <xdr:colOff>358775</xdr:colOff>
      <xdr:row>58</xdr:row>
      <xdr:rowOff>62199</xdr:rowOff>
    </xdr:to>
    <xdr:sp macro="" textlink="">
      <xdr:nvSpPr>
        <xdr:cNvPr id="378" name="円/楕円 377"/>
        <xdr:cNvSpPr/>
      </xdr:nvSpPr>
      <xdr:spPr>
        <a:xfrm>
          <a:off x="7810500" y="990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53326</xdr:rowOff>
    </xdr:from>
    <xdr:ext cx="534377" cy="259045"/>
    <xdr:sp macro="" textlink="">
      <xdr:nvSpPr>
        <xdr:cNvPr id="379" name="テキスト ボックス 378"/>
        <xdr:cNvSpPr txBox="1"/>
      </xdr:nvSpPr>
      <xdr:spPr>
        <a:xfrm>
          <a:off x="7594111" y="999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53,675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57647</xdr:rowOff>
    </xdr:from>
    <xdr:to>
      <xdr:col>10</xdr:col>
      <xdr:colOff>155575</xdr:colOff>
      <xdr:row>58</xdr:row>
      <xdr:rowOff>159247</xdr:rowOff>
    </xdr:to>
    <xdr:sp macro="" textlink="">
      <xdr:nvSpPr>
        <xdr:cNvPr id="380" name="円/楕円 379"/>
        <xdr:cNvSpPr/>
      </xdr:nvSpPr>
      <xdr:spPr>
        <a:xfrm>
          <a:off x="6921500" y="1000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150374</xdr:rowOff>
    </xdr:from>
    <xdr:ext cx="534377" cy="259045"/>
    <xdr:sp macro="" textlink="">
      <xdr:nvSpPr>
        <xdr:cNvPr id="381" name="テキスト ボックス 380"/>
        <xdr:cNvSpPr txBox="1"/>
      </xdr:nvSpPr>
      <xdr:spPr>
        <a:xfrm>
          <a:off x="6705111" y="1009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116188</xdr:rowOff>
    </xdr:from>
    <xdr:to>
      <xdr:col>15</xdr:col>
      <xdr:colOff>180340</xdr:colOff>
      <xdr:row>79</xdr:row>
      <xdr:rowOff>44450</xdr:rowOff>
    </xdr:to>
    <xdr:cxnSp macro="">
      <xdr:nvCxnSpPr>
        <xdr:cNvPr id="405" name="直線コネクタ 404"/>
        <xdr:cNvCxnSpPr/>
      </xdr:nvCxnSpPr>
      <xdr:spPr>
        <a:xfrm flipV="1">
          <a:off x="10475595" y="12117688"/>
          <a:ext cx="1270" cy="147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62865</xdr:rowOff>
    </xdr:from>
    <xdr:ext cx="599010" cy="259045"/>
    <xdr:sp macro="" textlink="">
      <xdr:nvSpPr>
        <xdr:cNvPr id="408" name="普通建設事業費 （ うち新規整備　）最大値テキスト"/>
        <xdr:cNvSpPr txBox="1"/>
      </xdr:nvSpPr>
      <xdr:spPr>
        <a:xfrm>
          <a:off x="10528300" y="11892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386,171</a:t>
          </a:r>
          <a:endParaRPr kumimoji="1" lang="ja-JP" altLang="en-US" sz="1000" b="1">
            <a:latin typeface="ＭＳ Ｐゴシック"/>
          </a:endParaRPr>
        </a:p>
      </xdr:txBody>
    </xdr:sp>
    <xdr:clientData/>
  </xdr:oneCellAnchor>
  <xdr:twoCellAnchor>
    <xdr:from>
      <xdr:col>15</xdr:col>
      <xdr:colOff>92075</xdr:colOff>
      <xdr:row>70</xdr:row>
      <xdr:rowOff>116188</xdr:rowOff>
    </xdr:from>
    <xdr:to>
      <xdr:col>15</xdr:col>
      <xdr:colOff>269875</xdr:colOff>
      <xdr:row>70</xdr:row>
      <xdr:rowOff>116188</xdr:rowOff>
    </xdr:to>
    <xdr:cxnSp macro="">
      <xdr:nvCxnSpPr>
        <xdr:cNvPr id="409" name="直線コネクタ 408"/>
        <xdr:cNvCxnSpPr/>
      </xdr:nvCxnSpPr>
      <xdr:spPr>
        <a:xfrm>
          <a:off x="10388600" y="1211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44450</xdr:rowOff>
    </xdr:from>
    <xdr:to>
      <xdr:col>15</xdr:col>
      <xdr:colOff>180975</xdr:colOff>
      <xdr:row>79</xdr:row>
      <xdr:rowOff>44450</xdr:rowOff>
    </xdr:to>
    <xdr:cxnSp macro="">
      <xdr:nvCxnSpPr>
        <xdr:cNvPr id="410" name="直線コネクタ 409"/>
        <xdr:cNvCxnSpPr/>
      </xdr:nvCxnSpPr>
      <xdr:spPr>
        <a:xfrm>
          <a:off x="9639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79396</xdr:rowOff>
    </xdr:from>
    <xdr:ext cx="534377" cy="259045"/>
    <xdr:sp macro="" textlink="">
      <xdr:nvSpPr>
        <xdr:cNvPr id="411" name="普通建設事業費 （ うち新規整備　）平均値テキスト"/>
        <xdr:cNvSpPr txBox="1"/>
      </xdr:nvSpPr>
      <xdr:spPr>
        <a:xfrm>
          <a:off x="10528300" y="13281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56519</xdr:rowOff>
    </xdr:from>
    <xdr:to>
      <xdr:col>15</xdr:col>
      <xdr:colOff>231775</xdr:colOff>
      <xdr:row>78</xdr:row>
      <xdr:rowOff>158119</xdr:rowOff>
    </xdr:to>
    <xdr:sp macro="" textlink="">
      <xdr:nvSpPr>
        <xdr:cNvPr id="412" name="フローチャート : 判断 411"/>
        <xdr:cNvSpPr/>
      </xdr:nvSpPr>
      <xdr:spPr>
        <a:xfrm>
          <a:off x="104267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19413</xdr:rowOff>
    </xdr:from>
    <xdr:to>
      <xdr:col>14</xdr:col>
      <xdr:colOff>79375</xdr:colOff>
      <xdr:row>78</xdr:row>
      <xdr:rowOff>121013</xdr:rowOff>
    </xdr:to>
    <xdr:sp macro="" textlink="">
      <xdr:nvSpPr>
        <xdr:cNvPr id="413" name="フローチャート : 判断 412"/>
        <xdr:cNvSpPr/>
      </xdr:nvSpPr>
      <xdr:spPr>
        <a:xfrm>
          <a:off x="9588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137540</xdr:rowOff>
    </xdr:from>
    <xdr:ext cx="534377" cy="259045"/>
    <xdr:sp macro="" textlink="">
      <xdr:nvSpPr>
        <xdr:cNvPr id="414" name="テキスト ボックス 413"/>
        <xdr:cNvSpPr txBox="1"/>
      </xdr:nvSpPr>
      <xdr:spPr>
        <a:xfrm>
          <a:off x="9372111" y="131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165100</xdr:rowOff>
    </xdr:from>
    <xdr:to>
      <xdr:col>15</xdr:col>
      <xdr:colOff>231775</xdr:colOff>
      <xdr:row>79</xdr:row>
      <xdr:rowOff>95250</xdr:rowOff>
    </xdr:to>
    <xdr:sp macro="" textlink="">
      <xdr:nvSpPr>
        <xdr:cNvPr id="420" name="円/楕円 419"/>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80027</xdr:rowOff>
    </xdr:from>
    <xdr:ext cx="249299" cy="259045"/>
    <xdr:sp macro="" textlink="">
      <xdr:nvSpPr>
        <xdr:cNvPr id="421" name="普通建設事業費 （ うち新規整備　）該当値テキスト"/>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165100</xdr:rowOff>
    </xdr:from>
    <xdr:to>
      <xdr:col>14</xdr:col>
      <xdr:colOff>79375</xdr:colOff>
      <xdr:row>79</xdr:row>
      <xdr:rowOff>95250</xdr:rowOff>
    </xdr:to>
    <xdr:sp macro="" textlink="">
      <xdr:nvSpPr>
        <xdr:cNvPr id="422" name="円/楕円 421"/>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79</xdr:row>
      <xdr:rowOff>86377</xdr:rowOff>
    </xdr:from>
    <xdr:ext cx="249299" cy="259045"/>
    <xdr:sp macro="" textlink="">
      <xdr:nvSpPr>
        <xdr:cNvPr id="423" name="テキスト ボックス 422"/>
        <xdr:cNvSpPr txBox="1"/>
      </xdr:nvSpPr>
      <xdr:spPr>
        <a:xfrm>
          <a:off x="9514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98414</xdr:rowOff>
    </xdr:from>
    <xdr:to>
      <xdr:col>15</xdr:col>
      <xdr:colOff>180340</xdr:colOff>
      <xdr:row>98</xdr:row>
      <xdr:rowOff>139700</xdr:rowOff>
    </xdr:to>
    <xdr:cxnSp macro="">
      <xdr:nvCxnSpPr>
        <xdr:cNvPr id="445" name="直線コネクタ 444"/>
        <xdr:cNvCxnSpPr/>
      </xdr:nvCxnSpPr>
      <xdr:spPr>
        <a:xfrm flipV="1">
          <a:off x="10475595" y="15871814"/>
          <a:ext cx="1270" cy="1069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7" name="直線コネクタ 44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45091</xdr:rowOff>
    </xdr:from>
    <xdr:ext cx="599010" cy="259045"/>
    <xdr:sp macro="" textlink="">
      <xdr:nvSpPr>
        <xdr:cNvPr id="448" name="普通建設事業費 （ うち更新整備　）最大値テキスト"/>
        <xdr:cNvSpPr txBox="1"/>
      </xdr:nvSpPr>
      <xdr:spPr>
        <a:xfrm>
          <a:off x="10528300" y="1564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234,030</a:t>
          </a:r>
          <a:endParaRPr kumimoji="1" lang="ja-JP" altLang="en-US" sz="1000" b="1">
            <a:latin typeface="ＭＳ Ｐゴシック"/>
          </a:endParaRPr>
        </a:p>
      </xdr:txBody>
    </xdr:sp>
    <xdr:clientData/>
  </xdr:oneCellAnchor>
  <xdr:twoCellAnchor>
    <xdr:from>
      <xdr:col>15</xdr:col>
      <xdr:colOff>92075</xdr:colOff>
      <xdr:row>92</xdr:row>
      <xdr:rowOff>98414</xdr:rowOff>
    </xdr:from>
    <xdr:to>
      <xdr:col>15</xdr:col>
      <xdr:colOff>269875</xdr:colOff>
      <xdr:row>92</xdr:row>
      <xdr:rowOff>98414</xdr:rowOff>
    </xdr:to>
    <xdr:cxnSp macro="">
      <xdr:nvCxnSpPr>
        <xdr:cNvPr id="449" name="直線コネクタ 448"/>
        <xdr:cNvCxnSpPr/>
      </xdr:nvCxnSpPr>
      <xdr:spPr>
        <a:xfrm>
          <a:off x="10388600" y="15871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22383</xdr:rowOff>
    </xdr:from>
    <xdr:to>
      <xdr:col>15</xdr:col>
      <xdr:colOff>180975</xdr:colOff>
      <xdr:row>98</xdr:row>
      <xdr:rowOff>24943</xdr:rowOff>
    </xdr:to>
    <xdr:cxnSp macro="">
      <xdr:nvCxnSpPr>
        <xdr:cNvPr id="450" name="直線コネクタ 449"/>
        <xdr:cNvCxnSpPr/>
      </xdr:nvCxnSpPr>
      <xdr:spPr>
        <a:xfrm>
          <a:off x="9639300" y="16824483"/>
          <a:ext cx="8382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118699</xdr:rowOff>
    </xdr:from>
    <xdr:ext cx="534377" cy="259045"/>
    <xdr:sp macro="" textlink="">
      <xdr:nvSpPr>
        <xdr:cNvPr id="451" name="普通建設事業費 （ うち更新整備　）平均値テキスト"/>
        <xdr:cNvSpPr txBox="1"/>
      </xdr:nvSpPr>
      <xdr:spPr>
        <a:xfrm>
          <a:off x="10528300" y="16577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95822</xdr:rowOff>
    </xdr:from>
    <xdr:to>
      <xdr:col>15</xdr:col>
      <xdr:colOff>231775</xdr:colOff>
      <xdr:row>98</xdr:row>
      <xdr:rowOff>25972</xdr:rowOff>
    </xdr:to>
    <xdr:sp macro="" textlink="">
      <xdr:nvSpPr>
        <xdr:cNvPr id="452" name="フローチャート : 判断 451"/>
        <xdr:cNvSpPr/>
      </xdr:nvSpPr>
      <xdr:spPr>
        <a:xfrm>
          <a:off x="10426700" y="167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74837</xdr:rowOff>
    </xdr:from>
    <xdr:to>
      <xdr:col>14</xdr:col>
      <xdr:colOff>79375</xdr:colOff>
      <xdr:row>98</xdr:row>
      <xdr:rowOff>4987</xdr:rowOff>
    </xdr:to>
    <xdr:sp macro="" textlink="">
      <xdr:nvSpPr>
        <xdr:cNvPr id="453" name="フローチャート : 判断 452"/>
        <xdr:cNvSpPr/>
      </xdr:nvSpPr>
      <xdr:spPr>
        <a:xfrm>
          <a:off x="9588500" y="1670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21514</xdr:rowOff>
    </xdr:from>
    <xdr:ext cx="534377" cy="259045"/>
    <xdr:sp macro="" textlink="">
      <xdr:nvSpPr>
        <xdr:cNvPr id="454" name="テキスト ボックス 453"/>
        <xdr:cNvSpPr txBox="1"/>
      </xdr:nvSpPr>
      <xdr:spPr>
        <a:xfrm>
          <a:off x="9372111" y="1648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145593</xdr:rowOff>
    </xdr:from>
    <xdr:to>
      <xdr:col>15</xdr:col>
      <xdr:colOff>231775</xdr:colOff>
      <xdr:row>98</xdr:row>
      <xdr:rowOff>75743</xdr:rowOff>
    </xdr:to>
    <xdr:sp macro="" textlink="">
      <xdr:nvSpPr>
        <xdr:cNvPr id="460" name="円/楕円 459"/>
        <xdr:cNvSpPr/>
      </xdr:nvSpPr>
      <xdr:spPr>
        <a:xfrm>
          <a:off x="10426700" y="1677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74249</xdr:rowOff>
    </xdr:from>
    <xdr:ext cx="534377" cy="259045"/>
    <xdr:sp macro="" textlink="">
      <xdr:nvSpPr>
        <xdr:cNvPr id="461" name="普通建設事業費 （ うち更新整備　）該当値テキスト"/>
        <xdr:cNvSpPr txBox="1"/>
      </xdr:nvSpPr>
      <xdr:spPr>
        <a:xfrm>
          <a:off x="10528300" y="1670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25,100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143033</xdr:rowOff>
    </xdr:from>
    <xdr:to>
      <xdr:col>14</xdr:col>
      <xdr:colOff>79375</xdr:colOff>
      <xdr:row>98</xdr:row>
      <xdr:rowOff>73183</xdr:rowOff>
    </xdr:to>
    <xdr:sp macro="" textlink="">
      <xdr:nvSpPr>
        <xdr:cNvPr id="462" name="円/楕円 461"/>
        <xdr:cNvSpPr/>
      </xdr:nvSpPr>
      <xdr:spPr>
        <a:xfrm>
          <a:off x="9588500" y="1677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64310</xdr:rowOff>
    </xdr:from>
    <xdr:ext cx="534377" cy="259045"/>
    <xdr:sp macro="" textlink="">
      <xdr:nvSpPr>
        <xdr:cNvPr id="463" name="テキスト ボックス 462"/>
        <xdr:cNvSpPr txBox="1"/>
      </xdr:nvSpPr>
      <xdr:spPr>
        <a:xfrm>
          <a:off x="9372111" y="1686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25,660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115697</xdr:rowOff>
    </xdr:from>
    <xdr:to>
      <xdr:col>23</xdr:col>
      <xdr:colOff>516889</xdr:colOff>
      <xdr:row>39</xdr:row>
      <xdr:rowOff>44450</xdr:rowOff>
    </xdr:to>
    <xdr:cxnSp macro="">
      <xdr:nvCxnSpPr>
        <xdr:cNvPr id="487" name="直線コネクタ 486"/>
        <xdr:cNvCxnSpPr/>
      </xdr:nvCxnSpPr>
      <xdr:spPr>
        <a:xfrm flipV="1">
          <a:off x="16317595" y="5430647"/>
          <a:ext cx="1269"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62374</xdr:rowOff>
    </xdr:from>
    <xdr:ext cx="534377" cy="259045"/>
    <xdr:sp macro="" textlink="">
      <xdr:nvSpPr>
        <xdr:cNvPr id="490" name="災害復旧事業費最大値テキスト"/>
        <xdr:cNvSpPr txBox="1"/>
      </xdr:nvSpPr>
      <xdr:spPr>
        <a:xfrm>
          <a:off x="16370300" y="520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34,130</a:t>
          </a:r>
          <a:endParaRPr kumimoji="1" lang="ja-JP" altLang="en-US" sz="1000" b="1">
            <a:latin typeface="ＭＳ Ｐゴシック"/>
          </a:endParaRPr>
        </a:p>
      </xdr:txBody>
    </xdr:sp>
    <xdr:clientData/>
  </xdr:oneCellAnchor>
  <xdr:twoCellAnchor>
    <xdr:from>
      <xdr:col>23</xdr:col>
      <xdr:colOff>428625</xdr:colOff>
      <xdr:row>31</xdr:row>
      <xdr:rowOff>115697</xdr:rowOff>
    </xdr:from>
    <xdr:to>
      <xdr:col>23</xdr:col>
      <xdr:colOff>606425</xdr:colOff>
      <xdr:row>31</xdr:row>
      <xdr:rowOff>115697</xdr:rowOff>
    </xdr:to>
    <xdr:cxnSp macro="">
      <xdr:nvCxnSpPr>
        <xdr:cNvPr id="491" name="直線コネクタ 490"/>
        <xdr:cNvCxnSpPr/>
      </xdr:nvCxnSpPr>
      <xdr:spPr>
        <a:xfrm>
          <a:off x="16230600" y="5430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121374</xdr:rowOff>
    </xdr:from>
    <xdr:to>
      <xdr:col>23</xdr:col>
      <xdr:colOff>517525</xdr:colOff>
      <xdr:row>38</xdr:row>
      <xdr:rowOff>159855</xdr:rowOff>
    </xdr:to>
    <xdr:cxnSp macro="">
      <xdr:nvCxnSpPr>
        <xdr:cNvPr id="492" name="直線コネクタ 491"/>
        <xdr:cNvCxnSpPr/>
      </xdr:nvCxnSpPr>
      <xdr:spPr>
        <a:xfrm flipV="1">
          <a:off x="15481300" y="6636474"/>
          <a:ext cx="8382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81462</xdr:rowOff>
    </xdr:from>
    <xdr:ext cx="469744" cy="259045"/>
    <xdr:sp macro="" textlink="">
      <xdr:nvSpPr>
        <xdr:cNvPr id="493" name="災害復旧事業費平均値テキスト"/>
        <xdr:cNvSpPr txBox="1"/>
      </xdr:nvSpPr>
      <xdr:spPr>
        <a:xfrm>
          <a:off x="16370300" y="6596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103035</xdr:rowOff>
    </xdr:from>
    <xdr:to>
      <xdr:col>23</xdr:col>
      <xdr:colOff>568325</xdr:colOff>
      <xdr:row>39</xdr:row>
      <xdr:rowOff>33185</xdr:rowOff>
    </xdr:to>
    <xdr:sp macro="" textlink="">
      <xdr:nvSpPr>
        <xdr:cNvPr id="494" name="フローチャート : 判断 493"/>
        <xdr:cNvSpPr/>
      </xdr:nvSpPr>
      <xdr:spPr>
        <a:xfrm>
          <a:off x="16268700" y="661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159855</xdr:rowOff>
    </xdr:from>
    <xdr:to>
      <xdr:col>22</xdr:col>
      <xdr:colOff>365125</xdr:colOff>
      <xdr:row>39</xdr:row>
      <xdr:rowOff>15646</xdr:rowOff>
    </xdr:to>
    <xdr:cxnSp macro="">
      <xdr:nvCxnSpPr>
        <xdr:cNvPr id="495" name="直線コネクタ 494"/>
        <xdr:cNvCxnSpPr/>
      </xdr:nvCxnSpPr>
      <xdr:spPr>
        <a:xfrm flipV="1">
          <a:off x="14592300" y="6674955"/>
          <a:ext cx="889000" cy="2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157785</xdr:rowOff>
    </xdr:from>
    <xdr:to>
      <xdr:col>22</xdr:col>
      <xdr:colOff>415925</xdr:colOff>
      <xdr:row>38</xdr:row>
      <xdr:rowOff>87935</xdr:rowOff>
    </xdr:to>
    <xdr:sp macro="" textlink="">
      <xdr:nvSpPr>
        <xdr:cNvPr id="496" name="フローチャート : 判断 495"/>
        <xdr:cNvSpPr/>
      </xdr:nvSpPr>
      <xdr:spPr>
        <a:xfrm>
          <a:off x="15430500" y="65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104462</xdr:rowOff>
    </xdr:from>
    <xdr:ext cx="469744" cy="259045"/>
    <xdr:sp macro="" textlink="">
      <xdr:nvSpPr>
        <xdr:cNvPr id="497" name="テキスト ボックス 496"/>
        <xdr:cNvSpPr txBox="1"/>
      </xdr:nvSpPr>
      <xdr:spPr>
        <a:xfrm>
          <a:off x="15246427" y="627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5359</xdr:rowOff>
    </xdr:from>
    <xdr:to>
      <xdr:col>21</xdr:col>
      <xdr:colOff>161925</xdr:colOff>
      <xdr:row>39</xdr:row>
      <xdr:rowOff>15646</xdr:rowOff>
    </xdr:to>
    <xdr:cxnSp macro="">
      <xdr:nvCxnSpPr>
        <xdr:cNvPr id="498" name="直線コネクタ 497"/>
        <xdr:cNvCxnSpPr/>
      </xdr:nvCxnSpPr>
      <xdr:spPr>
        <a:xfrm>
          <a:off x="13703300" y="6520459"/>
          <a:ext cx="889000" cy="18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120523</xdr:rowOff>
    </xdr:from>
    <xdr:to>
      <xdr:col>21</xdr:col>
      <xdr:colOff>212725</xdr:colOff>
      <xdr:row>38</xdr:row>
      <xdr:rowOff>50673</xdr:rowOff>
    </xdr:to>
    <xdr:sp macro="" textlink="">
      <xdr:nvSpPr>
        <xdr:cNvPr id="499" name="フローチャート : 判断 498"/>
        <xdr:cNvSpPr/>
      </xdr:nvSpPr>
      <xdr:spPr>
        <a:xfrm>
          <a:off x="14541500" y="646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67200</xdr:rowOff>
    </xdr:from>
    <xdr:ext cx="469744" cy="259045"/>
    <xdr:sp macro="" textlink="">
      <xdr:nvSpPr>
        <xdr:cNvPr id="500" name="テキスト ボックス 499"/>
        <xdr:cNvSpPr txBox="1"/>
      </xdr:nvSpPr>
      <xdr:spPr>
        <a:xfrm>
          <a:off x="14357427" y="623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5359</xdr:rowOff>
    </xdr:from>
    <xdr:to>
      <xdr:col>19</xdr:col>
      <xdr:colOff>644525</xdr:colOff>
      <xdr:row>38</xdr:row>
      <xdr:rowOff>75997</xdr:rowOff>
    </xdr:to>
    <xdr:cxnSp macro="">
      <xdr:nvCxnSpPr>
        <xdr:cNvPr id="501" name="直線コネクタ 500"/>
        <xdr:cNvCxnSpPr/>
      </xdr:nvCxnSpPr>
      <xdr:spPr>
        <a:xfrm flipV="1">
          <a:off x="12814300" y="6520459"/>
          <a:ext cx="889000" cy="7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16243</xdr:rowOff>
    </xdr:from>
    <xdr:to>
      <xdr:col>20</xdr:col>
      <xdr:colOff>9525</xdr:colOff>
      <xdr:row>37</xdr:row>
      <xdr:rowOff>117843</xdr:rowOff>
    </xdr:to>
    <xdr:sp macro="" textlink="">
      <xdr:nvSpPr>
        <xdr:cNvPr id="502" name="フローチャート : 判断 501"/>
        <xdr:cNvSpPr/>
      </xdr:nvSpPr>
      <xdr:spPr>
        <a:xfrm>
          <a:off x="13652500" y="635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134370</xdr:rowOff>
    </xdr:from>
    <xdr:ext cx="469744" cy="259045"/>
    <xdr:sp macro="" textlink="">
      <xdr:nvSpPr>
        <xdr:cNvPr id="503" name="テキスト ボックス 502"/>
        <xdr:cNvSpPr txBox="1"/>
      </xdr:nvSpPr>
      <xdr:spPr>
        <a:xfrm>
          <a:off x="13468427" y="613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95034</xdr:rowOff>
    </xdr:from>
    <xdr:to>
      <xdr:col>18</xdr:col>
      <xdr:colOff>492125</xdr:colOff>
      <xdr:row>38</xdr:row>
      <xdr:rowOff>25185</xdr:rowOff>
    </xdr:to>
    <xdr:sp macro="" textlink="">
      <xdr:nvSpPr>
        <xdr:cNvPr id="504" name="フローチャート : 判断 503"/>
        <xdr:cNvSpPr/>
      </xdr:nvSpPr>
      <xdr:spPr>
        <a:xfrm>
          <a:off x="12763500" y="64386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41711</xdr:rowOff>
    </xdr:from>
    <xdr:ext cx="469744" cy="259045"/>
    <xdr:sp macro="" textlink="">
      <xdr:nvSpPr>
        <xdr:cNvPr id="505" name="テキスト ボックス 504"/>
        <xdr:cNvSpPr txBox="1"/>
      </xdr:nvSpPr>
      <xdr:spPr>
        <a:xfrm>
          <a:off x="12579427" y="621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70574</xdr:rowOff>
    </xdr:from>
    <xdr:to>
      <xdr:col>23</xdr:col>
      <xdr:colOff>568325</xdr:colOff>
      <xdr:row>39</xdr:row>
      <xdr:rowOff>724</xdr:rowOff>
    </xdr:to>
    <xdr:sp macro="" textlink="">
      <xdr:nvSpPr>
        <xdr:cNvPr id="511" name="円/楕円 510"/>
        <xdr:cNvSpPr/>
      </xdr:nvSpPr>
      <xdr:spPr>
        <a:xfrm>
          <a:off x="16268700" y="658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29951</xdr:rowOff>
    </xdr:from>
    <xdr:ext cx="469744" cy="259045"/>
    <xdr:sp macro="" textlink="">
      <xdr:nvSpPr>
        <xdr:cNvPr id="512" name="災害復旧事業費該当値テキスト"/>
        <xdr:cNvSpPr txBox="1"/>
      </xdr:nvSpPr>
      <xdr:spPr>
        <a:xfrm>
          <a:off x="16370300" y="637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109055</xdr:rowOff>
    </xdr:from>
    <xdr:to>
      <xdr:col>22</xdr:col>
      <xdr:colOff>415925</xdr:colOff>
      <xdr:row>39</xdr:row>
      <xdr:rowOff>39205</xdr:rowOff>
    </xdr:to>
    <xdr:sp macro="" textlink="">
      <xdr:nvSpPr>
        <xdr:cNvPr id="513" name="円/楕円 512"/>
        <xdr:cNvSpPr/>
      </xdr:nvSpPr>
      <xdr:spPr>
        <a:xfrm>
          <a:off x="15430500" y="662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30332</xdr:rowOff>
    </xdr:from>
    <xdr:ext cx="469744" cy="259045"/>
    <xdr:sp macro="" textlink="">
      <xdr:nvSpPr>
        <xdr:cNvPr id="514" name="テキスト ボックス 513"/>
        <xdr:cNvSpPr txBox="1"/>
      </xdr:nvSpPr>
      <xdr:spPr>
        <a:xfrm>
          <a:off x="15246427" y="671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136296</xdr:rowOff>
    </xdr:from>
    <xdr:to>
      <xdr:col>21</xdr:col>
      <xdr:colOff>212725</xdr:colOff>
      <xdr:row>39</xdr:row>
      <xdr:rowOff>66446</xdr:rowOff>
    </xdr:to>
    <xdr:sp macro="" textlink="">
      <xdr:nvSpPr>
        <xdr:cNvPr id="515" name="円/楕円 514"/>
        <xdr:cNvSpPr/>
      </xdr:nvSpPr>
      <xdr:spPr>
        <a:xfrm>
          <a:off x="14541500" y="66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57573</xdr:rowOff>
    </xdr:from>
    <xdr:ext cx="378565" cy="259045"/>
    <xdr:sp macro="" textlink="">
      <xdr:nvSpPr>
        <xdr:cNvPr id="516" name="テキスト ボックス 515"/>
        <xdr:cNvSpPr txBox="1"/>
      </xdr:nvSpPr>
      <xdr:spPr>
        <a:xfrm>
          <a:off x="14403017" y="6744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126009</xdr:rowOff>
    </xdr:from>
    <xdr:to>
      <xdr:col>20</xdr:col>
      <xdr:colOff>9525</xdr:colOff>
      <xdr:row>38</xdr:row>
      <xdr:rowOff>56159</xdr:rowOff>
    </xdr:to>
    <xdr:sp macro="" textlink="">
      <xdr:nvSpPr>
        <xdr:cNvPr id="517" name="円/楕円 516"/>
        <xdr:cNvSpPr/>
      </xdr:nvSpPr>
      <xdr:spPr>
        <a:xfrm>
          <a:off x="13652500" y="646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47286</xdr:rowOff>
    </xdr:from>
    <xdr:ext cx="469744" cy="259045"/>
    <xdr:sp macro="" textlink="">
      <xdr:nvSpPr>
        <xdr:cNvPr id="518" name="テキスト ボックス 517"/>
        <xdr:cNvSpPr txBox="1"/>
      </xdr:nvSpPr>
      <xdr:spPr>
        <a:xfrm>
          <a:off x="13468427" y="6562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25197</xdr:rowOff>
    </xdr:from>
    <xdr:to>
      <xdr:col>18</xdr:col>
      <xdr:colOff>492125</xdr:colOff>
      <xdr:row>38</xdr:row>
      <xdr:rowOff>126797</xdr:rowOff>
    </xdr:to>
    <xdr:sp macro="" textlink="">
      <xdr:nvSpPr>
        <xdr:cNvPr id="519" name="円/楕円 518"/>
        <xdr:cNvSpPr/>
      </xdr:nvSpPr>
      <xdr:spPr>
        <a:xfrm>
          <a:off x="12763500" y="654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117924</xdr:rowOff>
    </xdr:from>
    <xdr:ext cx="469744" cy="259045"/>
    <xdr:sp macro="" textlink="">
      <xdr:nvSpPr>
        <xdr:cNvPr id="520" name="テキスト ボックス 519"/>
        <xdr:cNvSpPr txBox="1"/>
      </xdr:nvSpPr>
      <xdr:spPr>
        <a:xfrm>
          <a:off x="12579427" y="663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53,170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7" name="テキスト ボックス 58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9" name="テキスト ボックス 58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63546</xdr:rowOff>
    </xdr:from>
    <xdr:to>
      <xdr:col>23</xdr:col>
      <xdr:colOff>516889</xdr:colOff>
      <xdr:row>78</xdr:row>
      <xdr:rowOff>74701</xdr:rowOff>
    </xdr:to>
    <xdr:cxnSp macro="">
      <xdr:nvCxnSpPr>
        <xdr:cNvPr id="593" name="直線コネクタ 592"/>
        <xdr:cNvCxnSpPr/>
      </xdr:nvCxnSpPr>
      <xdr:spPr>
        <a:xfrm flipV="1">
          <a:off x="16317595" y="12065046"/>
          <a:ext cx="1269" cy="1382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78528</xdr:rowOff>
    </xdr:from>
    <xdr:ext cx="534377" cy="259045"/>
    <xdr:sp macro="" textlink="">
      <xdr:nvSpPr>
        <xdr:cNvPr id="594" name="公債費最小値テキスト"/>
        <xdr:cNvSpPr txBox="1"/>
      </xdr:nvSpPr>
      <xdr:spPr>
        <a:xfrm>
          <a:off x="16370300" y="1345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78</xdr:row>
      <xdr:rowOff>74701</xdr:rowOff>
    </xdr:from>
    <xdr:to>
      <xdr:col>23</xdr:col>
      <xdr:colOff>606425</xdr:colOff>
      <xdr:row>78</xdr:row>
      <xdr:rowOff>74701</xdr:rowOff>
    </xdr:to>
    <xdr:cxnSp macro="">
      <xdr:nvCxnSpPr>
        <xdr:cNvPr id="595" name="直線コネクタ 594"/>
        <xdr:cNvCxnSpPr/>
      </xdr:nvCxnSpPr>
      <xdr:spPr>
        <a:xfrm>
          <a:off x="16230600" y="13447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10223</xdr:rowOff>
    </xdr:from>
    <xdr:ext cx="599010" cy="259045"/>
    <xdr:sp macro="" textlink="">
      <xdr:nvSpPr>
        <xdr:cNvPr id="596" name="公債費最大値テキスト"/>
        <xdr:cNvSpPr txBox="1"/>
      </xdr:nvSpPr>
      <xdr:spPr>
        <a:xfrm>
          <a:off x="16370300" y="1184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199,994</a:t>
          </a:r>
          <a:endParaRPr kumimoji="1" lang="ja-JP" altLang="en-US" sz="1000" b="1">
            <a:latin typeface="ＭＳ Ｐゴシック"/>
          </a:endParaRPr>
        </a:p>
      </xdr:txBody>
    </xdr:sp>
    <xdr:clientData/>
  </xdr:oneCellAnchor>
  <xdr:twoCellAnchor>
    <xdr:from>
      <xdr:col>23</xdr:col>
      <xdr:colOff>428625</xdr:colOff>
      <xdr:row>70</xdr:row>
      <xdr:rowOff>63546</xdr:rowOff>
    </xdr:from>
    <xdr:to>
      <xdr:col>23</xdr:col>
      <xdr:colOff>606425</xdr:colOff>
      <xdr:row>70</xdr:row>
      <xdr:rowOff>63546</xdr:rowOff>
    </xdr:to>
    <xdr:cxnSp macro="">
      <xdr:nvCxnSpPr>
        <xdr:cNvPr id="597" name="直線コネクタ 596"/>
        <xdr:cNvCxnSpPr/>
      </xdr:nvCxnSpPr>
      <xdr:spPr>
        <a:xfrm>
          <a:off x="16230600" y="1206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3828</xdr:rowOff>
    </xdr:from>
    <xdr:to>
      <xdr:col>23</xdr:col>
      <xdr:colOff>517525</xdr:colOff>
      <xdr:row>77</xdr:row>
      <xdr:rowOff>160982</xdr:rowOff>
    </xdr:to>
    <xdr:cxnSp macro="">
      <xdr:nvCxnSpPr>
        <xdr:cNvPr id="598" name="直線コネクタ 597"/>
        <xdr:cNvCxnSpPr/>
      </xdr:nvCxnSpPr>
      <xdr:spPr>
        <a:xfrm>
          <a:off x="15481300" y="13205478"/>
          <a:ext cx="838200" cy="15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80116</xdr:rowOff>
    </xdr:from>
    <xdr:ext cx="534377" cy="259045"/>
    <xdr:sp macro="" textlink="">
      <xdr:nvSpPr>
        <xdr:cNvPr id="599" name="公債費平均値テキスト"/>
        <xdr:cNvSpPr txBox="1"/>
      </xdr:nvSpPr>
      <xdr:spPr>
        <a:xfrm>
          <a:off x="16370300" y="12938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57238</xdr:rowOff>
    </xdr:from>
    <xdr:to>
      <xdr:col>23</xdr:col>
      <xdr:colOff>568325</xdr:colOff>
      <xdr:row>76</xdr:row>
      <xdr:rowOff>158838</xdr:rowOff>
    </xdr:to>
    <xdr:sp macro="" textlink="">
      <xdr:nvSpPr>
        <xdr:cNvPr id="600" name="フローチャート : 判断 599"/>
        <xdr:cNvSpPr/>
      </xdr:nvSpPr>
      <xdr:spPr>
        <a:xfrm>
          <a:off x="162687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102065</xdr:rowOff>
    </xdr:from>
    <xdr:to>
      <xdr:col>22</xdr:col>
      <xdr:colOff>365125</xdr:colOff>
      <xdr:row>77</xdr:row>
      <xdr:rowOff>3828</xdr:rowOff>
    </xdr:to>
    <xdr:cxnSp macro="">
      <xdr:nvCxnSpPr>
        <xdr:cNvPr id="601" name="直線コネクタ 600"/>
        <xdr:cNvCxnSpPr/>
      </xdr:nvCxnSpPr>
      <xdr:spPr>
        <a:xfrm>
          <a:off x="14592300" y="13132265"/>
          <a:ext cx="889000" cy="7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44376</xdr:rowOff>
    </xdr:from>
    <xdr:to>
      <xdr:col>22</xdr:col>
      <xdr:colOff>415925</xdr:colOff>
      <xdr:row>76</xdr:row>
      <xdr:rowOff>145976</xdr:rowOff>
    </xdr:to>
    <xdr:sp macro="" textlink="">
      <xdr:nvSpPr>
        <xdr:cNvPr id="602" name="フローチャート : 判断 601"/>
        <xdr:cNvSpPr/>
      </xdr:nvSpPr>
      <xdr:spPr>
        <a:xfrm>
          <a:off x="15430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162503</xdr:rowOff>
    </xdr:from>
    <xdr:ext cx="534377" cy="259045"/>
    <xdr:sp macro="" textlink="">
      <xdr:nvSpPr>
        <xdr:cNvPr id="603" name="テキスト ボックス 602"/>
        <xdr:cNvSpPr txBox="1"/>
      </xdr:nvSpPr>
      <xdr:spPr>
        <a:xfrm>
          <a:off x="15214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102065</xdr:rowOff>
    </xdr:from>
    <xdr:to>
      <xdr:col>21</xdr:col>
      <xdr:colOff>161925</xdr:colOff>
      <xdr:row>77</xdr:row>
      <xdr:rowOff>139700</xdr:rowOff>
    </xdr:to>
    <xdr:cxnSp macro="">
      <xdr:nvCxnSpPr>
        <xdr:cNvPr id="604" name="直線コネクタ 603"/>
        <xdr:cNvCxnSpPr/>
      </xdr:nvCxnSpPr>
      <xdr:spPr>
        <a:xfrm flipV="1">
          <a:off x="13703300" y="13132265"/>
          <a:ext cx="889000" cy="20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41542</xdr:rowOff>
    </xdr:from>
    <xdr:to>
      <xdr:col>21</xdr:col>
      <xdr:colOff>212725</xdr:colOff>
      <xdr:row>76</xdr:row>
      <xdr:rowOff>143142</xdr:rowOff>
    </xdr:to>
    <xdr:sp macro="" textlink="">
      <xdr:nvSpPr>
        <xdr:cNvPr id="605" name="フローチャート : 判断 604"/>
        <xdr:cNvSpPr/>
      </xdr:nvSpPr>
      <xdr:spPr>
        <a:xfrm>
          <a:off x="14541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159669</xdr:rowOff>
    </xdr:from>
    <xdr:ext cx="534377" cy="259045"/>
    <xdr:sp macro="" textlink="">
      <xdr:nvSpPr>
        <xdr:cNvPr id="606" name="テキスト ボックス 605"/>
        <xdr:cNvSpPr txBox="1"/>
      </xdr:nvSpPr>
      <xdr:spPr>
        <a:xfrm>
          <a:off x="14325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139700</xdr:rowOff>
    </xdr:from>
    <xdr:to>
      <xdr:col>19</xdr:col>
      <xdr:colOff>644525</xdr:colOff>
      <xdr:row>77</xdr:row>
      <xdr:rowOff>153415</xdr:rowOff>
    </xdr:to>
    <xdr:cxnSp macro="">
      <xdr:nvCxnSpPr>
        <xdr:cNvPr id="607" name="直線コネクタ 606"/>
        <xdr:cNvCxnSpPr/>
      </xdr:nvCxnSpPr>
      <xdr:spPr>
        <a:xfrm flipV="1">
          <a:off x="12814300" y="1334135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42227</xdr:rowOff>
    </xdr:from>
    <xdr:to>
      <xdr:col>20</xdr:col>
      <xdr:colOff>9525</xdr:colOff>
      <xdr:row>76</xdr:row>
      <xdr:rowOff>143827</xdr:rowOff>
    </xdr:to>
    <xdr:sp macro="" textlink="">
      <xdr:nvSpPr>
        <xdr:cNvPr id="608" name="フローチャート : 判断 607"/>
        <xdr:cNvSpPr/>
      </xdr:nvSpPr>
      <xdr:spPr>
        <a:xfrm>
          <a:off x="13652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160355</xdr:rowOff>
    </xdr:from>
    <xdr:ext cx="534377" cy="259045"/>
    <xdr:sp macro="" textlink="">
      <xdr:nvSpPr>
        <xdr:cNvPr id="609" name="テキスト ボックス 608"/>
        <xdr:cNvSpPr txBox="1"/>
      </xdr:nvSpPr>
      <xdr:spPr>
        <a:xfrm>
          <a:off x="13436111" y="1284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32367</xdr:rowOff>
    </xdr:from>
    <xdr:to>
      <xdr:col>18</xdr:col>
      <xdr:colOff>492125</xdr:colOff>
      <xdr:row>76</xdr:row>
      <xdr:rowOff>133967</xdr:rowOff>
    </xdr:to>
    <xdr:sp macro="" textlink="">
      <xdr:nvSpPr>
        <xdr:cNvPr id="610" name="フローチャート : 判断 609"/>
        <xdr:cNvSpPr/>
      </xdr:nvSpPr>
      <xdr:spPr>
        <a:xfrm>
          <a:off x="12763500" y="1306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150494</xdr:rowOff>
    </xdr:from>
    <xdr:ext cx="534377" cy="259045"/>
    <xdr:sp macro="" textlink="">
      <xdr:nvSpPr>
        <xdr:cNvPr id="611" name="テキスト ボックス 610"/>
        <xdr:cNvSpPr txBox="1"/>
      </xdr:nvSpPr>
      <xdr:spPr>
        <a:xfrm>
          <a:off x="12547111" y="1283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110182</xdr:rowOff>
    </xdr:from>
    <xdr:to>
      <xdr:col>23</xdr:col>
      <xdr:colOff>568325</xdr:colOff>
      <xdr:row>78</xdr:row>
      <xdr:rowOff>40332</xdr:rowOff>
    </xdr:to>
    <xdr:sp macro="" textlink="">
      <xdr:nvSpPr>
        <xdr:cNvPr id="617" name="円/楕円 616"/>
        <xdr:cNvSpPr/>
      </xdr:nvSpPr>
      <xdr:spPr>
        <a:xfrm>
          <a:off x="16268700" y="1331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25109</xdr:rowOff>
    </xdr:from>
    <xdr:ext cx="534377" cy="259045"/>
    <xdr:sp macro="" textlink="">
      <xdr:nvSpPr>
        <xdr:cNvPr id="618" name="公債費該当値テキスト"/>
        <xdr:cNvSpPr txBox="1"/>
      </xdr:nvSpPr>
      <xdr:spPr>
        <a:xfrm>
          <a:off x="16370300" y="1322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29,707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124478</xdr:rowOff>
    </xdr:from>
    <xdr:to>
      <xdr:col>22</xdr:col>
      <xdr:colOff>415925</xdr:colOff>
      <xdr:row>77</xdr:row>
      <xdr:rowOff>54628</xdr:rowOff>
    </xdr:to>
    <xdr:sp macro="" textlink="">
      <xdr:nvSpPr>
        <xdr:cNvPr id="619" name="円/楕円 618"/>
        <xdr:cNvSpPr/>
      </xdr:nvSpPr>
      <xdr:spPr>
        <a:xfrm>
          <a:off x="15430500" y="1315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45755</xdr:rowOff>
    </xdr:from>
    <xdr:ext cx="534377" cy="259045"/>
    <xdr:sp macro="" textlink="">
      <xdr:nvSpPr>
        <xdr:cNvPr id="620" name="テキスト ボックス 619"/>
        <xdr:cNvSpPr txBox="1"/>
      </xdr:nvSpPr>
      <xdr:spPr>
        <a:xfrm>
          <a:off x="15214111" y="1324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50,331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51265</xdr:rowOff>
    </xdr:from>
    <xdr:to>
      <xdr:col>21</xdr:col>
      <xdr:colOff>212725</xdr:colOff>
      <xdr:row>76</xdr:row>
      <xdr:rowOff>152865</xdr:rowOff>
    </xdr:to>
    <xdr:sp macro="" textlink="">
      <xdr:nvSpPr>
        <xdr:cNvPr id="621" name="円/楕円 620"/>
        <xdr:cNvSpPr/>
      </xdr:nvSpPr>
      <xdr:spPr>
        <a:xfrm>
          <a:off x="14541500" y="1308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143992</xdr:rowOff>
    </xdr:from>
    <xdr:ext cx="534377" cy="259045"/>
    <xdr:sp macro="" textlink="">
      <xdr:nvSpPr>
        <xdr:cNvPr id="622" name="テキスト ボックス 621"/>
        <xdr:cNvSpPr txBox="1"/>
      </xdr:nvSpPr>
      <xdr:spPr>
        <a:xfrm>
          <a:off x="14325111" y="1317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59,939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88900</xdr:rowOff>
    </xdr:from>
    <xdr:to>
      <xdr:col>20</xdr:col>
      <xdr:colOff>9525</xdr:colOff>
      <xdr:row>78</xdr:row>
      <xdr:rowOff>19050</xdr:rowOff>
    </xdr:to>
    <xdr:sp macro="" textlink="">
      <xdr:nvSpPr>
        <xdr:cNvPr id="623" name="円/楕円 622"/>
        <xdr:cNvSpPr/>
      </xdr:nvSpPr>
      <xdr:spPr>
        <a:xfrm>
          <a:off x="13652500" y="1329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10177</xdr:rowOff>
    </xdr:from>
    <xdr:ext cx="534377" cy="259045"/>
    <xdr:sp macro="" textlink="">
      <xdr:nvSpPr>
        <xdr:cNvPr id="624" name="テキスト ボックス 623"/>
        <xdr:cNvSpPr txBox="1"/>
      </xdr:nvSpPr>
      <xdr:spPr>
        <a:xfrm>
          <a:off x="13436111" y="1338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32,500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102615</xdr:rowOff>
    </xdr:from>
    <xdr:to>
      <xdr:col>18</xdr:col>
      <xdr:colOff>492125</xdr:colOff>
      <xdr:row>78</xdr:row>
      <xdr:rowOff>32765</xdr:rowOff>
    </xdr:to>
    <xdr:sp macro="" textlink="">
      <xdr:nvSpPr>
        <xdr:cNvPr id="625" name="円/楕円 624"/>
        <xdr:cNvSpPr/>
      </xdr:nvSpPr>
      <xdr:spPr>
        <a:xfrm>
          <a:off x="12763500" y="1330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23892</xdr:rowOff>
    </xdr:from>
    <xdr:ext cx="534377" cy="259045"/>
    <xdr:sp macro="" textlink="">
      <xdr:nvSpPr>
        <xdr:cNvPr id="626" name="テキスト ボックス 625"/>
        <xdr:cNvSpPr txBox="1"/>
      </xdr:nvSpPr>
      <xdr:spPr>
        <a:xfrm>
          <a:off x="12547111" y="1339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30,700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7" name="直線コネクタ 63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8" name="テキスト ボックス 63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9" name="直線コネクタ 63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0" name="テキスト ボックス 63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1" name="直線コネクタ 64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2" name="テキスト ボックス 64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3" name="直線コネクタ 64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4" name="テキスト ボックス 64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6" name="テキスト ボックス 64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164818</xdr:rowOff>
    </xdr:from>
    <xdr:to>
      <xdr:col>23</xdr:col>
      <xdr:colOff>516889</xdr:colOff>
      <xdr:row>98</xdr:row>
      <xdr:rowOff>137767</xdr:rowOff>
    </xdr:to>
    <xdr:cxnSp macro="">
      <xdr:nvCxnSpPr>
        <xdr:cNvPr id="648" name="直線コネクタ 647"/>
        <xdr:cNvCxnSpPr/>
      </xdr:nvCxnSpPr>
      <xdr:spPr>
        <a:xfrm flipV="1">
          <a:off x="16317595" y="15595318"/>
          <a:ext cx="1269" cy="134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141594</xdr:rowOff>
    </xdr:from>
    <xdr:ext cx="378565" cy="259045"/>
    <xdr:sp macro="" textlink="">
      <xdr:nvSpPr>
        <xdr:cNvPr id="649" name="積立金最小値テキスト"/>
        <xdr:cNvSpPr txBox="1"/>
      </xdr:nvSpPr>
      <xdr:spPr>
        <a:xfrm>
          <a:off x="16370300" y="16943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23</xdr:col>
      <xdr:colOff>428625</xdr:colOff>
      <xdr:row>98</xdr:row>
      <xdr:rowOff>137767</xdr:rowOff>
    </xdr:from>
    <xdr:to>
      <xdr:col>23</xdr:col>
      <xdr:colOff>606425</xdr:colOff>
      <xdr:row>98</xdr:row>
      <xdr:rowOff>137767</xdr:rowOff>
    </xdr:to>
    <xdr:cxnSp macro="">
      <xdr:nvCxnSpPr>
        <xdr:cNvPr id="650" name="直線コネクタ 649"/>
        <xdr:cNvCxnSpPr/>
      </xdr:nvCxnSpPr>
      <xdr:spPr>
        <a:xfrm>
          <a:off x="16230600" y="16939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111495</xdr:rowOff>
    </xdr:from>
    <xdr:ext cx="599010" cy="259045"/>
    <xdr:sp macro="" textlink="">
      <xdr:nvSpPr>
        <xdr:cNvPr id="651" name="積立金最大値テキスト"/>
        <xdr:cNvSpPr txBox="1"/>
      </xdr:nvSpPr>
      <xdr:spPr>
        <a:xfrm>
          <a:off x="16370300" y="1537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294,506</a:t>
          </a:r>
          <a:endParaRPr kumimoji="1" lang="ja-JP" altLang="en-US" sz="1000" b="1">
            <a:latin typeface="ＭＳ Ｐゴシック"/>
          </a:endParaRPr>
        </a:p>
      </xdr:txBody>
    </xdr:sp>
    <xdr:clientData/>
  </xdr:oneCellAnchor>
  <xdr:twoCellAnchor>
    <xdr:from>
      <xdr:col>23</xdr:col>
      <xdr:colOff>428625</xdr:colOff>
      <xdr:row>90</xdr:row>
      <xdr:rowOff>164818</xdr:rowOff>
    </xdr:from>
    <xdr:to>
      <xdr:col>23</xdr:col>
      <xdr:colOff>606425</xdr:colOff>
      <xdr:row>90</xdr:row>
      <xdr:rowOff>164818</xdr:rowOff>
    </xdr:to>
    <xdr:cxnSp macro="">
      <xdr:nvCxnSpPr>
        <xdr:cNvPr id="652" name="直線コネクタ 651"/>
        <xdr:cNvCxnSpPr/>
      </xdr:nvCxnSpPr>
      <xdr:spPr>
        <a:xfrm>
          <a:off x="16230600" y="1559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159258</xdr:rowOff>
    </xdr:from>
    <xdr:to>
      <xdr:col>23</xdr:col>
      <xdr:colOff>517525</xdr:colOff>
      <xdr:row>97</xdr:row>
      <xdr:rowOff>166049</xdr:rowOff>
    </xdr:to>
    <xdr:cxnSp macro="">
      <xdr:nvCxnSpPr>
        <xdr:cNvPr id="653" name="直線コネクタ 652"/>
        <xdr:cNvCxnSpPr/>
      </xdr:nvCxnSpPr>
      <xdr:spPr>
        <a:xfrm flipV="1">
          <a:off x="15481300" y="16789908"/>
          <a:ext cx="838200" cy="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119997</xdr:rowOff>
    </xdr:from>
    <xdr:ext cx="534377" cy="259045"/>
    <xdr:sp macro="" textlink="">
      <xdr:nvSpPr>
        <xdr:cNvPr id="654" name="積立金平均値テキスト"/>
        <xdr:cNvSpPr txBox="1"/>
      </xdr:nvSpPr>
      <xdr:spPr>
        <a:xfrm>
          <a:off x="16370300" y="16750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141570</xdr:rowOff>
    </xdr:from>
    <xdr:to>
      <xdr:col>23</xdr:col>
      <xdr:colOff>568325</xdr:colOff>
      <xdr:row>98</xdr:row>
      <xdr:rowOff>71720</xdr:rowOff>
    </xdr:to>
    <xdr:sp macro="" textlink="">
      <xdr:nvSpPr>
        <xdr:cNvPr id="655" name="フローチャート : 判断 654"/>
        <xdr:cNvSpPr/>
      </xdr:nvSpPr>
      <xdr:spPr>
        <a:xfrm>
          <a:off x="16268700" y="1677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166049</xdr:rowOff>
    </xdr:from>
    <xdr:to>
      <xdr:col>22</xdr:col>
      <xdr:colOff>365125</xdr:colOff>
      <xdr:row>98</xdr:row>
      <xdr:rowOff>61113</xdr:rowOff>
    </xdr:to>
    <xdr:cxnSp macro="">
      <xdr:nvCxnSpPr>
        <xdr:cNvPr id="656" name="直線コネクタ 655"/>
        <xdr:cNvCxnSpPr/>
      </xdr:nvCxnSpPr>
      <xdr:spPr>
        <a:xfrm flipV="1">
          <a:off x="14592300" y="16796699"/>
          <a:ext cx="889000" cy="6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51958</xdr:rowOff>
    </xdr:from>
    <xdr:to>
      <xdr:col>22</xdr:col>
      <xdr:colOff>415925</xdr:colOff>
      <xdr:row>96</xdr:row>
      <xdr:rowOff>153558</xdr:rowOff>
    </xdr:to>
    <xdr:sp macro="" textlink="">
      <xdr:nvSpPr>
        <xdr:cNvPr id="657" name="フローチャート : 判断 656"/>
        <xdr:cNvSpPr/>
      </xdr:nvSpPr>
      <xdr:spPr>
        <a:xfrm>
          <a:off x="15430500" y="1651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170085</xdr:rowOff>
    </xdr:from>
    <xdr:ext cx="534377" cy="259045"/>
    <xdr:sp macro="" textlink="">
      <xdr:nvSpPr>
        <xdr:cNvPr id="658" name="テキスト ボックス 657"/>
        <xdr:cNvSpPr txBox="1"/>
      </xdr:nvSpPr>
      <xdr:spPr>
        <a:xfrm>
          <a:off x="15214111" y="1628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146481</xdr:rowOff>
    </xdr:from>
    <xdr:to>
      <xdr:col>21</xdr:col>
      <xdr:colOff>161925</xdr:colOff>
      <xdr:row>98</xdr:row>
      <xdr:rowOff>61113</xdr:rowOff>
    </xdr:to>
    <xdr:cxnSp macro="">
      <xdr:nvCxnSpPr>
        <xdr:cNvPr id="659" name="直線コネクタ 658"/>
        <xdr:cNvCxnSpPr/>
      </xdr:nvCxnSpPr>
      <xdr:spPr>
        <a:xfrm>
          <a:off x="13703300" y="16777131"/>
          <a:ext cx="889000" cy="8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92946</xdr:rowOff>
    </xdr:from>
    <xdr:to>
      <xdr:col>21</xdr:col>
      <xdr:colOff>212725</xdr:colOff>
      <xdr:row>98</xdr:row>
      <xdr:rowOff>23096</xdr:rowOff>
    </xdr:to>
    <xdr:sp macro="" textlink="">
      <xdr:nvSpPr>
        <xdr:cNvPr id="660" name="フローチャート : 判断 659"/>
        <xdr:cNvSpPr/>
      </xdr:nvSpPr>
      <xdr:spPr>
        <a:xfrm>
          <a:off x="14541500" y="167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39623</xdr:rowOff>
    </xdr:from>
    <xdr:ext cx="534377" cy="259045"/>
    <xdr:sp macro="" textlink="">
      <xdr:nvSpPr>
        <xdr:cNvPr id="661" name="テキスト ボックス 660"/>
        <xdr:cNvSpPr txBox="1"/>
      </xdr:nvSpPr>
      <xdr:spPr>
        <a:xfrm>
          <a:off x="14325111" y="164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146481</xdr:rowOff>
    </xdr:from>
    <xdr:to>
      <xdr:col>19</xdr:col>
      <xdr:colOff>644525</xdr:colOff>
      <xdr:row>98</xdr:row>
      <xdr:rowOff>21234</xdr:rowOff>
    </xdr:to>
    <xdr:cxnSp macro="">
      <xdr:nvCxnSpPr>
        <xdr:cNvPr id="662" name="直線コネクタ 661"/>
        <xdr:cNvCxnSpPr/>
      </xdr:nvCxnSpPr>
      <xdr:spPr>
        <a:xfrm flipV="1">
          <a:off x="12814300" y="16777131"/>
          <a:ext cx="889000" cy="4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132778</xdr:rowOff>
    </xdr:from>
    <xdr:to>
      <xdr:col>20</xdr:col>
      <xdr:colOff>9525</xdr:colOff>
      <xdr:row>98</xdr:row>
      <xdr:rowOff>62928</xdr:rowOff>
    </xdr:to>
    <xdr:sp macro="" textlink="">
      <xdr:nvSpPr>
        <xdr:cNvPr id="663" name="フローチャート : 判断 662"/>
        <xdr:cNvSpPr/>
      </xdr:nvSpPr>
      <xdr:spPr>
        <a:xfrm>
          <a:off x="13652500" y="167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54055</xdr:rowOff>
    </xdr:from>
    <xdr:ext cx="534377" cy="259045"/>
    <xdr:sp macro="" textlink="">
      <xdr:nvSpPr>
        <xdr:cNvPr id="664" name="テキスト ボックス 663"/>
        <xdr:cNvSpPr txBox="1"/>
      </xdr:nvSpPr>
      <xdr:spPr>
        <a:xfrm>
          <a:off x="13436111" y="1685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112917</xdr:rowOff>
    </xdr:from>
    <xdr:to>
      <xdr:col>18</xdr:col>
      <xdr:colOff>492125</xdr:colOff>
      <xdr:row>98</xdr:row>
      <xdr:rowOff>43067</xdr:rowOff>
    </xdr:to>
    <xdr:sp macro="" textlink="">
      <xdr:nvSpPr>
        <xdr:cNvPr id="665" name="フローチャート : 判断 664"/>
        <xdr:cNvSpPr/>
      </xdr:nvSpPr>
      <xdr:spPr>
        <a:xfrm>
          <a:off x="12763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59594</xdr:rowOff>
    </xdr:from>
    <xdr:ext cx="534377" cy="259045"/>
    <xdr:sp macro="" textlink="">
      <xdr:nvSpPr>
        <xdr:cNvPr id="666" name="テキスト ボックス 665"/>
        <xdr:cNvSpPr txBox="1"/>
      </xdr:nvSpPr>
      <xdr:spPr>
        <a:xfrm>
          <a:off x="12547111" y="1651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108458</xdr:rowOff>
    </xdr:from>
    <xdr:to>
      <xdr:col>23</xdr:col>
      <xdr:colOff>568325</xdr:colOff>
      <xdr:row>98</xdr:row>
      <xdr:rowOff>38608</xdr:rowOff>
    </xdr:to>
    <xdr:sp macro="" textlink="">
      <xdr:nvSpPr>
        <xdr:cNvPr id="672" name="円/楕円 671"/>
        <xdr:cNvSpPr/>
      </xdr:nvSpPr>
      <xdr:spPr>
        <a:xfrm>
          <a:off x="16268700" y="1673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131335</xdr:rowOff>
    </xdr:from>
    <xdr:ext cx="534377" cy="259045"/>
    <xdr:sp macro="" textlink="">
      <xdr:nvSpPr>
        <xdr:cNvPr id="673" name="積立金該当値テキスト"/>
        <xdr:cNvSpPr txBox="1"/>
      </xdr:nvSpPr>
      <xdr:spPr>
        <a:xfrm>
          <a:off x="16370300" y="1659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33,222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115249</xdr:rowOff>
    </xdr:from>
    <xdr:to>
      <xdr:col>22</xdr:col>
      <xdr:colOff>415925</xdr:colOff>
      <xdr:row>98</xdr:row>
      <xdr:rowOff>45399</xdr:rowOff>
    </xdr:to>
    <xdr:sp macro="" textlink="">
      <xdr:nvSpPr>
        <xdr:cNvPr id="674" name="円/楕円 673"/>
        <xdr:cNvSpPr/>
      </xdr:nvSpPr>
      <xdr:spPr>
        <a:xfrm>
          <a:off x="15430500" y="1674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36526</xdr:rowOff>
    </xdr:from>
    <xdr:ext cx="534377" cy="259045"/>
    <xdr:sp macro="" textlink="">
      <xdr:nvSpPr>
        <xdr:cNvPr id="675" name="テキスト ボックス 674"/>
        <xdr:cNvSpPr txBox="1"/>
      </xdr:nvSpPr>
      <xdr:spPr>
        <a:xfrm>
          <a:off x="15214111" y="1683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31,737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10313</xdr:rowOff>
    </xdr:from>
    <xdr:to>
      <xdr:col>21</xdr:col>
      <xdr:colOff>212725</xdr:colOff>
      <xdr:row>98</xdr:row>
      <xdr:rowOff>111913</xdr:rowOff>
    </xdr:to>
    <xdr:sp macro="" textlink="">
      <xdr:nvSpPr>
        <xdr:cNvPr id="676" name="円/楕円 675"/>
        <xdr:cNvSpPr/>
      </xdr:nvSpPr>
      <xdr:spPr>
        <a:xfrm>
          <a:off x="14541500" y="1681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103040</xdr:rowOff>
    </xdr:from>
    <xdr:ext cx="534377" cy="259045"/>
    <xdr:sp macro="" textlink="">
      <xdr:nvSpPr>
        <xdr:cNvPr id="677" name="テキスト ボックス 676"/>
        <xdr:cNvSpPr txBox="1"/>
      </xdr:nvSpPr>
      <xdr:spPr>
        <a:xfrm>
          <a:off x="14325111" y="1690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17,189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95681</xdr:rowOff>
    </xdr:from>
    <xdr:to>
      <xdr:col>20</xdr:col>
      <xdr:colOff>9525</xdr:colOff>
      <xdr:row>98</xdr:row>
      <xdr:rowOff>25831</xdr:rowOff>
    </xdr:to>
    <xdr:sp macro="" textlink="">
      <xdr:nvSpPr>
        <xdr:cNvPr id="678" name="円/楕円 677"/>
        <xdr:cNvSpPr/>
      </xdr:nvSpPr>
      <xdr:spPr>
        <a:xfrm>
          <a:off x="13652500" y="1672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42358</xdr:rowOff>
    </xdr:from>
    <xdr:ext cx="534377" cy="259045"/>
    <xdr:sp macro="" textlink="">
      <xdr:nvSpPr>
        <xdr:cNvPr id="679" name="テキスト ボックス 678"/>
        <xdr:cNvSpPr txBox="1"/>
      </xdr:nvSpPr>
      <xdr:spPr>
        <a:xfrm>
          <a:off x="13436111" y="1650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36,017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141884</xdr:rowOff>
    </xdr:from>
    <xdr:to>
      <xdr:col>18</xdr:col>
      <xdr:colOff>492125</xdr:colOff>
      <xdr:row>98</xdr:row>
      <xdr:rowOff>72034</xdr:rowOff>
    </xdr:to>
    <xdr:sp macro="" textlink="">
      <xdr:nvSpPr>
        <xdr:cNvPr id="680" name="円/楕円 679"/>
        <xdr:cNvSpPr/>
      </xdr:nvSpPr>
      <xdr:spPr>
        <a:xfrm>
          <a:off x="12763500" y="1677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63161</xdr:rowOff>
    </xdr:from>
    <xdr:ext cx="534377" cy="259045"/>
    <xdr:sp macro="" textlink="">
      <xdr:nvSpPr>
        <xdr:cNvPr id="681" name="テキスト ボックス 680"/>
        <xdr:cNvSpPr txBox="1"/>
      </xdr:nvSpPr>
      <xdr:spPr>
        <a:xfrm>
          <a:off x="12547111" y="1686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25,911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2" name="直線コネクタ 69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3" name="テキスト ボックス 69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4" name="直線コネクタ 69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5" name="テキスト ボックス 69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6" name="直線コネクタ 69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7" name="テキスト ボックス 69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8" name="直線コネクタ 69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9" name="テキスト ボックス 69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0" name="直線コネクタ 69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1" name="テキスト ボックス 70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2" name="直線コネクタ 70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703" name="テキスト ボックス 702"/>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05" name="テキスト ボックス 704"/>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45207</xdr:rowOff>
    </xdr:from>
    <xdr:to>
      <xdr:col>32</xdr:col>
      <xdr:colOff>186689</xdr:colOff>
      <xdr:row>39</xdr:row>
      <xdr:rowOff>98878</xdr:rowOff>
    </xdr:to>
    <xdr:cxnSp macro="">
      <xdr:nvCxnSpPr>
        <xdr:cNvPr id="707" name="直線コネクタ 706"/>
        <xdr:cNvCxnSpPr/>
      </xdr:nvCxnSpPr>
      <xdr:spPr>
        <a:xfrm flipV="1">
          <a:off x="22159595" y="5188707"/>
          <a:ext cx="1269" cy="15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136278</xdr:rowOff>
    </xdr:from>
    <xdr:ext cx="249299" cy="259045"/>
    <xdr:sp macro="" textlink="">
      <xdr:nvSpPr>
        <xdr:cNvPr id="708" name="投資及び出資金最小値テキスト"/>
        <xdr:cNvSpPr txBox="1"/>
      </xdr:nvSpPr>
      <xdr:spPr>
        <a:xfrm>
          <a:off x="22212300" y="68228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9" name="直線コネクタ 70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163334</xdr:rowOff>
    </xdr:from>
    <xdr:ext cx="534377" cy="259045"/>
    <xdr:sp macro="" textlink="">
      <xdr:nvSpPr>
        <xdr:cNvPr id="710" name="投資及び出資金最大値テキスト"/>
        <xdr:cNvSpPr txBox="1"/>
      </xdr:nvSpPr>
      <xdr:spPr>
        <a:xfrm>
          <a:off x="22212300" y="496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97,787</a:t>
          </a:r>
          <a:endParaRPr kumimoji="1" lang="ja-JP" altLang="en-US" sz="1000" b="1">
            <a:latin typeface="ＭＳ Ｐゴシック"/>
          </a:endParaRPr>
        </a:p>
      </xdr:txBody>
    </xdr:sp>
    <xdr:clientData/>
  </xdr:oneCellAnchor>
  <xdr:twoCellAnchor>
    <xdr:from>
      <xdr:col>32</xdr:col>
      <xdr:colOff>98425</xdr:colOff>
      <xdr:row>30</xdr:row>
      <xdr:rowOff>45207</xdr:rowOff>
    </xdr:from>
    <xdr:to>
      <xdr:col>32</xdr:col>
      <xdr:colOff>276225</xdr:colOff>
      <xdr:row>30</xdr:row>
      <xdr:rowOff>45207</xdr:rowOff>
    </xdr:to>
    <xdr:cxnSp macro="">
      <xdr:nvCxnSpPr>
        <xdr:cNvPr id="711" name="直線コネクタ 710"/>
        <xdr:cNvCxnSpPr/>
      </xdr:nvCxnSpPr>
      <xdr:spPr>
        <a:xfrm>
          <a:off x="22072600" y="518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81815</xdr:rowOff>
    </xdr:from>
    <xdr:to>
      <xdr:col>32</xdr:col>
      <xdr:colOff>187325</xdr:colOff>
      <xdr:row>39</xdr:row>
      <xdr:rowOff>70630</xdr:rowOff>
    </xdr:to>
    <xdr:cxnSp macro="">
      <xdr:nvCxnSpPr>
        <xdr:cNvPr id="712" name="直線コネクタ 711"/>
        <xdr:cNvCxnSpPr/>
      </xdr:nvCxnSpPr>
      <xdr:spPr>
        <a:xfrm flipV="1">
          <a:off x="21323300" y="6596915"/>
          <a:ext cx="838200" cy="16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9279</xdr:rowOff>
    </xdr:from>
    <xdr:ext cx="469744" cy="259045"/>
    <xdr:sp macro="" textlink="">
      <xdr:nvSpPr>
        <xdr:cNvPr id="713" name="投資及び出資金平均値テキスト"/>
        <xdr:cNvSpPr txBox="1"/>
      </xdr:nvSpPr>
      <xdr:spPr>
        <a:xfrm>
          <a:off x="22212300" y="6695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30852</xdr:rowOff>
    </xdr:from>
    <xdr:to>
      <xdr:col>32</xdr:col>
      <xdr:colOff>238125</xdr:colOff>
      <xdr:row>39</xdr:row>
      <xdr:rowOff>132452</xdr:rowOff>
    </xdr:to>
    <xdr:sp macro="" textlink="">
      <xdr:nvSpPr>
        <xdr:cNvPr id="714" name="フローチャート : 判断 713"/>
        <xdr:cNvSpPr/>
      </xdr:nvSpPr>
      <xdr:spPr>
        <a:xfrm>
          <a:off x="22110700" y="67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70630</xdr:rowOff>
    </xdr:from>
    <xdr:to>
      <xdr:col>31</xdr:col>
      <xdr:colOff>34925</xdr:colOff>
      <xdr:row>39</xdr:row>
      <xdr:rowOff>98878</xdr:rowOff>
    </xdr:to>
    <xdr:cxnSp macro="">
      <xdr:nvCxnSpPr>
        <xdr:cNvPr id="715" name="直線コネクタ 714"/>
        <xdr:cNvCxnSpPr/>
      </xdr:nvCxnSpPr>
      <xdr:spPr>
        <a:xfrm flipV="1">
          <a:off x="20434300" y="6757180"/>
          <a:ext cx="889000" cy="2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28256</xdr:rowOff>
    </xdr:from>
    <xdr:to>
      <xdr:col>31</xdr:col>
      <xdr:colOff>85725</xdr:colOff>
      <xdr:row>39</xdr:row>
      <xdr:rowOff>129856</xdr:rowOff>
    </xdr:to>
    <xdr:sp macro="" textlink="">
      <xdr:nvSpPr>
        <xdr:cNvPr id="716" name="フローチャート : 判断 715"/>
        <xdr:cNvSpPr/>
      </xdr:nvSpPr>
      <xdr:spPr>
        <a:xfrm>
          <a:off x="21272500" y="671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120983</xdr:rowOff>
    </xdr:from>
    <xdr:ext cx="469744" cy="259045"/>
    <xdr:sp macro="" textlink="">
      <xdr:nvSpPr>
        <xdr:cNvPr id="717" name="テキスト ボックス 716"/>
        <xdr:cNvSpPr txBox="1"/>
      </xdr:nvSpPr>
      <xdr:spPr>
        <a:xfrm>
          <a:off x="21088427" y="680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94829</xdr:rowOff>
    </xdr:from>
    <xdr:to>
      <xdr:col>29</xdr:col>
      <xdr:colOff>517525</xdr:colOff>
      <xdr:row>39</xdr:row>
      <xdr:rowOff>98878</xdr:rowOff>
    </xdr:to>
    <xdr:cxnSp macro="">
      <xdr:nvCxnSpPr>
        <xdr:cNvPr id="718" name="直線コネクタ 717"/>
        <xdr:cNvCxnSpPr/>
      </xdr:nvCxnSpPr>
      <xdr:spPr>
        <a:xfrm>
          <a:off x="19545300" y="6781379"/>
          <a:ext cx="889000" cy="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24500</xdr:rowOff>
    </xdr:from>
    <xdr:to>
      <xdr:col>29</xdr:col>
      <xdr:colOff>568325</xdr:colOff>
      <xdr:row>39</xdr:row>
      <xdr:rowOff>126100</xdr:rowOff>
    </xdr:to>
    <xdr:sp macro="" textlink="">
      <xdr:nvSpPr>
        <xdr:cNvPr id="719" name="フローチャート : 判断 718"/>
        <xdr:cNvSpPr/>
      </xdr:nvSpPr>
      <xdr:spPr>
        <a:xfrm>
          <a:off x="20383500" y="671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142627</xdr:rowOff>
    </xdr:from>
    <xdr:ext cx="469744" cy="259045"/>
    <xdr:sp macro="" textlink="">
      <xdr:nvSpPr>
        <xdr:cNvPr id="720" name="テキスト ボックス 719"/>
        <xdr:cNvSpPr txBox="1"/>
      </xdr:nvSpPr>
      <xdr:spPr>
        <a:xfrm>
          <a:off x="20199427" y="648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86551</xdr:rowOff>
    </xdr:from>
    <xdr:to>
      <xdr:col>28</xdr:col>
      <xdr:colOff>314325</xdr:colOff>
      <xdr:row>39</xdr:row>
      <xdr:rowOff>94829</xdr:rowOff>
    </xdr:to>
    <xdr:cxnSp macro="">
      <xdr:nvCxnSpPr>
        <xdr:cNvPr id="721" name="直線コネクタ 720"/>
        <xdr:cNvCxnSpPr/>
      </xdr:nvCxnSpPr>
      <xdr:spPr>
        <a:xfrm>
          <a:off x="18656300" y="6773101"/>
          <a:ext cx="889000" cy="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28794</xdr:rowOff>
    </xdr:from>
    <xdr:to>
      <xdr:col>28</xdr:col>
      <xdr:colOff>365125</xdr:colOff>
      <xdr:row>39</xdr:row>
      <xdr:rowOff>130394</xdr:rowOff>
    </xdr:to>
    <xdr:sp macro="" textlink="">
      <xdr:nvSpPr>
        <xdr:cNvPr id="722" name="フローチャート : 判断 721"/>
        <xdr:cNvSpPr/>
      </xdr:nvSpPr>
      <xdr:spPr>
        <a:xfrm>
          <a:off x="19494500" y="671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146921</xdr:rowOff>
    </xdr:from>
    <xdr:ext cx="469744" cy="259045"/>
    <xdr:sp macro="" textlink="">
      <xdr:nvSpPr>
        <xdr:cNvPr id="723" name="テキスト ボックス 722"/>
        <xdr:cNvSpPr txBox="1"/>
      </xdr:nvSpPr>
      <xdr:spPr>
        <a:xfrm>
          <a:off x="19310427" y="649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33155</xdr:rowOff>
    </xdr:from>
    <xdr:to>
      <xdr:col>27</xdr:col>
      <xdr:colOff>161925</xdr:colOff>
      <xdr:row>39</xdr:row>
      <xdr:rowOff>134755</xdr:rowOff>
    </xdr:to>
    <xdr:sp macro="" textlink="">
      <xdr:nvSpPr>
        <xdr:cNvPr id="724" name="フローチャート : 判断 723"/>
        <xdr:cNvSpPr/>
      </xdr:nvSpPr>
      <xdr:spPr>
        <a:xfrm>
          <a:off x="18605500" y="671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151282</xdr:rowOff>
    </xdr:from>
    <xdr:ext cx="378565" cy="259045"/>
    <xdr:sp macro="" textlink="">
      <xdr:nvSpPr>
        <xdr:cNvPr id="725" name="テキスト ボックス 724"/>
        <xdr:cNvSpPr txBox="1"/>
      </xdr:nvSpPr>
      <xdr:spPr>
        <a:xfrm>
          <a:off x="18467017" y="649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31015</xdr:rowOff>
    </xdr:from>
    <xdr:to>
      <xdr:col>32</xdr:col>
      <xdr:colOff>238125</xdr:colOff>
      <xdr:row>38</xdr:row>
      <xdr:rowOff>132615</xdr:rowOff>
    </xdr:to>
    <xdr:sp macro="" textlink="">
      <xdr:nvSpPr>
        <xdr:cNvPr id="731" name="円/楕円 730"/>
        <xdr:cNvSpPr/>
      </xdr:nvSpPr>
      <xdr:spPr>
        <a:xfrm>
          <a:off x="22110700" y="654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53892</xdr:rowOff>
    </xdr:from>
    <xdr:ext cx="534377" cy="259045"/>
    <xdr:sp macro="" textlink="">
      <xdr:nvSpPr>
        <xdr:cNvPr id="732" name="投資及び出資金該当値テキスト"/>
        <xdr:cNvSpPr txBox="1"/>
      </xdr:nvSpPr>
      <xdr:spPr>
        <a:xfrm>
          <a:off x="22212300" y="639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11,545</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19830</xdr:rowOff>
    </xdr:from>
    <xdr:to>
      <xdr:col>31</xdr:col>
      <xdr:colOff>85725</xdr:colOff>
      <xdr:row>39</xdr:row>
      <xdr:rowOff>121430</xdr:rowOff>
    </xdr:to>
    <xdr:sp macro="" textlink="">
      <xdr:nvSpPr>
        <xdr:cNvPr id="733" name="円/楕円 732"/>
        <xdr:cNvSpPr/>
      </xdr:nvSpPr>
      <xdr:spPr>
        <a:xfrm>
          <a:off x="21272500" y="67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137957</xdr:rowOff>
    </xdr:from>
    <xdr:ext cx="469744" cy="259045"/>
    <xdr:sp macro="" textlink="">
      <xdr:nvSpPr>
        <xdr:cNvPr id="734" name="テキスト ボックス 733"/>
        <xdr:cNvSpPr txBox="1"/>
      </xdr:nvSpPr>
      <xdr:spPr>
        <a:xfrm>
          <a:off x="21088427" y="6481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5" name="円/楕円 73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6" name="テキスト ボックス 73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44029</xdr:rowOff>
    </xdr:from>
    <xdr:to>
      <xdr:col>28</xdr:col>
      <xdr:colOff>365125</xdr:colOff>
      <xdr:row>39</xdr:row>
      <xdr:rowOff>145629</xdr:rowOff>
    </xdr:to>
    <xdr:sp macro="" textlink="">
      <xdr:nvSpPr>
        <xdr:cNvPr id="737" name="円/楕円 736"/>
        <xdr:cNvSpPr/>
      </xdr:nvSpPr>
      <xdr:spPr>
        <a:xfrm>
          <a:off x="19494500" y="673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136756</xdr:rowOff>
    </xdr:from>
    <xdr:ext cx="378565" cy="259045"/>
    <xdr:sp macro="" textlink="">
      <xdr:nvSpPr>
        <xdr:cNvPr id="738" name="テキスト ボックス 737"/>
        <xdr:cNvSpPr txBox="1"/>
      </xdr:nvSpPr>
      <xdr:spPr>
        <a:xfrm>
          <a:off x="19356017" y="6823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35751</xdr:rowOff>
    </xdr:from>
    <xdr:to>
      <xdr:col>27</xdr:col>
      <xdr:colOff>161925</xdr:colOff>
      <xdr:row>39</xdr:row>
      <xdr:rowOff>137351</xdr:rowOff>
    </xdr:to>
    <xdr:sp macro="" textlink="">
      <xdr:nvSpPr>
        <xdr:cNvPr id="739" name="円/楕円 738"/>
        <xdr:cNvSpPr/>
      </xdr:nvSpPr>
      <xdr:spPr>
        <a:xfrm>
          <a:off x="18605500" y="672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128478</xdr:rowOff>
    </xdr:from>
    <xdr:ext cx="378565" cy="259045"/>
    <xdr:sp macro="" textlink="">
      <xdr:nvSpPr>
        <xdr:cNvPr id="740" name="テキスト ボックス 739"/>
        <xdr:cNvSpPr txBox="1"/>
      </xdr:nvSpPr>
      <xdr:spPr>
        <a:xfrm>
          <a:off x="18467017" y="6815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4" name="テキスト ボックス 75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47574</xdr:rowOff>
    </xdr:from>
    <xdr:to>
      <xdr:col>32</xdr:col>
      <xdr:colOff>186689</xdr:colOff>
      <xdr:row>59</xdr:row>
      <xdr:rowOff>44450</xdr:rowOff>
    </xdr:to>
    <xdr:cxnSp macro="">
      <xdr:nvCxnSpPr>
        <xdr:cNvPr id="764" name="直線コネクタ 763"/>
        <xdr:cNvCxnSpPr/>
      </xdr:nvCxnSpPr>
      <xdr:spPr>
        <a:xfrm flipV="1">
          <a:off x="22159595" y="8620074"/>
          <a:ext cx="1269" cy="153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165701</xdr:rowOff>
    </xdr:from>
    <xdr:ext cx="534377" cy="259045"/>
    <xdr:sp macro="" textlink="">
      <xdr:nvSpPr>
        <xdr:cNvPr id="767" name="貸付金最大値テキスト"/>
        <xdr:cNvSpPr txBox="1"/>
      </xdr:nvSpPr>
      <xdr:spPr>
        <a:xfrm>
          <a:off x="22212300" y="839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40,418</a:t>
          </a:r>
          <a:endParaRPr kumimoji="1" lang="ja-JP" altLang="en-US" sz="1000" b="1">
            <a:latin typeface="ＭＳ Ｐゴシック"/>
          </a:endParaRPr>
        </a:p>
      </xdr:txBody>
    </xdr:sp>
    <xdr:clientData/>
  </xdr:oneCellAnchor>
  <xdr:twoCellAnchor>
    <xdr:from>
      <xdr:col>32</xdr:col>
      <xdr:colOff>98425</xdr:colOff>
      <xdr:row>50</xdr:row>
      <xdr:rowOff>47574</xdr:rowOff>
    </xdr:from>
    <xdr:to>
      <xdr:col>32</xdr:col>
      <xdr:colOff>276225</xdr:colOff>
      <xdr:row>50</xdr:row>
      <xdr:rowOff>47574</xdr:rowOff>
    </xdr:to>
    <xdr:cxnSp macro="">
      <xdr:nvCxnSpPr>
        <xdr:cNvPr id="768" name="直線コネクタ 767"/>
        <xdr:cNvCxnSpPr/>
      </xdr:nvCxnSpPr>
      <xdr:spPr>
        <a:xfrm>
          <a:off x="22072600" y="862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34582</xdr:rowOff>
    </xdr:from>
    <xdr:to>
      <xdr:col>32</xdr:col>
      <xdr:colOff>187325</xdr:colOff>
      <xdr:row>59</xdr:row>
      <xdr:rowOff>40907</xdr:rowOff>
    </xdr:to>
    <xdr:cxnSp macro="">
      <xdr:nvCxnSpPr>
        <xdr:cNvPr id="769" name="直線コネクタ 768"/>
        <xdr:cNvCxnSpPr/>
      </xdr:nvCxnSpPr>
      <xdr:spPr>
        <a:xfrm>
          <a:off x="21323300" y="10150132"/>
          <a:ext cx="8382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87469</xdr:rowOff>
    </xdr:from>
    <xdr:ext cx="469744" cy="259045"/>
    <xdr:sp macro="" textlink="">
      <xdr:nvSpPr>
        <xdr:cNvPr id="770" name="貸付金平均値テキスト"/>
        <xdr:cNvSpPr txBox="1"/>
      </xdr:nvSpPr>
      <xdr:spPr>
        <a:xfrm>
          <a:off x="22212300" y="9860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64592</xdr:rowOff>
    </xdr:from>
    <xdr:to>
      <xdr:col>32</xdr:col>
      <xdr:colOff>238125</xdr:colOff>
      <xdr:row>58</xdr:row>
      <xdr:rowOff>166192</xdr:rowOff>
    </xdr:to>
    <xdr:sp macro="" textlink="">
      <xdr:nvSpPr>
        <xdr:cNvPr id="771" name="フローチャート : 判断 770"/>
        <xdr:cNvSpPr/>
      </xdr:nvSpPr>
      <xdr:spPr>
        <a:xfrm>
          <a:off x="22110700" y="1000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30276</xdr:rowOff>
    </xdr:from>
    <xdr:to>
      <xdr:col>31</xdr:col>
      <xdr:colOff>34925</xdr:colOff>
      <xdr:row>59</xdr:row>
      <xdr:rowOff>34582</xdr:rowOff>
    </xdr:to>
    <xdr:cxnSp macro="">
      <xdr:nvCxnSpPr>
        <xdr:cNvPr id="772" name="直線コネクタ 771"/>
        <xdr:cNvCxnSpPr/>
      </xdr:nvCxnSpPr>
      <xdr:spPr>
        <a:xfrm>
          <a:off x="20434300" y="10145826"/>
          <a:ext cx="889000" cy="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34760</xdr:rowOff>
    </xdr:from>
    <xdr:to>
      <xdr:col>31</xdr:col>
      <xdr:colOff>85725</xdr:colOff>
      <xdr:row>58</xdr:row>
      <xdr:rowOff>136360</xdr:rowOff>
    </xdr:to>
    <xdr:sp macro="" textlink="">
      <xdr:nvSpPr>
        <xdr:cNvPr id="773" name="フローチャート : 判断 772"/>
        <xdr:cNvSpPr/>
      </xdr:nvSpPr>
      <xdr:spPr>
        <a:xfrm>
          <a:off x="21272500" y="997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152887</xdr:rowOff>
    </xdr:from>
    <xdr:ext cx="469744" cy="259045"/>
    <xdr:sp macro="" textlink="">
      <xdr:nvSpPr>
        <xdr:cNvPr id="774" name="テキスト ボックス 773"/>
        <xdr:cNvSpPr txBox="1"/>
      </xdr:nvSpPr>
      <xdr:spPr>
        <a:xfrm>
          <a:off x="21088427" y="975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30276</xdr:rowOff>
    </xdr:from>
    <xdr:to>
      <xdr:col>29</xdr:col>
      <xdr:colOff>517525</xdr:colOff>
      <xdr:row>59</xdr:row>
      <xdr:rowOff>33248</xdr:rowOff>
    </xdr:to>
    <xdr:cxnSp macro="">
      <xdr:nvCxnSpPr>
        <xdr:cNvPr id="775" name="直線コネクタ 774"/>
        <xdr:cNvCxnSpPr/>
      </xdr:nvCxnSpPr>
      <xdr:spPr>
        <a:xfrm flipV="1">
          <a:off x="19545300" y="10145826"/>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32893</xdr:rowOff>
    </xdr:from>
    <xdr:to>
      <xdr:col>29</xdr:col>
      <xdr:colOff>568325</xdr:colOff>
      <xdr:row>58</xdr:row>
      <xdr:rowOff>134493</xdr:rowOff>
    </xdr:to>
    <xdr:sp macro="" textlink="">
      <xdr:nvSpPr>
        <xdr:cNvPr id="776" name="フローチャート : 判断 775"/>
        <xdr:cNvSpPr/>
      </xdr:nvSpPr>
      <xdr:spPr>
        <a:xfrm>
          <a:off x="20383500" y="99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151020</xdr:rowOff>
    </xdr:from>
    <xdr:ext cx="469744" cy="259045"/>
    <xdr:sp macro="" textlink="">
      <xdr:nvSpPr>
        <xdr:cNvPr id="777" name="テキスト ボックス 776"/>
        <xdr:cNvSpPr txBox="1"/>
      </xdr:nvSpPr>
      <xdr:spPr>
        <a:xfrm>
          <a:off x="20199427" y="975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26429</xdr:rowOff>
    </xdr:from>
    <xdr:to>
      <xdr:col>28</xdr:col>
      <xdr:colOff>314325</xdr:colOff>
      <xdr:row>59</xdr:row>
      <xdr:rowOff>33248</xdr:rowOff>
    </xdr:to>
    <xdr:cxnSp macro="">
      <xdr:nvCxnSpPr>
        <xdr:cNvPr id="778" name="直線コネクタ 777"/>
        <xdr:cNvCxnSpPr/>
      </xdr:nvCxnSpPr>
      <xdr:spPr>
        <a:xfrm>
          <a:off x="18656300" y="10141979"/>
          <a:ext cx="889000" cy="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22263</xdr:rowOff>
    </xdr:from>
    <xdr:to>
      <xdr:col>28</xdr:col>
      <xdr:colOff>365125</xdr:colOff>
      <xdr:row>58</xdr:row>
      <xdr:rowOff>123863</xdr:rowOff>
    </xdr:to>
    <xdr:sp macro="" textlink="">
      <xdr:nvSpPr>
        <xdr:cNvPr id="779" name="フローチャート : 判断 778"/>
        <xdr:cNvSpPr/>
      </xdr:nvSpPr>
      <xdr:spPr>
        <a:xfrm>
          <a:off x="19494500" y="996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140390</xdr:rowOff>
    </xdr:from>
    <xdr:ext cx="469744" cy="259045"/>
    <xdr:sp macro="" textlink="">
      <xdr:nvSpPr>
        <xdr:cNvPr id="780" name="テキスト ボックス 779"/>
        <xdr:cNvSpPr txBox="1"/>
      </xdr:nvSpPr>
      <xdr:spPr>
        <a:xfrm>
          <a:off x="19310427" y="974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29273</xdr:rowOff>
    </xdr:from>
    <xdr:to>
      <xdr:col>27</xdr:col>
      <xdr:colOff>161925</xdr:colOff>
      <xdr:row>58</xdr:row>
      <xdr:rowOff>130873</xdr:rowOff>
    </xdr:to>
    <xdr:sp macro="" textlink="">
      <xdr:nvSpPr>
        <xdr:cNvPr id="781" name="フローチャート : 判断 780"/>
        <xdr:cNvSpPr/>
      </xdr:nvSpPr>
      <xdr:spPr>
        <a:xfrm>
          <a:off x="18605500" y="99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147400</xdr:rowOff>
    </xdr:from>
    <xdr:ext cx="469744" cy="259045"/>
    <xdr:sp macro="" textlink="">
      <xdr:nvSpPr>
        <xdr:cNvPr id="782" name="テキスト ボックス 781"/>
        <xdr:cNvSpPr txBox="1"/>
      </xdr:nvSpPr>
      <xdr:spPr>
        <a:xfrm>
          <a:off x="18421427" y="974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161557</xdr:rowOff>
    </xdr:from>
    <xdr:to>
      <xdr:col>32</xdr:col>
      <xdr:colOff>238125</xdr:colOff>
      <xdr:row>59</xdr:row>
      <xdr:rowOff>91707</xdr:rowOff>
    </xdr:to>
    <xdr:sp macro="" textlink="">
      <xdr:nvSpPr>
        <xdr:cNvPr id="788" name="円/楕円 787"/>
        <xdr:cNvSpPr/>
      </xdr:nvSpPr>
      <xdr:spPr>
        <a:xfrm>
          <a:off x="22110700" y="1010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76484</xdr:rowOff>
    </xdr:from>
    <xdr:ext cx="313932" cy="259045"/>
    <xdr:sp macro="" textlink="">
      <xdr:nvSpPr>
        <xdr:cNvPr id="789" name="貸付金該当値テキスト"/>
        <xdr:cNvSpPr txBox="1"/>
      </xdr:nvSpPr>
      <xdr:spPr>
        <a:xfrm>
          <a:off x="22212300" y="10020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155232</xdr:rowOff>
    </xdr:from>
    <xdr:to>
      <xdr:col>31</xdr:col>
      <xdr:colOff>85725</xdr:colOff>
      <xdr:row>59</xdr:row>
      <xdr:rowOff>85382</xdr:rowOff>
    </xdr:to>
    <xdr:sp macro="" textlink="">
      <xdr:nvSpPr>
        <xdr:cNvPr id="790" name="円/楕円 789"/>
        <xdr:cNvSpPr/>
      </xdr:nvSpPr>
      <xdr:spPr>
        <a:xfrm>
          <a:off x="21272500" y="1009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76509</xdr:rowOff>
    </xdr:from>
    <xdr:ext cx="378565" cy="259045"/>
    <xdr:sp macro="" textlink="">
      <xdr:nvSpPr>
        <xdr:cNvPr id="791" name="テキスト ボックス 790"/>
        <xdr:cNvSpPr txBox="1"/>
      </xdr:nvSpPr>
      <xdr:spPr>
        <a:xfrm>
          <a:off x="21134017" y="10192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150926</xdr:rowOff>
    </xdr:from>
    <xdr:to>
      <xdr:col>29</xdr:col>
      <xdr:colOff>568325</xdr:colOff>
      <xdr:row>59</xdr:row>
      <xdr:rowOff>81076</xdr:rowOff>
    </xdr:to>
    <xdr:sp macro="" textlink="">
      <xdr:nvSpPr>
        <xdr:cNvPr id="792" name="円/楕円 791"/>
        <xdr:cNvSpPr/>
      </xdr:nvSpPr>
      <xdr:spPr>
        <a:xfrm>
          <a:off x="20383500" y="1009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72203</xdr:rowOff>
    </xdr:from>
    <xdr:ext cx="378565" cy="259045"/>
    <xdr:sp macro="" textlink="">
      <xdr:nvSpPr>
        <xdr:cNvPr id="793" name="テキスト ボックス 792"/>
        <xdr:cNvSpPr txBox="1"/>
      </xdr:nvSpPr>
      <xdr:spPr>
        <a:xfrm>
          <a:off x="20245017" y="1018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153898</xdr:rowOff>
    </xdr:from>
    <xdr:to>
      <xdr:col>28</xdr:col>
      <xdr:colOff>365125</xdr:colOff>
      <xdr:row>59</xdr:row>
      <xdr:rowOff>84048</xdr:rowOff>
    </xdr:to>
    <xdr:sp macro="" textlink="">
      <xdr:nvSpPr>
        <xdr:cNvPr id="794" name="円/楕円 793"/>
        <xdr:cNvSpPr/>
      </xdr:nvSpPr>
      <xdr:spPr>
        <a:xfrm>
          <a:off x="19494500" y="1009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75175</xdr:rowOff>
    </xdr:from>
    <xdr:ext cx="378565" cy="259045"/>
    <xdr:sp macro="" textlink="">
      <xdr:nvSpPr>
        <xdr:cNvPr id="795" name="テキスト ボックス 794"/>
        <xdr:cNvSpPr txBox="1"/>
      </xdr:nvSpPr>
      <xdr:spPr>
        <a:xfrm>
          <a:off x="19356017" y="10190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147079</xdr:rowOff>
    </xdr:from>
    <xdr:to>
      <xdr:col>27</xdr:col>
      <xdr:colOff>161925</xdr:colOff>
      <xdr:row>59</xdr:row>
      <xdr:rowOff>77229</xdr:rowOff>
    </xdr:to>
    <xdr:sp macro="" textlink="">
      <xdr:nvSpPr>
        <xdr:cNvPr id="796" name="円/楕円 795"/>
        <xdr:cNvSpPr/>
      </xdr:nvSpPr>
      <xdr:spPr>
        <a:xfrm>
          <a:off x="18605500" y="1009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68356</xdr:rowOff>
    </xdr:from>
    <xdr:ext cx="378565" cy="259045"/>
    <xdr:sp macro="" textlink="">
      <xdr:nvSpPr>
        <xdr:cNvPr id="797" name="テキスト ボックス 796"/>
        <xdr:cNvSpPr txBox="1"/>
      </xdr:nvSpPr>
      <xdr:spPr>
        <a:xfrm>
          <a:off x="18467017" y="1018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8" name="直線コネクタ 80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9" name="テキスト ボックス 80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0" name="直線コネクタ 80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1" name="テキスト ボックス 81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2" name="直線コネクタ 81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3" name="テキスト ボックス 81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4" name="直線コネクタ 81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5" name="テキスト ボックス 81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6" name="直線コネクタ 81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7" name="テキスト ボックス 81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8" name="直線コネクタ 81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9" name="テキスト ボックス 81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142032</xdr:rowOff>
    </xdr:from>
    <xdr:to>
      <xdr:col>32</xdr:col>
      <xdr:colOff>186689</xdr:colOff>
      <xdr:row>78</xdr:row>
      <xdr:rowOff>104191</xdr:rowOff>
    </xdr:to>
    <xdr:cxnSp macro="">
      <xdr:nvCxnSpPr>
        <xdr:cNvPr id="821" name="直線コネクタ 820"/>
        <xdr:cNvCxnSpPr/>
      </xdr:nvCxnSpPr>
      <xdr:spPr>
        <a:xfrm flipV="1">
          <a:off x="22159595" y="12314982"/>
          <a:ext cx="1269" cy="116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108018</xdr:rowOff>
    </xdr:from>
    <xdr:ext cx="534377" cy="259045"/>
    <xdr:sp macro="" textlink="">
      <xdr:nvSpPr>
        <xdr:cNvPr id="822" name="繰出金最小値テキスト"/>
        <xdr:cNvSpPr txBox="1"/>
      </xdr:nvSpPr>
      <xdr:spPr>
        <a:xfrm>
          <a:off x="22212300" y="1348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14,660</a:t>
          </a:r>
          <a:endParaRPr kumimoji="1" lang="ja-JP" altLang="en-US" sz="1000" b="1">
            <a:latin typeface="ＭＳ Ｐゴシック"/>
          </a:endParaRPr>
        </a:p>
      </xdr:txBody>
    </xdr:sp>
    <xdr:clientData/>
  </xdr:oneCellAnchor>
  <xdr:twoCellAnchor>
    <xdr:from>
      <xdr:col>32</xdr:col>
      <xdr:colOff>98425</xdr:colOff>
      <xdr:row>78</xdr:row>
      <xdr:rowOff>104191</xdr:rowOff>
    </xdr:from>
    <xdr:to>
      <xdr:col>32</xdr:col>
      <xdr:colOff>276225</xdr:colOff>
      <xdr:row>78</xdr:row>
      <xdr:rowOff>104191</xdr:rowOff>
    </xdr:to>
    <xdr:cxnSp macro="">
      <xdr:nvCxnSpPr>
        <xdr:cNvPr id="823" name="直線コネクタ 822"/>
        <xdr:cNvCxnSpPr/>
      </xdr:nvCxnSpPr>
      <xdr:spPr>
        <a:xfrm>
          <a:off x="22072600" y="1347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88709</xdr:rowOff>
    </xdr:from>
    <xdr:ext cx="599010" cy="259045"/>
    <xdr:sp macro="" textlink="">
      <xdr:nvSpPr>
        <xdr:cNvPr id="824" name="繰出金最大値テキスト"/>
        <xdr:cNvSpPr txBox="1"/>
      </xdr:nvSpPr>
      <xdr:spPr>
        <a:xfrm>
          <a:off x="22212300" y="1209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167,194</a:t>
          </a:r>
          <a:endParaRPr kumimoji="1" lang="ja-JP" altLang="en-US" sz="1000" b="1">
            <a:latin typeface="ＭＳ Ｐゴシック"/>
          </a:endParaRPr>
        </a:p>
      </xdr:txBody>
    </xdr:sp>
    <xdr:clientData/>
  </xdr:oneCellAnchor>
  <xdr:twoCellAnchor>
    <xdr:from>
      <xdr:col>32</xdr:col>
      <xdr:colOff>98425</xdr:colOff>
      <xdr:row>71</xdr:row>
      <xdr:rowOff>142032</xdr:rowOff>
    </xdr:from>
    <xdr:to>
      <xdr:col>32</xdr:col>
      <xdr:colOff>276225</xdr:colOff>
      <xdr:row>71</xdr:row>
      <xdr:rowOff>142032</xdr:rowOff>
    </xdr:to>
    <xdr:cxnSp macro="">
      <xdr:nvCxnSpPr>
        <xdr:cNvPr id="825" name="直線コネクタ 824"/>
        <xdr:cNvCxnSpPr/>
      </xdr:nvCxnSpPr>
      <xdr:spPr>
        <a:xfrm>
          <a:off x="22072600" y="12314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122867</xdr:rowOff>
    </xdr:from>
    <xdr:to>
      <xdr:col>32</xdr:col>
      <xdr:colOff>187325</xdr:colOff>
      <xdr:row>77</xdr:row>
      <xdr:rowOff>1031</xdr:rowOff>
    </xdr:to>
    <xdr:cxnSp macro="">
      <xdr:nvCxnSpPr>
        <xdr:cNvPr id="826" name="直線コネクタ 825"/>
        <xdr:cNvCxnSpPr/>
      </xdr:nvCxnSpPr>
      <xdr:spPr>
        <a:xfrm flipV="1">
          <a:off x="21323300" y="13153067"/>
          <a:ext cx="838200" cy="4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67711</xdr:rowOff>
    </xdr:from>
    <xdr:ext cx="534377" cy="259045"/>
    <xdr:sp macro="" textlink="">
      <xdr:nvSpPr>
        <xdr:cNvPr id="827" name="繰出金平均値テキスト"/>
        <xdr:cNvSpPr txBox="1"/>
      </xdr:nvSpPr>
      <xdr:spPr>
        <a:xfrm>
          <a:off x="22212300" y="129264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44833</xdr:rowOff>
    </xdr:from>
    <xdr:to>
      <xdr:col>32</xdr:col>
      <xdr:colOff>238125</xdr:colOff>
      <xdr:row>76</xdr:row>
      <xdr:rowOff>146433</xdr:rowOff>
    </xdr:to>
    <xdr:sp macro="" textlink="">
      <xdr:nvSpPr>
        <xdr:cNvPr id="828" name="フローチャート : 判断 827"/>
        <xdr:cNvSpPr/>
      </xdr:nvSpPr>
      <xdr:spPr>
        <a:xfrm>
          <a:off x="221107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70526</xdr:rowOff>
    </xdr:from>
    <xdr:to>
      <xdr:col>31</xdr:col>
      <xdr:colOff>34925</xdr:colOff>
      <xdr:row>77</xdr:row>
      <xdr:rowOff>1031</xdr:rowOff>
    </xdr:to>
    <xdr:cxnSp macro="">
      <xdr:nvCxnSpPr>
        <xdr:cNvPr id="829" name="直線コネクタ 828"/>
        <xdr:cNvCxnSpPr/>
      </xdr:nvCxnSpPr>
      <xdr:spPr>
        <a:xfrm>
          <a:off x="20434300" y="13100726"/>
          <a:ext cx="889000" cy="10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41335</xdr:rowOff>
    </xdr:from>
    <xdr:to>
      <xdr:col>31</xdr:col>
      <xdr:colOff>85725</xdr:colOff>
      <xdr:row>76</xdr:row>
      <xdr:rowOff>142935</xdr:rowOff>
    </xdr:to>
    <xdr:sp macro="" textlink="">
      <xdr:nvSpPr>
        <xdr:cNvPr id="830" name="フローチャート : 判断 829"/>
        <xdr:cNvSpPr/>
      </xdr:nvSpPr>
      <xdr:spPr>
        <a:xfrm>
          <a:off x="21272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159463</xdr:rowOff>
    </xdr:from>
    <xdr:ext cx="534377" cy="259045"/>
    <xdr:sp macro="" textlink="">
      <xdr:nvSpPr>
        <xdr:cNvPr id="831" name="テキスト ボックス 830"/>
        <xdr:cNvSpPr txBox="1"/>
      </xdr:nvSpPr>
      <xdr:spPr>
        <a:xfrm>
          <a:off x="21056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70526</xdr:rowOff>
    </xdr:from>
    <xdr:to>
      <xdr:col>29</xdr:col>
      <xdr:colOff>517525</xdr:colOff>
      <xdr:row>77</xdr:row>
      <xdr:rowOff>29454</xdr:rowOff>
    </xdr:to>
    <xdr:cxnSp macro="">
      <xdr:nvCxnSpPr>
        <xdr:cNvPr id="832" name="直線コネクタ 831"/>
        <xdr:cNvCxnSpPr/>
      </xdr:nvCxnSpPr>
      <xdr:spPr>
        <a:xfrm flipV="1">
          <a:off x="19545300" y="13100726"/>
          <a:ext cx="889000" cy="13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64021</xdr:rowOff>
    </xdr:from>
    <xdr:to>
      <xdr:col>29</xdr:col>
      <xdr:colOff>568325</xdr:colOff>
      <xdr:row>76</xdr:row>
      <xdr:rowOff>165621</xdr:rowOff>
    </xdr:to>
    <xdr:sp macro="" textlink="">
      <xdr:nvSpPr>
        <xdr:cNvPr id="833" name="フローチャート : 判断 832"/>
        <xdr:cNvSpPr/>
      </xdr:nvSpPr>
      <xdr:spPr>
        <a:xfrm>
          <a:off x="20383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156748</xdr:rowOff>
    </xdr:from>
    <xdr:ext cx="534377" cy="259045"/>
    <xdr:sp macro="" textlink="">
      <xdr:nvSpPr>
        <xdr:cNvPr id="834" name="テキスト ボックス 833"/>
        <xdr:cNvSpPr txBox="1"/>
      </xdr:nvSpPr>
      <xdr:spPr>
        <a:xfrm>
          <a:off x="20167111" y="1318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29454</xdr:rowOff>
    </xdr:from>
    <xdr:to>
      <xdr:col>28</xdr:col>
      <xdr:colOff>314325</xdr:colOff>
      <xdr:row>77</xdr:row>
      <xdr:rowOff>41264</xdr:rowOff>
    </xdr:to>
    <xdr:cxnSp macro="">
      <xdr:nvCxnSpPr>
        <xdr:cNvPr id="835" name="直線コネクタ 834"/>
        <xdr:cNvCxnSpPr/>
      </xdr:nvCxnSpPr>
      <xdr:spPr>
        <a:xfrm flipV="1">
          <a:off x="18656300" y="13231104"/>
          <a:ext cx="889000" cy="1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71481</xdr:rowOff>
    </xdr:from>
    <xdr:to>
      <xdr:col>28</xdr:col>
      <xdr:colOff>365125</xdr:colOff>
      <xdr:row>77</xdr:row>
      <xdr:rowOff>1631</xdr:rowOff>
    </xdr:to>
    <xdr:sp macro="" textlink="">
      <xdr:nvSpPr>
        <xdr:cNvPr id="836" name="フローチャート : 判断 835"/>
        <xdr:cNvSpPr/>
      </xdr:nvSpPr>
      <xdr:spPr>
        <a:xfrm>
          <a:off x="19494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18158</xdr:rowOff>
    </xdr:from>
    <xdr:ext cx="534377" cy="259045"/>
    <xdr:sp macro="" textlink="">
      <xdr:nvSpPr>
        <xdr:cNvPr id="837" name="テキスト ボックス 836"/>
        <xdr:cNvSpPr txBox="1"/>
      </xdr:nvSpPr>
      <xdr:spPr>
        <a:xfrm>
          <a:off x="19278111" y="128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76876</xdr:rowOff>
    </xdr:from>
    <xdr:to>
      <xdr:col>27</xdr:col>
      <xdr:colOff>161925</xdr:colOff>
      <xdr:row>77</xdr:row>
      <xdr:rowOff>7026</xdr:rowOff>
    </xdr:to>
    <xdr:sp macro="" textlink="">
      <xdr:nvSpPr>
        <xdr:cNvPr id="838" name="フローチャート : 判断 837"/>
        <xdr:cNvSpPr/>
      </xdr:nvSpPr>
      <xdr:spPr>
        <a:xfrm>
          <a:off x="18605500" y="131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23553</xdr:rowOff>
    </xdr:from>
    <xdr:ext cx="534377" cy="259045"/>
    <xdr:sp macro="" textlink="">
      <xdr:nvSpPr>
        <xdr:cNvPr id="839" name="テキスト ボックス 838"/>
        <xdr:cNvSpPr txBox="1"/>
      </xdr:nvSpPr>
      <xdr:spPr>
        <a:xfrm>
          <a:off x="18389111" y="1288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56,578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0" name="テキスト ボックス 83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1" name="テキスト ボックス 84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2" name="テキスト ボックス 84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3" name="テキスト ボックス 84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4" name="テキスト ボックス 84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72067</xdr:rowOff>
    </xdr:from>
    <xdr:to>
      <xdr:col>32</xdr:col>
      <xdr:colOff>238125</xdr:colOff>
      <xdr:row>77</xdr:row>
      <xdr:rowOff>2217</xdr:rowOff>
    </xdr:to>
    <xdr:sp macro="" textlink="">
      <xdr:nvSpPr>
        <xdr:cNvPr id="845" name="円/楕円 844"/>
        <xdr:cNvSpPr/>
      </xdr:nvSpPr>
      <xdr:spPr>
        <a:xfrm>
          <a:off x="22110700" y="1310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50494</xdr:rowOff>
    </xdr:from>
    <xdr:ext cx="534377" cy="259045"/>
    <xdr:sp macro="" textlink="">
      <xdr:nvSpPr>
        <xdr:cNvPr id="846" name="繰出金該当値テキスト"/>
        <xdr:cNvSpPr txBox="1"/>
      </xdr:nvSpPr>
      <xdr:spPr>
        <a:xfrm>
          <a:off x="22212300" y="1308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57,209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121681</xdr:rowOff>
    </xdr:from>
    <xdr:to>
      <xdr:col>31</xdr:col>
      <xdr:colOff>85725</xdr:colOff>
      <xdr:row>77</xdr:row>
      <xdr:rowOff>51831</xdr:rowOff>
    </xdr:to>
    <xdr:sp macro="" textlink="">
      <xdr:nvSpPr>
        <xdr:cNvPr id="847" name="円/楕円 846"/>
        <xdr:cNvSpPr/>
      </xdr:nvSpPr>
      <xdr:spPr>
        <a:xfrm>
          <a:off x="21272500" y="1315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42958</xdr:rowOff>
    </xdr:from>
    <xdr:ext cx="534377" cy="259045"/>
    <xdr:sp macro="" textlink="">
      <xdr:nvSpPr>
        <xdr:cNvPr id="848" name="テキスト ボックス 847"/>
        <xdr:cNvSpPr txBox="1"/>
      </xdr:nvSpPr>
      <xdr:spPr>
        <a:xfrm>
          <a:off x="21056111" y="132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50,698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19726</xdr:rowOff>
    </xdr:from>
    <xdr:to>
      <xdr:col>29</xdr:col>
      <xdr:colOff>568325</xdr:colOff>
      <xdr:row>76</xdr:row>
      <xdr:rowOff>121326</xdr:rowOff>
    </xdr:to>
    <xdr:sp macro="" textlink="">
      <xdr:nvSpPr>
        <xdr:cNvPr id="849" name="円/楕円 848"/>
        <xdr:cNvSpPr/>
      </xdr:nvSpPr>
      <xdr:spPr>
        <a:xfrm>
          <a:off x="20383500" y="1304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137853</xdr:rowOff>
    </xdr:from>
    <xdr:ext cx="534377" cy="259045"/>
    <xdr:sp macro="" textlink="">
      <xdr:nvSpPr>
        <xdr:cNvPr id="850" name="テキスト ボックス 849"/>
        <xdr:cNvSpPr txBox="1"/>
      </xdr:nvSpPr>
      <xdr:spPr>
        <a:xfrm>
          <a:off x="20167111" y="1282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64,078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150104</xdr:rowOff>
    </xdr:from>
    <xdr:to>
      <xdr:col>28</xdr:col>
      <xdr:colOff>365125</xdr:colOff>
      <xdr:row>77</xdr:row>
      <xdr:rowOff>80254</xdr:rowOff>
    </xdr:to>
    <xdr:sp macro="" textlink="">
      <xdr:nvSpPr>
        <xdr:cNvPr id="851" name="円/楕円 850"/>
        <xdr:cNvSpPr/>
      </xdr:nvSpPr>
      <xdr:spPr>
        <a:xfrm>
          <a:off x="19494500" y="1318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71381</xdr:rowOff>
    </xdr:from>
    <xdr:ext cx="534377" cy="259045"/>
    <xdr:sp macro="" textlink="">
      <xdr:nvSpPr>
        <xdr:cNvPr id="852" name="テキスト ボックス 851"/>
        <xdr:cNvSpPr txBox="1"/>
      </xdr:nvSpPr>
      <xdr:spPr>
        <a:xfrm>
          <a:off x="19278111" y="1327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46,968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161914</xdr:rowOff>
    </xdr:from>
    <xdr:to>
      <xdr:col>27</xdr:col>
      <xdr:colOff>161925</xdr:colOff>
      <xdr:row>77</xdr:row>
      <xdr:rowOff>92064</xdr:rowOff>
    </xdr:to>
    <xdr:sp macro="" textlink="">
      <xdr:nvSpPr>
        <xdr:cNvPr id="853" name="円/楕円 852"/>
        <xdr:cNvSpPr/>
      </xdr:nvSpPr>
      <xdr:spPr>
        <a:xfrm>
          <a:off x="18605500" y="1319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83191</xdr:rowOff>
    </xdr:from>
    <xdr:ext cx="534377" cy="259045"/>
    <xdr:sp macro="" textlink="">
      <xdr:nvSpPr>
        <xdr:cNvPr id="854" name="テキスト ボックス 853"/>
        <xdr:cNvSpPr txBox="1"/>
      </xdr:nvSpPr>
      <xdr:spPr>
        <a:xfrm>
          <a:off x="18389111" y="1328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45,418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5" name="正方形/長方形 85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6" name="正方形/長方形 85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7" name="正方形/長方形 85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8" name="正方形/長方形 85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9" name="正方形/長方形 85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0" name="正方形/長方形 85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1" name="正方形/長方形 86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2" name="正方形/長方形 86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3" name="テキスト ボックス 86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4" name="直線コネクタ 86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5" name="直線コネクタ 86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6" name="テキスト ボックス 86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7" name="直線コネクタ 86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68" name="テキスト ボックス 867"/>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0" name="テキスト ボックス 869"/>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1" name="直線コネクタ 87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2" name="テキスト ボックス 871"/>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3" name="直線コネクタ 87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4" name="テキスト ボックス 873"/>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6" name="テキスト ボックス 87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78" name="直線コネクタ 877"/>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79"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0" name="直線コネクタ 87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1"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2" name="直線コネクタ 88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3" name="直線コネクタ 88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4"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5" name="フローチャート : 判断 884"/>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6" name="直線コネクタ 88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90</xdr:row>
      <xdr:rowOff>50800</xdr:rowOff>
    </xdr:from>
    <xdr:to>
      <xdr:col>31</xdr:col>
      <xdr:colOff>85725</xdr:colOff>
      <xdr:row>90</xdr:row>
      <xdr:rowOff>152400</xdr:rowOff>
    </xdr:to>
    <xdr:sp macro="" textlink="">
      <xdr:nvSpPr>
        <xdr:cNvPr id="887" name="フローチャート : 判断 886"/>
        <xdr:cNvSpPr/>
      </xdr:nvSpPr>
      <xdr:spPr>
        <a:xfrm>
          <a:off x="21272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88</xdr:row>
      <xdr:rowOff>168927</xdr:rowOff>
    </xdr:from>
    <xdr:ext cx="313932" cy="259045"/>
    <xdr:sp macro="" textlink="">
      <xdr:nvSpPr>
        <xdr:cNvPr id="888" name="テキスト ボックス 887"/>
        <xdr:cNvSpPr txBox="1"/>
      </xdr:nvSpPr>
      <xdr:spPr>
        <a:xfrm>
          <a:off x="21166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89" name="直線コネクタ 88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0" name="フローチャート : 判断 889"/>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1" name="テキスト ボックス 890"/>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2" name="直線コネクタ 89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3" name="フローチャート : 判断 892"/>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4" name="テキスト ボックス 893"/>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5" name="フローチャート : 判断 894"/>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6" name="テキスト ボックス 895"/>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2" name="円/楕円 90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3"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4" name="円/楕円 90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5" name="テキスト ボックス 904"/>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6" name="円/楕円 90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07" name="テキスト ボックス 906"/>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08" name="円/楕円 90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09" name="テキスト ボックス 908"/>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0" name="円/楕円 90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1" name="テキスト ボックス 910"/>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ja-JP" altLang="en-US" sz="1100">
              <a:solidFill>
                <a:schemeClr val="dk1"/>
              </a:solidFill>
              <a:effectLst/>
              <a:latin typeface="+mn-lt"/>
              <a:ea typeface="+mn-ea"/>
              <a:cs typeface="+mn-cs"/>
            </a:rPr>
            <a:t>４７３，６７４</a:t>
          </a:r>
          <a:r>
            <a:rPr kumimoji="1" lang="ja-JP" altLang="ja-JP" sz="1100">
              <a:solidFill>
                <a:schemeClr val="dk1"/>
              </a:solidFill>
              <a:effectLst/>
              <a:latin typeface="+mn-lt"/>
              <a:ea typeface="+mn-ea"/>
              <a:cs typeface="+mn-cs"/>
            </a:rPr>
            <a:t>円で類似団体平均と比較すると</a:t>
          </a:r>
          <a:r>
            <a:rPr kumimoji="1" lang="ja-JP" altLang="en-US" sz="1100">
              <a:solidFill>
                <a:schemeClr val="dk1"/>
              </a:solidFill>
              <a:effectLst/>
              <a:latin typeface="+mn-lt"/>
              <a:ea typeface="+mn-ea"/>
              <a:cs typeface="+mn-cs"/>
            </a:rPr>
            <a:t>６９，４６６</a:t>
          </a:r>
          <a:r>
            <a:rPr kumimoji="1" lang="ja-JP" altLang="ja-JP" sz="1100">
              <a:solidFill>
                <a:schemeClr val="dk1"/>
              </a:solidFill>
              <a:effectLst/>
              <a:latin typeface="+mn-lt"/>
              <a:ea typeface="+mn-ea"/>
              <a:cs typeface="+mn-cs"/>
            </a:rPr>
            <a:t>円低くなっている。</a:t>
          </a:r>
          <a:endParaRPr lang="ja-JP" altLang="ja-JP" sz="1400">
            <a:effectLst/>
          </a:endParaRPr>
        </a:p>
        <a:p>
          <a:r>
            <a:rPr kumimoji="1" lang="ja-JP" altLang="ja-JP" sz="1100">
              <a:solidFill>
                <a:schemeClr val="dk1"/>
              </a:solidFill>
              <a:effectLst/>
              <a:latin typeface="+mn-lt"/>
              <a:ea typeface="+mn-ea"/>
              <a:cs typeface="+mn-cs"/>
            </a:rPr>
            <a:t>主な構成項目である人件費は住民一人当たり</a:t>
          </a:r>
          <a:r>
            <a:rPr kumimoji="1" lang="ja-JP" altLang="en-US" sz="1100">
              <a:solidFill>
                <a:schemeClr val="dk1"/>
              </a:solidFill>
              <a:effectLst/>
              <a:latin typeface="+mn-lt"/>
              <a:ea typeface="+mn-ea"/>
              <a:cs typeface="+mn-cs"/>
            </a:rPr>
            <a:t>９６，０３７</a:t>
          </a:r>
          <a:r>
            <a:rPr kumimoji="1" lang="ja-JP" altLang="ja-JP" sz="1100">
              <a:solidFill>
                <a:schemeClr val="dk1"/>
              </a:solidFill>
              <a:effectLst/>
              <a:latin typeface="+mn-lt"/>
              <a:ea typeface="+mn-ea"/>
              <a:cs typeface="+mn-cs"/>
            </a:rPr>
            <a:t>円となっており、類似団体より</a:t>
          </a:r>
          <a:r>
            <a:rPr kumimoji="1" lang="ja-JP" altLang="en-US" sz="1100">
              <a:solidFill>
                <a:schemeClr val="dk1"/>
              </a:solidFill>
              <a:effectLst/>
              <a:latin typeface="+mn-lt"/>
              <a:ea typeface="+mn-ea"/>
              <a:cs typeface="+mn-cs"/>
            </a:rPr>
            <a:t>７，４１９</a:t>
          </a:r>
          <a:r>
            <a:rPr kumimoji="1" lang="ja-JP" altLang="ja-JP" sz="1100">
              <a:solidFill>
                <a:schemeClr val="dk1"/>
              </a:solidFill>
              <a:effectLst/>
              <a:latin typeface="+mn-lt"/>
              <a:ea typeface="+mn-ea"/>
              <a:cs typeface="+mn-cs"/>
            </a:rPr>
            <a:t>円高い状況にある。主な要因としては、人口に対する保育所、学校の割合が類似団体より多く、その人件費が多いためである。今後は保育所の民営化や学校の再編等で経費削減、効率化を図る。</a:t>
          </a:r>
          <a:endParaRPr lang="ja-JP" altLang="ja-JP" sz="1400">
            <a:effectLst/>
          </a:endParaRPr>
        </a:p>
        <a:p>
          <a:r>
            <a:rPr kumimoji="1" lang="ja-JP" altLang="ja-JP" sz="1100">
              <a:solidFill>
                <a:schemeClr val="dk1"/>
              </a:solidFill>
              <a:effectLst/>
              <a:latin typeface="+mn-lt"/>
              <a:ea typeface="+mn-ea"/>
              <a:cs typeface="+mn-cs"/>
            </a:rPr>
            <a:t>また、扶助費が</a:t>
          </a:r>
          <a:r>
            <a:rPr kumimoji="1" lang="ja-JP" altLang="en-US" sz="1100">
              <a:solidFill>
                <a:schemeClr val="dk1"/>
              </a:solidFill>
              <a:effectLst/>
              <a:latin typeface="+mn-lt"/>
              <a:ea typeface="+mn-ea"/>
              <a:cs typeface="+mn-cs"/>
            </a:rPr>
            <a:t>７８，１６１円で</a:t>
          </a:r>
          <a:r>
            <a:rPr kumimoji="1" lang="ja-JP" altLang="ja-JP" sz="1100">
              <a:solidFill>
                <a:schemeClr val="dk1"/>
              </a:solidFill>
              <a:effectLst/>
              <a:latin typeface="+mn-lt"/>
              <a:ea typeface="+mn-ea"/>
              <a:cs typeface="+mn-cs"/>
            </a:rPr>
            <a:t>類似団体と比較して</a:t>
          </a:r>
          <a:r>
            <a:rPr kumimoji="1" lang="ja-JP" altLang="en-US" sz="1100">
              <a:solidFill>
                <a:schemeClr val="dk1"/>
              </a:solidFill>
              <a:effectLst/>
              <a:latin typeface="+mn-lt"/>
              <a:ea typeface="+mn-ea"/>
              <a:cs typeface="+mn-cs"/>
            </a:rPr>
            <a:t>１３，０６０</a:t>
          </a:r>
          <a:r>
            <a:rPr kumimoji="1" lang="ja-JP" altLang="ja-JP" sz="1100">
              <a:solidFill>
                <a:schemeClr val="dk1"/>
              </a:solidFill>
              <a:effectLst/>
              <a:latin typeface="+mn-lt"/>
              <a:ea typeface="+mn-ea"/>
              <a:cs typeface="+mn-cs"/>
            </a:rPr>
            <a:t>円高く、その要因は高齢化率が類似団体と比べて高く、それに伴って介護保険費や老人福祉費等の社会福祉関係経費の増加していることである。高齢化率については今後とも高い状況が続くと考えられるので、介護予防事業等を充実させ、医療費等の抑制に努める。</a:t>
          </a:r>
          <a:endParaRPr lang="ja-JP" altLang="ja-JP" sz="1400">
            <a:effectLst/>
          </a:endParaRPr>
        </a:p>
        <a:p>
          <a:r>
            <a:rPr kumimoji="1" lang="ja-JP" altLang="en-US" sz="1100">
              <a:solidFill>
                <a:schemeClr val="dk1"/>
              </a:solidFill>
              <a:effectLst/>
              <a:latin typeface="+mn-lt"/>
              <a:ea typeface="+mn-ea"/>
              <a:cs typeface="+mn-cs"/>
            </a:rPr>
            <a:t>低いものとしては、普通建設事業費が類似団体の半分以下になっており、３１，２４３円である。これは財政力が低いため、単独で行う建設事業を抑制していること、人口の減少により、既存施設で需要をまかなえていることが要因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引き続き、実施事業の厳選等により歳出経費の削減に努めていく。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福岡県香春町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11,624
11,583
44.50
5,910,386
5,505,989
404,357
3,229,030
4,334,419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152273</xdr:rowOff>
    </xdr:from>
    <xdr:to>
      <xdr:col>6</xdr:col>
      <xdr:colOff>510540</xdr:colOff>
      <xdr:row>38</xdr:row>
      <xdr:rowOff>30163</xdr:rowOff>
    </xdr:to>
    <xdr:cxnSp macro="">
      <xdr:nvCxnSpPr>
        <xdr:cNvPr id="56" name="直線コネクタ 55"/>
        <xdr:cNvCxnSpPr/>
      </xdr:nvCxnSpPr>
      <xdr:spPr>
        <a:xfrm flipV="1">
          <a:off x="4633595" y="5124323"/>
          <a:ext cx="1270" cy="1420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33990</xdr:rowOff>
    </xdr:from>
    <xdr:ext cx="469744" cy="259045"/>
    <xdr:sp macro="" textlink="">
      <xdr:nvSpPr>
        <xdr:cNvPr id="57" name="議会費最小値テキスト"/>
        <xdr:cNvSpPr txBox="1"/>
      </xdr:nvSpPr>
      <xdr:spPr>
        <a:xfrm>
          <a:off x="4686300" y="654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4,975</a:t>
          </a:r>
          <a:endParaRPr kumimoji="1" lang="ja-JP" altLang="en-US" sz="1000" b="1">
            <a:latin typeface="ＭＳ Ｐゴシック"/>
          </a:endParaRPr>
        </a:p>
      </xdr:txBody>
    </xdr:sp>
    <xdr:clientData/>
  </xdr:oneCellAnchor>
  <xdr:twoCellAnchor>
    <xdr:from>
      <xdr:col>6</xdr:col>
      <xdr:colOff>422275</xdr:colOff>
      <xdr:row>38</xdr:row>
      <xdr:rowOff>30163</xdr:rowOff>
    </xdr:from>
    <xdr:to>
      <xdr:col>6</xdr:col>
      <xdr:colOff>600075</xdr:colOff>
      <xdr:row>38</xdr:row>
      <xdr:rowOff>30163</xdr:rowOff>
    </xdr:to>
    <xdr:cxnSp macro="">
      <xdr:nvCxnSpPr>
        <xdr:cNvPr id="58" name="直線コネクタ 57"/>
        <xdr:cNvCxnSpPr/>
      </xdr:nvCxnSpPr>
      <xdr:spPr>
        <a:xfrm>
          <a:off x="4546600" y="654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98950</xdr:rowOff>
    </xdr:from>
    <xdr:ext cx="534377" cy="259045"/>
    <xdr:sp macro="" textlink="">
      <xdr:nvSpPr>
        <xdr:cNvPr id="59" name="議会費最大値テキスト"/>
        <xdr:cNvSpPr txBox="1"/>
      </xdr:nvSpPr>
      <xdr:spPr>
        <a:xfrm>
          <a:off x="4686300" y="489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12,434</a:t>
          </a:r>
          <a:endParaRPr kumimoji="1" lang="ja-JP" altLang="en-US" sz="1000" b="1">
            <a:latin typeface="ＭＳ Ｐゴシック"/>
          </a:endParaRPr>
        </a:p>
      </xdr:txBody>
    </xdr:sp>
    <xdr:clientData/>
  </xdr:oneCellAnchor>
  <xdr:twoCellAnchor>
    <xdr:from>
      <xdr:col>6</xdr:col>
      <xdr:colOff>422275</xdr:colOff>
      <xdr:row>29</xdr:row>
      <xdr:rowOff>152273</xdr:rowOff>
    </xdr:from>
    <xdr:to>
      <xdr:col>6</xdr:col>
      <xdr:colOff>600075</xdr:colOff>
      <xdr:row>29</xdr:row>
      <xdr:rowOff>152273</xdr:rowOff>
    </xdr:to>
    <xdr:cxnSp macro="">
      <xdr:nvCxnSpPr>
        <xdr:cNvPr id="60" name="直線コネクタ 59"/>
        <xdr:cNvCxnSpPr/>
      </xdr:nvCxnSpPr>
      <xdr:spPr>
        <a:xfrm>
          <a:off x="4546600" y="512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42354</xdr:rowOff>
    </xdr:from>
    <xdr:to>
      <xdr:col>6</xdr:col>
      <xdr:colOff>511175</xdr:colOff>
      <xdr:row>33</xdr:row>
      <xdr:rowOff>113983</xdr:rowOff>
    </xdr:to>
    <xdr:cxnSp macro="">
      <xdr:nvCxnSpPr>
        <xdr:cNvPr id="61" name="直線コネクタ 60"/>
        <xdr:cNvCxnSpPr/>
      </xdr:nvCxnSpPr>
      <xdr:spPr>
        <a:xfrm flipV="1">
          <a:off x="3797300" y="5700204"/>
          <a:ext cx="838200" cy="7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23512</xdr:rowOff>
    </xdr:from>
    <xdr:ext cx="469744" cy="259045"/>
    <xdr:sp macro="" textlink="">
      <xdr:nvSpPr>
        <xdr:cNvPr id="62" name="議会費平均値テキスト"/>
        <xdr:cNvSpPr txBox="1"/>
      </xdr:nvSpPr>
      <xdr:spPr>
        <a:xfrm>
          <a:off x="4686300" y="60242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45085</xdr:rowOff>
    </xdr:from>
    <xdr:to>
      <xdr:col>6</xdr:col>
      <xdr:colOff>561975</xdr:colOff>
      <xdr:row>35</xdr:row>
      <xdr:rowOff>146685</xdr:rowOff>
    </xdr:to>
    <xdr:sp macro="" textlink="">
      <xdr:nvSpPr>
        <xdr:cNvPr id="63" name="フローチャート : 判断 62"/>
        <xdr:cNvSpPr/>
      </xdr:nvSpPr>
      <xdr:spPr>
        <a:xfrm>
          <a:off x="45847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113983</xdr:rowOff>
    </xdr:from>
    <xdr:to>
      <xdr:col>5</xdr:col>
      <xdr:colOff>358775</xdr:colOff>
      <xdr:row>33</xdr:row>
      <xdr:rowOff>161417</xdr:rowOff>
    </xdr:to>
    <xdr:cxnSp macro="">
      <xdr:nvCxnSpPr>
        <xdr:cNvPr id="64" name="直線コネクタ 63"/>
        <xdr:cNvCxnSpPr/>
      </xdr:nvCxnSpPr>
      <xdr:spPr>
        <a:xfrm flipV="1">
          <a:off x="2908300" y="5771833"/>
          <a:ext cx="889000" cy="4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62611</xdr:rowOff>
    </xdr:from>
    <xdr:to>
      <xdr:col>5</xdr:col>
      <xdr:colOff>409575</xdr:colOff>
      <xdr:row>35</xdr:row>
      <xdr:rowOff>164211</xdr:rowOff>
    </xdr:to>
    <xdr:sp macro="" textlink="">
      <xdr:nvSpPr>
        <xdr:cNvPr id="65" name="フローチャート : 判断 64"/>
        <xdr:cNvSpPr/>
      </xdr:nvSpPr>
      <xdr:spPr>
        <a:xfrm>
          <a:off x="3746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155338</xdr:rowOff>
    </xdr:from>
    <xdr:ext cx="469744" cy="259045"/>
    <xdr:sp macro="" textlink="">
      <xdr:nvSpPr>
        <xdr:cNvPr id="66" name="テキスト ボックス 65"/>
        <xdr:cNvSpPr txBox="1"/>
      </xdr:nvSpPr>
      <xdr:spPr>
        <a:xfrm>
          <a:off x="3562427"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161417</xdr:rowOff>
    </xdr:from>
    <xdr:to>
      <xdr:col>4</xdr:col>
      <xdr:colOff>155575</xdr:colOff>
      <xdr:row>34</xdr:row>
      <xdr:rowOff>51498</xdr:rowOff>
    </xdr:to>
    <xdr:cxnSp macro="">
      <xdr:nvCxnSpPr>
        <xdr:cNvPr id="67" name="直線コネクタ 66"/>
        <xdr:cNvCxnSpPr/>
      </xdr:nvCxnSpPr>
      <xdr:spPr>
        <a:xfrm flipV="1">
          <a:off x="2019300" y="5819267"/>
          <a:ext cx="889000" cy="6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83566</xdr:rowOff>
    </xdr:from>
    <xdr:to>
      <xdr:col>4</xdr:col>
      <xdr:colOff>206375</xdr:colOff>
      <xdr:row>36</xdr:row>
      <xdr:rowOff>13716</xdr:rowOff>
    </xdr:to>
    <xdr:sp macro="" textlink="">
      <xdr:nvSpPr>
        <xdr:cNvPr id="68" name="フローチャート : 判断 67"/>
        <xdr:cNvSpPr/>
      </xdr:nvSpPr>
      <xdr:spPr>
        <a:xfrm>
          <a:off x="2857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4843</xdr:rowOff>
    </xdr:from>
    <xdr:ext cx="469744" cy="259045"/>
    <xdr:sp macro="" textlink="">
      <xdr:nvSpPr>
        <xdr:cNvPr id="69" name="テキスト ボックス 68"/>
        <xdr:cNvSpPr txBox="1"/>
      </xdr:nvSpPr>
      <xdr:spPr>
        <a:xfrm>
          <a:off x="2673427" y="61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128079</xdr:rowOff>
    </xdr:from>
    <xdr:to>
      <xdr:col>2</xdr:col>
      <xdr:colOff>638175</xdr:colOff>
      <xdr:row>34</xdr:row>
      <xdr:rowOff>51498</xdr:rowOff>
    </xdr:to>
    <xdr:cxnSp macro="">
      <xdr:nvCxnSpPr>
        <xdr:cNvPr id="70" name="直線コネクタ 69"/>
        <xdr:cNvCxnSpPr/>
      </xdr:nvCxnSpPr>
      <xdr:spPr>
        <a:xfrm>
          <a:off x="1130300" y="5614479"/>
          <a:ext cx="889000" cy="26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52896</xdr:rowOff>
    </xdr:from>
    <xdr:to>
      <xdr:col>3</xdr:col>
      <xdr:colOff>3175</xdr:colOff>
      <xdr:row>35</xdr:row>
      <xdr:rowOff>154496</xdr:rowOff>
    </xdr:to>
    <xdr:sp macro="" textlink="">
      <xdr:nvSpPr>
        <xdr:cNvPr id="71" name="フローチャート : 判断 70"/>
        <xdr:cNvSpPr/>
      </xdr:nvSpPr>
      <xdr:spPr>
        <a:xfrm>
          <a:off x="1968500" y="605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145623</xdr:rowOff>
    </xdr:from>
    <xdr:ext cx="469744" cy="259045"/>
    <xdr:sp macro="" textlink="">
      <xdr:nvSpPr>
        <xdr:cNvPr id="72" name="テキスト ボックス 71"/>
        <xdr:cNvSpPr txBox="1"/>
      </xdr:nvSpPr>
      <xdr:spPr>
        <a:xfrm>
          <a:off x="1784427" y="6146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40322</xdr:rowOff>
    </xdr:from>
    <xdr:to>
      <xdr:col>1</xdr:col>
      <xdr:colOff>485775</xdr:colOff>
      <xdr:row>34</xdr:row>
      <xdr:rowOff>141922</xdr:rowOff>
    </xdr:to>
    <xdr:sp macro="" textlink="">
      <xdr:nvSpPr>
        <xdr:cNvPr id="73" name="フローチャート : 判断 72"/>
        <xdr:cNvSpPr/>
      </xdr:nvSpPr>
      <xdr:spPr>
        <a:xfrm>
          <a:off x="1079500" y="586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133049</xdr:rowOff>
    </xdr:from>
    <xdr:ext cx="469744" cy="259045"/>
    <xdr:sp macro="" textlink="">
      <xdr:nvSpPr>
        <xdr:cNvPr id="74" name="テキスト ボックス 73"/>
        <xdr:cNvSpPr txBox="1"/>
      </xdr:nvSpPr>
      <xdr:spPr>
        <a:xfrm>
          <a:off x="895427" y="5962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163004</xdr:rowOff>
    </xdr:from>
    <xdr:to>
      <xdr:col>6</xdr:col>
      <xdr:colOff>561975</xdr:colOff>
      <xdr:row>33</xdr:row>
      <xdr:rowOff>93154</xdr:rowOff>
    </xdr:to>
    <xdr:sp macro="" textlink="">
      <xdr:nvSpPr>
        <xdr:cNvPr id="80" name="円/楕円 79"/>
        <xdr:cNvSpPr/>
      </xdr:nvSpPr>
      <xdr:spPr>
        <a:xfrm>
          <a:off x="4584700" y="564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14431</xdr:rowOff>
    </xdr:from>
    <xdr:ext cx="469744" cy="259045"/>
    <xdr:sp macro="" textlink="">
      <xdr:nvSpPr>
        <xdr:cNvPr id="81" name="議会費該当値テキスト"/>
        <xdr:cNvSpPr txBox="1"/>
      </xdr:nvSpPr>
      <xdr:spPr>
        <a:xfrm>
          <a:off x="4686300" y="5500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9,411</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63183</xdr:rowOff>
    </xdr:from>
    <xdr:to>
      <xdr:col>5</xdr:col>
      <xdr:colOff>409575</xdr:colOff>
      <xdr:row>33</xdr:row>
      <xdr:rowOff>164783</xdr:rowOff>
    </xdr:to>
    <xdr:sp macro="" textlink="">
      <xdr:nvSpPr>
        <xdr:cNvPr id="82" name="円/楕円 81"/>
        <xdr:cNvSpPr/>
      </xdr:nvSpPr>
      <xdr:spPr>
        <a:xfrm>
          <a:off x="3746500" y="572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9860</xdr:rowOff>
    </xdr:from>
    <xdr:ext cx="469744" cy="259045"/>
    <xdr:sp macro="" textlink="">
      <xdr:nvSpPr>
        <xdr:cNvPr id="83" name="テキスト ボックス 82"/>
        <xdr:cNvSpPr txBox="1"/>
      </xdr:nvSpPr>
      <xdr:spPr>
        <a:xfrm>
          <a:off x="3562427" y="5496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9,035</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110617</xdr:rowOff>
    </xdr:from>
    <xdr:to>
      <xdr:col>4</xdr:col>
      <xdr:colOff>206375</xdr:colOff>
      <xdr:row>34</xdr:row>
      <xdr:rowOff>40767</xdr:rowOff>
    </xdr:to>
    <xdr:sp macro="" textlink="">
      <xdr:nvSpPr>
        <xdr:cNvPr id="84" name="円/楕円 83"/>
        <xdr:cNvSpPr/>
      </xdr:nvSpPr>
      <xdr:spPr>
        <a:xfrm>
          <a:off x="2857500" y="576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57294</xdr:rowOff>
    </xdr:from>
    <xdr:ext cx="469744" cy="259045"/>
    <xdr:sp macro="" textlink="">
      <xdr:nvSpPr>
        <xdr:cNvPr id="85" name="テキスト ボックス 84"/>
        <xdr:cNvSpPr txBox="1"/>
      </xdr:nvSpPr>
      <xdr:spPr>
        <a:xfrm>
          <a:off x="2673427" y="554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698</xdr:rowOff>
    </xdr:from>
    <xdr:to>
      <xdr:col>3</xdr:col>
      <xdr:colOff>3175</xdr:colOff>
      <xdr:row>34</xdr:row>
      <xdr:rowOff>102298</xdr:rowOff>
    </xdr:to>
    <xdr:sp macro="" textlink="">
      <xdr:nvSpPr>
        <xdr:cNvPr id="86" name="円/楕円 85"/>
        <xdr:cNvSpPr/>
      </xdr:nvSpPr>
      <xdr:spPr>
        <a:xfrm>
          <a:off x="1968500" y="582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118825</xdr:rowOff>
    </xdr:from>
    <xdr:ext cx="469744" cy="259045"/>
    <xdr:sp macro="" textlink="">
      <xdr:nvSpPr>
        <xdr:cNvPr id="87" name="テキスト ボックス 86"/>
        <xdr:cNvSpPr txBox="1"/>
      </xdr:nvSpPr>
      <xdr:spPr>
        <a:xfrm>
          <a:off x="1784427" y="5605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8,463</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77279</xdr:rowOff>
    </xdr:from>
    <xdr:to>
      <xdr:col>1</xdr:col>
      <xdr:colOff>485775</xdr:colOff>
      <xdr:row>33</xdr:row>
      <xdr:rowOff>7429</xdr:rowOff>
    </xdr:to>
    <xdr:sp macro="" textlink="">
      <xdr:nvSpPr>
        <xdr:cNvPr id="88" name="円/楕円 87"/>
        <xdr:cNvSpPr/>
      </xdr:nvSpPr>
      <xdr:spPr>
        <a:xfrm>
          <a:off x="1079500" y="556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23956</xdr:rowOff>
    </xdr:from>
    <xdr:ext cx="469744" cy="259045"/>
    <xdr:sp macro="" textlink="">
      <xdr:nvSpPr>
        <xdr:cNvPr id="89" name="テキスト ボックス 88"/>
        <xdr:cNvSpPr txBox="1"/>
      </xdr:nvSpPr>
      <xdr:spPr>
        <a:xfrm>
          <a:off x="895427" y="5338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133505</xdr:rowOff>
    </xdr:from>
    <xdr:to>
      <xdr:col>6</xdr:col>
      <xdr:colOff>510540</xdr:colOff>
      <xdr:row>58</xdr:row>
      <xdr:rowOff>142064</xdr:rowOff>
    </xdr:to>
    <xdr:cxnSp macro="">
      <xdr:nvCxnSpPr>
        <xdr:cNvPr id="115" name="直線コネクタ 114"/>
        <xdr:cNvCxnSpPr/>
      </xdr:nvCxnSpPr>
      <xdr:spPr>
        <a:xfrm flipV="1">
          <a:off x="4633595" y="8534555"/>
          <a:ext cx="1270" cy="15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145891</xdr:rowOff>
    </xdr:from>
    <xdr:ext cx="534377" cy="259045"/>
    <xdr:sp macro="" textlink="">
      <xdr:nvSpPr>
        <xdr:cNvPr id="116" name="総務費最小値テキスト"/>
        <xdr:cNvSpPr txBox="1"/>
      </xdr:nvSpPr>
      <xdr:spPr>
        <a:xfrm>
          <a:off x="4686300" y="1008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39,276</a:t>
          </a:r>
          <a:endParaRPr kumimoji="1" lang="ja-JP" altLang="en-US" sz="1000" b="1">
            <a:latin typeface="ＭＳ Ｐゴシック"/>
          </a:endParaRPr>
        </a:p>
      </xdr:txBody>
    </xdr:sp>
    <xdr:clientData/>
  </xdr:oneCellAnchor>
  <xdr:twoCellAnchor>
    <xdr:from>
      <xdr:col>6</xdr:col>
      <xdr:colOff>422275</xdr:colOff>
      <xdr:row>58</xdr:row>
      <xdr:rowOff>142064</xdr:rowOff>
    </xdr:from>
    <xdr:to>
      <xdr:col>6</xdr:col>
      <xdr:colOff>600075</xdr:colOff>
      <xdr:row>58</xdr:row>
      <xdr:rowOff>142064</xdr:rowOff>
    </xdr:to>
    <xdr:cxnSp macro="">
      <xdr:nvCxnSpPr>
        <xdr:cNvPr id="117" name="直線コネクタ 116"/>
        <xdr:cNvCxnSpPr/>
      </xdr:nvCxnSpPr>
      <xdr:spPr>
        <a:xfrm>
          <a:off x="4546600" y="1008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80182</xdr:rowOff>
    </xdr:from>
    <xdr:ext cx="599010" cy="259045"/>
    <xdr:sp macro="" textlink="">
      <xdr:nvSpPr>
        <xdr:cNvPr id="118" name="総務費最大値テキスト"/>
        <xdr:cNvSpPr txBox="1"/>
      </xdr:nvSpPr>
      <xdr:spPr>
        <a:xfrm>
          <a:off x="4686300" y="830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514,397</a:t>
          </a:r>
          <a:endParaRPr kumimoji="1" lang="ja-JP" altLang="en-US" sz="1000" b="1">
            <a:latin typeface="ＭＳ Ｐゴシック"/>
          </a:endParaRPr>
        </a:p>
      </xdr:txBody>
    </xdr:sp>
    <xdr:clientData/>
  </xdr:oneCellAnchor>
  <xdr:twoCellAnchor>
    <xdr:from>
      <xdr:col>6</xdr:col>
      <xdr:colOff>422275</xdr:colOff>
      <xdr:row>49</xdr:row>
      <xdr:rowOff>133505</xdr:rowOff>
    </xdr:from>
    <xdr:to>
      <xdr:col>6</xdr:col>
      <xdr:colOff>600075</xdr:colOff>
      <xdr:row>49</xdr:row>
      <xdr:rowOff>133505</xdr:rowOff>
    </xdr:to>
    <xdr:cxnSp macro="">
      <xdr:nvCxnSpPr>
        <xdr:cNvPr id="119" name="直線コネクタ 118"/>
        <xdr:cNvCxnSpPr/>
      </xdr:nvCxnSpPr>
      <xdr:spPr>
        <a:xfrm>
          <a:off x="4546600" y="853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168563</xdr:rowOff>
    </xdr:from>
    <xdr:to>
      <xdr:col>6</xdr:col>
      <xdr:colOff>511175</xdr:colOff>
      <xdr:row>58</xdr:row>
      <xdr:rowOff>19352</xdr:rowOff>
    </xdr:to>
    <xdr:cxnSp macro="">
      <xdr:nvCxnSpPr>
        <xdr:cNvPr id="120" name="直線コネクタ 119"/>
        <xdr:cNvCxnSpPr/>
      </xdr:nvCxnSpPr>
      <xdr:spPr>
        <a:xfrm flipV="1">
          <a:off x="3797300" y="9941213"/>
          <a:ext cx="838200" cy="2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102012</xdr:rowOff>
    </xdr:from>
    <xdr:ext cx="534377" cy="259045"/>
    <xdr:sp macro="" textlink="">
      <xdr:nvSpPr>
        <xdr:cNvPr id="121" name="総務費平均値テキスト"/>
        <xdr:cNvSpPr txBox="1"/>
      </xdr:nvSpPr>
      <xdr:spPr>
        <a:xfrm>
          <a:off x="4686300" y="9703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79135</xdr:rowOff>
    </xdr:from>
    <xdr:to>
      <xdr:col>6</xdr:col>
      <xdr:colOff>561975</xdr:colOff>
      <xdr:row>58</xdr:row>
      <xdr:rowOff>9285</xdr:rowOff>
    </xdr:to>
    <xdr:sp macro="" textlink="">
      <xdr:nvSpPr>
        <xdr:cNvPr id="122" name="フローチャート : 判断 121"/>
        <xdr:cNvSpPr/>
      </xdr:nvSpPr>
      <xdr:spPr>
        <a:xfrm>
          <a:off x="45847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19352</xdr:rowOff>
    </xdr:from>
    <xdr:to>
      <xdr:col>5</xdr:col>
      <xdr:colOff>358775</xdr:colOff>
      <xdr:row>58</xdr:row>
      <xdr:rowOff>46817</xdr:rowOff>
    </xdr:to>
    <xdr:cxnSp macro="">
      <xdr:nvCxnSpPr>
        <xdr:cNvPr id="123" name="直線コネクタ 122"/>
        <xdr:cNvCxnSpPr/>
      </xdr:nvCxnSpPr>
      <xdr:spPr>
        <a:xfrm flipV="1">
          <a:off x="2908300" y="9963452"/>
          <a:ext cx="889000" cy="2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45185</xdr:rowOff>
    </xdr:from>
    <xdr:to>
      <xdr:col>5</xdr:col>
      <xdr:colOff>409575</xdr:colOff>
      <xdr:row>56</xdr:row>
      <xdr:rowOff>146785</xdr:rowOff>
    </xdr:to>
    <xdr:sp macro="" textlink="">
      <xdr:nvSpPr>
        <xdr:cNvPr id="124" name="フローチャート : 判断 123"/>
        <xdr:cNvSpPr/>
      </xdr:nvSpPr>
      <xdr:spPr>
        <a:xfrm>
          <a:off x="3746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163312</xdr:rowOff>
    </xdr:from>
    <xdr:ext cx="599010" cy="259045"/>
    <xdr:sp macro="" textlink="">
      <xdr:nvSpPr>
        <xdr:cNvPr id="125" name="テキスト ボックス 124"/>
        <xdr:cNvSpPr txBox="1"/>
      </xdr:nvSpPr>
      <xdr:spPr>
        <a:xfrm>
          <a:off x="3497794" y="94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16997</xdr:rowOff>
    </xdr:from>
    <xdr:to>
      <xdr:col>4</xdr:col>
      <xdr:colOff>155575</xdr:colOff>
      <xdr:row>58</xdr:row>
      <xdr:rowOff>46817</xdr:rowOff>
    </xdr:to>
    <xdr:cxnSp macro="">
      <xdr:nvCxnSpPr>
        <xdr:cNvPr id="126" name="直線コネクタ 125"/>
        <xdr:cNvCxnSpPr/>
      </xdr:nvCxnSpPr>
      <xdr:spPr>
        <a:xfrm>
          <a:off x="2019300" y="9961097"/>
          <a:ext cx="889000" cy="2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55583</xdr:rowOff>
    </xdr:from>
    <xdr:to>
      <xdr:col>4</xdr:col>
      <xdr:colOff>206375</xdr:colOff>
      <xdr:row>57</xdr:row>
      <xdr:rowOff>157183</xdr:rowOff>
    </xdr:to>
    <xdr:sp macro="" textlink="">
      <xdr:nvSpPr>
        <xdr:cNvPr id="127" name="フローチャート : 判断 126"/>
        <xdr:cNvSpPr/>
      </xdr:nvSpPr>
      <xdr:spPr>
        <a:xfrm>
          <a:off x="2857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2260</xdr:rowOff>
    </xdr:from>
    <xdr:ext cx="599010" cy="259045"/>
    <xdr:sp macro="" textlink="">
      <xdr:nvSpPr>
        <xdr:cNvPr id="128" name="テキスト ボックス 127"/>
        <xdr:cNvSpPr txBox="1"/>
      </xdr:nvSpPr>
      <xdr:spPr>
        <a:xfrm>
          <a:off x="2608794" y="960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16997</xdr:rowOff>
    </xdr:from>
    <xdr:to>
      <xdr:col>2</xdr:col>
      <xdr:colOff>638175</xdr:colOff>
      <xdr:row>58</xdr:row>
      <xdr:rowOff>22458</xdr:rowOff>
    </xdr:to>
    <xdr:cxnSp macro="">
      <xdr:nvCxnSpPr>
        <xdr:cNvPr id="129" name="直線コネクタ 128"/>
        <xdr:cNvCxnSpPr/>
      </xdr:nvCxnSpPr>
      <xdr:spPr>
        <a:xfrm flipV="1">
          <a:off x="1130300" y="9961097"/>
          <a:ext cx="889000" cy="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103518</xdr:rowOff>
    </xdr:from>
    <xdr:to>
      <xdr:col>3</xdr:col>
      <xdr:colOff>3175</xdr:colOff>
      <xdr:row>58</xdr:row>
      <xdr:rowOff>33668</xdr:rowOff>
    </xdr:to>
    <xdr:sp macro="" textlink="">
      <xdr:nvSpPr>
        <xdr:cNvPr id="130" name="フローチャート : 判断 129"/>
        <xdr:cNvSpPr/>
      </xdr:nvSpPr>
      <xdr:spPr>
        <a:xfrm>
          <a:off x="1968500" y="98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50195</xdr:rowOff>
    </xdr:from>
    <xdr:ext cx="534377" cy="259045"/>
    <xdr:sp macro="" textlink="">
      <xdr:nvSpPr>
        <xdr:cNvPr id="131" name="テキスト ボックス 130"/>
        <xdr:cNvSpPr txBox="1"/>
      </xdr:nvSpPr>
      <xdr:spPr>
        <a:xfrm>
          <a:off x="1752111" y="965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80373</xdr:rowOff>
    </xdr:from>
    <xdr:to>
      <xdr:col>1</xdr:col>
      <xdr:colOff>485775</xdr:colOff>
      <xdr:row>58</xdr:row>
      <xdr:rowOff>10523</xdr:rowOff>
    </xdr:to>
    <xdr:sp macro="" textlink="">
      <xdr:nvSpPr>
        <xdr:cNvPr id="132" name="フローチャート : 判断 131"/>
        <xdr:cNvSpPr/>
      </xdr:nvSpPr>
      <xdr:spPr>
        <a:xfrm>
          <a:off x="1079500" y="985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27050</xdr:rowOff>
    </xdr:from>
    <xdr:ext cx="534377" cy="259045"/>
    <xdr:sp macro="" textlink="">
      <xdr:nvSpPr>
        <xdr:cNvPr id="133" name="テキスト ボックス 132"/>
        <xdr:cNvSpPr txBox="1"/>
      </xdr:nvSpPr>
      <xdr:spPr>
        <a:xfrm>
          <a:off x="863111" y="962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95,111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117763</xdr:rowOff>
    </xdr:from>
    <xdr:to>
      <xdr:col>6</xdr:col>
      <xdr:colOff>561975</xdr:colOff>
      <xdr:row>58</xdr:row>
      <xdr:rowOff>47913</xdr:rowOff>
    </xdr:to>
    <xdr:sp macro="" textlink="">
      <xdr:nvSpPr>
        <xdr:cNvPr id="139" name="円/楕円 138"/>
        <xdr:cNvSpPr/>
      </xdr:nvSpPr>
      <xdr:spPr>
        <a:xfrm>
          <a:off x="4584700" y="989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96190</xdr:rowOff>
    </xdr:from>
    <xdr:ext cx="534377" cy="259045"/>
    <xdr:sp macro="" textlink="">
      <xdr:nvSpPr>
        <xdr:cNvPr id="140" name="総務費該当値テキスト"/>
        <xdr:cNvSpPr txBox="1"/>
      </xdr:nvSpPr>
      <xdr:spPr>
        <a:xfrm>
          <a:off x="4686300" y="986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83,662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140002</xdr:rowOff>
    </xdr:from>
    <xdr:to>
      <xdr:col>5</xdr:col>
      <xdr:colOff>409575</xdr:colOff>
      <xdr:row>58</xdr:row>
      <xdr:rowOff>70152</xdr:rowOff>
    </xdr:to>
    <xdr:sp macro="" textlink="">
      <xdr:nvSpPr>
        <xdr:cNvPr id="141" name="円/楕円 140"/>
        <xdr:cNvSpPr/>
      </xdr:nvSpPr>
      <xdr:spPr>
        <a:xfrm>
          <a:off x="3746500" y="991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61279</xdr:rowOff>
    </xdr:from>
    <xdr:ext cx="534377" cy="259045"/>
    <xdr:sp macro="" textlink="">
      <xdr:nvSpPr>
        <xdr:cNvPr id="142" name="テキスト ボックス 141"/>
        <xdr:cNvSpPr txBox="1"/>
      </xdr:nvSpPr>
      <xdr:spPr>
        <a:xfrm>
          <a:off x="3530111" y="1000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76,852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167467</xdr:rowOff>
    </xdr:from>
    <xdr:to>
      <xdr:col>4</xdr:col>
      <xdr:colOff>206375</xdr:colOff>
      <xdr:row>58</xdr:row>
      <xdr:rowOff>97617</xdr:rowOff>
    </xdr:to>
    <xdr:sp macro="" textlink="">
      <xdr:nvSpPr>
        <xdr:cNvPr id="143" name="円/楕円 142"/>
        <xdr:cNvSpPr/>
      </xdr:nvSpPr>
      <xdr:spPr>
        <a:xfrm>
          <a:off x="2857500" y="994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88744</xdr:rowOff>
    </xdr:from>
    <xdr:ext cx="534377" cy="259045"/>
    <xdr:sp macro="" textlink="">
      <xdr:nvSpPr>
        <xdr:cNvPr id="144" name="テキスト ボックス 143"/>
        <xdr:cNvSpPr txBox="1"/>
      </xdr:nvSpPr>
      <xdr:spPr>
        <a:xfrm>
          <a:off x="2641111" y="1003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68,442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137647</xdr:rowOff>
    </xdr:from>
    <xdr:to>
      <xdr:col>3</xdr:col>
      <xdr:colOff>3175</xdr:colOff>
      <xdr:row>58</xdr:row>
      <xdr:rowOff>67797</xdr:rowOff>
    </xdr:to>
    <xdr:sp macro="" textlink="">
      <xdr:nvSpPr>
        <xdr:cNvPr id="145" name="円/楕円 144"/>
        <xdr:cNvSpPr/>
      </xdr:nvSpPr>
      <xdr:spPr>
        <a:xfrm>
          <a:off x="1968500" y="991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58924</xdr:rowOff>
    </xdr:from>
    <xdr:ext cx="534377" cy="259045"/>
    <xdr:sp macro="" textlink="">
      <xdr:nvSpPr>
        <xdr:cNvPr id="146" name="テキスト ボックス 145"/>
        <xdr:cNvSpPr txBox="1"/>
      </xdr:nvSpPr>
      <xdr:spPr>
        <a:xfrm>
          <a:off x="1752111" y="1000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77,573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143108</xdr:rowOff>
    </xdr:from>
    <xdr:to>
      <xdr:col>1</xdr:col>
      <xdr:colOff>485775</xdr:colOff>
      <xdr:row>58</xdr:row>
      <xdr:rowOff>73258</xdr:rowOff>
    </xdr:to>
    <xdr:sp macro="" textlink="">
      <xdr:nvSpPr>
        <xdr:cNvPr id="147" name="円/楕円 146"/>
        <xdr:cNvSpPr/>
      </xdr:nvSpPr>
      <xdr:spPr>
        <a:xfrm>
          <a:off x="1079500" y="991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64385</xdr:rowOff>
    </xdr:from>
    <xdr:ext cx="534377" cy="259045"/>
    <xdr:sp macro="" textlink="">
      <xdr:nvSpPr>
        <xdr:cNvPr id="148" name="テキスト ボックス 147"/>
        <xdr:cNvSpPr txBox="1"/>
      </xdr:nvSpPr>
      <xdr:spPr>
        <a:xfrm>
          <a:off x="863111" y="1000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75,901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174,212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11967</xdr:rowOff>
    </xdr:from>
    <xdr:to>
      <xdr:col>6</xdr:col>
      <xdr:colOff>510540</xdr:colOff>
      <xdr:row>79</xdr:row>
      <xdr:rowOff>44591</xdr:rowOff>
    </xdr:to>
    <xdr:cxnSp macro="">
      <xdr:nvCxnSpPr>
        <xdr:cNvPr id="175" name="直線コネクタ 174"/>
        <xdr:cNvCxnSpPr/>
      </xdr:nvCxnSpPr>
      <xdr:spPr>
        <a:xfrm flipV="1">
          <a:off x="4633595" y="12184917"/>
          <a:ext cx="1270" cy="1404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48418</xdr:rowOff>
    </xdr:from>
    <xdr:ext cx="534377" cy="259045"/>
    <xdr:sp macro="" textlink="">
      <xdr:nvSpPr>
        <xdr:cNvPr id="176" name="民生費最小値テキスト"/>
        <xdr:cNvSpPr txBox="1"/>
      </xdr:nvSpPr>
      <xdr:spPr>
        <a:xfrm>
          <a:off x="4686300" y="1359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94,987</a:t>
          </a:r>
          <a:endParaRPr kumimoji="1" lang="ja-JP" altLang="en-US" sz="1000" b="1">
            <a:latin typeface="ＭＳ Ｐゴシック"/>
          </a:endParaRPr>
        </a:p>
      </xdr:txBody>
    </xdr:sp>
    <xdr:clientData/>
  </xdr:oneCellAnchor>
  <xdr:twoCellAnchor>
    <xdr:from>
      <xdr:col>6</xdr:col>
      <xdr:colOff>422275</xdr:colOff>
      <xdr:row>79</xdr:row>
      <xdr:rowOff>44591</xdr:rowOff>
    </xdr:from>
    <xdr:to>
      <xdr:col>6</xdr:col>
      <xdr:colOff>600075</xdr:colOff>
      <xdr:row>79</xdr:row>
      <xdr:rowOff>44591</xdr:rowOff>
    </xdr:to>
    <xdr:cxnSp macro="">
      <xdr:nvCxnSpPr>
        <xdr:cNvPr id="177" name="直線コネクタ 176"/>
        <xdr:cNvCxnSpPr/>
      </xdr:nvCxnSpPr>
      <xdr:spPr>
        <a:xfrm>
          <a:off x="4546600" y="1358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130094</xdr:rowOff>
    </xdr:from>
    <xdr:ext cx="599010" cy="259045"/>
    <xdr:sp macro="" textlink="">
      <xdr:nvSpPr>
        <xdr:cNvPr id="178" name="民生費最大値テキスト"/>
        <xdr:cNvSpPr txBox="1"/>
      </xdr:nvSpPr>
      <xdr:spPr>
        <a:xfrm>
          <a:off x="4686300" y="119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223,984</a:t>
          </a:r>
          <a:endParaRPr kumimoji="1" lang="ja-JP" altLang="en-US" sz="1000" b="1">
            <a:latin typeface="ＭＳ Ｐゴシック"/>
          </a:endParaRPr>
        </a:p>
      </xdr:txBody>
    </xdr:sp>
    <xdr:clientData/>
  </xdr:oneCellAnchor>
  <xdr:twoCellAnchor>
    <xdr:from>
      <xdr:col>6</xdr:col>
      <xdr:colOff>422275</xdr:colOff>
      <xdr:row>71</xdr:row>
      <xdr:rowOff>11967</xdr:rowOff>
    </xdr:from>
    <xdr:to>
      <xdr:col>6</xdr:col>
      <xdr:colOff>600075</xdr:colOff>
      <xdr:row>71</xdr:row>
      <xdr:rowOff>11967</xdr:rowOff>
    </xdr:to>
    <xdr:cxnSp macro="">
      <xdr:nvCxnSpPr>
        <xdr:cNvPr id="179" name="直線コネクタ 178"/>
        <xdr:cNvCxnSpPr/>
      </xdr:nvCxnSpPr>
      <xdr:spPr>
        <a:xfrm>
          <a:off x="4546600" y="121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163964</xdr:rowOff>
    </xdr:from>
    <xdr:to>
      <xdr:col>6</xdr:col>
      <xdr:colOff>511175</xdr:colOff>
      <xdr:row>74</xdr:row>
      <xdr:rowOff>48402</xdr:rowOff>
    </xdr:to>
    <xdr:cxnSp macro="">
      <xdr:nvCxnSpPr>
        <xdr:cNvPr id="180" name="直線コネクタ 179"/>
        <xdr:cNvCxnSpPr/>
      </xdr:nvCxnSpPr>
      <xdr:spPr>
        <a:xfrm flipV="1">
          <a:off x="3797300" y="12679814"/>
          <a:ext cx="838200" cy="5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151637</xdr:rowOff>
    </xdr:from>
    <xdr:ext cx="599010" cy="259045"/>
    <xdr:sp macro="" textlink="">
      <xdr:nvSpPr>
        <xdr:cNvPr id="181" name="民生費平均値テキスト"/>
        <xdr:cNvSpPr txBox="1"/>
      </xdr:nvSpPr>
      <xdr:spPr>
        <a:xfrm>
          <a:off x="4686300" y="13010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1760</xdr:rowOff>
    </xdr:from>
    <xdr:to>
      <xdr:col>6</xdr:col>
      <xdr:colOff>561975</xdr:colOff>
      <xdr:row>76</xdr:row>
      <xdr:rowOff>103360</xdr:rowOff>
    </xdr:to>
    <xdr:sp macro="" textlink="">
      <xdr:nvSpPr>
        <xdr:cNvPr id="182" name="フローチャート : 判断 181"/>
        <xdr:cNvSpPr/>
      </xdr:nvSpPr>
      <xdr:spPr>
        <a:xfrm>
          <a:off x="4584700" y="130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64687</xdr:rowOff>
    </xdr:from>
    <xdr:to>
      <xdr:col>5</xdr:col>
      <xdr:colOff>358775</xdr:colOff>
      <xdr:row>74</xdr:row>
      <xdr:rowOff>48402</xdr:rowOff>
    </xdr:to>
    <xdr:cxnSp macro="">
      <xdr:nvCxnSpPr>
        <xdr:cNvPr id="183" name="直線コネクタ 182"/>
        <xdr:cNvCxnSpPr/>
      </xdr:nvCxnSpPr>
      <xdr:spPr>
        <a:xfrm>
          <a:off x="2908300" y="12580537"/>
          <a:ext cx="889000" cy="15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20016</xdr:rowOff>
    </xdr:from>
    <xdr:to>
      <xdr:col>5</xdr:col>
      <xdr:colOff>409575</xdr:colOff>
      <xdr:row>76</xdr:row>
      <xdr:rowOff>121616</xdr:rowOff>
    </xdr:to>
    <xdr:sp macro="" textlink="">
      <xdr:nvSpPr>
        <xdr:cNvPr id="184" name="フローチャート : 判断 183"/>
        <xdr:cNvSpPr/>
      </xdr:nvSpPr>
      <xdr:spPr>
        <a:xfrm>
          <a:off x="3746500" y="1305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112743</xdr:rowOff>
    </xdr:from>
    <xdr:ext cx="599010" cy="259045"/>
    <xdr:sp macro="" textlink="">
      <xdr:nvSpPr>
        <xdr:cNvPr id="185" name="テキスト ボックス 184"/>
        <xdr:cNvSpPr txBox="1"/>
      </xdr:nvSpPr>
      <xdr:spPr>
        <a:xfrm>
          <a:off x="3497794" y="1314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64687</xdr:rowOff>
    </xdr:from>
    <xdr:to>
      <xdr:col>4</xdr:col>
      <xdr:colOff>155575</xdr:colOff>
      <xdr:row>75</xdr:row>
      <xdr:rowOff>53126</xdr:rowOff>
    </xdr:to>
    <xdr:cxnSp macro="">
      <xdr:nvCxnSpPr>
        <xdr:cNvPr id="186" name="直線コネクタ 185"/>
        <xdr:cNvCxnSpPr/>
      </xdr:nvCxnSpPr>
      <xdr:spPr>
        <a:xfrm flipV="1">
          <a:off x="2019300" y="12580537"/>
          <a:ext cx="889000" cy="33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145190</xdr:rowOff>
    </xdr:from>
    <xdr:to>
      <xdr:col>4</xdr:col>
      <xdr:colOff>206375</xdr:colOff>
      <xdr:row>77</xdr:row>
      <xdr:rowOff>75340</xdr:rowOff>
    </xdr:to>
    <xdr:sp macro="" textlink="">
      <xdr:nvSpPr>
        <xdr:cNvPr id="187" name="フローチャート : 判断 186"/>
        <xdr:cNvSpPr/>
      </xdr:nvSpPr>
      <xdr:spPr>
        <a:xfrm>
          <a:off x="2857500" y="1317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66467</xdr:rowOff>
    </xdr:from>
    <xdr:ext cx="599010" cy="259045"/>
    <xdr:sp macro="" textlink="">
      <xdr:nvSpPr>
        <xdr:cNvPr id="188" name="テキスト ボックス 187"/>
        <xdr:cNvSpPr txBox="1"/>
      </xdr:nvSpPr>
      <xdr:spPr>
        <a:xfrm>
          <a:off x="2608794" y="1326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53126</xdr:rowOff>
    </xdr:from>
    <xdr:to>
      <xdr:col>2</xdr:col>
      <xdr:colOff>638175</xdr:colOff>
      <xdr:row>75</xdr:row>
      <xdr:rowOff>141322</xdr:rowOff>
    </xdr:to>
    <xdr:cxnSp macro="">
      <xdr:nvCxnSpPr>
        <xdr:cNvPr id="189" name="直線コネクタ 188"/>
        <xdr:cNvCxnSpPr/>
      </xdr:nvCxnSpPr>
      <xdr:spPr>
        <a:xfrm flipV="1">
          <a:off x="1130300" y="12911876"/>
          <a:ext cx="889000" cy="8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156663</xdr:rowOff>
    </xdr:from>
    <xdr:to>
      <xdr:col>3</xdr:col>
      <xdr:colOff>3175</xdr:colOff>
      <xdr:row>77</xdr:row>
      <xdr:rowOff>86813</xdr:rowOff>
    </xdr:to>
    <xdr:sp macro="" textlink="">
      <xdr:nvSpPr>
        <xdr:cNvPr id="190" name="フローチャート : 判断 189"/>
        <xdr:cNvSpPr/>
      </xdr:nvSpPr>
      <xdr:spPr>
        <a:xfrm>
          <a:off x="1968500" y="1318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77940</xdr:rowOff>
    </xdr:from>
    <xdr:ext cx="599010" cy="259045"/>
    <xdr:sp macro="" textlink="">
      <xdr:nvSpPr>
        <xdr:cNvPr id="191" name="テキスト ボックス 190"/>
        <xdr:cNvSpPr txBox="1"/>
      </xdr:nvSpPr>
      <xdr:spPr>
        <a:xfrm>
          <a:off x="1719794" y="1327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161595</xdr:rowOff>
    </xdr:from>
    <xdr:to>
      <xdr:col>1</xdr:col>
      <xdr:colOff>485775</xdr:colOff>
      <xdr:row>77</xdr:row>
      <xdr:rowOff>91745</xdr:rowOff>
    </xdr:to>
    <xdr:sp macro="" textlink="">
      <xdr:nvSpPr>
        <xdr:cNvPr id="192" name="フローチャート : 判断 191"/>
        <xdr:cNvSpPr/>
      </xdr:nvSpPr>
      <xdr:spPr>
        <a:xfrm>
          <a:off x="1079500" y="1319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82872</xdr:rowOff>
    </xdr:from>
    <xdr:ext cx="599010" cy="259045"/>
    <xdr:sp macro="" textlink="">
      <xdr:nvSpPr>
        <xdr:cNvPr id="193" name="テキスト ボックス 192"/>
        <xdr:cNvSpPr txBox="1"/>
      </xdr:nvSpPr>
      <xdr:spPr>
        <a:xfrm>
          <a:off x="830794" y="1328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126,822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113164</xdr:rowOff>
    </xdr:from>
    <xdr:to>
      <xdr:col>6</xdr:col>
      <xdr:colOff>561975</xdr:colOff>
      <xdr:row>74</xdr:row>
      <xdr:rowOff>43314</xdr:rowOff>
    </xdr:to>
    <xdr:sp macro="" textlink="">
      <xdr:nvSpPr>
        <xdr:cNvPr id="199" name="円/楕円 198"/>
        <xdr:cNvSpPr/>
      </xdr:nvSpPr>
      <xdr:spPr>
        <a:xfrm>
          <a:off x="4584700" y="1262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136041</xdr:rowOff>
    </xdr:from>
    <xdr:ext cx="599010" cy="259045"/>
    <xdr:sp macro="" textlink="">
      <xdr:nvSpPr>
        <xdr:cNvPr id="200" name="民生費該当値テキスト"/>
        <xdr:cNvSpPr txBox="1"/>
      </xdr:nvSpPr>
      <xdr:spPr>
        <a:xfrm>
          <a:off x="4686300" y="1248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178,521</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169052</xdr:rowOff>
    </xdr:from>
    <xdr:to>
      <xdr:col>5</xdr:col>
      <xdr:colOff>409575</xdr:colOff>
      <xdr:row>74</xdr:row>
      <xdr:rowOff>99202</xdr:rowOff>
    </xdr:to>
    <xdr:sp macro="" textlink="">
      <xdr:nvSpPr>
        <xdr:cNvPr id="201" name="円/楕円 200"/>
        <xdr:cNvSpPr/>
      </xdr:nvSpPr>
      <xdr:spPr>
        <a:xfrm>
          <a:off x="3746500" y="1268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115729</xdr:rowOff>
    </xdr:from>
    <xdr:ext cx="599010" cy="259045"/>
    <xdr:sp macro="" textlink="">
      <xdr:nvSpPr>
        <xdr:cNvPr id="202" name="テキスト ボックス 201"/>
        <xdr:cNvSpPr txBox="1"/>
      </xdr:nvSpPr>
      <xdr:spPr>
        <a:xfrm>
          <a:off x="3497794" y="12460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173,387</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13887</xdr:rowOff>
    </xdr:from>
    <xdr:to>
      <xdr:col>4</xdr:col>
      <xdr:colOff>206375</xdr:colOff>
      <xdr:row>73</xdr:row>
      <xdr:rowOff>115487</xdr:rowOff>
    </xdr:to>
    <xdr:sp macro="" textlink="">
      <xdr:nvSpPr>
        <xdr:cNvPr id="203" name="円/楕円 202"/>
        <xdr:cNvSpPr/>
      </xdr:nvSpPr>
      <xdr:spPr>
        <a:xfrm>
          <a:off x="2857500" y="1252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71</xdr:row>
      <xdr:rowOff>132014</xdr:rowOff>
    </xdr:from>
    <xdr:ext cx="599010" cy="259045"/>
    <xdr:sp macro="" textlink="">
      <xdr:nvSpPr>
        <xdr:cNvPr id="204" name="テキスト ボックス 203"/>
        <xdr:cNvSpPr txBox="1"/>
      </xdr:nvSpPr>
      <xdr:spPr>
        <a:xfrm>
          <a:off x="2608794" y="12304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187,641</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2326</xdr:rowOff>
    </xdr:from>
    <xdr:to>
      <xdr:col>3</xdr:col>
      <xdr:colOff>3175</xdr:colOff>
      <xdr:row>75</xdr:row>
      <xdr:rowOff>103926</xdr:rowOff>
    </xdr:to>
    <xdr:sp macro="" textlink="">
      <xdr:nvSpPr>
        <xdr:cNvPr id="205" name="円/楕円 204"/>
        <xdr:cNvSpPr/>
      </xdr:nvSpPr>
      <xdr:spPr>
        <a:xfrm>
          <a:off x="1968500" y="1286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120453</xdr:rowOff>
    </xdr:from>
    <xdr:ext cx="599010" cy="259045"/>
    <xdr:sp macro="" textlink="">
      <xdr:nvSpPr>
        <xdr:cNvPr id="206" name="テキスト ボックス 205"/>
        <xdr:cNvSpPr txBox="1"/>
      </xdr:nvSpPr>
      <xdr:spPr>
        <a:xfrm>
          <a:off x="1719794" y="12636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157,203</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90522</xdr:rowOff>
    </xdr:from>
    <xdr:to>
      <xdr:col>1</xdr:col>
      <xdr:colOff>485775</xdr:colOff>
      <xdr:row>76</xdr:row>
      <xdr:rowOff>20672</xdr:rowOff>
    </xdr:to>
    <xdr:sp macro="" textlink="">
      <xdr:nvSpPr>
        <xdr:cNvPr id="207" name="円/楕円 206"/>
        <xdr:cNvSpPr/>
      </xdr:nvSpPr>
      <xdr:spPr>
        <a:xfrm>
          <a:off x="1079500" y="1294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37199</xdr:rowOff>
    </xdr:from>
    <xdr:ext cx="599010" cy="259045"/>
    <xdr:sp macro="" textlink="">
      <xdr:nvSpPr>
        <xdr:cNvPr id="208" name="テキスト ボックス 207"/>
        <xdr:cNvSpPr txBox="1"/>
      </xdr:nvSpPr>
      <xdr:spPr>
        <a:xfrm>
          <a:off x="830794" y="12724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149,101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139700</xdr:rowOff>
    </xdr:from>
    <xdr:to>
      <xdr:col>7</xdr:col>
      <xdr:colOff>638175</xdr:colOff>
      <xdr:row>99</xdr:row>
      <xdr:rowOff>139700</xdr:rowOff>
    </xdr:to>
    <xdr:cxnSp macro="">
      <xdr:nvCxnSpPr>
        <xdr:cNvPr id="219" name="直線コネクタ 21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168927</xdr:rowOff>
    </xdr:from>
    <xdr:ext cx="248786" cy="259045"/>
    <xdr:sp macro="" textlink="">
      <xdr:nvSpPr>
        <xdr:cNvPr id="220" name="テキスト ボックス 21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21" name="直線コネクタ 22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22" name="テキスト ボックス 22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23" name="直線コネクタ 22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24" name="テキスト ボックス 22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7" name="直線コネクタ 22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8" name="テキスト ボックス 22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9" name="直線コネクタ 22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0" name="テキスト ボックス 22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31" name="直線コネクタ 23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2" name="テキスト ボックス 23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164579</xdr:rowOff>
    </xdr:from>
    <xdr:to>
      <xdr:col>6</xdr:col>
      <xdr:colOff>510540</xdr:colOff>
      <xdr:row>98</xdr:row>
      <xdr:rowOff>128632</xdr:rowOff>
    </xdr:to>
    <xdr:cxnSp macro="">
      <xdr:nvCxnSpPr>
        <xdr:cNvPr id="236" name="直線コネクタ 235"/>
        <xdr:cNvCxnSpPr/>
      </xdr:nvCxnSpPr>
      <xdr:spPr>
        <a:xfrm flipV="1">
          <a:off x="4633595" y="15595079"/>
          <a:ext cx="1270" cy="133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132459</xdr:rowOff>
    </xdr:from>
    <xdr:ext cx="534377" cy="259045"/>
    <xdr:sp macro="" textlink="">
      <xdr:nvSpPr>
        <xdr:cNvPr id="237" name="衛生費最小値テキスト"/>
        <xdr:cNvSpPr txBox="1"/>
      </xdr:nvSpPr>
      <xdr:spPr>
        <a:xfrm>
          <a:off x="4686300" y="1693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a:t>
          </a:r>
          <a:endParaRPr kumimoji="1" lang="ja-JP" altLang="en-US" sz="1000" b="1">
            <a:latin typeface="ＭＳ Ｐゴシック"/>
          </a:endParaRPr>
        </a:p>
      </xdr:txBody>
    </xdr:sp>
    <xdr:clientData/>
  </xdr:oneCellAnchor>
  <xdr:twoCellAnchor>
    <xdr:from>
      <xdr:col>6</xdr:col>
      <xdr:colOff>422275</xdr:colOff>
      <xdr:row>98</xdr:row>
      <xdr:rowOff>128632</xdr:rowOff>
    </xdr:from>
    <xdr:to>
      <xdr:col>6</xdr:col>
      <xdr:colOff>600075</xdr:colOff>
      <xdr:row>98</xdr:row>
      <xdr:rowOff>128632</xdr:rowOff>
    </xdr:to>
    <xdr:cxnSp macro="">
      <xdr:nvCxnSpPr>
        <xdr:cNvPr id="238" name="直線コネクタ 237"/>
        <xdr:cNvCxnSpPr/>
      </xdr:nvCxnSpPr>
      <xdr:spPr>
        <a:xfrm>
          <a:off x="4546600" y="1693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111256</xdr:rowOff>
    </xdr:from>
    <xdr:ext cx="599010" cy="259045"/>
    <xdr:sp macro="" textlink="">
      <xdr:nvSpPr>
        <xdr:cNvPr id="239" name="衛生費最大値テキスト"/>
        <xdr:cNvSpPr txBox="1"/>
      </xdr:nvSpPr>
      <xdr:spPr>
        <a:xfrm>
          <a:off x="4686300" y="1537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159,388</a:t>
          </a:r>
          <a:endParaRPr kumimoji="1" lang="ja-JP" altLang="en-US" sz="1000" b="1">
            <a:latin typeface="ＭＳ Ｐゴシック"/>
          </a:endParaRPr>
        </a:p>
      </xdr:txBody>
    </xdr:sp>
    <xdr:clientData/>
  </xdr:oneCellAnchor>
  <xdr:twoCellAnchor>
    <xdr:from>
      <xdr:col>6</xdr:col>
      <xdr:colOff>422275</xdr:colOff>
      <xdr:row>90</xdr:row>
      <xdr:rowOff>164579</xdr:rowOff>
    </xdr:from>
    <xdr:to>
      <xdr:col>6</xdr:col>
      <xdr:colOff>600075</xdr:colOff>
      <xdr:row>90</xdr:row>
      <xdr:rowOff>164579</xdr:rowOff>
    </xdr:to>
    <xdr:cxnSp macro="">
      <xdr:nvCxnSpPr>
        <xdr:cNvPr id="240" name="直線コネクタ 239"/>
        <xdr:cNvCxnSpPr/>
      </xdr:nvCxnSpPr>
      <xdr:spPr>
        <a:xfrm>
          <a:off x="4546600" y="1559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32601</xdr:rowOff>
    </xdr:from>
    <xdr:to>
      <xdr:col>6</xdr:col>
      <xdr:colOff>511175</xdr:colOff>
      <xdr:row>98</xdr:row>
      <xdr:rowOff>11894</xdr:rowOff>
    </xdr:to>
    <xdr:cxnSp macro="">
      <xdr:nvCxnSpPr>
        <xdr:cNvPr id="241" name="直線コネクタ 240"/>
        <xdr:cNvCxnSpPr/>
      </xdr:nvCxnSpPr>
      <xdr:spPr>
        <a:xfrm flipV="1">
          <a:off x="3797300" y="16663251"/>
          <a:ext cx="838200" cy="15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144409</xdr:rowOff>
    </xdr:from>
    <xdr:ext cx="534377" cy="259045"/>
    <xdr:sp macro="" textlink="">
      <xdr:nvSpPr>
        <xdr:cNvPr id="242" name="衛生費平均値テキスト"/>
        <xdr:cNvSpPr txBox="1"/>
      </xdr:nvSpPr>
      <xdr:spPr>
        <a:xfrm>
          <a:off x="4686300" y="16432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121532</xdr:rowOff>
    </xdr:from>
    <xdr:to>
      <xdr:col>6</xdr:col>
      <xdr:colOff>561975</xdr:colOff>
      <xdr:row>97</xdr:row>
      <xdr:rowOff>51682</xdr:rowOff>
    </xdr:to>
    <xdr:sp macro="" textlink="">
      <xdr:nvSpPr>
        <xdr:cNvPr id="243" name="フローチャート : 判断 242"/>
        <xdr:cNvSpPr/>
      </xdr:nvSpPr>
      <xdr:spPr>
        <a:xfrm>
          <a:off x="4584700" y="1658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11894</xdr:rowOff>
    </xdr:from>
    <xdr:to>
      <xdr:col>5</xdr:col>
      <xdr:colOff>358775</xdr:colOff>
      <xdr:row>98</xdr:row>
      <xdr:rowOff>25276</xdr:rowOff>
    </xdr:to>
    <xdr:cxnSp macro="">
      <xdr:nvCxnSpPr>
        <xdr:cNvPr id="244" name="直線コネクタ 243"/>
        <xdr:cNvCxnSpPr/>
      </xdr:nvCxnSpPr>
      <xdr:spPr>
        <a:xfrm flipV="1">
          <a:off x="2908300" y="16813994"/>
          <a:ext cx="889000" cy="1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100797</xdr:rowOff>
    </xdr:from>
    <xdr:to>
      <xdr:col>5</xdr:col>
      <xdr:colOff>409575</xdr:colOff>
      <xdr:row>97</xdr:row>
      <xdr:rowOff>30947</xdr:rowOff>
    </xdr:to>
    <xdr:sp macro="" textlink="">
      <xdr:nvSpPr>
        <xdr:cNvPr id="245" name="フローチャート : 判断 244"/>
        <xdr:cNvSpPr/>
      </xdr:nvSpPr>
      <xdr:spPr>
        <a:xfrm>
          <a:off x="3746500" y="16559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47474</xdr:rowOff>
    </xdr:from>
    <xdr:ext cx="534377" cy="259045"/>
    <xdr:sp macro="" textlink="">
      <xdr:nvSpPr>
        <xdr:cNvPr id="246" name="テキスト ボックス 245"/>
        <xdr:cNvSpPr txBox="1"/>
      </xdr:nvSpPr>
      <xdr:spPr>
        <a:xfrm>
          <a:off x="3530111" y="1633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25276</xdr:rowOff>
    </xdr:from>
    <xdr:to>
      <xdr:col>4</xdr:col>
      <xdr:colOff>155575</xdr:colOff>
      <xdr:row>98</xdr:row>
      <xdr:rowOff>47840</xdr:rowOff>
    </xdr:to>
    <xdr:cxnSp macro="">
      <xdr:nvCxnSpPr>
        <xdr:cNvPr id="247" name="直線コネクタ 246"/>
        <xdr:cNvCxnSpPr/>
      </xdr:nvCxnSpPr>
      <xdr:spPr>
        <a:xfrm flipV="1">
          <a:off x="2019300" y="16827376"/>
          <a:ext cx="889000" cy="2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137534</xdr:rowOff>
    </xdr:from>
    <xdr:to>
      <xdr:col>4</xdr:col>
      <xdr:colOff>206375</xdr:colOff>
      <xdr:row>97</xdr:row>
      <xdr:rowOff>67684</xdr:rowOff>
    </xdr:to>
    <xdr:sp macro="" textlink="">
      <xdr:nvSpPr>
        <xdr:cNvPr id="248" name="フローチャート : 判断 247"/>
        <xdr:cNvSpPr/>
      </xdr:nvSpPr>
      <xdr:spPr>
        <a:xfrm>
          <a:off x="2857500" y="1659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84211</xdr:rowOff>
    </xdr:from>
    <xdr:ext cx="534377" cy="259045"/>
    <xdr:sp macro="" textlink="">
      <xdr:nvSpPr>
        <xdr:cNvPr id="249" name="テキスト ボックス 248"/>
        <xdr:cNvSpPr txBox="1"/>
      </xdr:nvSpPr>
      <xdr:spPr>
        <a:xfrm>
          <a:off x="2641111" y="1637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47840</xdr:rowOff>
    </xdr:from>
    <xdr:to>
      <xdr:col>2</xdr:col>
      <xdr:colOff>638175</xdr:colOff>
      <xdr:row>98</xdr:row>
      <xdr:rowOff>50670</xdr:rowOff>
    </xdr:to>
    <xdr:cxnSp macro="">
      <xdr:nvCxnSpPr>
        <xdr:cNvPr id="250" name="直線コネクタ 249"/>
        <xdr:cNvCxnSpPr/>
      </xdr:nvCxnSpPr>
      <xdr:spPr>
        <a:xfrm flipV="1">
          <a:off x="1130300" y="16849940"/>
          <a:ext cx="889000" cy="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154527</xdr:rowOff>
    </xdr:from>
    <xdr:to>
      <xdr:col>3</xdr:col>
      <xdr:colOff>3175</xdr:colOff>
      <xdr:row>97</xdr:row>
      <xdr:rowOff>84677</xdr:rowOff>
    </xdr:to>
    <xdr:sp macro="" textlink="">
      <xdr:nvSpPr>
        <xdr:cNvPr id="251" name="フローチャート : 判断 250"/>
        <xdr:cNvSpPr/>
      </xdr:nvSpPr>
      <xdr:spPr>
        <a:xfrm>
          <a:off x="1968500" y="1661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101204</xdr:rowOff>
    </xdr:from>
    <xdr:ext cx="534377" cy="259045"/>
    <xdr:sp macro="" textlink="">
      <xdr:nvSpPr>
        <xdr:cNvPr id="252" name="テキスト ボックス 251"/>
        <xdr:cNvSpPr txBox="1"/>
      </xdr:nvSpPr>
      <xdr:spPr>
        <a:xfrm>
          <a:off x="1752111" y="1638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136630</xdr:rowOff>
    </xdr:from>
    <xdr:to>
      <xdr:col>1</xdr:col>
      <xdr:colOff>485775</xdr:colOff>
      <xdr:row>97</xdr:row>
      <xdr:rowOff>66780</xdr:rowOff>
    </xdr:to>
    <xdr:sp macro="" textlink="">
      <xdr:nvSpPr>
        <xdr:cNvPr id="253" name="フローチャート : 判断 252"/>
        <xdr:cNvSpPr/>
      </xdr:nvSpPr>
      <xdr:spPr>
        <a:xfrm>
          <a:off x="1079500" y="1659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83307</xdr:rowOff>
    </xdr:from>
    <xdr:ext cx="534377" cy="259045"/>
    <xdr:sp macro="" textlink="">
      <xdr:nvSpPr>
        <xdr:cNvPr id="254" name="テキスト ボックス 253"/>
        <xdr:cNvSpPr txBox="1"/>
      </xdr:nvSpPr>
      <xdr:spPr>
        <a:xfrm>
          <a:off x="863111" y="163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48,989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153251</xdr:rowOff>
    </xdr:from>
    <xdr:to>
      <xdr:col>6</xdr:col>
      <xdr:colOff>561975</xdr:colOff>
      <xdr:row>97</xdr:row>
      <xdr:rowOff>83401</xdr:rowOff>
    </xdr:to>
    <xdr:sp macro="" textlink="">
      <xdr:nvSpPr>
        <xdr:cNvPr id="260" name="円/楕円 259"/>
        <xdr:cNvSpPr/>
      </xdr:nvSpPr>
      <xdr:spPr>
        <a:xfrm>
          <a:off x="4584700" y="1661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131678</xdr:rowOff>
    </xdr:from>
    <xdr:ext cx="534377" cy="259045"/>
    <xdr:sp macro="" textlink="">
      <xdr:nvSpPr>
        <xdr:cNvPr id="261" name="衛生費該当値テキスト"/>
        <xdr:cNvSpPr txBox="1"/>
      </xdr:nvSpPr>
      <xdr:spPr>
        <a:xfrm>
          <a:off x="4686300" y="1659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47,244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132544</xdr:rowOff>
    </xdr:from>
    <xdr:to>
      <xdr:col>5</xdr:col>
      <xdr:colOff>409575</xdr:colOff>
      <xdr:row>98</xdr:row>
      <xdr:rowOff>62694</xdr:rowOff>
    </xdr:to>
    <xdr:sp macro="" textlink="">
      <xdr:nvSpPr>
        <xdr:cNvPr id="262" name="円/楕円 261"/>
        <xdr:cNvSpPr/>
      </xdr:nvSpPr>
      <xdr:spPr>
        <a:xfrm>
          <a:off x="3746500" y="1676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53821</xdr:rowOff>
    </xdr:from>
    <xdr:ext cx="534377" cy="259045"/>
    <xdr:sp macro="" textlink="">
      <xdr:nvSpPr>
        <xdr:cNvPr id="263" name="テキスト ボックス 262"/>
        <xdr:cNvSpPr txBox="1"/>
      </xdr:nvSpPr>
      <xdr:spPr>
        <a:xfrm>
          <a:off x="3530111" y="1685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31,418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145926</xdr:rowOff>
    </xdr:from>
    <xdr:to>
      <xdr:col>4</xdr:col>
      <xdr:colOff>206375</xdr:colOff>
      <xdr:row>98</xdr:row>
      <xdr:rowOff>76076</xdr:rowOff>
    </xdr:to>
    <xdr:sp macro="" textlink="">
      <xdr:nvSpPr>
        <xdr:cNvPr id="264" name="円/楕円 263"/>
        <xdr:cNvSpPr/>
      </xdr:nvSpPr>
      <xdr:spPr>
        <a:xfrm>
          <a:off x="2857500" y="1677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67203</xdr:rowOff>
    </xdr:from>
    <xdr:ext cx="534377" cy="259045"/>
    <xdr:sp macro="" textlink="">
      <xdr:nvSpPr>
        <xdr:cNvPr id="265" name="テキスト ボックス 264"/>
        <xdr:cNvSpPr txBox="1"/>
      </xdr:nvSpPr>
      <xdr:spPr>
        <a:xfrm>
          <a:off x="2641111" y="1686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30,013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168490</xdr:rowOff>
    </xdr:from>
    <xdr:to>
      <xdr:col>3</xdr:col>
      <xdr:colOff>3175</xdr:colOff>
      <xdr:row>98</xdr:row>
      <xdr:rowOff>98640</xdr:rowOff>
    </xdr:to>
    <xdr:sp macro="" textlink="">
      <xdr:nvSpPr>
        <xdr:cNvPr id="266" name="円/楕円 265"/>
        <xdr:cNvSpPr/>
      </xdr:nvSpPr>
      <xdr:spPr>
        <a:xfrm>
          <a:off x="1968500" y="167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89767</xdr:rowOff>
    </xdr:from>
    <xdr:ext cx="534377" cy="259045"/>
    <xdr:sp macro="" textlink="">
      <xdr:nvSpPr>
        <xdr:cNvPr id="267" name="テキスト ボックス 266"/>
        <xdr:cNvSpPr txBox="1"/>
      </xdr:nvSpPr>
      <xdr:spPr>
        <a:xfrm>
          <a:off x="1752111" y="1689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27,644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171320</xdr:rowOff>
    </xdr:from>
    <xdr:to>
      <xdr:col>1</xdr:col>
      <xdr:colOff>485775</xdr:colOff>
      <xdr:row>98</xdr:row>
      <xdr:rowOff>101470</xdr:rowOff>
    </xdr:to>
    <xdr:sp macro="" textlink="">
      <xdr:nvSpPr>
        <xdr:cNvPr id="268" name="円/楕円 267"/>
        <xdr:cNvSpPr/>
      </xdr:nvSpPr>
      <xdr:spPr>
        <a:xfrm>
          <a:off x="1079500" y="168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92597</xdr:rowOff>
    </xdr:from>
    <xdr:ext cx="534377" cy="259045"/>
    <xdr:sp macro="" textlink="">
      <xdr:nvSpPr>
        <xdr:cNvPr id="269" name="テキスト ボックス 268"/>
        <xdr:cNvSpPr txBox="1"/>
      </xdr:nvSpPr>
      <xdr:spPr>
        <a:xfrm>
          <a:off x="863111" y="1689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27,347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141986</xdr:rowOff>
    </xdr:from>
    <xdr:to>
      <xdr:col>15</xdr:col>
      <xdr:colOff>180340</xdr:colOff>
      <xdr:row>39</xdr:row>
      <xdr:rowOff>98878</xdr:rowOff>
    </xdr:to>
    <xdr:cxnSp macro="">
      <xdr:nvCxnSpPr>
        <xdr:cNvPr id="295" name="直線コネクタ 294"/>
        <xdr:cNvCxnSpPr/>
      </xdr:nvCxnSpPr>
      <xdr:spPr>
        <a:xfrm flipV="1">
          <a:off x="10475595" y="5285486"/>
          <a:ext cx="1270" cy="1499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88663</xdr:rowOff>
    </xdr:from>
    <xdr:ext cx="469744" cy="259045"/>
    <xdr:sp macro="" textlink="">
      <xdr:nvSpPr>
        <xdr:cNvPr id="298" name="労働費最大値テキスト"/>
        <xdr:cNvSpPr txBox="1"/>
      </xdr:nvSpPr>
      <xdr:spPr>
        <a:xfrm>
          <a:off x="10528300" y="506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4,593</a:t>
          </a:r>
          <a:endParaRPr kumimoji="1" lang="ja-JP" altLang="en-US" sz="1000" b="1">
            <a:latin typeface="ＭＳ Ｐゴシック"/>
          </a:endParaRPr>
        </a:p>
      </xdr:txBody>
    </xdr:sp>
    <xdr:clientData/>
  </xdr:oneCellAnchor>
  <xdr:twoCellAnchor>
    <xdr:from>
      <xdr:col>15</xdr:col>
      <xdr:colOff>92075</xdr:colOff>
      <xdr:row>30</xdr:row>
      <xdr:rowOff>141986</xdr:rowOff>
    </xdr:from>
    <xdr:to>
      <xdr:col>15</xdr:col>
      <xdr:colOff>269875</xdr:colOff>
      <xdr:row>30</xdr:row>
      <xdr:rowOff>141986</xdr:rowOff>
    </xdr:to>
    <xdr:cxnSp macro="">
      <xdr:nvCxnSpPr>
        <xdr:cNvPr id="299" name="直線コネクタ 298"/>
        <xdr:cNvCxnSpPr/>
      </xdr:nvCxnSpPr>
      <xdr:spPr>
        <a:xfrm>
          <a:off x="10388600" y="528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300" name="直線コネクタ 29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170233</xdr:rowOff>
    </xdr:from>
    <xdr:ext cx="378565" cy="259045"/>
    <xdr:sp macro="" textlink="">
      <xdr:nvSpPr>
        <xdr:cNvPr id="301" name="労働費平均値テキスト"/>
        <xdr:cNvSpPr txBox="1"/>
      </xdr:nvSpPr>
      <xdr:spPr>
        <a:xfrm>
          <a:off x="10528300" y="63424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147356</xdr:rowOff>
    </xdr:from>
    <xdr:to>
      <xdr:col>15</xdr:col>
      <xdr:colOff>231775</xdr:colOff>
      <xdr:row>38</xdr:row>
      <xdr:rowOff>77506</xdr:rowOff>
    </xdr:to>
    <xdr:sp macro="" textlink="">
      <xdr:nvSpPr>
        <xdr:cNvPr id="302" name="フローチャート : 判断 301"/>
        <xdr:cNvSpPr/>
      </xdr:nvSpPr>
      <xdr:spPr>
        <a:xfrm>
          <a:off x="104267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303" name="直線コネクタ 30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112413</xdr:rowOff>
    </xdr:from>
    <xdr:to>
      <xdr:col>14</xdr:col>
      <xdr:colOff>79375</xdr:colOff>
      <xdr:row>38</xdr:row>
      <xdr:rowOff>42563</xdr:rowOff>
    </xdr:to>
    <xdr:sp macro="" textlink="">
      <xdr:nvSpPr>
        <xdr:cNvPr id="304" name="フローチャート : 判断 303"/>
        <xdr:cNvSpPr/>
      </xdr:nvSpPr>
      <xdr:spPr>
        <a:xfrm>
          <a:off x="9588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59090</xdr:rowOff>
    </xdr:from>
    <xdr:ext cx="378565" cy="259045"/>
    <xdr:sp macro="" textlink="">
      <xdr:nvSpPr>
        <xdr:cNvPr id="305" name="テキスト ボックス 304"/>
        <xdr:cNvSpPr txBox="1"/>
      </xdr:nvSpPr>
      <xdr:spPr>
        <a:xfrm>
          <a:off x="9450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98552</xdr:rowOff>
    </xdr:from>
    <xdr:to>
      <xdr:col>12</xdr:col>
      <xdr:colOff>511175</xdr:colOff>
      <xdr:row>39</xdr:row>
      <xdr:rowOff>98878</xdr:rowOff>
    </xdr:to>
    <xdr:cxnSp macro="">
      <xdr:nvCxnSpPr>
        <xdr:cNvPr id="306" name="直線コネクタ 305"/>
        <xdr:cNvCxnSpPr/>
      </xdr:nvCxnSpPr>
      <xdr:spPr>
        <a:xfrm>
          <a:off x="7861300" y="6785102"/>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60488</xdr:rowOff>
    </xdr:from>
    <xdr:to>
      <xdr:col>12</xdr:col>
      <xdr:colOff>561975</xdr:colOff>
      <xdr:row>36</xdr:row>
      <xdr:rowOff>162088</xdr:rowOff>
    </xdr:to>
    <xdr:sp macro="" textlink="">
      <xdr:nvSpPr>
        <xdr:cNvPr id="307" name="フローチャート : 判断 306"/>
        <xdr:cNvSpPr/>
      </xdr:nvSpPr>
      <xdr:spPr>
        <a:xfrm>
          <a:off x="8699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7165</xdr:rowOff>
    </xdr:from>
    <xdr:ext cx="469744" cy="259045"/>
    <xdr:sp macro="" textlink="">
      <xdr:nvSpPr>
        <xdr:cNvPr id="308" name="テキスト ボックス 307"/>
        <xdr:cNvSpPr txBox="1"/>
      </xdr:nvSpPr>
      <xdr:spPr>
        <a:xfrm>
          <a:off x="8515427"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98552</xdr:rowOff>
    </xdr:from>
    <xdr:to>
      <xdr:col>11</xdr:col>
      <xdr:colOff>307975</xdr:colOff>
      <xdr:row>39</xdr:row>
      <xdr:rowOff>98878</xdr:rowOff>
    </xdr:to>
    <xdr:cxnSp macro="">
      <xdr:nvCxnSpPr>
        <xdr:cNvPr id="309" name="直線コネクタ 308"/>
        <xdr:cNvCxnSpPr/>
      </xdr:nvCxnSpPr>
      <xdr:spPr>
        <a:xfrm flipV="1">
          <a:off x="6972300" y="6785102"/>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57222</xdr:rowOff>
    </xdr:from>
    <xdr:to>
      <xdr:col>11</xdr:col>
      <xdr:colOff>358775</xdr:colOff>
      <xdr:row>35</xdr:row>
      <xdr:rowOff>158822</xdr:rowOff>
    </xdr:to>
    <xdr:sp macro="" textlink="">
      <xdr:nvSpPr>
        <xdr:cNvPr id="310" name="フローチャート : 判断 309"/>
        <xdr:cNvSpPr/>
      </xdr:nvSpPr>
      <xdr:spPr>
        <a:xfrm>
          <a:off x="7810500" y="605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3899</xdr:rowOff>
    </xdr:from>
    <xdr:ext cx="469744" cy="259045"/>
    <xdr:sp macro="" textlink="">
      <xdr:nvSpPr>
        <xdr:cNvPr id="311" name="テキスト ボックス 310"/>
        <xdr:cNvSpPr txBox="1"/>
      </xdr:nvSpPr>
      <xdr:spPr>
        <a:xfrm>
          <a:off x="7626427" y="583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37955</xdr:rowOff>
    </xdr:from>
    <xdr:to>
      <xdr:col>10</xdr:col>
      <xdr:colOff>155575</xdr:colOff>
      <xdr:row>33</xdr:row>
      <xdr:rowOff>139555</xdr:rowOff>
    </xdr:to>
    <xdr:sp macro="" textlink="">
      <xdr:nvSpPr>
        <xdr:cNvPr id="312" name="フローチャート : 判断 311"/>
        <xdr:cNvSpPr/>
      </xdr:nvSpPr>
      <xdr:spPr>
        <a:xfrm>
          <a:off x="6921500" y="569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156082</xdr:rowOff>
    </xdr:from>
    <xdr:ext cx="469744" cy="259045"/>
    <xdr:sp macro="" textlink="">
      <xdr:nvSpPr>
        <xdr:cNvPr id="313" name="テキスト ボックス 312"/>
        <xdr:cNvSpPr txBox="1"/>
      </xdr:nvSpPr>
      <xdr:spPr>
        <a:xfrm>
          <a:off x="6737427" y="547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9" name="円/楕円 31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2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21" name="円/楕円 32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22" name="テキスト ボックス 321"/>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23" name="円/楕円 32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24" name="テキスト ボックス 323"/>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47752</xdr:rowOff>
    </xdr:from>
    <xdr:to>
      <xdr:col>11</xdr:col>
      <xdr:colOff>358775</xdr:colOff>
      <xdr:row>39</xdr:row>
      <xdr:rowOff>149352</xdr:rowOff>
    </xdr:to>
    <xdr:sp macro="" textlink="">
      <xdr:nvSpPr>
        <xdr:cNvPr id="325" name="円/楕円 324"/>
        <xdr:cNvSpPr/>
      </xdr:nvSpPr>
      <xdr:spPr>
        <a:xfrm>
          <a:off x="7810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140479</xdr:rowOff>
    </xdr:from>
    <xdr:ext cx="249299" cy="259045"/>
    <xdr:sp macro="" textlink="">
      <xdr:nvSpPr>
        <xdr:cNvPr id="326" name="テキスト ボックス 325"/>
        <xdr:cNvSpPr txBox="1"/>
      </xdr:nvSpPr>
      <xdr:spPr>
        <a:xfrm>
          <a:off x="7736649"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27" name="円/楕円 326"/>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28" name="テキスト ボックス 327"/>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9" name="直線コネクタ 33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40" name="テキスト ボックス 33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2" name="テキスト ボックス 34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3" name="直線コネクタ 34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4" name="テキスト ボックス 343"/>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61742</xdr:rowOff>
    </xdr:from>
    <xdr:to>
      <xdr:col>15</xdr:col>
      <xdr:colOff>180340</xdr:colOff>
      <xdr:row>58</xdr:row>
      <xdr:rowOff>14993</xdr:rowOff>
    </xdr:to>
    <xdr:cxnSp macro="">
      <xdr:nvCxnSpPr>
        <xdr:cNvPr id="348" name="直線コネクタ 347"/>
        <xdr:cNvCxnSpPr/>
      </xdr:nvCxnSpPr>
      <xdr:spPr>
        <a:xfrm flipV="1">
          <a:off x="10475595" y="8805692"/>
          <a:ext cx="1270" cy="115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18820</xdr:rowOff>
    </xdr:from>
    <xdr:ext cx="469744" cy="259045"/>
    <xdr:sp macro="" textlink="">
      <xdr:nvSpPr>
        <xdr:cNvPr id="349" name="農林水産業費最小値テキスト"/>
        <xdr:cNvSpPr txBox="1"/>
      </xdr:nvSpPr>
      <xdr:spPr>
        <a:xfrm>
          <a:off x="10528300" y="996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1,821</a:t>
          </a:r>
          <a:endParaRPr kumimoji="1" lang="ja-JP" altLang="en-US" sz="1000" b="1">
            <a:latin typeface="ＭＳ Ｐゴシック"/>
          </a:endParaRPr>
        </a:p>
      </xdr:txBody>
    </xdr:sp>
    <xdr:clientData/>
  </xdr:oneCellAnchor>
  <xdr:twoCellAnchor>
    <xdr:from>
      <xdr:col>15</xdr:col>
      <xdr:colOff>92075</xdr:colOff>
      <xdr:row>58</xdr:row>
      <xdr:rowOff>14993</xdr:rowOff>
    </xdr:from>
    <xdr:to>
      <xdr:col>15</xdr:col>
      <xdr:colOff>269875</xdr:colOff>
      <xdr:row>58</xdr:row>
      <xdr:rowOff>14993</xdr:rowOff>
    </xdr:to>
    <xdr:cxnSp macro="">
      <xdr:nvCxnSpPr>
        <xdr:cNvPr id="350" name="直線コネクタ 349"/>
        <xdr:cNvCxnSpPr/>
      </xdr:nvCxnSpPr>
      <xdr:spPr>
        <a:xfrm>
          <a:off x="10388600" y="995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8419</xdr:rowOff>
    </xdr:from>
    <xdr:ext cx="599010" cy="259045"/>
    <xdr:sp macro="" textlink="">
      <xdr:nvSpPr>
        <xdr:cNvPr id="351" name="農林水産業費最大値テキスト"/>
        <xdr:cNvSpPr txBox="1"/>
      </xdr:nvSpPr>
      <xdr:spPr>
        <a:xfrm>
          <a:off x="10528300" y="8580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203,641</a:t>
          </a:r>
          <a:endParaRPr kumimoji="1" lang="ja-JP" altLang="en-US" sz="1000" b="1">
            <a:latin typeface="ＭＳ Ｐゴシック"/>
          </a:endParaRPr>
        </a:p>
      </xdr:txBody>
    </xdr:sp>
    <xdr:clientData/>
  </xdr:oneCellAnchor>
  <xdr:twoCellAnchor>
    <xdr:from>
      <xdr:col>15</xdr:col>
      <xdr:colOff>92075</xdr:colOff>
      <xdr:row>51</xdr:row>
      <xdr:rowOff>61742</xdr:rowOff>
    </xdr:from>
    <xdr:to>
      <xdr:col>15</xdr:col>
      <xdr:colOff>269875</xdr:colOff>
      <xdr:row>51</xdr:row>
      <xdr:rowOff>61742</xdr:rowOff>
    </xdr:to>
    <xdr:cxnSp macro="">
      <xdr:nvCxnSpPr>
        <xdr:cNvPr id="352" name="直線コネクタ 351"/>
        <xdr:cNvCxnSpPr/>
      </xdr:nvCxnSpPr>
      <xdr:spPr>
        <a:xfrm>
          <a:off x="10388600" y="8805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82201</xdr:rowOff>
    </xdr:from>
    <xdr:to>
      <xdr:col>15</xdr:col>
      <xdr:colOff>180975</xdr:colOff>
      <xdr:row>57</xdr:row>
      <xdr:rowOff>84327</xdr:rowOff>
    </xdr:to>
    <xdr:cxnSp macro="">
      <xdr:nvCxnSpPr>
        <xdr:cNvPr id="353" name="直線コネクタ 352"/>
        <xdr:cNvCxnSpPr/>
      </xdr:nvCxnSpPr>
      <xdr:spPr>
        <a:xfrm>
          <a:off x="9639300" y="9854851"/>
          <a:ext cx="838200" cy="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167304</xdr:rowOff>
    </xdr:from>
    <xdr:ext cx="534377" cy="259045"/>
    <xdr:sp macro="" textlink="">
      <xdr:nvSpPr>
        <xdr:cNvPr id="354" name="農林水産業費平均値テキスト"/>
        <xdr:cNvSpPr txBox="1"/>
      </xdr:nvSpPr>
      <xdr:spPr>
        <a:xfrm>
          <a:off x="10528300" y="9597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144427</xdr:rowOff>
    </xdr:from>
    <xdr:to>
      <xdr:col>15</xdr:col>
      <xdr:colOff>231775</xdr:colOff>
      <xdr:row>57</xdr:row>
      <xdr:rowOff>74577</xdr:rowOff>
    </xdr:to>
    <xdr:sp macro="" textlink="">
      <xdr:nvSpPr>
        <xdr:cNvPr id="355" name="フローチャート : 判断 354"/>
        <xdr:cNvSpPr/>
      </xdr:nvSpPr>
      <xdr:spPr>
        <a:xfrm>
          <a:off x="10426700" y="974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82201</xdr:rowOff>
    </xdr:from>
    <xdr:to>
      <xdr:col>14</xdr:col>
      <xdr:colOff>28575</xdr:colOff>
      <xdr:row>57</xdr:row>
      <xdr:rowOff>90700</xdr:rowOff>
    </xdr:to>
    <xdr:cxnSp macro="">
      <xdr:nvCxnSpPr>
        <xdr:cNvPr id="356" name="直線コネクタ 355"/>
        <xdr:cNvCxnSpPr/>
      </xdr:nvCxnSpPr>
      <xdr:spPr>
        <a:xfrm flipV="1">
          <a:off x="8750300" y="9854851"/>
          <a:ext cx="889000" cy="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160241</xdr:rowOff>
    </xdr:from>
    <xdr:to>
      <xdr:col>14</xdr:col>
      <xdr:colOff>79375</xdr:colOff>
      <xdr:row>57</xdr:row>
      <xdr:rowOff>90391</xdr:rowOff>
    </xdr:to>
    <xdr:sp macro="" textlink="">
      <xdr:nvSpPr>
        <xdr:cNvPr id="357" name="フローチャート : 判断 356"/>
        <xdr:cNvSpPr/>
      </xdr:nvSpPr>
      <xdr:spPr>
        <a:xfrm>
          <a:off x="9588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106918</xdr:rowOff>
    </xdr:from>
    <xdr:ext cx="534377" cy="259045"/>
    <xdr:sp macro="" textlink="">
      <xdr:nvSpPr>
        <xdr:cNvPr id="358" name="テキスト ボックス 357"/>
        <xdr:cNvSpPr txBox="1"/>
      </xdr:nvSpPr>
      <xdr:spPr>
        <a:xfrm>
          <a:off x="9372111" y="95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88894</xdr:rowOff>
    </xdr:from>
    <xdr:to>
      <xdr:col>12</xdr:col>
      <xdr:colOff>511175</xdr:colOff>
      <xdr:row>57</xdr:row>
      <xdr:rowOff>90700</xdr:rowOff>
    </xdr:to>
    <xdr:cxnSp macro="">
      <xdr:nvCxnSpPr>
        <xdr:cNvPr id="359" name="直線コネクタ 358"/>
        <xdr:cNvCxnSpPr/>
      </xdr:nvCxnSpPr>
      <xdr:spPr>
        <a:xfrm>
          <a:off x="7861300" y="9861544"/>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158028</xdr:rowOff>
    </xdr:from>
    <xdr:to>
      <xdr:col>12</xdr:col>
      <xdr:colOff>561975</xdr:colOff>
      <xdr:row>57</xdr:row>
      <xdr:rowOff>88178</xdr:rowOff>
    </xdr:to>
    <xdr:sp macro="" textlink="">
      <xdr:nvSpPr>
        <xdr:cNvPr id="360" name="フローチャート : 判断 359"/>
        <xdr:cNvSpPr/>
      </xdr:nvSpPr>
      <xdr:spPr>
        <a:xfrm>
          <a:off x="8699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104705</xdr:rowOff>
    </xdr:from>
    <xdr:ext cx="534377" cy="259045"/>
    <xdr:sp macro="" textlink="">
      <xdr:nvSpPr>
        <xdr:cNvPr id="361" name="テキスト ボックス 360"/>
        <xdr:cNvSpPr txBox="1"/>
      </xdr:nvSpPr>
      <xdr:spPr>
        <a:xfrm>
          <a:off x="8483111" y="95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88894</xdr:rowOff>
    </xdr:from>
    <xdr:to>
      <xdr:col>11</xdr:col>
      <xdr:colOff>307975</xdr:colOff>
      <xdr:row>57</xdr:row>
      <xdr:rowOff>110737</xdr:rowOff>
    </xdr:to>
    <xdr:cxnSp macro="">
      <xdr:nvCxnSpPr>
        <xdr:cNvPr id="362" name="直線コネクタ 361"/>
        <xdr:cNvCxnSpPr/>
      </xdr:nvCxnSpPr>
      <xdr:spPr>
        <a:xfrm flipV="1">
          <a:off x="6972300" y="9861544"/>
          <a:ext cx="889000" cy="2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249</xdr:rowOff>
    </xdr:from>
    <xdr:to>
      <xdr:col>11</xdr:col>
      <xdr:colOff>358775</xdr:colOff>
      <xdr:row>57</xdr:row>
      <xdr:rowOff>101849</xdr:rowOff>
    </xdr:to>
    <xdr:sp macro="" textlink="">
      <xdr:nvSpPr>
        <xdr:cNvPr id="363" name="フローチャート : 判断 362"/>
        <xdr:cNvSpPr/>
      </xdr:nvSpPr>
      <xdr:spPr>
        <a:xfrm>
          <a:off x="7810500" y="977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118376</xdr:rowOff>
    </xdr:from>
    <xdr:ext cx="534377" cy="259045"/>
    <xdr:sp macro="" textlink="">
      <xdr:nvSpPr>
        <xdr:cNvPr id="364" name="テキスト ボックス 363"/>
        <xdr:cNvSpPr txBox="1"/>
      </xdr:nvSpPr>
      <xdr:spPr>
        <a:xfrm>
          <a:off x="7594111" y="954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169916</xdr:rowOff>
    </xdr:from>
    <xdr:to>
      <xdr:col>10</xdr:col>
      <xdr:colOff>155575</xdr:colOff>
      <xdr:row>57</xdr:row>
      <xdr:rowOff>100066</xdr:rowOff>
    </xdr:to>
    <xdr:sp macro="" textlink="">
      <xdr:nvSpPr>
        <xdr:cNvPr id="365" name="フローチャート : 判断 364"/>
        <xdr:cNvSpPr/>
      </xdr:nvSpPr>
      <xdr:spPr>
        <a:xfrm>
          <a:off x="6921500" y="977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116593</xdr:rowOff>
    </xdr:from>
    <xdr:ext cx="534377" cy="259045"/>
    <xdr:sp macro="" textlink="">
      <xdr:nvSpPr>
        <xdr:cNvPr id="366" name="テキスト ボックス 365"/>
        <xdr:cNvSpPr txBox="1"/>
      </xdr:nvSpPr>
      <xdr:spPr>
        <a:xfrm>
          <a:off x="6705111" y="954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33527</xdr:rowOff>
    </xdr:from>
    <xdr:to>
      <xdr:col>15</xdr:col>
      <xdr:colOff>231775</xdr:colOff>
      <xdr:row>57</xdr:row>
      <xdr:rowOff>135127</xdr:rowOff>
    </xdr:to>
    <xdr:sp macro="" textlink="">
      <xdr:nvSpPr>
        <xdr:cNvPr id="372" name="円/楕円 371"/>
        <xdr:cNvSpPr/>
      </xdr:nvSpPr>
      <xdr:spPr>
        <a:xfrm>
          <a:off x="10426700" y="980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122854</xdr:rowOff>
    </xdr:from>
    <xdr:ext cx="534377" cy="259045"/>
    <xdr:sp macro="" textlink="">
      <xdr:nvSpPr>
        <xdr:cNvPr id="373" name="農林水産業費該当値テキスト"/>
        <xdr:cNvSpPr txBox="1"/>
      </xdr:nvSpPr>
      <xdr:spPr>
        <a:xfrm>
          <a:off x="10528300" y="972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19,689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31401</xdr:rowOff>
    </xdr:from>
    <xdr:to>
      <xdr:col>14</xdr:col>
      <xdr:colOff>79375</xdr:colOff>
      <xdr:row>57</xdr:row>
      <xdr:rowOff>133001</xdr:rowOff>
    </xdr:to>
    <xdr:sp macro="" textlink="">
      <xdr:nvSpPr>
        <xdr:cNvPr id="374" name="円/楕円 373"/>
        <xdr:cNvSpPr/>
      </xdr:nvSpPr>
      <xdr:spPr>
        <a:xfrm>
          <a:off x="9588500" y="980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124128</xdr:rowOff>
    </xdr:from>
    <xdr:ext cx="534377" cy="259045"/>
    <xdr:sp macro="" textlink="">
      <xdr:nvSpPr>
        <xdr:cNvPr id="375" name="テキスト ボックス 374"/>
        <xdr:cNvSpPr txBox="1"/>
      </xdr:nvSpPr>
      <xdr:spPr>
        <a:xfrm>
          <a:off x="9372111" y="989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20,061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39900</xdr:rowOff>
    </xdr:from>
    <xdr:to>
      <xdr:col>12</xdr:col>
      <xdr:colOff>561975</xdr:colOff>
      <xdr:row>57</xdr:row>
      <xdr:rowOff>141500</xdr:rowOff>
    </xdr:to>
    <xdr:sp macro="" textlink="">
      <xdr:nvSpPr>
        <xdr:cNvPr id="376" name="円/楕円 375"/>
        <xdr:cNvSpPr/>
      </xdr:nvSpPr>
      <xdr:spPr>
        <a:xfrm>
          <a:off x="8699500" y="981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132627</xdr:rowOff>
    </xdr:from>
    <xdr:ext cx="534377" cy="259045"/>
    <xdr:sp macro="" textlink="">
      <xdr:nvSpPr>
        <xdr:cNvPr id="377" name="テキスト ボックス 376"/>
        <xdr:cNvSpPr txBox="1"/>
      </xdr:nvSpPr>
      <xdr:spPr>
        <a:xfrm>
          <a:off x="8483111" y="990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18,574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38094</xdr:rowOff>
    </xdr:from>
    <xdr:to>
      <xdr:col>11</xdr:col>
      <xdr:colOff>358775</xdr:colOff>
      <xdr:row>57</xdr:row>
      <xdr:rowOff>139694</xdr:rowOff>
    </xdr:to>
    <xdr:sp macro="" textlink="">
      <xdr:nvSpPr>
        <xdr:cNvPr id="378" name="円/楕円 377"/>
        <xdr:cNvSpPr/>
      </xdr:nvSpPr>
      <xdr:spPr>
        <a:xfrm>
          <a:off x="7810500" y="981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130821</xdr:rowOff>
    </xdr:from>
    <xdr:ext cx="534377" cy="259045"/>
    <xdr:sp macro="" textlink="">
      <xdr:nvSpPr>
        <xdr:cNvPr id="379" name="テキスト ボックス 378"/>
        <xdr:cNvSpPr txBox="1"/>
      </xdr:nvSpPr>
      <xdr:spPr>
        <a:xfrm>
          <a:off x="7594111" y="990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18,890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59937</xdr:rowOff>
    </xdr:from>
    <xdr:to>
      <xdr:col>10</xdr:col>
      <xdr:colOff>155575</xdr:colOff>
      <xdr:row>57</xdr:row>
      <xdr:rowOff>161537</xdr:rowOff>
    </xdr:to>
    <xdr:sp macro="" textlink="">
      <xdr:nvSpPr>
        <xdr:cNvPr id="380" name="円/楕円 379"/>
        <xdr:cNvSpPr/>
      </xdr:nvSpPr>
      <xdr:spPr>
        <a:xfrm>
          <a:off x="6921500" y="983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152664</xdr:rowOff>
    </xdr:from>
    <xdr:ext cx="534377" cy="259045"/>
    <xdr:sp macro="" textlink="">
      <xdr:nvSpPr>
        <xdr:cNvPr id="381" name="テキスト ボックス 380"/>
        <xdr:cNvSpPr txBox="1"/>
      </xdr:nvSpPr>
      <xdr:spPr>
        <a:xfrm>
          <a:off x="6705111" y="992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15,068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83441</xdr:rowOff>
    </xdr:from>
    <xdr:to>
      <xdr:col>15</xdr:col>
      <xdr:colOff>180340</xdr:colOff>
      <xdr:row>78</xdr:row>
      <xdr:rowOff>101890</xdr:rowOff>
    </xdr:to>
    <xdr:cxnSp macro="">
      <xdr:nvCxnSpPr>
        <xdr:cNvPr id="403" name="直線コネクタ 402"/>
        <xdr:cNvCxnSpPr/>
      </xdr:nvCxnSpPr>
      <xdr:spPr>
        <a:xfrm flipV="1">
          <a:off x="10475595" y="12256391"/>
          <a:ext cx="1270" cy="1218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105717</xdr:rowOff>
    </xdr:from>
    <xdr:ext cx="469744" cy="259045"/>
    <xdr:sp macro="" textlink="">
      <xdr:nvSpPr>
        <xdr:cNvPr id="404" name="商工費最小値テキスト"/>
        <xdr:cNvSpPr txBox="1"/>
      </xdr:nvSpPr>
      <xdr:spPr>
        <a:xfrm>
          <a:off x="10528300" y="1347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a:t>
          </a:r>
          <a:endParaRPr kumimoji="1" lang="ja-JP" altLang="en-US" sz="1000" b="1">
            <a:latin typeface="ＭＳ Ｐゴシック"/>
          </a:endParaRPr>
        </a:p>
      </xdr:txBody>
    </xdr:sp>
    <xdr:clientData/>
  </xdr:oneCellAnchor>
  <xdr:twoCellAnchor>
    <xdr:from>
      <xdr:col>15</xdr:col>
      <xdr:colOff>92075</xdr:colOff>
      <xdr:row>78</xdr:row>
      <xdr:rowOff>101890</xdr:rowOff>
    </xdr:from>
    <xdr:to>
      <xdr:col>15</xdr:col>
      <xdr:colOff>269875</xdr:colOff>
      <xdr:row>78</xdr:row>
      <xdr:rowOff>101890</xdr:rowOff>
    </xdr:to>
    <xdr:cxnSp macro="">
      <xdr:nvCxnSpPr>
        <xdr:cNvPr id="405" name="直線コネクタ 404"/>
        <xdr:cNvCxnSpPr/>
      </xdr:nvCxnSpPr>
      <xdr:spPr>
        <a:xfrm>
          <a:off x="10388600" y="1347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30118</xdr:rowOff>
    </xdr:from>
    <xdr:ext cx="534377" cy="259045"/>
    <xdr:sp macro="" textlink="">
      <xdr:nvSpPr>
        <xdr:cNvPr id="406" name="商工費最大値テキスト"/>
        <xdr:cNvSpPr txBox="1"/>
      </xdr:nvSpPr>
      <xdr:spPr>
        <a:xfrm>
          <a:off x="10528300" y="1203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54,961</a:t>
          </a:r>
          <a:endParaRPr kumimoji="1" lang="ja-JP" altLang="en-US" sz="1000" b="1">
            <a:latin typeface="ＭＳ Ｐゴシック"/>
          </a:endParaRPr>
        </a:p>
      </xdr:txBody>
    </xdr:sp>
    <xdr:clientData/>
  </xdr:oneCellAnchor>
  <xdr:twoCellAnchor>
    <xdr:from>
      <xdr:col>15</xdr:col>
      <xdr:colOff>92075</xdr:colOff>
      <xdr:row>71</xdr:row>
      <xdr:rowOff>83441</xdr:rowOff>
    </xdr:from>
    <xdr:to>
      <xdr:col>15</xdr:col>
      <xdr:colOff>269875</xdr:colOff>
      <xdr:row>71</xdr:row>
      <xdr:rowOff>83441</xdr:rowOff>
    </xdr:to>
    <xdr:cxnSp macro="">
      <xdr:nvCxnSpPr>
        <xdr:cNvPr id="407" name="直線コネクタ 406"/>
        <xdr:cNvCxnSpPr/>
      </xdr:nvCxnSpPr>
      <xdr:spPr>
        <a:xfrm>
          <a:off x="10388600" y="12256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35892</xdr:rowOff>
    </xdr:from>
    <xdr:to>
      <xdr:col>15</xdr:col>
      <xdr:colOff>180975</xdr:colOff>
      <xdr:row>78</xdr:row>
      <xdr:rowOff>64765</xdr:rowOff>
    </xdr:to>
    <xdr:cxnSp macro="">
      <xdr:nvCxnSpPr>
        <xdr:cNvPr id="408" name="直線コネクタ 407"/>
        <xdr:cNvCxnSpPr/>
      </xdr:nvCxnSpPr>
      <xdr:spPr>
        <a:xfrm flipV="1">
          <a:off x="9639300" y="13408992"/>
          <a:ext cx="838200" cy="2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135346</xdr:rowOff>
    </xdr:from>
    <xdr:ext cx="534377" cy="259045"/>
    <xdr:sp macro="" textlink="">
      <xdr:nvSpPr>
        <xdr:cNvPr id="409" name="商工費平均値テキスト"/>
        <xdr:cNvSpPr txBox="1"/>
      </xdr:nvSpPr>
      <xdr:spPr>
        <a:xfrm>
          <a:off x="10528300" y="12994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112469</xdr:rowOff>
    </xdr:from>
    <xdr:to>
      <xdr:col>15</xdr:col>
      <xdr:colOff>231775</xdr:colOff>
      <xdr:row>77</xdr:row>
      <xdr:rowOff>42619</xdr:rowOff>
    </xdr:to>
    <xdr:sp macro="" textlink="">
      <xdr:nvSpPr>
        <xdr:cNvPr id="410" name="フローチャート : 判断 409"/>
        <xdr:cNvSpPr/>
      </xdr:nvSpPr>
      <xdr:spPr>
        <a:xfrm>
          <a:off x="104267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54066</xdr:rowOff>
    </xdr:from>
    <xdr:to>
      <xdr:col>14</xdr:col>
      <xdr:colOff>28575</xdr:colOff>
      <xdr:row>78</xdr:row>
      <xdr:rowOff>64765</xdr:rowOff>
    </xdr:to>
    <xdr:cxnSp macro="">
      <xdr:nvCxnSpPr>
        <xdr:cNvPr id="411" name="直線コネクタ 410"/>
        <xdr:cNvCxnSpPr/>
      </xdr:nvCxnSpPr>
      <xdr:spPr>
        <a:xfrm>
          <a:off x="8750300" y="13427166"/>
          <a:ext cx="889000" cy="1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149022</xdr:rowOff>
    </xdr:from>
    <xdr:to>
      <xdr:col>14</xdr:col>
      <xdr:colOff>79375</xdr:colOff>
      <xdr:row>77</xdr:row>
      <xdr:rowOff>79172</xdr:rowOff>
    </xdr:to>
    <xdr:sp macro="" textlink="">
      <xdr:nvSpPr>
        <xdr:cNvPr id="412" name="フローチャート : 判断 411"/>
        <xdr:cNvSpPr/>
      </xdr:nvSpPr>
      <xdr:spPr>
        <a:xfrm>
          <a:off x="9588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95699</xdr:rowOff>
    </xdr:from>
    <xdr:ext cx="534377" cy="259045"/>
    <xdr:sp macro="" textlink="">
      <xdr:nvSpPr>
        <xdr:cNvPr id="413" name="テキスト ボックス 412"/>
        <xdr:cNvSpPr txBox="1"/>
      </xdr:nvSpPr>
      <xdr:spPr>
        <a:xfrm>
          <a:off x="9372111" y="1295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54066</xdr:rowOff>
    </xdr:from>
    <xdr:to>
      <xdr:col>12</xdr:col>
      <xdr:colOff>511175</xdr:colOff>
      <xdr:row>78</xdr:row>
      <xdr:rowOff>79212</xdr:rowOff>
    </xdr:to>
    <xdr:cxnSp macro="">
      <xdr:nvCxnSpPr>
        <xdr:cNvPr id="414" name="直線コネクタ 413"/>
        <xdr:cNvCxnSpPr/>
      </xdr:nvCxnSpPr>
      <xdr:spPr>
        <a:xfrm flipV="1">
          <a:off x="7861300" y="1342716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157572</xdr:rowOff>
    </xdr:from>
    <xdr:to>
      <xdr:col>12</xdr:col>
      <xdr:colOff>561975</xdr:colOff>
      <xdr:row>77</xdr:row>
      <xdr:rowOff>87722</xdr:rowOff>
    </xdr:to>
    <xdr:sp macro="" textlink="">
      <xdr:nvSpPr>
        <xdr:cNvPr id="415" name="フローチャート : 判断 414"/>
        <xdr:cNvSpPr/>
      </xdr:nvSpPr>
      <xdr:spPr>
        <a:xfrm>
          <a:off x="8699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104249</xdr:rowOff>
    </xdr:from>
    <xdr:ext cx="534377" cy="259045"/>
    <xdr:sp macro="" textlink="">
      <xdr:nvSpPr>
        <xdr:cNvPr id="416" name="テキスト ボックス 415"/>
        <xdr:cNvSpPr txBox="1"/>
      </xdr:nvSpPr>
      <xdr:spPr>
        <a:xfrm>
          <a:off x="8483111" y="129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75304</xdr:rowOff>
    </xdr:from>
    <xdr:to>
      <xdr:col>11</xdr:col>
      <xdr:colOff>307975</xdr:colOff>
      <xdr:row>78</xdr:row>
      <xdr:rowOff>79212</xdr:rowOff>
    </xdr:to>
    <xdr:cxnSp macro="">
      <xdr:nvCxnSpPr>
        <xdr:cNvPr id="417" name="直線コネクタ 416"/>
        <xdr:cNvCxnSpPr/>
      </xdr:nvCxnSpPr>
      <xdr:spPr>
        <a:xfrm>
          <a:off x="6972300" y="13448404"/>
          <a:ext cx="889000" cy="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167767</xdr:rowOff>
    </xdr:from>
    <xdr:to>
      <xdr:col>11</xdr:col>
      <xdr:colOff>358775</xdr:colOff>
      <xdr:row>77</xdr:row>
      <xdr:rowOff>97917</xdr:rowOff>
    </xdr:to>
    <xdr:sp macro="" textlink="">
      <xdr:nvSpPr>
        <xdr:cNvPr id="418" name="フローチャート : 判断 417"/>
        <xdr:cNvSpPr/>
      </xdr:nvSpPr>
      <xdr:spPr>
        <a:xfrm>
          <a:off x="7810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114444</xdr:rowOff>
    </xdr:from>
    <xdr:ext cx="534377" cy="259045"/>
    <xdr:sp macro="" textlink="">
      <xdr:nvSpPr>
        <xdr:cNvPr id="419" name="テキスト ボックス 418"/>
        <xdr:cNvSpPr txBox="1"/>
      </xdr:nvSpPr>
      <xdr:spPr>
        <a:xfrm>
          <a:off x="7594111" y="1297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159948</xdr:rowOff>
    </xdr:from>
    <xdr:to>
      <xdr:col>10</xdr:col>
      <xdr:colOff>155575</xdr:colOff>
      <xdr:row>77</xdr:row>
      <xdr:rowOff>90098</xdr:rowOff>
    </xdr:to>
    <xdr:sp macro="" textlink="">
      <xdr:nvSpPr>
        <xdr:cNvPr id="420" name="フローチャート : 判断 419"/>
        <xdr:cNvSpPr/>
      </xdr:nvSpPr>
      <xdr:spPr>
        <a:xfrm>
          <a:off x="6921500" y="1319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106626</xdr:rowOff>
    </xdr:from>
    <xdr:ext cx="534377" cy="259045"/>
    <xdr:sp macro="" textlink="">
      <xdr:nvSpPr>
        <xdr:cNvPr id="421" name="テキスト ボックス 420"/>
        <xdr:cNvSpPr txBox="1"/>
      </xdr:nvSpPr>
      <xdr:spPr>
        <a:xfrm>
          <a:off x="6705111" y="1296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11,892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156542</xdr:rowOff>
    </xdr:from>
    <xdr:to>
      <xdr:col>15</xdr:col>
      <xdr:colOff>231775</xdr:colOff>
      <xdr:row>78</xdr:row>
      <xdr:rowOff>86692</xdr:rowOff>
    </xdr:to>
    <xdr:sp macro="" textlink="">
      <xdr:nvSpPr>
        <xdr:cNvPr id="427" name="円/楕円 426"/>
        <xdr:cNvSpPr/>
      </xdr:nvSpPr>
      <xdr:spPr>
        <a:xfrm>
          <a:off x="10426700" y="1335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71469</xdr:rowOff>
    </xdr:from>
    <xdr:ext cx="469744" cy="259045"/>
    <xdr:sp macro="" textlink="">
      <xdr:nvSpPr>
        <xdr:cNvPr id="428" name="商工費該当値テキスト"/>
        <xdr:cNvSpPr txBox="1"/>
      </xdr:nvSpPr>
      <xdr:spPr>
        <a:xfrm>
          <a:off x="10528300" y="1327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13965</xdr:rowOff>
    </xdr:from>
    <xdr:to>
      <xdr:col>14</xdr:col>
      <xdr:colOff>79375</xdr:colOff>
      <xdr:row>78</xdr:row>
      <xdr:rowOff>115565</xdr:rowOff>
    </xdr:to>
    <xdr:sp macro="" textlink="">
      <xdr:nvSpPr>
        <xdr:cNvPr id="429" name="円/楕円 428"/>
        <xdr:cNvSpPr/>
      </xdr:nvSpPr>
      <xdr:spPr>
        <a:xfrm>
          <a:off x="9588500" y="1338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106692</xdr:rowOff>
    </xdr:from>
    <xdr:ext cx="469744" cy="259045"/>
    <xdr:sp macro="" textlink="">
      <xdr:nvSpPr>
        <xdr:cNvPr id="430" name="テキスト ボックス 429"/>
        <xdr:cNvSpPr txBox="1"/>
      </xdr:nvSpPr>
      <xdr:spPr>
        <a:xfrm>
          <a:off x="9404427" y="1347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3266</xdr:rowOff>
    </xdr:from>
    <xdr:to>
      <xdr:col>12</xdr:col>
      <xdr:colOff>561975</xdr:colOff>
      <xdr:row>78</xdr:row>
      <xdr:rowOff>104866</xdr:rowOff>
    </xdr:to>
    <xdr:sp macro="" textlink="">
      <xdr:nvSpPr>
        <xdr:cNvPr id="431" name="円/楕円 430"/>
        <xdr:cNvSpPr/>
      </xdr:nvSpPr>
      <xdr:spPr>
        <a:xfrm>
          <a:off x="8699500" y="1337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95993</xdr:rowOff>
    </xdr:from>
    <xdr:ext cx="469744" cy="259045"/>
    <xdr:sp macro="" textlink="">
      <xdr:nvSpPr>
        <xdr:cNvPr id="432" name="テキスト ボックス 431"/>
        <xdr:cNvSpPr txBox="1"/>
      </xdr:nvSpPr>
      <xdr:spPr>
        <a:xfrm>
          <a:off x="8515427" y="1346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28412</xdr:rowOff>
    </xdr:from>
    <xdr:to>
      <xdr:col>11</xdr:col>
      <xdr:colOff>358775</xdr:colOff>
      <xdr:row>78</xdr:row>
      <xdr:rowOff>130012</xdr:rowOff>
    </xdr:to>
    <xdr:sp macro="" textlink="">
      <xdr:nvSpPr>
        <xdr:cNvPr id="433" name="円/楕円 432"/>
        <xdr:cNvSpPr/>
      </xdr:nvSpPr>
      <xdr:spPr>
        <a:xfrm>
          <a:off x="7810500" y="134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121139</xdr:rowOff>
    </xdr:from>
    <xdr:ext cx="469744" cy="259045"/>
    <xdr:sp macro="" textlink="">
      <xdr:nvSpPr>
        <xdr:cNvPr id="434" name="テキスト ボックス 433"/>
        <xdr:cNvSpPr txBox="1"/>
      </xdr:nvSpPr>
      <xdr:spPr>
        <a:xfrm>
          <a:off x="7626427" y="1349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24504</xdr:rowOff>
    </xdr:from>
    <xdr:to>
      <xdr:col>10</xdr:col>
      <xdr:colOff>155575</xdr:colOff>
      <xdr:row>78</xdr:row>
      <xdr:rowOff>126104</xdr:rowOff>
    </xdr:to>
    <xdr:sp macro="" textlink="">
      <xdr:nvSpPr>
        <xdr:cNvPr id="435" name="円/楕円 434"/>
        <xdr:cNvSpPr/>
      </xdr:nvSpPr>
      <xdr:spPr>
        <a:xfrm>
          <a:off x="6921500" y="1339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117231</xdr:rowOff>
    </xdr:from>
    <xdr:ext cx="469744" cy="259045"/>
    <xdr:sp macro="" textlink="">
      <xdr:nvSpPr>
        <xdr:cNvPr id="436" name="テキスト ボックス 435"/>
        <xdr:cNvSpPr txBox="1"/>
      </xdr:nvSpPr>
      <xdr:spPr>
        <a:xfrm>
          <a:off x="6737427" y="1349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76780</xdr:rowOff>
    </xdr:from>
    <xdr:to>
      <xdr:col>15</xdr:col>
      <xdr:colOff>180340</xdr:colOff>
      <xdr:row>98</xdr:row>
      <xdr:rowOff>80209</xdr:rowOff>
    </xdr:to>
    <xdr:cxnSp macro="">
      <xdr:nvCxnSpPr>
        <xdr:cNvPr id="458" name="直線コネクタ 457"/>
        <xdr:cNvCxnSpPr/>
      </xdr:nvCxnSpPr>
      <xdr:spPr>
        <a:xfrm flipV="1">
          <a:off x="10475595" y="15678730"/>
          <a:ext cx="127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84036</xdr:rowOff>
    </xdr:from>
    <xdr:ext cx="534377" cy="259045"/>
    <xdr:sp macro="" textlink="">
      <xdr:nvSpPr>
        <xdr:cNvPr id="459" name="土木費最小値テキスト"/>
        <xdr:cNvSpPr txBox="1"/>
      </xdr:nvSpPr>
      <xdr:spPr>
        <a:xfrm>
          <a:off x="10528300" y="1688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13,012</a:t>
          </a:r>
          <a:endParaRPr kumimoji="1" lang="ja-JP" altLang="en-US" sz="1000" b="1">
            <a:latin typeface="ＭＳ Ｐゴシック"/>
          </a:endParaRPr>
        </a:p>
      </xdr:txBody>
    </xdr:sp>
    <xdr:clientData/>
  </xdr:oneCellAnchor>
  <xdr:twoCellAnchor>
    <xdr:from>
      <xdr:col>15</xdr:col>
      <xdr:colOff>92075</xdr:colOff>
      <xdr:row>98</xdr:row>
      <xdr:rowOff>80209</xdr:rowOff>
    </xdr:from>
    <xdr:to>
      <xdr:col>15</xdr:col>
      <xdr:colOff>269875</xdr:colOff>
      <xdr:row>98</xdr:row>
      <xdr:rowOff>80209</xdr:rowOff>
    </xdr:to>
    <xdr:cxnSp macro="">
      <xdr:nvCxnSpPr>
        <xdr:cNvPr id="460" name="直線コネクタ 459"/>
        <xdr:cNvCxnSpPr/>
      </xdr:nvCxnSpPr>
      <xdr:spPr>
        <a:xfrm>
          <a:off x="10388600" y="16882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23457</xdr:rowOff>
    </xdr:from>
    <xdr:ext cx="599010" cy="259045"/>
    <xdr:sp macro="" textlink="">
      <xdr:nvSpPr>
        <xdr:cNvPr id="461" name="土木費最大値テキスト"/>
        <xdr:cNvSpPr txBox="1"/>
      </xdr:nvSpPr>
      <xdr:spPr>
        <a:xfrm>
          <a:off x="10528300" y="15453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276,262</a:t>
          </a:r>
          <a:endParaRPr kumimoji="1" lang="ja-JP" altLang="en-US" sz="1000" b="1">
            <a:latin typeface="ＭＳ Ｐゴシック"/>
          </a:endParaRPr>
        </a:p>
      </xdr:txBody>
    </xdr:sp>
    <xdr:clientData/>
  </xdr:oneCellAnchor>
  <xdr:twoCellAnchor>
    <xdr:from>
      <xdr:col>15</xdr:col>
      <xdr:colOff>92075</xdr:colOff>
      <xdr:row>91</xdr:row>
      <xdr:rowOff>76780</xdr:rowOff>
    </xdr:from>
    <xdr:to>
      <xdr:col>15</xdr:col>
      <xdr:colOff>269875</xdr:colOff>
      <xdr:row>91</xdr:row>
      <xdr:rowOff>76780</xdr:rowOff>
    </xdr:to>
    <xdr:cxnSp macro="">
      <xdr:nvCxnSpPr>
        <xdr:cNvPr id="462" name="直線コネクタ 461"/>
        <xdr:cNvCxnSpPr/>
      </xdr:nvCxnSpPr>
      <xdr:spPr>
        <a:xfrm>
          <a:off x="10388600" y="1567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129125</xdr:rowOff>
    </xdr:from>
    <xdr:to>
      <xdr:col>15</xdr:col>
      <xdr:colOff>180975</xdr:colOff>
      <xdr:row>97</xdr:row>
      <xdr:rowOff>168197</xdr:rowOff>
    </xdr:to>
    <xdr:cxnSp macro="">
      <xdr:nvCxnSpPr>
        <xdr:cNvPr id="463" name="直線コネクタ 462"/>
        <xdr:cNvCxnSpPr/>
      </xdr:nvCxnSpPr>
      <xdr:spPr>
        <a:xfrm flipV="1">
          <a:off x="9639300" y="16759775"/>
          <a:ext cx="838200" cy="3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29939</xdr:rowOff>
    </xdr:from>
    <xdr:ext cx="534377" cy="259045"/>
    <xdr:sp macro="" textlink="">
      <xdr:nvSpPr>
        <xdr:cNvPr id="464" name="土木費平均値テキスト"/>
        <xdr:cNvSpPr txBox="1"/>
      </xdr:nvSpPr>
      <xdr:spPr>
        <a:xfrm>
          <a:off x="10528300" y="16489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7062</xdr:rowOff>
    </xdr:from>
    <xdr:to>
      <xdr:col>15</xdr:col>
      <xdr:colOff>231775</xdr:colOff>
      <xdr:row>97</xdr:row>
      <xdr:rowOff>108662</xdr:rowOff>
    </xdr:to>
    <xdr:sp macro="" textlink="">
      <xdr:nvSpPr>
        <xdr:cNvPr id="465" name="フローチャート : 判断 464"/>
        <xdr:cNvSpPr/>
      </xdr:nvSpPr>
      <xdr:spPr>
        <a:xfrm>
          <a:off x="104267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87899</xdr:rowOff>
    </xdr:from>
    <xdr:to>
      <xdr:col>14</xdr:col>
      <xdr:colOff>28575</xdr:colOff>
      <xdr:row>97</xdr:row>
      <xdr:rowOff>168197</xdr:rowOff>
    </xdr:to>
    <xdr:cxnSp macro="">
      <xdr:nvCxnSpPr>
        <xdr:cNvPr id="466" name="直線コネクタ 465"/>
        <xdr:cNvCxnSpPr/>
      </xdr:nvCxnSpPr>
      <xdr:spPr>
        <a:xfrm>
          <a:off x="8750300" y="16718549"/>
          <a:ext cx="889000" cy="8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xdr:rowOff>
    </xdr:from>
    <xdr:to>
      <xdr:col>14</xdr:col>
      <xdr:colOff>79375</xdr:colOff>
      <xdr:row>97</xdr:row>
      <xdr:rowOff>116402</xdr:rowOff>
    </xdr:to>
    <xdr:sp macro="" textlink="">
      <xdr:nvSpPr>
        <xdr:cNvPr id="467" name="フローチャート : 判断 466"/>
        <xdr:cNvSpPr/>
      </xdr:nvSpPr>
      <xdr:spPr>
        <a:xfrm>
          <a:off x="9588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132929</xdr:rowOff>
    </xdr:from>
    <xdr:ext cx="534377" cy="259045"/>
    <xdr:sp macro="" textlink="">
      <xdr:nvSpPr>
        <xdr:cNvPr id="468" name="テキスト ボックス 467"/>
        <xdr:cNvSpPr txBox="1"/>
      </xdr:nvSpPr>
      <xdr:spPr>
        <a:xfrm>
          <a:off x="9372111" y="1642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73287</xdr:rowOff>
    </xdr:from>
    <xdr:to>
      <xdr:col>12</xdr:col>
      <xdr:colOff>511175</xdr:colOff>
      <xdr:row>97</xdr:row>
      <xdr:rowOff>87899</xdr:rowOff>
    </xdr:to>
    <xdr:cxnSp macro="">
      <xdr:nvCxnSpPr>
        <xdr:cNvPr id="469" name="直線コネクタ 468"/>
        <xdr:cNvCxnSpPr/>
      </xdr:nvCxnSpPr>
      <xdr:spPr>
        <a:xfrm>
          <a:off x="7861300" y="16703937"/>
          <a:ext cx="889000" cy="1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10092</xdr:rowOff>
    </xdr:from>
    <xdr:to>
      <xdr:col>12</xdr:col>
      <xdr:colOff>561975</xdr:colOff>
      <xdr:row>97</xdr:row>
      <xdr:rowOff>111692</xdr:rowOff>
    </xdr:to>
    <xdr:sp macro="" textlink="">
      <xdr:nvSpPr>
        <xdr:cNvPr id="470" name="フローチャート : 判断 469"/>
        <xdr:cNvSpPr/>
      </xdr:nvSpPr>
      <xdr:spPr>
        <a:xfrm>
          <a:off x="8699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128219</xdr:rowOff>
    </xdr:from>
    <xdr:ext cx="534377" cy="259045"/>
    <xdr:sp macro="" textlink="">
      <xdr:nvSpPr>
        <xdr:cNvPr id="471" name="テキスト ボックス 470"/>
        <xdr:cNvSpPr txBox="1"/>
      </xdr:nvSpPr>
      <xdr:spPr>
        <a:xfrm>
          <a:off x="8483111" y="1641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73287</xdr:rowOff>
    </xdr:from>
    <xdr:to>
      <xdr:col>11</xdr:col>
      <xdr:colOff>307975</xdr:colOff>
      <xdr:row>97</xdr:row>
      <xdr:rowOff>165043</xdr:rowOff>
    </xdr:to>
    <xdr:cxnSp macro="">
      <xdr:nvCxnSpPr>
        <xdr:cNvPr id="472" name="直線コネクタ 471"/>
        <xdr:cNvCxnSpPr/>
      </xdr:nvCxnSpPr>
      <xdr:spPr>
        <a:xfrm flipV="1">
          <a:off x="6972300" y="16703937"/>
          <a:ext cx="889000" cy="9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43821</xdr:rowOff>
    </xdr:from>
    <xdr:to>
      <xdr:col>11</xdr:col>
      <xdr:colOff>358775</xdr:colOff>
      <xdr:row>97</xdr:row>
      <xdr:rowOff>145421</xdr:rowOff>
    </xdr:to>
    <xdr:sp macro="" textlink="">
      <xdr:nvSpPr>
        <xdr:cNvPr id="473" name="フローチャート : 判断 472"/>
        <xdr:cNvSpPr/>
      </xdr:nvSpPr>
      <xdr:spPr>
        <a:xfrm>
          <a:off x="7810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136548</xdr:rowOff>
    </xdr:from>
    <xdr:ext cx="534377" cy="259045"/>
    <xdr:sp macro="" textlink="">
      <xdr:nvSpPr>
        <xdr:cNvPr id="474" name="テキスト ボックス 473"/>
        <xdr:cNvSpPr txBox="1"/>
      </xdr:nvSpPr>
      <xdr:spPr>
        <a:xfrm>
          <a:off x="7594111" y="167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43340</xdr:rowOff>
    </xdr:from>
    <xdr:to>
      <xdr:col>10</xdr:col>
      <xdr:colOff>155575</xdr:colOff>
      <xdr:row>97</xdr:row>
      <xdr:rowOff>144940</xdr:rowOff>
    </xdr:to>
    <xdr:sp macro="" textlink="">
      <xdr:nvSpPr>
        <xdr:cNvPr id="475" name="フローチャート : 判断 474"/>
        <xdr:cNvSpPr/>
      </xdr:nvSpPr>
      <xdr:spPr>
        <a:xfrm>
          <a:off x="6921500" y="166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161467</xdr:rowOff>
    </xdr:from>
    <xdr:ext cx="534377" cy="259045"/>
    <xdr:sp macro="" textlink="">
      <xdr:nvSpPr>
        <xdr:cNvPr id="476" name="テキスト ボックス 475"/>
        <xdr:cNvSpPr txBox="1"/>
      </xdr:nvSpPr>
      <xdr:spPr>
        <a:xfrm>
          <a:off x="6705111" y="1644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78325</xdr:rowOff>
    </xdr:from>
    <xdr:to>
      <xdr:col>15</xdr:col>
      <xdr:colOff>231775</xdr:colOff>
      <xdr:row>98</xdr:row>
      <xdr:rowOff>8475</xdr:rowOff>
    </xdr:to>
    <xdr:sp macro="" textlink="">
      <xdr:nvSpPr>
        <xdr:cNvPr id="482" name="円/楕円 481"/>
        <xdr:cNvSpPr/>
      </xdr:nvSpPr>
      <xdr:spPr>
        <a:xfrm>
          <a:off x="10426700" y="1670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164702</xdr:rowOff>
    </xdr:from>
    <xdr:ext cx="534377" cy="259045"/>
    <xdr:sp macro="" textlink="">
      <xdr:nvSpPr>
        <xdr:cNvPr id="483" name="土木費該当値テキスト"/>
        <xdr:cNvSpPr txBox="1"/>
      </xdr:nvSpPr>
      <xdr:spPr>
        <a:xfrm>
          <a:off x="10528300" y="1662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39,813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117397</xdr:rowOff>
    </xdr:from>
    <xdr:to>
      <xdr:col>14</xdr:col>
      <xdr:colOff>79375</xdr:colOff>
      <xdr:row>98</xdr:row>
      <xdr:rowOff>47547</xdr:rowOff>
    </xdr:to>
    <xdr:sp macro="" textlink="">
      <xdr:nvSpPr>
        <xdr:cNvPr id="484" name="円/楕円 483"/>
        <xdr:cNvSpPr/>
      </xdr:nvSpPr>
      <xdr:spPr>
        <a:xfrm>
          <a:off x="9588500" y="1674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38674</xdr:rowOff>
    </xdr:from>
    <xdr:ext cx="534377" cy="259045"/>
    <xdr:sp macro="" textlink="">
      <xdr:nvSpPr>
        <xdr:cNvPr id="485" name="テキスト ボックス 484"/>
        <xdr:cNvSpPr txBox="1"/>
      </xdr:nvSpPr>
      <xdr:spPr>
        <a:xfrm>
          <a:off x="9372111" y="1684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31,267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37099</xdr:rowOff>
    </xdr:from>
    <xdr:to>
      <xdr:col>12</xdr:col>
      <xdr:colOff>561975</xdr:colOff>
      <xdr:row>97</xdr:row>
      <xdr:rowOff>138699</xdr:rowOff>
    </xdr:to>
    <xdr:sp macro="" textlink="">
      <xdr:nvSpPr>
        <xdr:cNvPr id="486" name="円/楕円 485"/>
        <xdr:cNvSpPr/>
      </xdr:nvSpPr>
      <xdr:spPr>
        <a:xfrm>
          <a:off x="8699500" y="1666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129826</xdr:rowOff>
    </xdr:from>
    <xdr:ext cx="534377" cy="259045"/>
    <xdr:sp macro="" textlink="">
      <xdr:nvSpPr>
        <xdr:cNvPr id="487" name="テキスト ボックス 486"/>
        <xdr:cNvSpPr txBox="1"/>
      </xdr:nvSpPr>
      <xdr:spPr>
        <a:xfrm>
          <a:off x="8483111" y="1676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48,830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22487</xdr:rowOff>
    </xdr:from>
    <xdr:to>
      <xdr:col>11</xdr:col>
      <xdr:colOff>358775</xdr:colOff>
      <xdr:row>97</xdr:row>
      <xdr:rowOff>124087</xdr:rowOff>
    </xdr:to>
    <xdr:sp macro="" textlink="">
      <xdr:nvSpPr>
        <xdr:cNvPr id="488" name="円/楕円 487"/>
        <xdr:cNvSpPr/>
      </xdr:nvSpPr>
      <xdr:spPr>
        <a:xfrm>
          <a:off x="7810500" y="1665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140614</xdr:rowOff>
    </xdr:from>
    <xdr:ext cx="534377" cy="259045"/>
    <xdr:sp macro="" textlink="">
      <xdr:nvSpPr>
        <xdr:cNvPr id="489" name="テキスト ボックス 488"/>
        <xdr:cNvSpPr txBox="1"/>
      </xdr:nvSpPr>
      <xdr:spPr>
        <a:xfrm>
          <a:off x="7594111" y="1642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52,026</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114243</xdr:rowOff>
    </xdr:from>
    <xdr:to>
      <xdr:col>10</xdr:col>
      <xdr:colOff>155575</xdr:colOff>
      <xdr:row>98</xdr:row>
      <xdr:rowOff>44393</xdr:rowOff>
    </xdr:to>
    <xdr:sp macro="" textlink="">
      <xdr:nvSpPr>
        <xdr:cNvPr id="490" name="円/楕円 489"/>
        <xdr:cNvSpPr/>
      </xdr:nvSpPr>
      <xdr:spPr>
        <a:xfrm>
          <a:off x="6921500" y="1674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35520</xdr:rowOff>
    </xdr:from>
    <xdr:ext cx="534377" cy="259045"/>
    <xdr:sp macro="" textlink="">
      <xdr:nvSpPr>
        <xdr:cNvPr id="491" name="テキスト ボックス 490"/>
        <xdr:cNvSpPr txBox="1"/>
      </xdr:nvSpPr>
      <xdr:spPr>
        <a:xfrm>
          <a:off x="6705111" y="1683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31,957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47638</xdr:rowOff>
    </xdr:from>
    <xdr:to>
      <xdr:col>23</xdr:col>
      <xdr:colOff>516889</xdr:colOff>
      <xdr:row>38</xdr:row>
      <xdr:rowOff>42139</xdr:rowOff>
    </xdr:to>
    <xdr:cxnSp macro="">
      <xdr:nvCxnSpPr>
        <xdr:cNvPr id="515" name="直線コネクタ 514"/>
        <xdr:cNvCxnSpPr/>
      </xdr:nvCxnSpPr>
      <xdr:spPr>
        <a:xfrm flipV="1">
          <a:off x="16317595" y="5191138"/>
          <a:ext cx="1269" cy="1366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45966</xdr:rowOff>
    </xdr:from>
    <xdr:ext cx="534377" cy="259045"/>
    <xdr:sp macro="" textlink="">
      <xdr:nvSpPr>
        <xdr:cNvPr id="516" name="消防費最小値テキスト"/>
        <xdr:cNvSpPr txBox="1"/>
      </xdr:nvSpPr>
      <xdr:spPr>
        <a:xfrm>
          <a:off x="16370300" y="656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13,682</a:t>
          </a:r>
          <a:endParaRPr kumimoji="1" lang="ja-JP" altLang="en-US" sz="1000" b="1">
            <a:latin typeface="ＭＳ Ｐゴシック"/>
          </a:endParaRPr>
        </a:p>
      </xdr:txBody>
    </xdr:sp>
    <xdr:clientData/>
  </xdr:oneCellAnchor>
  <xdr:twoCellAnchor>
    <xdr:from>
      <xdr:col>23</xdr:col>
      <xdr:colOff>428625</xdr:colOff>
      <xdr:row>38</xdr:row>
      <xdr:rowOff>42139</xdr:rowOff>
    </xdr:from>
    <xdr:to>
      <xdr:col>23</xdr:col>
      <xdr:colOff>606425</xdr:colOff>
      <xdr:row>38</xdr:row>
      <xdr:rowOff>42139</xdr:rowOff>
    </xdr:to>
    <xdr:cxnSp macro="">
      <xdr:nvCxnSpPr>
        <xdr:cNvPr id="517" name="直線コネクタ 516"/>
        <xdr:cNvCxnSpPr/>
      </xdr:nvCxnSpPr>
      <xdr:spPr>
        <a:xfrm>
          <a:off x="16230600" y="6557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165765</xdr:rowOff>
    </xdr:from>
    <xdr:ext cx="599010" cy="259045"/>
    <xdr:sp macro="" textlink="">
      <xdr:nvSpPr>
        <xdr:cNvPr id="518" name="消防費最大値テキスト"/>
        <xdr:cNvSpPr txBox="1"/>
      </xdr:nvSpPr>
      <xdr:spPr>
        <a:xfrm>
          <a:off x="16370300" y="496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121,249</a:t>
          </a:r>
          <a:endParaRPr kumimoji="1" lang="ja-JP" altLang="en-US" sz="1000" b="1">
            <a:latin typeface="ＭＳ Ｐゴシック"/>
          </a:endParaRPr>
        </a:p>
      </xdr:txBody>
    </xdr:sp>
    <xdr:clientData/>
  </xdr:oneCellAnchor>
  <xdr:twoCellAnchor>
    <xdr:from>
      <xdr:col>23</xdr:col>
      <xdr:colOff>428625</xdr:colOff>
      <xdr:row>30</xdr:row>
      <xdr:rowOff>47638</xdr:rowOff>
    </xdr:from>
    <xdr:to>
      <xdr:col>23</xdr:col>
      <xdr:colOff>606425</xdr:colOff>
      <xdr:row>30</xdr:row>
      <xdr:rowOff>47638</xdr:rowOff>
    </xdr:to>
    <xdr:cxnSp macro="">
      <xdr:nvCxnSpPr>
        <xdr:cNvPr id="519" name="直線コネクタ 518"/>
        <xdr:cNvCxnSpPr/>
      </xdr:nvCxnSpPr>
      <xdr:spPr>
        <a:xfrm>
          <a:off x="16230600" y="5191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5524</xdr:rowOff>
    </xdr:from>
    <xdr:to>
      <xdr:col>23</xdr:col>
      <xdr:colOff>517525</xdr:colOff>
      <xdr:row>38</xdr:row>
      <xdr:rowOff>35306</xdr:rowOff>
    </xdr:to>
    <xdr:cxnSp macro="">
      <xdr:nvCxnSpPr>
        <xdr:cNvPr id="520" name="直線コネクタ 519"/>
        <xdr:cNvCxnSpPr/>
      </xdr:nvCxnSpPr>
      <xdr:spPr>
        <a:xfrm flipV="1">
          <a:off x="15481300" y="6520624"/>
          <a:ext cx="838200" cy="2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7967</xdr:rowOff>
    </xdr:from>
    <xdr:ext cx="534377" cy="259045"/>
    <xdr:sp macro="" textlink="">
      <xdr:nvSpPr>
        <xdr:cNvPr id="521" name="消防費平均値テキスト"/>
        <xdr:cNvSpPr txBox="1"/>
      </xdr:nvSpPr>
      <xdr:spPr>
        <a:xfrm>
          <a:off x="16370300" y="6180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156540</xdr:rowOff>
    </xdr:from>
    <xdr:to>
      <xdr:col>23</xdr:col>
      <xdr:colOff>568325</xdr:colOff>
      <xdr:row>37</xdr:row>
      <xdr:rowOff>86690</xdr:rowOff>
    </xdr:to>
    <xdr:sp macro="" textlink="">
      <xdr:nvSpPr>
        <xdr:cNvPr id="522" name="フローチャート : 判断 521"/>
        <xdr:cNvSpPr/>
      </xdr:nvSpPr>
      <xdr:spPr>
        <a:xfrm>
          <a:off x="16268700" y="632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35306</xdr:rowOff>
    </xdr:from>
    <xdr:to>
      <xdr:col>22</xdr:col>
      <xdr:colOff>365125</xdr:colOff>
      <xdr:row>38</xdr:row>
      <xdr:rowOff>51422</xdr:rowOff>
    </xdr:to>
    <xdr:cxnSp macro="">
      <xdr:nvCxnSpPr>
        <xdr:cNvPr id="523" name="直線コネクタ 522"/>
        <xdr:cNvCxnSpPr/>
      </xdr:nvCxnSpPr>
      <xdr:spPr>
        <a:xfrm flipV="1">
          <a:off x="14592300" y="6550406"/>
          <a:ext cx="889000" cy="1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146812</xdr:rowOff>
    </xdr:from>
    <xdr:to>
      <xdr:col>22</xdr:col>
      <xdr:colOff>415925</xdr:colOff>
      <xdr:row>37</xdr:row>
      <xdr:rowOff>76962</xdr:rowOff>
    </xdr:to>
    <xdr:sp macro="" textlink="">
      <xdr:nvSpPr>
        <xdr:cNvPr id="524" name="フローチャート : 判断 523"/>
        <xdr:cNvSpPr/>
      </xdr:nvSpPr>
      <xdr:spPr>
        <a:xfrm>
          <a:off x="15430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93489</xdr:rowOff>
    </xdr:from>
    <xdr:ext cx="534377" cy="259045"/>
    <xdr:sp macro="" textlink="">
      <xdr:nvSpPr>
        <xdr:cNvPr id="525" name="テキスト ボックス 524"/>
        <xdr:cNvSpPr txBox="1"/>
      </xdr:nvSpPr>
      <xdr:spPr>
        <a:xfrm>
          <a:off x="15214111" y="609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27978</xdr:rowOff>
    </xdr:from>
    <xdr:to>
      <xdr:col>21</xdr:col>
      <xdr:colOff>161925</xdr:colOff>
      <xdr:row>38</xdr:row>
      <xdr:rowOff>51422</xdr:rowOff>
    </xdr:to>
    <xdr:cxnSp macro="">
      <xdr:nvCxnSpPr>
        <xdr:cNvPr id="526" name="直線コネクタ 525"/>
        <xdr:cNvCxnSpPr/>
      </xdr:nvCxnSpPr>
      <xdr:spPr>
        <a:xfrm>
          <a:off x="13703300" y="6543078"/>
          <a:ext cx="889000" cy="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149809</xdr:rowOff>
    </xdr:from>
    <xdr:to>
      <xdr:col>21</xdr:col>
      <xdr:colOff>212725</xdr:colOff>
      <xdr:row>37</xdr:row>
      <xdr:rowOff>79959</xdr:rowOff>
    </xdr:to>
    <xdr:sp macro="" textlink="">
      <xdr:nvSpPr>
        <xdr:cNvPr id="527" name="フローチャート : 判断 526"/>
        <xdr:cNvSpPr/>
      </xdr:nvSpPr>
      <xdr:spPr>
        <a:xfrm>
          <a:off x="14541500" y="632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96486</xdr:rowOff>
    </xdr:from>
    <xdr:ext cx="534377" cy="259045"/>
    <xdr:sp macro="" textlink="">
      <xdr:nvSpPr>
        <xdr:cNvPr id="528" name="テキスト ボックス 527"/>
        <xdr:cNvSpPr txBox="1"/>
      </xdr:nvSpPr>
      <xdr:spPr>
        <a:xfrm>
          <a:off x="14325111" y="609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169393</xdr:rowOff>
    </xdr:from>
    <xdr:to>
      <xdr:col>19</xdr:col>
      <xdr:colOff>644525</xdr:colOff>
      <xdr:row>38</xdr:row>
      <xdr:rowOff>27978</xdr:rowOff>
    </xdr:to>
    <xdr:cxnSp macro="">
      <xdr:nvCxnSpPr>
        <xdr:cNvPr id="529" name="直線コネクタ 528"/>
        <xdr:cNvCxnSpPr/>
      </xdr:nvCxnSpPr>
      <xdr:spPr>
        <a:xfrm>
          <a:off x="12814300" y="6513043"/>
          <a:ext cx="889000" cy="3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28664</xdr:rowOff>
    </xdr:from>
    <xdr:to>
      <xdr:col>20</xdr:col>
      <xdr:colOff>9525</xdr:colOff>
      <xdr:row>37</xdr:row>
      <xdr:rowOff>130264</xdr:rowOff>
    </xdr:to>
    <xdr:sp macro="" textlink="">
      <xdr:nvSpPr>
        <xdr:cNvPr id="530" name="フローチャート : 判断 529"/>
        <xdr:cNvSpPr/>
      </xdr:nvSpPr>
      <xdr:spPr>
        <a:xfrm>
          <a:off x="13652500" y="637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146791</xdr:rowOff>
    </xdr:from>
    <xdr:ext cx="534377" cy="259045"/>
    <xdr:sp macro="" textlink="">
      <xdr:nvSpPr>
        <xdr:cNvPr id="531" name="テキスト ボックス 530"/>
        <xdr:cNvSpPr txBox="1"/>
      </xdr:nvSpPr>
      <xdr:spPr>
        <a:xfrm>
          <a:off x="13436111" y="61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48057</xdr:rowOff>
    </xdr:from>
    <xdr:to>
      <xdr:col>18</xdr:col>
      <xdr:colOff>492125</xdr:colOff>
      <xdr:row>37</xdr:row>
      <xdr:rowOff>149657</xdr:rowOff>
    </xdr:to>
    <xdr:sp macro="" textlink="">
      <xdr:nvSpPr>
        <xdr:cNvPr id="532" name="フローチャート : 判断 531"/>
        <xdr:cNvSpPr/>
      </xdr:nvSpPr>
      <xdr:spPr>
        <a:xfrm>
          <a:off x="12763500" y="639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166184</xdr:rowOff>
    </xdr:from>
    <xdr:ext cx="534377" cy="259045"/>
    <xdr:sp macro="" textlink="">
      <xdr:nvSpPr>
        <xdr:cNvPr id="533" name="テキスト ボックス 532"/>
        <xdr:cNvSpPr txBox="1"/>
      </xdr:nvSpPr>
      <xdr:spPr>
        <a:xfrm>
          <a:off x="12547111" y="616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126174</xdr:rowOff>
    </xdr:from>
    <xdr:to>
      <xdr:col>23</xdr:col>
      <xdr:colOff>568325</xdr:colOff>
      <xdr:row>38</xdr:row>
      <xdr:rowOff>56324</xdr:rowOff>
    </xdr:to>
    <xdr:sp macro="" textlink="">
      <xdr:nvSpPr>
        <xdr:cNvPr id="539" name="円/楕円 538"/>
        <xdr:cNvSpPr/>
      </xdr:nvSpPr>
      <xdr:spPr>
        <a:xfrm>
          <a:off x="16268700" y="64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41101</xdr:rowOff>
    </xdr:from>
    <xdr:ext cx="534377" cy="259045"/>
    <xdr:sp macro="" textlink="">
      <xdr:nvSpPr>
        <xdr:cNvPr id="540" name="消防費該当値テキスト"/>
        <xdr:cNvSpPr txBox="1"/>
      </xdr:nvSpPr>
      <xdr:spPr>
        <a:xfrm>
          <a:off x="16370300" y="638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16,565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155956</xdr:rowOff>
    </xdr:from>
    <xdr:to>
      <xdr:col>22</xdr:col>
      <xdr:colOff>415925</xdr:colOff>
      <xdr:row>38</xdr:row>
      <xdr:rowOff>86106</xdr:rowOff>
    </xdr:to>
    <xdr:sp macro="" textlink="">
      <xdr:nvSpPr>
        <xdr:cNvPr id="541" name="円/楕円 540"/>
        <xdr:cNvSpPr/>
      </xdr:nvSpPr>
      <xdr:spPr>
        <a:xfrm>
          <a:off x="15430500" y="649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77233</xdr:rowOff>
    </xdr:from>
    <xdr:ext cx="534377" cy="259045"/>
    <xdr:sp macro="" textlink="">
      <xdr:nvSpPr>
        <xdr:cNvPr id="542" name="テキスト ボックス 541"/>
        <xdr:cNvSpPr txBox="1"/>
      </xdr:nvSpPr>
      <xdr:spPr>
        <a:xfrm>
          <a:off x="15214111" y="659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622</xdr:rowOff>
    </xdr:from>
    <xdr:to>
      <xdr:col>21</xdr:col>
      <xdr:colOff>212725</xdr:colOff>
      <xdr:row>38</xdr:row>
      <xdr:rowOff>102222</xdr:rowOff>
    </xdr:to>
    <xdr:sp macro="" textlink="">
      <xdr:nvSpPr>
        <xdr:cNvPr id="543" name="円/楕円 542"/>
        <xdr:cNvSpPr/>
      </xdr:nvSpPr>
      <xdr:spPr>
        <a:xfrm>
          <a:off x="14541500" y="651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93349</xdr:rowOff>
    </xdr:from>
    <xdr:ext cx="534377" cy="259045"/>
    <xdr:sp macro="" textlink="">
      <xdr:nvSpPr>
        <xdr:cNvPr id="544" name="テキスト ボックス 543"/>
        <xdr:cNvSpPr txBox="1"/>
      </xdr:nvSpPr>
      <xdr:spPr>
        <a:xfrm>
          <a:off x="14325111" y="660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12,951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148628</xdr:rowOff>
    </xdr:from>
    <xdr:to>
      <xdr:col>20</xdr:col>
      <xdr:colOff>9525</xdr:colOff>
      <xdr:row>38</xdr:row>
      <xdr:rowOff>78778</xdr:rowOff>
    </xdr:to>
    <xdr:sp macro="" textlink="">
      <xdr:nvSpPr>
        <xdr:cNvPr id="545" name="円/楕円 544"/>
        <xdr:cNvSpPr/>
      </xdr:nvSpPr>
      <xdr:spPr>
        <a:xfrm>
          <a:off x="13652500" y="649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69905</xdr:rowOff>
    </xdr:from>
    <xdr:ext cx="534377" cy="259045"/>
    <xdr:sp macro="" textlink="">
      <xdr:nvSpPr>
        <xdr:cNvPr id="546" name="テキスト ボックス 545"/>
        <xdr:cNvSpPr txBox="1"/>
      </xdr:nvSpPr>
      <xdr:spPr>
        <a:xfrm>
          <a:off x="13436111" y="658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14,797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118593</xdr:rowOff>
    </xdr:from>
    <xdr:to>
      <xdr:col>18</xdr:col>
      <xdr:colOff>492125</xdr:colOff>
      <xdr:row>38</xdr:row>
      <xdr:rowOff>48743</xdr:rowOff>
    </xdr:to>
    <xdr:sp macro="" textlink="">
      <xdr:nvSpPr>
        <xdr:cNvPr id="547" name="円/楕円 546"/>
        <xdr:cNvSpPr/>
      </xdr:nvSpPr>
      <xdr:spPr>
        <a:xfrm>
          <a:off x="12763500" y="64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39870</xdr:rowOff>
    </xdr:from>
    <xdr:ext cx="534377" cy="259045"/>
    <xdr:sp macro="" textlink="">
      <xdr:nvSpPr>
        <xdr:cNvPr id="548" name="テキスト ボックス 547"/>
        <xdr:cNvSpPr txBox="1"/>
      </xdr:nvSpPr>
      <xdr:spPr>
        <a:xfrm>
          <a:off x="12547111" y="655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17,162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2" name="テキスト ボックス 561"/>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51114</xdr:rowOff>
    </xdr:from>
    <xdr:to>
      <xdr:col>23</xdr:col>
      <xdr:colOff>516889</xdr:colOff>
      <xdr:row>58</xdr:row>
      <xdr:rowOff>139334</xdr:rowOff>
    </xdr:to>
    <xdr:cxnSp macro="">
      <xdr:nvCxnSpPr>
        <xdr:cNvPr id="572" name="直線コネクタ 571"/>
        <xdr:cNvCxnSpPr/>
      </xdr:nvCxnSpPr>
      <xdr:spPr>
        <a:xfrm flipV="1">
          <a:off x="16317595" y="8795064"/>
          <a:ext cx="1269" cy="1288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143161</xdr:rowOff>
    </xdr:from>
    <xdr:ext cx="534377" cy="259045"/>
    <xdr:sp macro="" textlink="">
      <xdr:nvSpPr>
        <xdr:cNvPr id="573" name="教育費最小値テキスト"/>
        <xdr:cNvSpPr txBox="1"/>
      </xdr:nvSpPr>
      <xdr:spPr>
        <a:xfrm>
          <a:off x="16370300" y="1008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20,096</a:t>
          </a:r>
          <a:endParaRPr kumimoji="1" lang="ja-JP" altLang="en-US" sz="1000" b="1">
            <a:latin typeface="ＭＳ Ｐゴシック"/>
          </a:endParaRPr>
        </a:p>
      </xdr:txBody>
    </xdr:sp>
    <xdr:clientData/>
  </xdr:oneCellAnchor>
  <xdr:twoCellAnchor>
    <xdr:from>
      <xdr:col>23</xdr:col>
      <xdr:colOff>428625</xdr:colOff>
      <xdr:row>58</xdr:row>
      <xdr:rowOff>139334</xdr:rowOff>
    </xdr:from>
    <xdr:to>
      <xdr:col>23</xdr:col>
      <xdr:colOff>606425</xdr:colOff>
      <xdr:row>58</xdr:row>
      <xdr:rowOff>139334</xdr:rowOff>
    </xdr:to>
    <xdr:cxnSp macro="">
      <xdr:nvCxnSpPr>
        <xdr:cNvPr id="574" name="直線コネクタ 573"/>
        <xdr:cNvCxnSpPr/>
      </xdr:nvCxnSpPr>
      <xdr:spPr>
        <a:xfrm>
          <a:off x="16230600" y="1008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169241</xdr:rowOff>
    </xdr:from>
    <xdr:ext cx="599010" cy="259045"/>
    <xdr:sp macro="" textlink="">
      <xdr:nvSpPr>
        <xdr:cNvPr id="575" name="教育費最大値テキスト"/>
        <xdr:cNvSpPr txBox="1"/>
      </xdr:nvSpPr>
      <xdr:spPr>
        <a:xfrm>
          <a:off x="16370300" y="857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358,251</a:t>
          </a:r>
          <a:endParaRPr kumimoji="1" lang="ja-JP" altLang="en-US" sz="1000" b="1">
            <a:latin typeface="ＭＳ Ｐゴシック"/>
          </a:endParaRPr>
        </a:p>
      </xdr:txBody>
    </xdr:sp>
    <xdr:clientData/>
  </xdr:oneCellAnchor>
  <xdr:twoCellAnchor>
    <xdr:from>
      <xdr:col>23</xdr:col>
      <xdr:colOff>428625</xdr:colOff>
      <xdr:row>51</xdr:row>
      <xdr:rowOff>51114</xdr:rowOff>
    </xdr:from>
    <xdr:to>
      <xdr:col>23</xdr:col>
      <xdr:colOff>606425</xdr:colOff>
      <xdr:row>51</xdr:row>
      <xdr:rowOff>51114</xdr:rowOff>
    </xdr:to>
    <xdr:cxnSp macro="">
      <xdr:nvCxnSpPr>
        <xdr:cNvPr id="576" name="直線コネクタ 575"/>
        <xdr:cNvCxnSpPr/>
      </xdr:nvCxnSpPr>
      <xdr:spPr>
        <a:xfrm>
          <a:off x="16230600" y="8795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55728</xdr:rowOff>
    </xdr:from>
    <xdr:to>
      <xdr:col>23</xdr:col>
      <xdr:colOff>517525</xdr:colOff>
      <xdr:row>58</xdr:row>
      <xdr:rowOff>56078</xdr:rowOff>
    </xdr:to>
    <xdr:cxnSp macro="">
      <xdr:nvCxnSpPr>
        <xdr:cNvPr id="577" name="直線コネクタ 576"/>
        <xdr:cNvCxnSpPr/>
      </xdr:nvCxnSpPr>
      <xdr:spPr>
        <a:xfrm flipV="1">
          <a:off x="15481300" y="9999828"/>
          <a:ext cx="838200" cy="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134969</xdr:rowOff>
    </xdr:from>
    <xdr:ext cx="534377" cy="259045"/>
    <xdr:sp macro="" textlink="">
      <xdr:nvSpPr>
        <xdr:cNvPr id="578" name="教育費平均値テキスト"/>
        <xdr:cNvSpPr txBox="1"/>
      </xdr:nvSpPr>
      <xdr:spPr>
        <a:xfrm>
          <a:off x="16370300" y="9736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112092</xdr:rowOff>
    </xdr:from>
    <xdr:to>
      <xdr:col>23</xdr:col>
      <xdr:colOff>568325</xdr:colOff>
      <xdr:row>58</xdr:row>
      <xdr:rowOff>42242</xdr:rowOff>
    </xdr:to>
    <xdr:sp macro="" textlink="">
      <xdr:nvSpPr>
        <xdr:cNvPr id="579" name="フローチャート : 判断 578"/>
        <xdr:cNvSpPr/>
      </xdr:nvSpPr>
      <xdr:spPr>
        <a:xfrm>
          <a:off x="16268700" y="988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56078</xdr:rowOff>
    </xdr:from>
    <xdr:to>
      <xdr:col>22</xdr:col>
      <xdr:colOff>365125</xdr:colOff>
      <xdr:row>58</xdr:row>
      <xdr:rowOff>58596</xdr:rowOff>
    </xdr:to>
    <xdr:cxnSp macro="">
      <xdr:nvCxnSpPr>
        <xdr:cNvPr id="580" name="直線コネクタ 579"/>
        <xdr:cNvCxnSpPr/>
      </xdr:nvCxnSpPr>
      <xdr:spPr>
        <a:xfrm flipV="1">
          <a:off x="14592300" y="10000178"/>
          <a:ext cx="889000" cy="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100033</xdr:rowOff>
    </xdr:from>
    <xdr:to>
      <xdr:col>22</xdr:col>
      <xdr:colOff>415925</xdr:colOff>
      <xdr:row>58</xdr:row>
      <xdr:rowOff>30183</xdr:rowOff>
    </xdr:to>
    <xdr:sp macro="" textlink="">
      <xdr:nvSpPr>
        <xdr:cNvPr id="581" name="フローチャート : 判断 580"/>
        <xdr:cNvSpPr/>
      </xdr:nvSpPr>
      <xdr:spPr>
        <a:xfrm>
          <a:off x="15430500" y="98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46710</xdr:rowOff>
    </xdr:from>
    <xdr:ext cx="534377" cy="259045"/>
    <xdr:sp macro="" textlink="">
      <xdr:nvSpPr>
        <xdr:cNvPr id="582" name="テキスト ボックス 581"/>
        <xdr:cNvSpPr txBox="1"/>
      </xdr:nvSpPr>
      <xdr:spPr>
        <a:xfrm>
          <a:off x="15214111" y="964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53053</xdr:rowOff>
    </xdr:from>
    <xdr:to>
      <xdr:col>21</xdr:col>
      <xdr:colOff>161925</xdr:colOff>
      <xdr:row>58</xdr:row>
      <xdr:rowOff>58596</xdr:rowOff>
    </xdr:to>
    <xdr:cxnSp macro="">
      <xdr:nvCxnSpPr>
        <xdr:cNvPr id="583" name="直線コネクタ 582"/>
        <xdr:cNvCxnSpPr/>
      </xdr:nvCxnSpPr>
      <xdr:spPr>
        <a:xfrm>
          <a:off x="13703300" y="9997153"/>
          <a:ext cx="889000" cy="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116416</xdr:rowOff>
    </xdr:from>
    <xdr:to>
      <xdr:col>21</xdr:col>
      <xdr:colOff>212725</xdr:colOff>
      <xdr:row>58</xdr:row>
      <xdr:rowOff>46566</xdr:rowOff>
    </xdr:to>
    <xdr:sp macro="" textlink="">
      <xdr:nvSpPr>
        <xdr:cNvPr id="584" name="フローチャート : 判断 583"/>
        <xdr:cNvSpPr/>
      </xdr:nvSpPr>
      <xdr:spPr>
        <a:xfrm>
          <a:off x="14541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63093</xdr:rowOff>
    </xdr:from>
    <xdr:ext cx="534377" cy="259045"/>
    <xdr:sp macro="" textlink="">
      <xdr:nvSpPr>
        <xdr:cNvPr id="585" name="テキスト ボックス 584"/>
        <xdr:cNvSpPr txBox="1"/>
      </xdr:nvSpPr>
      <xdr:spPr>
        <a:xfrm>
          <a:off x="14325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53053</xdr:rowOff>
    </xdr:from>
    <xdr:to>
      <xdr:col>19</xdr:col>
      <xdr:colOff>644525</xdr:colOff>
      <xdr:row>58</xdr:row>
      <xdr:rowOff>56223</xdr:rowOff>
    </xdr:to>
    <xdr:cxnSp macro="">
      <xdr:nvCxnSpPr>
        <xdr:cNvPr id="586" name="直線コネクタ 585"/>
        <xdr:cNvCxnSpPr/>
      </xdr:nvCxnSpPr>
      <xdr:spPr>
        <a:xfrm flipV="1">
          <a:off x="12814300" y="9997153"/>
          <a:ext cx="889000" cy="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125446</xdr:rowOff>
    </xdr:from>
    <xdr:to>
      <xdr:col>20</xdr:col>
      <xdr:colOff>9525</xdr:colOff>
      <xdr:row>58</xdr:row>
      <xdr:rowOff>55596</xdr:rowOff>
    </xdr:to>
    <xdr:sp macro="" textlink="">
      <xdr:nvSpPr>
        <xdr:cNvPr id="587" name="フローチャート : 判断 586"/>
        <xdr:cNvSpPr/>
      </xdr:nvSpPr>
      <xdr:spPr>
        <a:xfrm>
          <a:off x="13652500" y="989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72123</xdr:rowOff>
    </xdr:from>
    <xdr:ext cx="534377" cy="259045"/>
    <xdr:sp macro="" textlink="">
      <xdr:nvSpPr>
        <xdr:cNvPr id="588" name="テキスト ボックス 587"/>
        <xdr:cNvSpPr txBox="1"/>
      </xdr:nvSpPr>
      <xdr:spPr>
        <a:xfrm>
          <a:off x="13436111" y="967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110803</xdr:rowOff>
    </xdr:from>
    <xdr:to>
      <xdr:col>18</xdr:col>
      <xdr:colOff>492125</xdr:colOff>
      <xdr:row>58</xdr:row>
      <xdr:rowOff>40953</xdr:rowOff>
    </xdr:to>
    <xdr:sp macro="" textlink="">
      <xdr:nvSpPr>
        <xdr:cNvPr id="589" name="フローチャート : 判断 588"/>
        <xdr:cNvSpPr/>
      </xdr:nvSpPr>
      <xdr:spPr>
        <a:xfrm>
          <a:off x="12763500" y="988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57480</xdr:rowOff>
    </xdr:from>
    <xdr:ext cx="534377" cy="259045"/>
    <xdr:sp macro="" textlink="">
      <xdr:nvSpPr>
        <xdr:cNvPr id="590" name="テキスト ボックス 589"/>
        <xdr:cNvSpPr txBox="1"/>
      </xdr:nvSpPr>
      <xdr:spPr>
        <a:xfrm>
          <a:off x="12547111" y="965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4928</xdr:rowOff>
    </xdr:from>
    <xdr:to>
      <xdr:col>23</xdr:col>
      <xdr:colOff>568325</xdr:colOff>
      <xdr:row>58</xdr:row>
      <xdr:rowOff>106528</xdr:rowOff>
    </xdr:to>
    <xdr:sp macro="" textlink="">
      <xdr:nvSpPr>
        <xdr:cNvPr id="596" name="円/楕円 595"/>
        <xdr:cNvSpPr/>
      </xdr:nvSpPr>
      <xdr:spPr>
        <a:xfrm>
          <a:off x="16268700" y="994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91305</xdr:rowOff>
    </xdr:from>
    <xdr:ext cx="534377" cy="259045"/>
    <xdr:sp macro="" textlink="">
      <xdr:nvSpPr>
        <xdr:cNvPr id="597" name="教育費該当値テキスト"/>
        <xdr:cNvSpPr txBox="1"/>
      </xdr:nvSpPr>
      <xdr:spPr>
        <a:xfrm>
          <a:off x="16370300" y="986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42,040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5278</xdr:rowOff>
    </xdr:from>
    <xdr:to>
      <xdr:col>22</xdr:col>
      <xdr:colOff>415925</xdr:colOff>
      <xdr:row>58</xdr:row>
      <xdr:rowOff>106878</xdr:rowOff>
    </xdr:to>
    <xdr:sp macro="" textlink="">
      <xdr:nvSpPr>
        <xdr:cNvPr id="598" name="円/楕円 597"/>
        <xdr:cNvSpPr/>
      </xdr:nvSpPr>
      <xdr:spPr>
        <a:xfrm>
          <a:off x="15430500" y="994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98005</xdr:rowOff>
    </xdr:from>
    <xdr:ext cx="534377" cy="259045"/>
    <xdr:sp macro="" textlink="">
      <xdr:nvSpPr>
        <xdr:cNvPr id="599" name="テキスト ボックス 598"/>
        <xdr:cNvSpPr txBox="1"/>
      </xdr:nvSpPr>
      <xdr:spPr>
        <a:xfrm>
          <a:off x="15214111" y="1004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41,948</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7796</xdr:rowOff>
    </xdr:from>
    <xdr:to>
      <xdr:col>21</xdr:col>
      <xdr:colOff>212725</xdr:colOff>
      <xdr:row>58</xdr:row>
      <xdr:rowOff>109396</xdr:rowOff>
    </xdr:to>
    <xdr:sp macro="" textlink="">
      <xdr:nvSpPr>
        <xdr:cNvPr id="600" name="円/楕円 599"/>
        <xdr:cNvSpPr/>
      </xdr:nvSpPr>
      <xdr:spPr>
        <a:xfrm>
          <a:off x="14541500" y="995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100523</xdr:rowOff>
    </xdr:from>
    <xdr:ext cx="534377" cy="259045"/>
    <xdr:sp macro="" textlink="">
      <xdr:nvSpPr>
        <xdr:cNvPr id="601" name="テキスト ボックス 600"/>
        <xdr:cNvSpPr txBox="1"/>
      </xdr:nvSpPr>
      <xdr:spPr>
        <a:xfrm>
          <a:off x="14325111" y="1004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41,287</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2253</xdr:rowOff>
    </xdr:from>
    <xdr:to>
      <xdr:col>20</xdr:col>
      <xdr:colOff>9525</xdr:colOff>
      <xdr:row>58</xdr:row>
      <xdr:rowOff>103853</xdr:rowOff>
    </xdr:to>
    <xdr:sp macro="" textlink="">
      <xdr:nvSpPr>
        <xdr:cNvPr id="602" name="円/楕円 601"/>
        <xdr:cNvSpPr/>
      </xdr:nvSpPr>
      <xdr:spPr>
        <a:xfrm>
          <a:off x="13652500" y="994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94980</xdr:rowOff>
    </xdr:from>
    <xdr:ext cx="534377" cy="259045"/>
    <xdr:sp macro="" textlink="">
      <xdr:nvSpPr>
        <xdr:cNvPr id="603" name="テキスト ボックス 602"/>
        <xdr:cNvSpPr txBox="1"/>
      </xdr:nvSpPr>
      <xdr:spPr>
        <a:xfrm>
          <a:off x="13436111" y="1003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42,742</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5423</xdr:rowOff>
    </xdr:from>
    <xdr:to>
      <xdr:col>18</xdr:col>
      <xdr:colOff>492125</xdr:colOff>
      <xdr:row>58</xdr:row>
      <xdr:rowOff>107023</xdr:rowOff>
    </xdr:to>
    <xdr:sp macro="" textlink="">
      <xdr:nvSpPr>
        <xdr:cNvPr id="604" name="円/楕円 603"/>
        <xdr:cNvSpPr/>
      </xdr:nvSpPr>
      <xdr:spPr>
        <a:xfrm>
          <a:off x="12763500" y="994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98150</xdr:rowOff>
    </xdr:from>
    <xdr:ext cx="534377" cy="259045"/>
    <xdr:sp macro="" textlink="">
      <xdr:nvSpPr>
        <xdr:cNvPr id="605" name="テキスト ボックス 604"/>
        <xdr:cNvSpPr txBox="1"/>
      </xdr:nvSpPr>
      <xdr:spPr>
        <a:xfrm>
          <a:off x="12547111" y="1004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41,910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115697</xdr:rowOff>
    </xdr:from>
    <xdr:to>
      <xdr:col>23</xdr:col>
      <xdr:colOff>516889</xdr:colOff>
      <xdr:row>79</xdr:row>
      <xdr:rowOff>44450</xdr:rowOff>
    </xdr:to>
    <xdr:cxnSp macro="">
      <xdr:nvCxnSpPr>
        <xdr:cNvPr id="629" name="直線コネクタ 628"/>
        <xdr:cNvCxnSpPr/>
      </xdr:nvCxnSpPr>
      <xdr:spPr>
        <a:xfrm flipV="1">
          <a:off x="16317595" y="12288647"/>
          <a:ext cx="1269"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62374</xdr:rowOff>
    </xdr:from>
    <xdr:ext cx="534377" cy="259045"/>
    <xdr:sp macro="" textlink="">
      <xdr:nvSpPr>
        <xdr:cNvPr id="632" name="災害復旧費最大値テキスト"/>
        <xdr:cNvSpPr txBox="1"/>
      </xdr:nvSpPr>
      <xdr:spPr>
        <a:xfrm>
          <a:off x="16370300" y="1206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34,130</a:t>
          </a:r>
          <a:endParaRPr kumimoji="1" lang="ja-JP" altLang="en-US" sz="1000" b="1">
            <a:latin typeface="ＭＳ Ｐゴシック"/>
          </a:endParaRPr>
        </a:p>
      </xdr:txBody>
    </xdr:sp>
    <xdr:clientData/>
  </xdr:oneCellAnchor>
  <xdr:twoCellAnchor>
    <xdr:from>
      <xdr:col>23</xdr:col>
      <xdr:colOff>428625</xdr:colOff>
      <xdr:row>71</xdr:row>
      <xdr:rowOff>115697</xdr:rowOff>
    </xdr:from>
    <xdr:to>
      <xdr:col>23</xdr:col>
      <xdr:colOff>606425</xdr:colOff>
      <xdr:row>71</xdr:row>
      <xdr:rowOff>115697</xdr:rowOff>
    </xdr:to>
    <xdr:cxnSp macro="">
      <xdr:nvCxnSpPr>
        <xdr:cNvPr id="633" name="直線コネクタ 632"/>
        <xdr:cNvCxnSpPr/>
      </xdr:nvCxnSpPr>
      <xdr:spPr>
        <a:xfrm>
          <a:off x="16230600" y="12288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121374</xdr:rowOff>
    </xdr:from>
    <xdr:to>
      <xdr:col>23</xdr:col>
      <xdr:colOff>517525</xdr:colOff>
      <xdr:row>78</xdr:row>
      <xdr:rowOff>159855</xdr:rowOff>
    </xdr:to>
    <xdr:cxnSp macro="">
      <xdr:nvCxnSpPr>
        <xdr:cNvPr id="634" name="直線コネクタ 633"/>
        <xdr:cNvCxnSpPr/>
      </xdr:nvCxnSpPr>
      <xdr:spPr>
        <a:xfrm flipV="1">
          <a:off x="15481300" y="13494474"/>
          <a:ext cx="8382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81463</xdr:rowOff>
    </xdr:from>
    <xdr:ext cx="469744" cy="259045"/>
    <xdr:sp macro="" textlink="">
      <xdr:nvSpPr>
        <xdr:cNvPr id="635" name="災害復旧費平均値テキスト"/>
        <xdr:cNvSpPr txBox="1"/>
      </xdr:nvSpPr>
      <xdr:spPr>
        <a:xfrm>
          <a:off x="16370300" y="13454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103036</xdr:rowOff>
    </xdr:from>
    <xdr:to>
      <xdr:col>23</xdr:col>
      <xdr:colOff>568325</xdr:colOff>
      <xdr:row>79</xdr:row>
      <xdr:rowOff>33186</xdr:rowOff>
    </xdr:to>
    <xdr:sp macro="" textlink="">
      <xdr:nvSpPr>
        <xdr:cNvPr id="636" name="フローチャート : 判断 635"/>
        <xdr:cNvSpPr/>
      </xdr:nvSpPr>
      <xdr:spPr>
        <a:xfrm>
          <a:off x="16268700" y="1347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159855</xdr:rowOff>
    </xdr:from>
    <xdr:to>
      <xdr:col>22</xdr:col>
      <xdr:colOff>365125</xdr:colOff>
      <xdr:row>79</xdr:row>
      <xdr:rowOff>15647</xdr:rowOff>
    </xdr:to>
    <xdr:cxnSp macro="">
      <xdr:nvCxnSpPr>
        <xdr:cNvPr id="637" name="直線コネクタ 636"/>
        <xdr:cNvCxnSpPr/>
      </xdr:nvCxnSpPr>
      <xdr:spPr>
        <a:xfrm flipV="1">
          <a:off x="14592300" y="13532955"/>
          <a:ext cx="8890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157784</xdr:rowOff>
    </xdr:from>
    <xdr:to>
      <xdr:col>22</xdr:col>
      <xdr:colOff>415925</xdr:colOff>
      <xdr:row>78</xdr:row>
      <xdr:rowOff>87934</xdr:rowOff>
    </xdr:to>
    <xdr:sp macro="" textlink="">
      <xdr:nvSpPr>
        <xdr:cNvPr id="638" name="フローチャート : 判断 637"/>
        <xdr:cNvSpPr/>
      </xdr:nvSpPr>
      <xdr:spPr>
        <a:xfrm>
          <a:off x="15430500" y="1335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104461</xdr:rowOff>
    </xdr:from>
    <xdr:ext cx="469744" cy="259045"/>
    <xdr:sp macro="" textlink="">
      <xdr:nvSpPr>
        <xdr:cNvPr id="639" name="テキスト ボックス 638"/>
        <xdr:cNvSpPr txBox="1"/>
      </xdr:nvSpPr>
      <xdr:spPr>
        <a:xfrm>
          <a:off x="15246427" y="13134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5359</xdr:rowOff>
    </xdr:from>
    <xdr:to>
      <xdr:col>21</xdr:col>
      <xdr:colOff>161925</xdr:colOff>
      <xdr:row>79</xdr:row>
      <xdr:rowOff>15647</xdr:rowOff>
    </xdr:to>
    <xdr:cxnSp macro="">
      <xdr:nvCxnSpPr>
        <xdr:cNvPr id="640" name="直線コネクタ 639"/>
        <xdr:cNvCxnSpPr/>
      </xdr:nvCxnSpPr>
      <xdr:spPr>
        <a:xfrm>
          <a:off x="13703300" y="13378459"/>
          <a:ext cx="889000" cy="18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120523</xdr:rowOff>
    </xdr:from>
    <xdr:to>
      <xdr:col>21</xdr:col>
      <xdr:colOff>212725</xdr:colOff>
      <xdr:row>78</xdr:row>
      <xdr:rowOff>50673</xdr:rowOff>
    </xdr:to>
    <xdr:sp macro="" textlink="">
      <xdr:nvSpPr>
        <xdr:cNvPr id="641" name="フローチャート : 判断 640"/>
        <xdr:cNvSpPr/>
      </xdr:nvSpPr>
      <xdr:spPr>
        <a:xfrm>
          <a:off x="14541500" y="133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67200</xdr:rowOff>
    </xdr:from>
    <xdr:ext cx="469744" cy="259045"/>
    <xdr:sp macro="" textlink="">
      <xdr:nvSpPr>
        <xdr:cNvPr id="642" name="テキスト ボックス 641"/>
        <xdr:cNvSpPr txBox="1"/>
      </xdr:nvSpPr>
      <xdr:spPr>
        <a:xfrm>
          <a:off x="14357427" y="1309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5359</xdr:rowOff>
    </xdr:from>
    <xdr:to>
      <xdr:col>19</xdr:col>
      <xdr:colOff>644525</xdr:colOff>
      <xdr:row>78</xdr:row>
      <xdr:rowOff>75997</xdr:rowOff>
    </xdr:to>
    <xdr:cxnSp macro="">
      <xdr:nvCxnSpPr>
        <xdr:cNvPr id="643" name="直線コネクタ 642"/>
        <xdr:cNvCxnSpPr/>
      </xdr:nvCxnSpPr>
      <xdr:spPr>
        <a:xfrm flipV="1">
          <a:off x="12814300" y="13378459"/>
          <a:ext cx="889000" cy="7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16166</xdr:rowOff>
    </xdr:from>
    <xdr:to>
      <xdr:col>20</xdr:col>
      <xdr:colOff>9525</xdr:colOff>
      <xdr:row>77</xdr:row>
      <xdr:rowOff>117766</xdr:rowOff>
    </xdr:to>
    <xdr:sp macro="" textlink="">
      <xdr:nvSpPr>
        <xdr:cNvPr id="644" name="フローチャート : 判断 643"/>
        <xdr:cNvSpPr/>
      </xdr:nvSpPr>
      <xdr:spPr>
        <a:xfrm>
          <a:off x="13652500" y="1321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134293</xdr:rowOff>
    </xdr:from>
    <xdr:ext cx="469744" cy="259045"/>
    <xdr:sp macro="" textlink="">
      <xdr:nvSpPr>
        <xdr:cNvPr id="645" name="テキスト ボックス 644"/>
        <xdr:cNvSpPr txBox="1"/>
      </xdr:nvSpPr>
      <xdr:spPr>
        <a:xfrm>
          <a:off x="13468427" y="1299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95035</xdr:rowOff>
    </xdr:from>
    <xdr:to>
      <xdr:col>18</xdr:col>
      <xdr:colOff>492125</xdr:colOff>
      <xdr:row>78</xdr:row>
      <xdr:rowOff>25185</xdr:rowOff>
    </xdr:to>
    <xdr:sp macro="" textlink="">
      <xdr:nvSpPr>
        <xdr:cNvPr id="646" name="フローチャート : 判断 645"/>
        <xdr:cNvSpPr/>
      </xdr:nvSpPr>
      <xdr:spPr>
        <a:xfrm>
          <a:off x="12763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41712</xdr:rowOff>
    </xdr:from>
    <xdr:ext cx="469744" cy="259045"/>
    <xdr:sp macro="" textlink="">
      <xdr:nvSpPr>
        <xdr:cNvPr id="647" name="テキスト ボックス 646"/>
        <xdr:cNvSpPr txBox="1"/>
      </xdr:nvSpPr>
      <xdr:spPr>
        <a:xfrm>
          <a:off x="12579427" y="1307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70574</xdr:rowOff>
    </xdr:from>
    <xdr:to>
      <xdr:col>23</xdr:col>
      <xdr:colOff>568325</xdr:colOff>
      <xdr:row>79</xdr:row>
      <xdr:rowOff>724</xdr:rowOff>
    </xdr:to>
    <xdr:sp macro="" textlink="">
      <xdr:nvSpPr>
        <xdr:cNvPr id="653" name="円/楕円 652"/>
        <xdr:cNvSpPr/>
      </xdr:nvSpPr>
      <xdr:spPr>
        <a:xfrm>
          <a:off x="16268700" y="1344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29951</xdr:rowOff>
    </xdr:from>
    <xdr:ext cx="469744" cy="259045"/>
    <xdr:sp macro="" textlink="">
      <xdr:nvSpPr>
        <xdr:cNvPr id="654" name="災害復旧費該当値テキスト"/>
        <xdr:cNvSpPr txBox="1"/>
      </xdr:nvSpPr>
      <xdr:spPr>
        <a:xfrm>
          <a:off x="16370300" y="1323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109055</xdr:rowOff>
    </xdr:from>
    <xdr:to>
      <xdr:col>22</xdr:col>
      <xdr:colOff>415925</xdr:colOff>
      <xdr:row>79</xdr:row>
      <xdr:rowOff>39205</xdr:rowOff>
    </xdr:to>
    <xdr:sp macro="" textlink="">
      <xdr:nvSpPr>
        <xdr:cNvPr id="655" name="円/楕円 654"/>
        <xdr:cNvSpPr/>
      </xdr:nvSpPr>
      <xdr:spPr>
        <a:xfrm>
          <a:off x="15430500" y="1348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30332</xdr:rowOff>
    </xdr:from>
    <xdr:ext cx="469744" cy="259045"/>
    <xdr:sp macro="" textlink="">
      <xdr:nvSpPr>
        <xdr:cNvPr id="656" name="テキスト ボックス 655"/>
        <xdr:cNvSpPr txBox="1"/>
      </xdr:nvSpPr>
      <xdr:spPr>
        <a:xfrm>
          <a:off x="15246427" y="1357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136297</xdr:rowOff>
    </xdr:from>
    <xdr:to>
      <xdr:col>21</xdr:col>
      <xdr:colOff>212725</xdr:colOff>
      <xdr:row>79</xdr:row>
      <xdr:rowOff>66447</xdr:rowOff>
    </xdr:to>
    <xdr:sp macro="" textlink="">
      <xdr:nvSpPr>
        <xdr:cNvPr id="657" name="円/楕円 656"/>
        <xdr:cNvSpPr/>
      </xdr:nvSpPr>
      <xdr:spPr>
        <a:xfrm>
          <a:off x="14541500" y="1350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57574</xdr:rowOff>
    </xdr:from>
    <xdr:ext cx="378565" cy="259045"/>
    <xdr:sp macro="" textlink="">
      <xdr:nvSpPr>
        <xdr:cNvPr id="658" name="テキスト ボックス 657"/>
        <xdr:cNvSpPr txBox="1"/>
      </xdr:nvSpPr>
      <xdr:spPr>
        <a:xfrm>
          <a:off x="14403017" y="13602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126009</xdr:rowOff>
    </xdr:from>
    <xdr:to>
      <xdr:col>20</xdr:col>
      <xdr:colOff>9525</xdr:colOff>
      <xdr:row>78</xdr:row>
      <xdr:rowOff>56159</xdr:rowOff>
    </xdr:to>
    <xdr:sp macro="" textlink="">
      <xdr:nvSpPr>
        <xdr:cNvPr id="659" name="円/楕円 658"/>
        <xdr:cNvSpPr/>
      </xdr:nvSpPr>
      <xdr:spPr>
        <a:xfrm>
          <a:off x="13652500" y="1332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47286</xdr:rowOff>
    </xdr:from>
    <xdr:ext cx="469744" cy="259045"/>
    <xdr:sp macro="" textlink="">
      <xdr:nvSpPr>
        <xdr:cNvPr id="660" name="テキスト ボックス 659"/>
        <xdr:cNvSpPr txBox="1"/>
      </xdr:nvSpPr>
      <xdr:spPr>
        <a:xfrm>
          <a:off x="13468427" y="13420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25197</xdr:rowOff>
    </xdr:from>
    <xdr:to>
      <xdr:col>18</xdr:col>
      <xdr:colOff>492125</xdr:colOff>
      <xdr:row>78</xdr:row>
      <xdr:rowOff>126797</xdr:rowOff>
    </xdr:to>
    <xdr:sp macro="" textlink="">
      <xdr:nvSpPr>
        <xdr:cNvPr id="661" name="円/楕円 660"/>
        <xdr:cNvSpPr/>
      </xdr:nvSpPr>
      <xdr:spPr>
        <a:xfrm>
          <a:off x="12763500" y="1339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117924</xdr:rowOff>
    </xdr:from>
    <xdr:ext cx="469744" cy="259045"/>
    <xdr:sp macro="" textlink="">
      <xdr:nvSpPr>
        <xdr:cNvPr id="662" name="テキスト ボックス 661"/>
        <xdr:cNvSpPr txBox="1"/>
      </xdr:nvSpPr>
      <xdr:spPr>
        <a:xfrm>
          <a:off x="12579427" y="1349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63545</xdr:rowOff>
    </xdr:from>
    <xdr:to>
      <xdr:col>23</xdr:col>
      <xdr:colOff>516889</xdr:colOff>
      <xdr:row>98</xdr:row>
      <xdr:rowOff>74701</xdr:rowOff>
    </xdr:to>
    <xdr:cxnSp macro="">
      <xdr:nvCxnSpPr>
        <xdr:cNvPr id="686" name="直線コネクタ 685"/>
        <xdr:cNvCxnSpPr/>
      </xdr:nvCxnSpPr>
      <xdr:spPr>
        <a:xfrm flipV="1">
          <a:off x="16317595" y="15494045"/>
          <a:ext cx="1269"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78528</xdr:rowOff>
    </xdr:from>
    <xdr:ext cx="534377" cy="259045"/>
    <xdr:sp macro="" textlink="">
      <xdr:nvSpPr>
        <xdr:cNvPr id="687" name="公債費最小値テキスト"/>
        <xdr:cNvSpPr txBox="1"/>
      </xdr:nvSpPr>
      <xdr:spPr>
        <a:xfrm>
          <a:off x="16370300" y="1688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98</xdr:row>
      <xdr:rowOff>74701</xdr:rowOff>
    </xdr:from>
    <xdr:to>
      <xdr:col>23</xdr:col>
      <xdr:colOff>606425</xdr:colOff>
      <xdr:row>98</xdr:row>
      <xdr:rowOff>74701</xdr:rowOff>
    </xdr:to>
    <xdr:cxnSp macro="">
      <xdr:nvCxnSpPr>
        <xdr:cNvPr id="688" name="直線コネクタ 687"/>
        <xdr:cNvCxnSpPr/>
      </xdr:nvCxnSpPr>
      <xdr:spPr>
        <a:xfrm>
          <a:off x="16230600" y="1687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10222</xdr:rowOff>
    </xdr:from>
    <xdr:ext cx="599010" cy="259045"/>
    <xdr:sp macro="" textlink="">
      <xdr:nvSpPr>
        <xdr:cNvPr id="689" name="公債費最大値テキスト"/>
        <xdr:cNvSpPr txBox="1"/>
      </xdr:nvSpPr>
      <xdr:spPr>
        <a:xfrm>
          <a:off x="16370300" y="1526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199,994</a:t>
          </a:r>
          <a:endParaRPr kumimoji="1" lang="ja-JP" altLang="en-US" sz="1000" b="1">
            <a:latin typeface="ＭＳ Ｐゴシック"/>
          </a:endParaRPr>
        </a:p>
      </xdr:txBody>
    </xdr:sp>
    <xdr:clientData/>
  </xdr:oneCellAnchor>
  <xdr:twoCellAnchor>
    <xdr:from>
      <xdr:col>23</xdr:col>
      <xdr:colOff>428625</xdr:colOff>
      <xdr:row>90</xdr:row>
      <xdr:rowOff>63545</xdr:rowOff>
    </xdr:from>
    <xdr:to>
      <xdr:col>23</xdr:col>
      <xdr:colOff>606425</xdr:colOff>
      <xdr:row>90</xdr:row>
      <xdr:rowOff>63545</xdr:rowOff>
    </xdr:to>
    <xdr:cxnSp macro="">
      <xdr:nvCxnSpPr>
        <xdr:cNvPr id="690" name="直線コネクタ 689"/>
        <xdr:cNvCxnSpPr/>
      </xdr:nvCxnSpPr>
      <xdr:spPr>
        <a:xfrm>
          <a:off x="16230600" y="1549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3828</xdr:rowOff>
    </xdr:from>
    <xdr:to>
      <xdr:col>23</xdr:col>
      <xdr:colOff>517525</xdr:colOff>
      <xdr:row>97</xdr:row>
      <xdr:rowOff>160982</xdr:rowOff>
    </xdr:to>
    <xdr:cxnSp macro="">
      <xdr:nvCxnSpPr>
        <xdr:cNvPr id="691" name="直線コネクタ 690"/>
        <xdr:cNvCxnSpPr/>
      </xdr:nvCxnSpPr>
      <xdr:spPr>
        <a:xfrm>
          <a:off x="15481300" y="16634478"/>
          <a:ext cx="838200" cy="15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80108</xdr:rowOff>
    </xdr:from>
    <xdr:ext cx="534377" cy="259045"/>
    <xdr:sp macro="" textlink="">
      <xdr:nvSpPr>
        <xdr:cNvPr id="692" name="公債費平均値テキスト"/>
        <xdr:cNvSpPr txBox="1"/>
      </xdr:nvSpPr>
      <xdr:spPr>
        <a:xfrm>
          <a:off x="16370300" y="16367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57231</xdr:rowOff>
    </xdr:from>
    <xdr:to>
      <xdr:col>23</xdr:col>
      <xdr:colOff>568325</xdr:colOff>
      <xdr:row>96</xdr:row>
      <xdr:rowOff>158831</xdr:rowOff>
    </xdr:to>
    <xdr:sp macro="" textlink="">
      <xdr:nvSpPr>
        <xdr:cNvPr id="693" name="フローチャート : 判断 692"/>
        <xdr:cNvSpPr/>
      </xdr:nvSpPr>
      <xdr:spPr>
        <a:xfrm>
          <a:off x="162687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102065</xdr:rowOff>
    </xdr:from>
    <xdr:to>
      <xdr:col>22</xdr:col>
      <xdr:colOff>365125</xdr:colOff>
      <xdr:row>97</xdr:row>
      <xdr:rowOff>3828</xdr:rowOff>
    </xdr:to>
    <xdr:cxnSp macro="">
      <xdr:nvCxnSpPr>
        <xdr:cNvPr id="694" name="直線コネクタ 693"/>
        <xdr:cNvCxnSpPr/>
      </xdr:nvCxnSpPr>
      <xdr:spPr>
        <a:xfrm>
          <a:off x="14592300" y="16561265"/>
          <a:ext cx="889000" cy="7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44369</xdr:rowOff>
    </xdr:from>
    <xdr:to>
      <xdr:col>22</xdr:col>
      <xdr:colOff>415925</xdr:colOff>
      <xdr:row>96</xdr:row>
      <xdr:rowOff>145969</xdr:rowOff>
    </xdr:to>
    <xdr:sp macro="" textlink="">
      <xdr:nvSpPr>
        <xdr:cNvPr id="695" name="フローチャート : 判断 694"/>
        <xdr:cNvSpPr/>
      </xdr:nvSpPr>
      <xdr:spPr>
        <a:xfrm>
          <a:off x="15430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162496</xdr:rowOff>
    </xdr:from>
    <xdr:ext cx="534377" cy="259045"/>
    <xdr:sp macro="" textlink="">
      <xdr:nvSpPr>
        <xdr:cNvPr id="696" name="テキスト ボックス 695"/>
        <xdr:cNvSpPr txBox="1"/>
      </xdr:nvSpPr>
      <xdr:spPr>
        <a:xfrm>
          <a:off x="15214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102065</xdr:rowOff>
    </xdr:from>
    <xdr:to>
      <xdr:col>21</xdr:col>
      <xdr:colOff>161925</xdr:colOff>
      <xdr:row>97</xdr:row>
      <xdr:rowOff>139700</xdr:rowOff>
    </xdr:to>
    <xdr:cxnSp macro="">
      <xdr:nvCxnSpPr>
        <xdr:cNvPr id="697" name="直線コネクタ 696"/>
        <xdr:cNvCxnSpPr/>
      </xdr:nvCxnSpPr>
      <xdr:spPr>
        <a:xfrm flipV="1">
          <a:off x="13703300" y="16561265"/>
          <a:ext cx="889000" cy="20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41542</xdr:rowOff>
    </xdr:from>
    <xdr:to>
      <xdr:col>21</xdr:col>
      <xdr:colOff>212725</xdr:colOff>
      <xdr:row>96</xdr:row>
      <xdr:rowOff>143142</xdr:rowOff>
    </xdr:to>
    <xdr:sp macro="" textlink="">
      <xdr:nvSpPr>
        <xdr:cNvPr id="698" name="フローチャート : 判断 697"/>
        <xdr:cNvSpPr/>
      </xdr:nvSpPr>
      <xdr:spPr>
        <a:xfrm>
          <a:off x="14541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159669</xdr:rowOff>
    </xdr:from>
    <xdr:ext cx="534377" cy="259045"/>
    <xdr:sp macro="" textlink="">
      <xdr:nvSpPr>
        <xdr:cNvPr id="699" name="テキスト ボックス 698"/>
        <xdr:cNvSpPr txBox="1"/>
      </xdr:nvSpPr>
      <xdr:spPr>
        <a:xfrm>
          <a:off x="14325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139700</xdr:rowOff>
    </xdr:from>
    <xdr:to>
      <xdr:col>19</xdr:col>
      <xdr:colOff>644525</xdr:colOff>
      <xdr:row>97</xdr:row>
      <xdr:rowOff>153415</xdr:rowOff>
    </xdr:to>
    <xdr:cxnSp macro="">
      <xdr:nvCxnSpPr>
        <xdr:cNvPr id="700" name="直線コネクタ 699"/>
        <xdr:cNvCxnSpPr/>
      </xdr:nvCxnSpPr>
      <xdr:spPr>
        <a:xfrm flipV="1">
          <a:off x="12814300" y="1677035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42227</xdr:rowOff>
    </xdr:from>
    <xdr:to>
      <xdr:col>20</xdr:col>
      <xdr:colOff>9525</xdr:colOff>
      <xdr:row>96</xdr:row>
      <xdr:rowOff>143827</xdr:rowOff>
    </xdr:to>
    <xdr:sp macro="" textlink="">
      <xdr:nvSpPr>
        <xdr:cNvPr id="701" name="フローチャート : 判断 700"/>
        <xdr:cNvSpPr/>
      </xdr:nvSpPr>
      <xdr:spPr>
        <a:xfrm>
          <a:off x="13652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160354</xdr:rowOff>
    </xdr:from>
    <xdr:ext cx="534377" cy="259045"/>
    <xdr:sp macro="" textlink="">
      <xdr:nvSpPr>
        <xdr:cNvPr id="702" name="テキスト ボックス 701"/>
        <xdr:cNvSpPr txBox="1"/>
      </xdr:nvSpPr>
      <xdr:spPr>
        <a:xfrm>
          <a:off x="13436111" y="162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32367</xdr:rowOff>
    </xdr:from>
    <xdr:to>
      <xdr:col>18</xdr:col>
      <xdr:colOff>492125</xdr:colOff>
      <xdr:row>96</xdr:row>
      <xdr:rowOff>133967</xdr:rowOff>
    </xdr:to>
    <xdr:sp macro="" textlink="">
      <xdr:nvSpPr>
        <xdr:cNvPr id="703" name="フローチャート : 判断 702"/>
        <xdr:cNvSpPr/>
      </xdr:nvSpPr>
      <xdr:spPr>
        <a:xfrm>
          <a:off x="12763500" y="1649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150494</xdr:rowOff>
    </xdr:from>
    <xdr:ext cx="534377" cy="259045"/>
    <xdr:sp macro="" textlink="">
      <xdr:nvSpPr>
        <xdr:cNvPr id="704" name="テキスト ボックス 703"/>
        <xdr:cNvSpPr txBox="1"/>
      </xdr:nvSpPr>
      <xdr:spPr>
        <a:xfrm>
          <a:off x="12547111" y="1626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110182</xdr:rowOff>
    </xdr:from>
    <xdr:to>
      <xdr:col>23</xdr:col>
      <xdr:colOff>568325</xdr:colOff>
      <xdr:row>98</xdr:row>
      <xdr:rowOff>40332</xdr:rowOff>
    </xdr:to>
    <xdr:sp macro="" textlink="">
      <xdr:nvSpPr>
        <xdr:cNvPr id="710" name="円/楕円 709"/>
        <xdr:cNvSpPr/>
      </xdr:nvSpPr>
      <xdr:spPr>
        <a:xfrm>
          <a:off x="16268700" y="167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25109</xdr:rowOff>
    </xdr:from>
    <xdr:ext cx="534377" cy="259045"/>
    <xdr:sp macro="" textlink="">
      <xdr:nvSpPr>
        <xdr:cNvPr id="711" name="公債費該当値テキスト"/>
        <xdr:cNvSpPr txBox="1"/>
      </xdr:nvSpPr>
      <xdr:spPr>
        <a:xfrm>
          <a:off x="16370300" y="1665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29,707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124478</xdr:rowOff>
    </xdr:from>
    <xdr:to>
      <xdr:col>22</xdr:col>
      <xdr:colOff>415925</xdr:colOff>
      <xdr:row>97</xdr:row>
      <xdr:rowOff>54628</xdr:rowOff>
    </xdr:to>
    <xdr:sp macro="" textlink="">
      <xdr:nvSpPr>
        <xdr:cNvPr id="712" name="円/楕円 711"/>
        <xdr:cNvSpPr/>
      </xdr:nvSpPr>
      <xdr:spPr>
        <a:xfrm>
          <a:off x="15430500" y="1658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45755</xdr:rowOff>
    </xdr:from>
    <xdr:ext cx="534377" cy="259045"/>
    <xdr:sp macro="" textlink="">
      <xdr:nvSpPr>
        <xdr:cNvPr id="713" name="テキスト ボックス 712"/>
        <xdr:cNvSpPr txBox="1"/>
      </xdr:nvSpPr>
      <xdr:spPr>
        <a:xfrm>
          <a:off x="15214111" y="1667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50,331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51265</xdr:rowOff>
    </xdr:from>
    <xdr:to>
      <xdr:col>21</xdr:col>
      <xdr:colOff>212725</xdr:colOff>
      <xdr:row>96</xdr:row>
      <xdr:rowOff>152865</xdr:rowOff>
    </xdr:to>
    <xdr:sp macro="" textlink="">
      <xdr:nvSpPr>
        <xdr:cNvPr id="714" name="円/楕円 713"/>
        <xdr:cNvSpPr/>
      </xdr:nvSpPr>
      <xdr:spPr>
        <a:xfrm>
          <a:off x="14541500" y="1651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143992</xdr:rowOff>
    </xdr:from>
    <xdr:ext cx="534377" cy="259045"/>
    <xdr:sp macro="" textlink="">
      <xdr:nvSpPr>
        <xdr:cNvPr id="715" name="テキスト ボックス 714"/>
        <xdr:cNvSpPr txBox="1"/>
      </xdr:nvSpPr>
      <xdr:spPr>
        <a:xfrm>
          <a:off x="14325111" y="1660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59,939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88900</xdr:rowOff>
    </xdr:from>
    <xdr:to>
      <xdr:col>20</xdr:col>
      <xdr:colOff>9525</xdr:colOff>
      <xdr:row>98</xdr:row>
      <xdr:rowOff>19050</xdr:rowOff>
    </xdr:to>
    <xdr:sp macro="" textlink="">
      <xdr:nvSpPr>
        <xdr:cNvPr id="716" name="円/楕円 715"/>
        <xdr:cNvSpPr/>
      </xdr:nvSpPr>
      <xdr:spPr>
        <a:xfrm>
          <a:off x="13652500" y="1671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10177</xdr:rowOff>
    </xdr:from>
    <xdr:ext cx="534377" cy="259045"/>
    <xdr:sp macro="" textlink="">
      <xdr:nvSpPr>
        <xdr:cNvPr id="717" name="テキスト ボックス 716"/>
        <xdr:cNvSpPr txBox="1"/>
      </xdr:nvSpPr>
      <xdr:spPr>
        <a:xfrm>
          <a:off x="13436111" y="1681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32,500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102615</xdr:rowOff>
    </xdr:from>
    <xdr:to>
      <xdr:col>18</xdr:col>
      <xdr:colOff>492125</xdr:colOff>
      <xdr:row>98</xdr:row>
      <xdr:rowOff>32765</xdr:rowOff>
    </xdr:to>
    <xdr:sp macro="" textlink="">
      <xdr:nvSpPr>
        <xdr:cNvPr id="718" name="円/楕円 717"/>
        <xdr:cNvSpPr/>
      </xdr:nvSpPr>
      <xdr:spPr>
        <a:xfrm>
          <a:off x="12763500" y="1673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23892</xdr:rowOff>
    </xdr:from>
    <xdr:ext cx="534377" cy="259045"/>
    <xdr:sp macro="" textlink="">
      <xdr:nvSpPr>
        <xdr:cNvPr id="719" name="テキスト ボックス 718"/>
        <xdr:cNvSpPr txBox="1"/>
      </xdr:nvSpPr>
      <xdr:spPr>
        <a:xfrm>
          <a:off x="12547111" y="1682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30,700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3" name="テキスト ボックス 73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5" name="テキスト ボックス 73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7" name="テキスト ボックス 73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39" name="テキスト ボックス 73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1" name="テキスト ボックス 74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86632</xdr:rowOff>
    </xdr:from>
    <xdr:to>
      <xdr:col>32</xdr:col>
      <xdr:colOff>186689</xdr:colOff>
      <xdr:row>39</xdr:row>
      <xdr:rowOff>98878</xdr:rowOff>
    </xdr:to>
    <xdr:cxnSp macro="">
      <xdr:nvCxnSpPr>
        <xdr:cNvPr id="745" name="直線コネクタ 744"/>
        <xdr:cNvCxnSpPr/>
      </xdr:nvCxnSpPr>
      <xdr:spPr>
        <a:xfrm flipV="1">
          <a:off x="22159595" y="5230132"/>
          <a:ext cx="1269" cy="155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33309</xdr:rowOff>
    </xdr:from>
    <xdr:ext cx="469744" cy="259045"/>
    <xdr:sp macro="" textlink="">
      <xdr:nvSpPr>
        <xdr:cNvPr id="748" name="諸支出金最大値テキスト"/>
        <xdr:cNvSpPr txBox="1"/>
      </xdr:nvSpPr>
      <xdr:spPr>
        <a:xfrm>
          <a:off x="22212300" y="500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9,525</a:t>
          </a:r>
          <a:endParaRPr kumimoji="1" lang="ja-JP" altLang="en-US" sz="1000" b="1">
            <a:latin typeface="ＭＳ Ｐゴシック"/>
          </a:endParaRPr>
        </a:p>
      </xdr:txBody>
    </xdr:sp>
    <xdr:clientData/>
  </xdr:oneCellAnchor>
  <xdr:twoCellAnchor>
    <xdr:from>
      <xdr:col>32</xdr:col>
      <xdr:colOff>98425</xdr:colOff>
      <xdr:row>30</xdr:row>
      <xdr:rowOff>86632</xdr:rowOff>
    </xdr:from>
    <xdr:to>
      <xdr:col>32</xdr:col>
      <xdr:colOff>276225</xdr:colOff>
      <xdr:row>30</xdr:row>
      <xdr:rowOff>86632</xdr:rowOff>
    </xdr:to>
    <xdr:cxnSp macro="">
      <xdr:nvCxnSpPr>
        <xdr:cNvPr id="749" name="直線コネクタ 748"/>
        <xdr:cNvCxnSpPr/>
      </xdr:nvCxnSpPr>
      <xdr:spPr>
        <a:xfrm>
          <a:off x="22072600" y="5230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165825</xdr:rowOff>
    </xdr:from>
    <xdr:ext cx="378565" cy="259045"/>
    <xdr:sp macro="" textlink="">
      <xdr:nvSpPr>
        <xdr:cNvPr id="751" name="諸支出金平均値テキスト"/>
        <xdr:cNvSpPr txBox="1"/>
      </xdr:nvSpPr>
      <xdr:spPr>
        <a:xfrm>
          <a:off x="22212300" y="65094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142948</xdr:rowOff>
    </xdr:from>
    <xdr:to>
      <xdr:col>32</xdr:col>
      <xdr:colOff>238125</xdr:colOff>
      <xdr:row>39</xdr:row>
      <xdr:rowOff>73098</xdr:rowOff>
    </xdr:to>
    <xdr:sp macro="" textlink="">
      <xdr:nvSpPr>
        <xdr:cNvPr id="752" name="フローチャート : 判断 751"/>
        <xdr:cNvSpPr/>
      </xdr:nvSpPr>
      <xdr:spPr>
        <a:xfrm>
          <a:off x="22110700" y="665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17218</xdr:rowOff>
    </xdr:from>
    <xdr:to>
      <xdr:col>31</xdr:col>
      <xdr:colOff>85725</xdr:colOff>
      <xdr:row>39</xdr:row>
      <xdr:rowOff>118818</xdr:rowOff>
    </xdr:to>
    <xdr:sp macro="" textlink="">
      <xdr:nvSpPr>
        <xdr:cNvPr id="754" name="フローチャート : 判断 753"/>
        <xdr:cNvSpPr/>
      </xdr:nvSpPr>
      <xdr:spPr>
        <a:xfrm>
          <a:off x="21272500" y="670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135345</xdr:rowOff>
    </xdr:from>
    <xdr:ext cx="378565" cy="259045"/>
    <xdr:sp macro="" textlink="">
      <xdr:nvSpPr>
        <xdr:cNvPr id="755" name="テキスト ボックス 754"/>
        <xdr:cNvSpPr txBox="1"/>
      </xdr:nvSpPr>
      <xdr:spPr>
        <a:xfrm>
          <a:off x="21134017" y="6478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6931</xdr:rowOff>
    </xdr:from>
    <xdr:to>
      <xdr:col>29</xdr:col>
      <xdr:colOff>568325</xdr:colOff>
      <xdr:row>38</xdr:row>
      <xdr:rowOff>108531</xdr:rowOff>
    </xdr:to>
    <xdr:sp macro="" textlink="">
      <xdr:nvSpPr>
        <xdr:cNvPr id="757" name="フローチャート : 判断 756"/>
        <xdr:cNvSpPr/>
      </xdr:nvSpPr>
      <xdr:spPr>
        <a:xfrm>
          <a:off x="20383500" y="652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125058</xdr:rowOff>
    </xdr:from>
    <xdr:ext cx="469744" cy="259045"/>
    <xdr:sp macro="" textlink="">
      <xdr:nvSpPr>
        <xdr:cNvPr id="758" name="テキスト ボックス 757"/>
        <xdr:cNvSpPr txBox="1"/>
      </xdr:nvSpPr>
      <xdr:spPr>
        <a:xfrm>
          <a:off x="20199427" y="629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4481</xdr:rowOff>
    </xdr:from>
    <xdr:to>
      <xdr:col>28</xdr:col>
      <xdr:colOff>365125</xdr:colOff>
      <xdr:row>38</xdr:row>
      <xdr:rowOff>106081</xdr:rowOff>
    </xdr:to>
    <xdr:sp macro="" textlink="">
      <xdr:nvSpPr>
        <xdr:cNvPr id="760" name="フローチャート : 判断 759"/>
        <xdr:cNvSpPr/>
      </xdr:nvSpPr>
      <xdr:spPr>
        <a:xfrm>
          <a:off x="19494500" y="651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122608</xdr:rowOff>
    </xdr:from>
    <xdr:ext cx="469744" cy="259045"/>
    <xdr:sp macro="" textlink="">
      <xdr:nvSpPr>
        <xdr:cNvPr id="761" name="テキスト ボックス 760"/>
        <xdr:cNvSpPr txBox="1"/>
      </xdr:nvSpPr>
      <xdr:spPr>
        <a:xfrm>
          <a:off x="19310427" y="629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169563</xdr:rowOff>
    </xdr:from>
    <xdr:to>
      <xdr:col>27</xdr:col>
      <xdr:colOff>161925</xdr:colOff>
      <xdr:row>39</xdr:row>
      <xdr:rowOff>99713</xdr:rowOff>
    </xdr:to>
    <xdr:sp macro="" textlink="">
      <xdr:nvSpPr>
        <xdr:cNvPr id="762" name="フローチャート : 判断 761"/>
        <xdr:cNvSpPr/>
      </xdr:nvSpPr>
      <xdr:spPr>
        <a:xfrm>
          <a:off x="18605500" y="668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116240</xdr:rowOff>
    </xdr:from>
    <xdr:ext cx="378565" cy="259045"/>
    <xdr:sp macro="" textlink="">
      <xdr:nvSpPr>
        <xdr:cNvPr id="763" name="テキスト ボックス 762"/>
        <xdr:cNvSpPr txBox="1"/>
      </xdr:nvSpPr>
      <xdr:spPr>
        <a:xfrm>
          <a:off x="18467017" y="645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9" name="円/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70"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1" name="円/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2" name="テキスト ボックス 771"/>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3" name="円/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4" name="テキスト ボックス 773"/>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5" name="円/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6" name="テキスト ボックス 775"/>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7" name="円/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8" name="テキスト ボックス 777"/>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92" name="テキスト ボックス 791"/>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4" name="テキスト ボックス 793"/>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6" name="テキスト ボックス 795"/>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8" name="テキスト ボックス 797"/>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0" name="テキスト ボックス 79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802" name="直線コネクタ 80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80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6" name="直線コネクタ 80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9" name="フローチャート : 判断 80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50</xdr:row>
      <xdr:rowOff>50800</xdr:rowOff>
    </xdr:from>
    <xdr:to>
      <xdr:col>31</xdr:col>
      <xdr:colOff>85725</xdr:colOff>
      <xdr:row>50</xdr:row>
      <xdr:rowOff>152400</xdr:rowOff>
    </xdr:to>
    <xdr:sp macro="" textlink="">
      <xdr:nvSpPr>
        <xdr:cNvPr id="811" name="フローチャート : 判断 810"/>
        <xdr:cNvSpPr/>
      </xdr:nvSpPr>
      <xdr:spPr>
        <a:xfrm>
          <a:off x="21272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48</xdr:row>
      <xdr:rowOff>168927</xdr:rowOff>
    </xdr:from>
    <xdr:ext cx="313932" cy="259045"/>
    <xdr:sp macro="" textlink="">
      <xdr:nvSpPr>
        <xdr:cNvPr id="812" name="テキスト ボックス 811"/>
        <xdr:cNvSpPr txBox="1"/>
      </xdr:nvSpPr>
      <xdr:spPr>
        <a:xfrm>
          <a:off x="21166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4" name="フローチャート : 判断 813"/>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5" name="テキスト ボックス 81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7" name="フローチャート : 判断 81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8" name="テキスト ボックス 817"/>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9" name="フローチャート : 判断 81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0" name="テキスト ボックス 819"/>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6" name="円/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8" name="円/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9" name="テキスト ボックス 82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30" name="円/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31" name="テキスト ボックス 830"/>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32" name="円/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33" name="テキスト ボックス 832"/>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4" name="円/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35" name="テキスト ボックス 834"/>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議会費は住民一人当たり</a:t>
          </a:r>
          <a:r>
            <a:rPr kumimoji="1" lang="ja-JP" altLang="en-US" sz="1100">
              <a:solidFill>
                <a:schemeClr val="dk1"/>
              </a:solidFill>
              <a:effectLst/>
              <a:latin typeface="+mn-lt"/>
              <a:ea typeface="+mn-ea"/>
              <a:cs typeface="+mn-cs"/>
            </a:rPr>
            <a:t>９，４１１</a:t>
          </a:r>
          <a:r>
            <a:rPr kumimoji="1" lang="ja-JP" altLang="ja-JP" sz="1100">
              <a:solidFill>
                <a:schemeClr val="dk1"/>
              </a:solidFill>
              <a:effectLst/>
              <a:latin typeface="+mn-lt"/>
              <a:ea typeface="+mn-ea"/>
              <a:cs typeface="+mn-cs"/>
            </a:rPr>
            <a:t>円となっており、類似団体と比較して</a:t>
          </a:r>
          <a:r>
            <a:rPr kumimoji="1" lang="ja-JP" altLang="en-US" sz="1100">
              <a:solidFill>
                <a:schemeClr val="dk1"/>
              </a:solidFill>
              <a:effectLst/>
              <a:latin typeface="+mn-lt"/>
              <a:ea typeface="+mn-ea"/>
              <a:cs typeface="+mn-cs"/>
            </a:rPr>
            <a:t>２，０８１</a:t>
          </a:r>
          <a:r>
            <a:rPr kumimoji="1" lang="ja-JP" altLang="ja-JP" sz="1100">
              <a:solidFill>
                <a:schemeClr val="dk1"/>
              </a:solidFill>
              <a:effectLst/>
              <a:latin typeface="+mn-lt"/>
              <a:ea typeface="+mn-ea"/>
              <a:cs typeface="+mn-cs"/>
            </a:rPr>
            <a:t>円高いが、これは人口に対する議員定数が多いためである。今後、議員定数の見直し等により、削減を図る。</a:t>
          </a:r>
          <a:endParaRPr lang="ja-JP" altLang="ja-JP" sz="1400">
            <a:effectLst/>
          </a:endParaRPr>
        </a:p>
        <a:p>
          <a:r>
            <a:rPr kumimoji="1" lang="ja-JP" altLang="ja-JP" sz="1100">
              <a:solidFill>
                <a:schemeClr val="dk1"/>
              </a:solidFill>
              <a:effectLst/>
              <a:latin typeface="+mn-lt"/>
              <a:ea typeface="+mn-ea"/>
              <a:cs typeface="+mn-cs"/>
            </a:rPr>
            <a:t>また、民生費は</a:t>
          </a:r>
          <a:r>
            <a:rPr kumimoji="1" lang="ja-JP" altLang="en-US" sz="1100">
              <a:solidFill>
                <a:schemeClr val="dk1"/>
              </a:solidFill>
              <a:effectLst/>
              <a:latin typeface="+mn-lt"/>
              <a:ea typeface="+mn-ea"/>
              <a:cs typeface="+mn-cs"/>
            </a:rPr>
            <a:t>１７８，５２１</a:t>
          </a:r>
          <a:r>
            <a:rPr kumimoji="1" lang="ja-JP" altLang="ja-JP" sz="1100">
              <a:solidFill>
                <a:schemeClr val="dk1"/>
              </a:solidFill>
              <a:effectLst/>
              <a:latin typeface="+mn-lt"/>
              <a:ea typeface="+mn-ea"/>
              <a:cs typeface="+mn-cs"/>
            </a:rPr>
            <a:t>円と類似団体と比較して</a:t>
          </a:r>
          <a:r>
            <a:rPr kumimoji="1" lang="ja-JP" altLang="en-US" sz="1100">
              <a:solidFill>
                <a:schemeClr val="dk1"/>
              </a:solidFill>
              <a:effectLst/>
              <a:latin typeface="+mn-lt"/>
              <a:ea typeface="+mn-ea"/>
              <a:cs typeface="+mn-cs"/>
            </a:rPr>
            <a:t>３７，０１６</a:t>
          </a:r>
          <a:r>
            <a:rPr kumimoji="1" lang="ja-JP" altLang="ja-JP" sz="1100">
              <a:solidFill>
                <a:schemeClr val="dk1"/>
              </a:solidFill>
              <a:effectLst/>
              <a:latin typeface="+mn-lt"/>
              <a:ea typeface="+mn-ea"/>
              <a:cs typeface="+mn-cs"/>
            </a:rPr>
            <a:t>円高くなっている。主な要因としては類似団体と比較して高い高齢化率のために社会福祉関係の経費が高くなっていること、人口に対する保育所の割合が多く、その人件費が高くなっていることにある。今後も介護予防事業等の事業を実施し、医療費等の抑制に努めるとともに、保育所の民営化等を検討し、経費削減に努め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商工費については４，５４１円と類似団体の３０％程度と、極端に低くなっている。これは主要産業や特産品が少ないことにより、それを中心とした商工観光施策が展開しづらいことが要因である。今後は特産品の開発や観光資源の開発等に注力し、財政基盤の強化を図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公債費については２９，７０７円と類似団体の半分程度である。要因としては起債を交付税措置のあるものを中心に厳選していること、計画的な繰上償還の実施により、公債費の上昇を抑制していることである。</a:t>
          </a:r>
          <a:endParaRPr kumimoji="1" lang="en-US" altLang="ja-JP" sz="11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福岡県香春町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近年、実質収支は</a:t>
          </a:r>
          <a:r>
            <a:rPr kumimoji="1" lang="ja-JP" altLang="en-US" sz="1100">
              <a:solidFill>
                <a:schemeClr val="dk1"/>
              </a:solidFill>
              <a:effectLst/>
              <a:latin typeface="+mn-lt"/>
              <a:ea typeface="+mn-ea"/>
              <a:cs typeface="+mn-cs"/>
            </a:rPr>
            <a:t>１０</a:t>
          </a:r>
          <a:r>
            <a:rPr kumimoji="1" lang="ja-JP" altLang="ja-JP" sz="1100">
              <a:solidFill>
                <a:schemeClr val="dk1"/>
              </a:solidFill>
              <a:effectLst/>
              <a:latin typeface="+mn-lt"/>
              <a:ea typeface="+mn-ea"/>
              <a:cs typeface="+mn-cs"/>
            </a:rPr>
            <a:t>％前後を推移し、財政調</a:t>
          </a:r>
          <a:r>
            <a:rPr kumimoji="1" lang="ja-JP" altLang="en-US" sz="1100">
              <a:solidFill>
                <a:schemeClr val="dk1"/>
              </a:solidFill>
              <a:effectLst/>
              <a:latin typeface="+mn-lt"/>
              <a:ea typeface="+mn-ea"/>
              <a:cs typeface="+mn-cs"/>
            </a:rPr>
            <a:t>整</a:t>
          </a:r>
          <a:r>
            <a:rPr kumimoji="1" lang="ja-JP" altLang="ja-JP" sz="1100">
              <a:solidFill>
                <a:schemeClr val="dk1"/>
              </a:solidFill>
              <a:effectLst/>
              <a:latin typeface="+mn-lt"/>
              <a:ea typeface="+mn-ea"/>
              <a:cs typeface="+mn-cs"/>
            </a:rPr>
            <a:t>基金残高についても</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％を超えるなど健全な財政状況を維持している。</a:t>
          </a:r>
          <a:endParaRPr lang="ja-JP" altLang="ja-JP" sz="1400">
            <a:effectLst/>
          </a:endParaRPr>
        </a:p>
        <a:p>
          <a:r>
            <a:rPr kumimoji="1" lang="ja-JP" altLang="ja-JP" sz="1100">
              <a:solidFill>
                <a:schemeClr val="dk1"/>
              </a:solidFill>
              <a:effectLst/>
              <a:latin typeface="+mn-lt"/>
              <a:ea typeface="+mn-ea"/>
              <a:cs typeface="+mn-cs"/>
            </a:rPr>
            <a:t>また、実質単年度収支は数年おきに上下しているがこれは、歳計余剰金を将来の負担を見越して財政調</a:t>
          </a:r>
          <a:r>
            <a:rPr kumimoji="1" lang="ja-JP" altLang="en-US" sz="1100">
              <a:solidFill>
                <a:schemeClr val="dk1"/>
              </a:solidFill>
              <a:effectLst/>
              <a:latin typeface="+mn-lt"/>
              <a:ea typeface="+mn-ea"/>
              <a:cs typeface="+mn-cs"/>
            </a:rPr>
            <a:t>整</a:t>
          </a:r>
          <a:r>
            <a:rPr kumimoji="1" lang="ja-JP" altLang="ja-JP" sz="1100">
              <a:solidFill>
                <a:schemeClr val="dk1"/>
              </a:solidFill>
              <a:effectLst/>
              <a:latin typeface="+mn-lt"/>
              <a:ea typeface="+mn-ea"/>
              <a:cs typeface="+mn-cs"/>
            </a:rPr>
            <a:t>基金等の基金へ積み立てているためで、正常の範囲内といえる。</a:t>
          </a:r>
          <a:endParaRPr lang="ja-JP" altLang="ja-JP" sz="1400">
            <a:effectLst/>
          </a:endParaRPr>
        </a:p>
        <a:p>
          <a:r>
            <a:rPr kumimoji="1" lang="ja-JP" altLang="ja-JP" sz="1100">
              <a:solidFill>
                <a:schemeClr val="dk1"/>
              </a:solidFill>
              <a:effectLst/>
              <a:latin typeface="+mn-lt"/>
              <a:ea typeface="+mn-ea"/>
              <a:cs typeface="+mn-cs"/>
            </a:rPr>
            <a:t>財政調</a:t>
          </a:r>
          <a:r>
            <a:rPr kumimoji="1" lang="ja-JP" altLang="en-US" sz="1100">
              <a:solidFill>
                <a:schemeClr val="dk1"/>
              </a:solidFill>
              <a:effectLst/>
              <a:latin typeface="+mn-lt"/>
              <a:ea typeface="+mn-ea"/>
              <a:cs typeface="+mn-cs"/>
            </a:rPr>
            <a:t>整</a:t>
          </a:r>
          <a:r>
            <a:rPr kumimoji="1" lang="ja-JP" altLang="ja-JP" sz="1100">
              <a:solidFill>
                <a:schemeClr val="dk1"/>
              </a:solidFill>
              <a:effectLst/>
              <a:latin typeface="+mn-lt"/>
              <a:ea typeface="+mn-ea"/>
              <a:cs typeface="+mn-cs"/>
            </a:rPr>
            <a:t>基金については、今後大きな事業が予定されており、その財源とするため余剰金の範囲内で積立を行っている。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福岡県香春町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連結実質赤字比率については、連結赤字はないが、国民健康保険事業特別会計は赤字体質になっている。</a:t>
          </a:r>
          <a:endParaRPr lang="ja-JP" altLang="ja-JP" sz="1400">
            <a:effectLst/>
          </a:endParaRPr>
        </a:p>
        <a:p>
          <a:r>
            <a:rPr kumimoji="1" lang="ja-JP" altLang="ja-JP" sz="1100">
              <a:solidFill>
                <a:schemeClr val="dk1"/>
              </a:solidFill>
              <a:effectLst/>
              <a:latin typeface="+mn-lt"/>
              <a:ea typeface="+mn-ea"/>
              <a:cs typeface="+mn-cs"/>
            </a:rPr>
            <a:t>国民健康保険事業特別会計は医療費の増加等に伴い、平成</a:t>
          </a:r>
          <a:r>
            <a:rPr kumimoji="1" lang="ja-JP" altLang="en-US" sz="1100">
              <a:solidFill>
                <a:schemeClr val="dk1"/>
              </a:solidFill>
              <a:effectLst/>
              <a:latin typeface="+mn-lt"/>
              <a:ea typeface="+mn-ea"/>
              <a:cs typeface="+mn-cs"/>
            </a:rPr>
            <a:t>２０</a:t>
          </a:r>
          <a:r>
            <a:rPr kumimoji="1" lang="ja-JP" altLang="ja-JP" sz="1100">
              <a:solidFill>
                <a:schemeClr val="dk1"/>
              </a:solidFill>
              <a:effectLst/>
              <a:latin typeface="+mn-lt"/>
              <a:ea typeface="+mn-ea"/>
              <a:cs typeface="+mn-cs"/>
            </a:rPr>
            <a:t>年度から赤字となっており、これを受け庁内に財政健全化対策会議を設置し、財政健全化計画を策定、平成</a:t>
          </a:r>
          <a:r>
            <a:rPr kumimoji="1" lang="ja-JP" altLang="en-US" sz="1100">
              <a:solidFill>
                <a:schemeClr val="dk1"/>
              </a:solidFill>
              <a:effectLst/>
              <a:latin typeface="+mn-lt"/>
              <a:ea typeface="+mn-ea"/>
              <a:cs typeface="+mn-cs"/>
            </a:rPr>
            <a:t>２２</a:t>
          </a:r>
          <a:r>
            <a:rPr kumimoji="1" lang="ja-JP" altLang="ja-JP" sz="1100">
              <a:solidFill>
                <a:schemeClr val="dk1"/>
              </a:solidFill>
              <a:effectLst/>
              <a:latin typeface="+mn-lt"/>
              <a:ea typeface="+mn-ea"/>
              <a:cs typeface="+mn-cs"/>
            </a:rPr>
            <a:t>年から保険税率の段階的見直しを行っている。しかし、赤字の解消には至っておらず、今後とも財政健全化に努める。</a:t>
          </a:r>
          <a:endParaRPr lang="ja-JP" altLang="ja-JP" sz="1400">
            <a:effectLst/>
          </a:endParaRPr>
        </a:p>
        <a:p>
          <a:r>
            <a:rPr kumimoji="1" lang="ja-JP" altLang="ja-JP" sz="1100">
              <a:solidFill>
                <a:schemeClr val="dk1"/>
              </a:solidFill>
              <a:effectLst/>
              <a:latin typeface="+mn-lt"/>
              <a:ea typeface="+mn-ea"/>
              <a:cs typeface="+mn-cs"/>
            </a:rPr>
            <a:t>黒字となっている主なものは一般会計と水道事業会計だが、一般会計は今後大きな事業を控えており、水道事業は老朽管の更新等で黒字額が</a:t>
          </a:r>
          <a:r>
            <a:rPr kumimoji="1" lang="ja-JP" altLang="en-US" sz="1100">
              <a:solidFill>
                <a:schemeClr val="dk1"/>
              </a:solidFill>
              <a:effectLst/>
              <a:latin typeface="+mn-lt"/>
              <a:ea typeface="+mn-ea"/>
              <a:cs typeface="+mn-cs"/>
            </a:rPr>
            <a:t>減少、もしくは赤字に転ずる可能性があるので今後とも細心の注意を払いつつ財政運営を行っていく。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5910386</v>
      </c>
      <c r="BO4" s="379"/>
      <c r="BP4" s="379"/>
      <c r="BQ4" s="379"/>
      <c r="BR4" s="379"/>
      <c r="BS4" s="379"/>
      <c r="BT4" s="379"/>
      <c r="BU4" s="380"/>
      <c r="BV4" s="378">
        <v>5721000</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12.5</v>
      </c>
      <c r="CU4" s="385"/>
      <c r="CV4" s="385"/>
      <c r="CW4" s="385"/>
      <c r="CX4" s="385"/>
      <c r="CY4" s="385"/>
      <c r="CZ4" s="385"/>
      <c r="DA4" s="386"/>
      <c r="DB4" s="384">
        <v>11.7</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5505989</v>
      </c>
      <c r="BO5" s="416"/>
      <c r="BP5" s="416"/>
      <c r="BQ5" s="416"/>
      <c r="BR5" s="416"/>
      <c r="BS5" s="416"/>
      <c r="BT5" s="416"/>
      <c r="BU5" s="417"/>
      <c r="BV5" s="415">
        <v>5343573</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87.2</v>
      </c>
      <c r="CU5" s="413"/>
      <c r="CV5" s="413"/>
      <c r="CW5" s="413"/>
      <c r="CX5" s="413"/>
      <c r="CY5" s="413"/>
      <c r="CZ5" s="413"/>
      <c r="DA5" s="414"/>
      <c r="DB5" s="412">
        <v>88.1</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404397</v>
      </c>
      <c r="BO6" s="416"/>
      <c r="BP6" s="416"/>
      <c r="BQ6" s="416"/>
      <c r="BR6" s="416"/>
      <c r="BS6" s="416"/>
      <c r="BT6" s="416"/>
      <c r="BU6" s="417"/>
      <c r="BV6" s="415">
        <v>377427</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92.2</v>
      </c>
      <c r="CU6" s="453"/>
      <c r="CV6" s="453"/>
      <c r="CW6" s="453"/>
      <c r="CX6" s="453"/>
      <c r="CY6" s="453"/>
      <c r="CZ6" s="453"/>
      <c r="DA6" s="454"/>
      <c r="DB6" s="452">
        <v>93.6</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40</v>
      </c>
      <c r="BO7" s="416"/>
      <c r="BP7" s="416"/>
      <c r="BQ7" s="416"/>
      <c r="BR7" s="416"/>
      <c r="BS7" s="416"/>
      <c r="BT7" s="416"/>
      <c r="BU7" s="417"/>
      <c r="BV7" s="415">
        <v>6325</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3229030</v>
      </c>
      <c r="CU7" s="416"/>
      <c r="CV7" s="416"/>
      <c r="CW7" s="416"/>
      <c r="CX7" s="416"/>
      <c r="CY7" s="416"/>
      <c r="CZ7" s="416"/>
      <c r="DA7" s="417"/>
      <c r="DB7" s="415">
        <v>3162136</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404357</v>
      </c>
      <c r="BO8" s="416"/>
      <c r="BP8" s="416"/>
      <c r="BQ8" s="416"/>
      <c r="BR8" s="416"/>
      <c r="BS8" s="416"/>
      <c r="BT8" s="416"/>
      <c r="BU8" s="417"/>
      <c r="BV8" s="415">
        <v>371102</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0.32</v>
      </c>
      <c r="CU8" s="456"/>
      <c r="CV8" s="456"/>
      <c r="CW8" s="456"/>
      <c r="CX8" s="456"/>
      <c r="CY8" s="456"/>
      <c r="CZ8" s="456"/>
      <c r="DA8" s="457"/>
      <c r="DB8" s="455">
        <v>0.32</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10861</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33255</v>
      </c>
      <c r="BO9" s="416"/>
      <c r="BP9" s="416"/>
      <c r="BQ9" s="416"/>
      <c r="BR9" s="416"/>
      <c r="BS9" s="416"/>
      <c r="BT9" s="416"/>
      <c r="BU9" s="417"/>
      <c r="BV9" s="415">
        <v>63653</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7.8</v>
      </c>
      <c r="CU9" s="413"/>
      <c r="CV9" s="413"/>
      <c r="CW9" s="413"/>
      <c r="CX9" s="413"/>
      <c r="CY9" s="413"/>
      <c r="CZ9" s="413"/>
      <c r="DA9" s="414"/>
      <c r="DB9" s="412">
        <v>13.5</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11685</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3224</v>
      </c>
      <c r="BO10" s="416"/>
      <c r="BP10" s="416"/>
      <c r="BQ10" s="416"/>
      <c r="BR10" s="416"/>
      <c r="BS10" s="416"/>
      <c r="BT10" s="416"/>
      <c r="BU10" s="417"/>
      <c r="BV10" s="415">
        <v>2342</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v>205593</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11624</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11583</v>
      </c>
      <c r="S13" s="497"/>
      <c r="T13" s="497"/>
      <c r="U13" s="497"/>
      <c r="V13" s="498"/>
      <c r="W13" s="431" t="s">
        <v>121</v>
      </c>
      <c r="X13" s="432"/>
      <c r="Y13" s="432"/>
      <c r="Z13" s="432"/>
      <c r="AA13" s="432"/>
      <c r="AB13" s="422"/>
      <c r="AC13" s="466">
        <v>135</v>
      </c>
      <c r="AD13" s="467"/>
      <c r="AE13" s="467"/>
      <c r="AF13" s="467"/>
      <c r="AG13" s="506"/>
      <c r="AH13" s="466">
        <v>208</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36479</v>
      </c>
      <c r="BO13" s="416"/>
      <c r="BP13" s="416"/>
      <c r="BQ13" s="416"/>
      <c r="BR13" s="416"/>
      <c r="BS13" s="416"/>
      <c r="BT13" s="416"/>
      <c r="BU13" s="417"/>
      <c r="BV13" s="415">
        <v>271588</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2</v>
      </c>
      <c r="CU13" s="413"/>
      <c r="CV13" s="413"/>
      <c r="CW13" s="413"/>
      <c r="CX13" s="413"/>
      <c r="CY13" s="413"/>
      <c r="CZ13" s="413"/>
      <c r="DA13" s="414"/>
      <c r="DB13" s="412">
        <v>1.8</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11789</v>
      </c>
      <c r="S14" s="497"/>
      <c r="T14" s="497"/>
      <c r="U14" s="497"/>
      <c r="V14" s="498"/>
      <c r="W14" s="405"/>
      <c r="X14" s="406"/>
      <c r="Y14" s="406"/>
      <c r="Z14" s="406"/>
      <c r="AA14" s="406"/>
      <c r="AB14" s="395"/>
      <c r="AC14" s="499">
        <v>3.1</v>
      </c>
      <c r="AD14" s="500"/>
      <c r="AE14" s="500"/>
      <c r="AF14" s="500"/>
      <c r="AG14" s="501"/>
      <c r="AH14" s="499">
        <v>4.3</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11748</v>
      </c>
      <c r="S15" s="497"/>
      <c r="T15" s="497"/>
      <c r="U15" s="497"/>
      <c r="V15" s="498"/>
      <c r="W15" s="431" t="s">
        <v>128</v>
      </c>
      <c r="X15" s="432"/>
      <c r="Y15" s="432"/>
      <c r="Z15" s="432"/>
      <c r="AA15" s="432"/>
      <c r="AB15" s="422"/>
      <c r="AC15" s="466">
        <v>1133</v>
      </c>
      <c r="AD15" s="467"/>
      <c r="AE15" s="467"/>
      <c r="AF15" s="467"/>
      <c r="AG15" s="506"/>
      <c r="AH15" s="466">
        <v>1332</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927350</v>
      </c>
      <c r="BO15" s="379"/>
      <c r="BP15" s="379"/>
      <c r="BQ15" s="379"/>
      <c r="BR15" s="379"/>
      <c r="BS15" s="379"/>
      <c r="BT15" s="379"/>
      <c r="BU15" s="380"/>
      <c r="BV15" s="378">
        <v>886832</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25.7</v>
      </c>
      <c r="AD16" s="500"/>
      <c r="AE16" s="500"/>
      <c r="AF16" s="500"/>
      <c r="AG16" s="501"/>
      <c r="AH16" s="499">
        <v>27.5</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2818609</v>
      </c>
      <c r="BO16" s="416"/>
      <c r="BP16" s="416"/>
      <c r="BQ16" s="416"/>
      <c r="BR16" s="416"/>
      <c r="BS16" s="416"/>
      <c r="BT16" s="416"/>
      <c r="BU16" s="417"/>
      <c r="BV16" s="415">
        <v>2732293</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132</v>
      </c>
      <c r="S17" s="517"/>
      <c r="T17" s="517"/>
      <c r="U17" s="517"/>
      <c r="V17" s="518"/>
      <c r="W17" s="431" t="s">
        <v>135</v>
      </c>
      <c r="X17" s="432"/>
      <c r="Y17" s="432"/>
      <c r="Z17" s="432"/>
      <c r="AA17" s="432"/>
      <c r="AB17" s="422"/>
      <c r="AC17" s="466">
        <v>3138</v>
      </c>
      <c r="AD17" s="467"/>
      <c r="AE17" s="467"/>
      <c r="AF17" s="467"/>
      <c r="AG17" s="506"/>
      <c r="AH17" s="466">
        <v>3303</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1158028</v>
      </c>
      <c r="BO17" s="416"/>
      <c r="BP17" s="416"/>
      <c r="BQ17" s="416"/>
      <c r="BR17" s="416"/>
      <c r="BS17" s="416"/>
      <c r="BT17" s="416"/>
      <c r="BU17" s="417"/>
      <c r="BV17" s="415">
        <v>1129151</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44.5</v>
      </c>
      <c r="M18" s="528"/>
      <c r="N18" s="528"/>
      <c r="O18" s="528"/>
      <c r="P18" s="528"/>
      <c r="Q18" s="528"/>
      <c r="R18" s="529"/>
      <c r="S18" s="529"/>
      <c r="T18" s="529"/>
      <c r="U18" s="529"/>
      <c r="V18" s="530"/>
      <c r="W18" s="433"/>
      <c r="X18" s="434"/>
      <c r="Y18" s="434"/>
      <c r="Z18" s="434"/>
      <c r="AA18" s="434"/>
      <c r="AB18" s="425"/>
      <c r="AC18" s="531">
        <v>71.2</v>
      </c>
      <c r="AD18" s="532"/>
      <c r="AE18" s="532"/>
      <c r="AF18" s="532"/>
      <c r="AG18" s="533"/>
      <c r="AH18" s="531">
        <v>68.099999999999994</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2853178</v>
      </c>
      <c r="BO18" s="416"/>
      <c r="BP18" s="416"/>
      <c r="BQ18" s="416"/>
      <c r="BR18" s="416"/>
      <c r="BS18" s="416"/>
      <c r="BT18" s="416"/>
      <c r="BU18" s="417"/>
      <c r="BV18" s="415">
        <v>2808688</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244</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4114729</v>
      </c>
      <c r="BO19" s="416"/>
      <c r="BP19" s="416"/>
      <c r="BQ19" s="416"/>
      <c r="BR19" s="416"/>
      <c r="BS19" s="416"/>
      <c r="BT19" s="416"/>
      <c r="BU19" s="417"/>
      <c r="BV19" s="415">
        <v>4095409</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4429</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4334419</v>
      </c>
      <c r="BO23" s="416"/>
      <c r="BP23" s="416"/>
      <c r="BQ23" s="416"/>
      <c r="BR23" s="416"/>
      <c r="BS23" s="416"/>
      <c r="BT23" s="416"/>
      <c r="BU23" s="417"/>
      <c r="BV23" s="415">
        <v>4160971</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7200</v>
      </c>
      <c r="R24" s="467"/>
      <c r="S24" s="467"/>
      <c r="T24" s="467"/>
      <c r="U24" s="467"/>
      <c r="V24" s="506"/>
      <c r="W24" s="561"/>
      <c r="X24" s="549"/>
      <c r="Y24" s="550"/>
      <c r="Z24" s="465" t="s">
        <v>151</v>
      </c>
      <c r="AA24" s="445"/>
      <c r="AB24" s="445"/>
      <c r="AC24" s="445"/>
      <c r="AD24" s="445"/>
      <c r="AE24" s="445"/>
      <c r="AF24" s="445"/>
      <c r="AG24" s="446"/>
      <c r="AH24" s="466">
        <v>131</v>
      </c>
      <c r="AI24" s="467"/>
      <c r="AJ24" s="467"/>
      <c r="AK24" s="467"/>
      <c r="AL24" s="506"/>
      <c r="AM24" s="466">
        <v>366800</v>
      </c>
      <c r="AN24" s="467"/>
      <c r="AO24" s="467"/>
      <c r="AP24" s="467"/>
      <c r="AQ24" s="467"/>
      <c r="AR24" s="506"/>
      <c r="AS24" s="466">
        <v>2800</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3737016</v>
      </c>
      <c r="BO24" s="416"/>
      <c r="BP24" s="416"/>
      <c r="BQ24" s="416"/>
      <c r="BR24" s="416"/>
      <c r="BS24" s="416"/>
      <c r="BT24" s="416"/>
      <c r="BU24" s="417"/>
      <c r="BV24" s="415">
        <v>3701895</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5750</v>
      </c>
      <c r="R25" s="467"/>
      <c r="S25" s="467"/>
      <c r="T25" s="467"/>
      <c r="U25" s="467"/>
      <c r="V25" s="506"/>
      <c r="W25" s="561"/>
      <c r="X25" s="549"/>
      <c r="Y25" s="550"/>
      <c r="Z25" s="465" t="s">
        <v>154</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39803</v>
      </c>
      <c r="BO25" s="379"/>
      <c r="BP25" s="379"/>
      <c r="BQ25" s="379"/>
      <c r="BR25" s="379"/>
      <c r="BS25" s="379"/>
      <c r="BT25" s="379"/>
      <c r="BU25" s="380"/>
      <c r="BV25" s="378">
        <v>48576</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5160</v>
      </c>
      <c r="R26" s="467"/>
      <c r="S26" s="467"/>
      <c r="T26" s="467"/>
      <c r="U26" s="467"/>
      <c r="V26" s="506"/>
      <c r="W26" s="561"/>
      <c r="X26" s="549"/>
      <c r="Y26" s="550"/>
      <c r="Z26" s="465" t="s">
        <v>157</v>
      </c>
      <c r="AA26" s="571"/>
      <c r="AB26" s="571"/>
      <c r="AC26" s="571"/>
      <c r="AD26" s="571"/>
      <c r="AE26" s="571"/>
      <c r="AF26" s="571"/>
      <c r="AG26" s="572"/>
      <c r="AH26" s="466" t="s">
        <v>118</v>
      </c>
      <c r="AI26" s="467"/>
      <c r="AJ26" s="467"/>
      <c r="AK26" s="467"/>
      <c r="AL26" s="506"/>
      <c r="AM26" s="466" t="s">
        <v>118</v>
      </c>
      <c r="AN26" s="467"/>
      <c r="AO26" s="467"/>
      <c r="AP26" s="467"/>
      <c r="AQ26" s="467"/>
      <c r="AR26" s="506"/>
      <c r="AS26" s="466" t="s">
        <v>118</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2800</v>
      </c>
      <c r="R27" s="467"/>
      <c r="S27" s="467"/>
      <c r="T27" s="467"/>
      <c r="U27" s="467"/>
      <c r="V27" s="506"/>
      <c r="W27" s="561"/>
      <c r="X27" s="549"/>
      <c r="Y27" s="550"/>
      <c r="Z27" s="465" t="s">
        <v>160</v>
      </c>
      <c r="AA27" s="445"/>
      <c r="AB27" s="445"/>
      <c r="AC27" s="445"/>
      <c r="AD27" s="445"/>
      <c r="AE27" s="445"/>
      <c r="AF27" s="445"/>
      <c r="AG27" s="446"/>
      <c r="AH27" s="466">
        <v>3</v>
      </c>
      <c r="AI27" s="467"/>
      <c r="AJ27" s="467"/>
      <c r="AK27" s="467"/>
      <c r="AL27" s="506"/>
      <c r="AM27" s="466">
        <v>8259</v>
      </c>
      <c r="AN27" s="467"/>
      <c r="AO27" s="467"/>
      <c r="AP27" s="467"/>
      <c r="AQ27" s="467"/>
      <c r="AR27" s="506"/>
      <c r="AS27" s="466">
        <v>2753</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t="s">
        <v>118</v>
      </c>
      <c r="BO27" s="585"/>
      <c r="BP27" s="585"/>
      <c r="BQ27" s="585"/>
      <c r="BR27" s="585"/>
      <c r="BS27" s="585"/>
      <c r="BT27" s="585"/>
      <c r="BU27" s="586"/>
      <c r="BV27" s="584" t="s">
        <v>118</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2400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1197795</v>
      </c>
      <c r="BO28" s="379"/>
      <c r="BP28" s="379"/>
      <c r="BQ28" s="379"/>
      <c r="BR28" s="379"/>
      <c r="BS28" s="379"/>
      <c r="BT28" s="379"/>
      <c r="BU28" s="380"/>
      <c r="BV28" s="378">
        <v>1194571</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13</v>
      </c>
      <c r="M29" s="467"/>
      <c r="N29" s="467"/>
      <c r="O29" s="467"/>
      <c r="P29" s="506"/>
      <c r="Q29" s="466">
        <v>2260</v>
      </c>
      <c r="R29" s="467"/>
      <c r="S29" s="467"/>
      <c r="T29" s="467"/>
      <c r="U29" s="467"/>
      <c r="V29" s="506"/>
      <c r="W29" s="562"/>
      <c r="X29" s="563"/>
      <c r="Y29" s="564"/>
      <c r="Z29" s="465" t="s">
        <v>167</v>
      </c>
      <c r="AA29" s="445"/>
      <c r="AB29" s="445"/>
      <c r="AC29" s="445"/>
      <c r="AD29" s="445"/>
      <c r="AE29" s="445"/>
      <c r="AF29" s="445"/>
      <c r="AG29" s="446"/>
      <c r="AH29" s="466">
        <v>134</v>
      </c>
      <c r="AI29" s="467"/>
      <c r="AJ29" s="467"/>
      <c r="AK29" s="467"/>
      <c r="AL29" s="506"/>
      <c r="AM29" s="466">
        <v>375059</v>
      </c>
      <c r="AN29" s="467"/>
      <c r="AO29" s="467"/>
      <c r="AP29" s="467"/>
      <c r="AQ29" s="467"/>
      <c r="AR29" s="506"/>
      <c r="AS29" s="466">
        <v>2799</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700037</v>
      </c>
      <c r="BO29" s="416"/>
      <c r="BP29" s="416"/>
      <c r="BQ29" s="416"/>
      <c r="BR29" s="416"/>
      <c r="BS29" s="416"/>
      <c r="BT29" s="416"/>
      <c r="BU29" s="417"/>
      <c r="BV29" s="415">
        <v>554024</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96.4</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2054867</v>
      </c>
      <c r="BO30" s="585"/>
      <c r="BP30" s="585"/>
      <c r="BQ30" s="585"/>
      <c r="BR30" s="585"/>
      <c r="BS30" s="585"/>
      <c r="BT30" s="585"/>
      <c r="BU30" s="586"/>
      <c r="BV30" s="584">
        <v>1934685</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IF('各会計、関係団体の財政状況及び健全化判断比率'!B30="","",'各会計、関係団体の財政状況及び健全化判断比率'!B30)</f>
        <v>水道事業会計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IF('各会計、関係団体の財政状況及び健全化判断比率'!B32="","",'各会計、関係団体の財政状況及び健全化判断比率'!B32)</f>
        <v>生活排水処理事業特別会計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福岡県市町村消防団員等公務災害補償組合</v>
      </c>
      <c r="BZ34" s="597"/>
      <c r="CA34" s="597"/>
      <c r="CB34" s="597"/>
      <c r="CC34" s="597"/>
      <c r="CD34" s="597"/>
      <c r="CE34" s="597"/>
      <c r="CF34" s="597"/>
      <c r="CG34" s="597"/>
      <c r="CH34" s="597"/>
      <c r="CI34" s="597"/>
      <c r="CJ34" s="597"/>
      <c r="CK34" s="597"/>
      <c r="CL34" s="597"/>
      <c r="CM34" s="597"/>
      <c r="CN34" s="165"/>
      <c r="CO34" s="596">
        <f>IF(CQ34="","",MAX(C34:D43,U34:V43,AM34:AN43,BE34:BF43,BW34:BX43)+1)</f>
        <v>18</v>
      </c>
      <c r="CP34" s="596"/>
      <c r="CQ34" s="597" t="str">
        <f>IF('各会計、関係団体の財政状況及び健全化判断比率'!BS7="","",'各会計、関係団体の財政状況及び健全化判断比率'!BS7)</f>
        <v>田川情報不動産センター</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住宅改修資金貸付事業特別会計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f t="shared" ref="AM35:AM43" si="0">IF(AO35="","",AM34+1)</f>
        <v>6</v>
      </c>
      <c r="AN35" s="596"/>
      <c r="AO35" s="597" t="str">
        <f>IF('各会計、関係団体の財政状況及び健全化判断比率'!B31="","",'各会計、関係団体の財政状況及び健全化判断比率'!B31)</f>
        <v>工業用水道事業会計</v>
      </c>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福岡県市町村職員退職手当組合（一般会計）</v>
      </c>
      <c r="BZ35" s="597"/>
      <c r="CA35" s="597"/>
      <c r="CB35" s="597"/>
      <c r="CC35" s="597"/>
      <c r="CD35" s="597"/>
      <c r="CE35" s="597"/>
      <c r="CF35" s="597"/>
      <c r="CG35" s="597"/>
      <c r="CH35" s="597"/>
      <c r="CI35" s="597"/>
      <c r="CJ35" s="597"/>
      <c r="CK35" s="597"/>
      <c r="CL35" s="597"/>
      <c r="CM35" s="597"/>
      <c r="CN35" s="165"/>
      <c r="CO35" s="596">
        <f t="shared" ref="CO35:CO43" si="3">IF(CQ35="","",CO34+1)</f>
        <v>19</v>
      </c>
      <c r="CP35" s="596"/>
      <c r="CQ35" s="597" t="str">
        <f>IF('各会計、関係団体の財政状況及び健全化判断比率'!BS8="","",'各会計、関係団体の財政状況及び健全化判断比率'!BS8)</f>
        <v>道の駅香春</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t="str">
        <f t="shared" ref="U36:U43" si="4">IF(W36="","",U35+1)</f>
        <v/>
      </c>
      <c r="V36" s="596"/>
      <c r="W36" s="597"/>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福岡県市町村職員退職手当組合（基金特別会計）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福岡県自治会館管理組合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福岡県田川地区消防組合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田川郡東部環境衛生施設組合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14</v>
      </c>
      <c r="BX40" s="596"/>
      <c r="BY40" s="597" t="str">
        <f>IF('各会計、関係団体の財政状況及び健全化判断比率'!B74="","",'各会計、関係団体の財政状況及び健全化判断比率'!B74)</f>
        <v>田川地区斎場組合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15</v>
      </c>
      <c r="BX41" s="596"/>
      <c r="BY41" s="597" t="str">
        <f>IF('各会計、関係団体の財政状況及び健全化判断比率'!B75="","",'各会計、関係団体の財政状況及び健全化判断比率'!B75)</f>
        <v>福岡県自治振興組合（一般会計）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16</v>
      </c>
      <c r="BX42" s="596"/>
      <c r="BY42" s="597" t="str">
        <f>IF('各会計、関係団体の財政状況及び健全化判断比率'!B76="","",'各会計、関係団体の財政状況及び健全化判断比率'!B76)</f>
        <v>福岡県自治振興組合（公文書館事業特別会計）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17</v>
      </c>
      <c r="BX43" s="596"/>
      <c r="BY43" s="597" t="str">
        <f>IF('各会計、関係団体の財政状況及び健全化判断比率'!B77="","",'各会計、関係団体の財政状況及び健全化判断比率'!B77)</f>
        <v>福岡県介護保険広域連合（一般会計）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81" t="s">
        <v>521</v>
      </c>
      <c r="D34" s="1181"/>
      <c r="E34" s="1182"/>
      <c r="F34" s="32" t="s">
        <v>522</v>
      </c>
      <c r="G34" s="33" t="s">
        <v>523</v>
      </c>
      <c r="H34" s="33">
        <v>0.45</v>
      </c>
      <c r="I34" s="33" t="s">
        <v>524</v>
      </c>
      <c r="J34" s="34" t="s">
        <v>525</v>
      </c>
      <c r="K34" s="22"/>
      <c r="L34" s="22"/>
      <c r="M34" s="22"/>
      <c r="N34" s="22"/>
      <c r="O34" s="22"/>
      <c r="P34" s="22"/>
    </row>
    <row r="35" spans="1:16" ht="39" customHeight="1">
      <c r="A35" s="22"/>
      <c r="B35" s="35"/>
      <c r="C35" s="1175" t="s">
        <v>526</v>
      </c>
      <c r="D35" s="1176"/>
      <c r="E35" s="1177"/>
      <c r="F35" s="36">
        <v>11.89</v>
      </c>
      <c r="G35" s="37">
        <v>12.28</v>
      </c>
      <c r="H35" s="37">
        <v>11.9</v>
      </c>
      <c r="I35" s="37">
        <v>11.07</v>
      </c>
      <c r="J35" s="38">
        <v>12.6</v>
      </c>
      <c r="K35" s="22"/>
      <c r="L35" s="22"/>
      <c r="M35" s="22"/>
      <c r="N35" s="22"/>
      <c r="O35" s="22"/>
      <c r="P35" s="22"/>
    </row>
    <row r="36" spans="1:16" ht="39" customHeight="1">
      <c r="A36" s="22"/>
      <c r="B36" s="35"/>
      <c r="C36" s="1175" t="s">
        <v>527</v>
      </c>
      <c r="D36" s="1176"/>
      <c r="E36" s="1177"/>
      <c r="F36" s="36">
        <v>10.33</v>
      </c>
      <c r="G36" s="37">
        <v>8.99</v>
      </c>
      <c r="H36" s="37">
        <v>9.82</v>
      </c>
      <c r="I36" s="37">
        <v>11.73</v>
      </c>
      <c r="J36" s="38">
        <v>12.3</v>
      </c>
      <c r="K36" s="22"/>
      <c r="L36" s="22"/>
      <c r="M36" s="22"/>
      <c r="N36" s="22"/>
      <c r="O36" s="22"/>
      <c r="P36" s="22"/>
    </row>
    <row r="37" spans="1:16" ht="39" customHeight="1">
      <c r="A37" s="22"/>
      <c r="B37" s="35"/>
      <c r="C37" s="1175" t="s">
        <v>528</v>
      </c>
      <c r="D37" s="1176"/>
      <c r="E37" s="1177"/>
      <c r="F37" s="36">
        <v>1.89</v>
      </c>
      <c r="G37" s="37">
        <v>1.74</v>
      </c>
      <c r="H37" s="37">
        <v>1.56</v>
      </c>
      <c r="I37" s="37">
        <v>1.4</v>
      </c>
      <c r="J37" s="38">
        <v>1.22</v>
      </c>
      <c r="K37" s="22"/>
      <c r="L37" s="22"/>
      <c r="M37" s="22"/>
      <c r="N37" s="22"/>
      <c r="O37" s="22"/>
      <c r="P37" s="22"/>
    </row>
    <row r="38" spans="1:16" ht="39" customHeight="1">
      <c r="A38" s="22"/>
      <c r="B38" s="35"/>
      <c r="C38" s="1175" t="s">
        <v>529</v>
      </c>
      <c r="D38" s="1176"/>
      <c r="E38" s="1177"/>
      <c r="F38" s="36">
        <v>0</v>
      </c>
      <c r="G38" s="37">
        <v>0</v>
      </c>
      <c r="H38" s="37">
        <v>0</v>
      </c>
      <c r="I38" s="37">
        <v>0</v>
      </c>
      <c r="J38" s="38">
        <v>0.21</v>
      </c>
      <c r="K38" s="22"/>
      <c r="L38" s="22"/>
      <c r="M38" s="22"/>
      <c r="N38" s="22"/>
      <c r="O38" s="22"/>
      <c r="P38" s="22"/>
    </row>
    <row r="39" spans="1:16" ht="39" customHeight="1">
      <c r="A39" s="22"/>
      <c r="B39" s="35"/>
      <c r="C39" s="1175" t="s">
        <v>530</v>
      </c>
      <c r="D39" s="1176"/>
      <c r="E39" s="1177"/>
      <c r="F39" s="36">
        <v>0.13</v>
      </c>
      <c r="G39" s="37">
        <v>0.14000000000000001</v>
      </c>
      <c r="H39" s="37">
        <v>0.15</v>
      </c>
      <c r="I39" s="37">
        <v>0.14000000000000001</v>
      </c>
      <c r="J39" s="38">
        <v>0.14000000000000001</v>
      </c>
      <c r="K39" s="22"/>
      <c r="L39" s="22"/>
      <c r="M39" s="22"/>
      <c r="N39" s="22"/>
      <c r="O39" s="22"/>
      <c r="P39" s="22"/>
    </row>
    <row r="40" spans="1:16" ht="39" customHeight="1">
      <c r="A40" s="22"/>
      <c r="B40" s="35"/>
      <c r="C40" s="1175" t="s">
        <v>531</v>
      </c>
      <c r="D40" s="1176"/>
      <c r="E40" s="1177"/>
      <c r="F40" s="36">
        <v>0</v>
      </c>
      <c r="G40" s="37">
        <v>0</v>
      </c>
      <c r="H40" s="37">
        <v>0</v>
      </c>
      <c r="I40" s="37">
        <v>0</v>
      </c>
      <c r="J40" s="38">
        <v>0</v>
      </c>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532</v>
      </c>
      <c r="D42" s="1176"/>
      <c r="E42" s="1177"/>
      <c r="F42" s="36" t="s">
        <v>476</v>
      </c>
      <c r="G42" s="37" t="s">
        <v>476</v>
      </c>
      <c r="H42" s="37" t="s">
        <v>476</v>
      </c>
      <c r="I42" s="37" t="s">
        <v>476</v>
      </c>
      <c r="J42" s="38" t="s">
        <v>476</v>
      </c>
      <c r="K42" s="22"/>
      <c r="L42" s="22"/>
      <c r="M42" s="22"/>
      <c r="N42" s="22"/>
      <c r="O42" s="22"/>
      <c r="P42" s="22"/>
    </row>
    <row r="43" spans="1:16" ht="39" customHeight="1" thickBot="1">
      <c r="A43" s="22"/>
      <c r="B43" s="40"/>
      <c r="C43" s="1178" t="s">
        <v>533</v>
      </c>
      <c r="D43" s="1179"/>
      <c r="E43" s="1180"/>
      <c r="F43" s="41" t="s">
        <v>476</v>
      </c>
      <c r="G43" s="42" t="s">
        <v>476</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91" t="s">
        <v>11</v>
      </c>
      <c r="C45" s="1192"/>
      <c r="D45" s="58"/>
      <c r="E45" s="1197" t="s">
        <v>12</v>
      </c>
      <c r="F45" s="1197"/>
      <c r="G45" s="1197"/>
      <c r="H45" s="1197"/>
      <c r="I45" s="1197"/>
      <c r="J45" s="1198"/>
      <c r="K45" s="59">
        <v>376</v>
      </c>
      <c r="L45" s="60">
        <v>394</v>
      </c>
      <c r="M45" s="60">
        <v>414</v>
      </c>
      <c r="N45" s="60">
        <v>388</v>
      </c>
      <c r="O45" s="61">
        <v>345</v>
      </c>
      <c r="P45" s="48"/>
      <c r="Q45" s="48"/>
      <c r="R45" s="48"/>
      <c r="S45" s="48"/>
      <c r="T45" s="48"/>
      <c r="U45" s="48"/>
    </row>
    <row r="46" spans="1:21" ht="30.75" customHeight="1">
      <c r="A46" s="48"/>
      <c r="B46" s="1193"/>
      <c r="C46" s="1194"/>
      <c r="D46" s="62"/>
      <c r="E46" s="1185" t="s">
        <v>13</v>
      </c>
      <c r="F46" s="1185"/>
      <c r="G46" s="1185"/>
      <c r="H46" s="1185"/>
      <c r="I46" s="1185"/>
      <c r="J46" s="1186"/>
      <c r="K46" s="63" t="s">
        <v>476</v>
      </c>
      <c r="L46" s="64" t="s">
        <v>476</v>
      </c>
      <c r="M46" s="64" t="s">
        <v>476</v>
      </c>
      <c r="N46" s="64" t="s">
        <v>476</v>
      </c>
      <c r="O46" s="65" t="s">
        <v>476</v>
      </c>
      <c r="P46" s="48"/>
      <c r="Q46" s="48"/>
      <c r="R46" s="48"/>
      <c r="S46" s="48"/>
      <c r="T46" s="48"/>
      <c r="U46" s="48"/>
    </row>
    <row r="47" spans="1:21" ht="30.75" customHeight="1">
      <c r="A47" s="48"/>
      <c r="B47" s="1193"/>
      <c r="C47" s="1194"/>
      <c r="D47" s="62"/>
      <c r="E47" s="1185" t="s">
        <v>14</v>
      </c>
      <c r="F47" s="1185"/>
      <c r="G47" s="1185"/>
      <c r="H47" s="1185"/>
      <c r="I47" s="1185"/>
      <c r="J47" s="1186"/>
      <c r="K47" s="63" t="s">
        <v>476</v>
      </c>
      <c r="L47" s="64" t="s">
        <v>476</v>
      </c>
      <c r="M47" s="64" t="s">
        <v>476</v>
      </c>
      <c r="N47" s="64" t="s">
        <v>476</v>
      </c>
      <c r="O47" s="65">
        <v>6</v>
      </c>
      <c r="P47" s="48"/>
      <c r="Q47" s="48"/>
      <c r="R47" s="48"/>
      <c r="S47" s="48"/>
      <c r="T47" s="48"/>
      <c r="U47" s="48"/>
    </row>
    <row r="48" spans="1:21" ht="30.75" customHeight="1">
      <c r="A48" s="48"/>
      <c r="B48" s="1193"/>
      <c r="C48" s="1194"/>
      <c r="D48" s="62"/>
      <c r="E48" s="1185" t="s">
        <v>15</v>
      </c>
      <c r="F48" s="1185"/>
      <c r="G48" s="1185"/>
      <c r="H48" s="1185"/>
      <c r="I48" s="1185"/>
      <c r="J48" s="1186"/>
      <c r="K48" s="63">
        <v>25</v>
      </c>
      <c r="L48" s="64">
        <v>28</v>
      </c>
      <c r="M48" s="64">
        <v>32</v>
      </c>
      <c r="N48" s="64">
        <v>36</v>
      </c>
      <c r="O48" s="65">
        <v>38</v>
      </c>
      <c r="P48" s="48"/>
      <c r="Q48" s="48"/>
      <c r="R48" s="48"/>
      <c r="S48" s="48"/>
      <c r="T48" s="48"/>
      <c r="U48" s="48"/>
    </row>
    <row r="49" spans="1:21" ht="30.75" customHeight="1">
      <c r="A49" s="48"/>
      <c r="B49" s="1193"/>
      <c r="C49" s="1194"/>
      <c r="D49" s="62"/>
      <c r="E49" s="1185" t="s">
        <v>16</v>
      </c>
      <c r="F49" s="1185"/>
      <c r="G49" s="1185"/>
      <c r="H49" s="1185"/>
      <c r="I49" s="1185"/>
      <c r="J49" s="1186"/>
      <c r="K49" s="63">
        <v>11</v>
      </c>
      <c r="L49" s="64">
        <v>11</v>
      </c>
      <c r="M49" s="64">
        <v>10</v>
      </c>
      <c r="N49" s="64">
        <v>11</v>
      </c>
      <c r="O49" s="65">
        <v>16</v>
      </c>
      <c r="P49" s="48"/>
      <c r="Q49" s="48"/>
      <c r="R49" s="48"/>
      <c r="S49" s="48"/>
      <c r="T49" s="48"/>
      <c r="U49" s="48"/>
    </row>
    <row r="50" spans="1:21" ht="30.75" customHeight="1">
      <c r="A50" s="48"/>
      <c r="B50" s="1193"/>
      <c r="C50" s="1194"/>
      <c r="D50" s="62"/>
      <c r="E50" s="1185" t="s">
        <v>17</v>
      </c>
      <c r="F50" s="1185"/>
      <c r="G50" s="1185"/>
      <c r="H50" s="1185"/>
      <c r="I50" s="1185"/>
      <c r="J50" s="1186"/>
      <c r="K50" s="63" t="s">
        <v>476</v>
      </c>
      <c r="L50" s="64" t="s">
        <v>476</v>
      </c>
      <c r="M50" s="64" t="s">
        <v>476</v>
      </c>
      <c r="N50" s="64" t="s">
        <v>476</v>
      </c>
      <c r="O50" s="65" t="s">
        <v>476</v>
      </c>
      <c r="P50" s="48"/>
      <c r="Q50" s="48"/>
      <c r="R50" s="48"/>
      <c r="S50" s="48"/>
      <c r="T50" s="48"/>
      <c r="U50" s="48"/>
    </row>
    <row r="51" spans="1:21" ht="30.75" customHeight="1">
      <c r="A51" s="48"/>
      <c r="B51" s="1195"/>
      <c r="C51" s="1196"/>
      <c r="D51" s="66"/>
      <c r="E51" s="1185" t="s">
        <v>18</v>
      </c>
      <c r="F51" s="1185"/>
      <c r="G51" s="1185"/>
      <c r="H51" s="1185"/>
      <c r="I51" s="1185"/>
      <c r="J51" s="1186"/>
      <c r="K51" s="63" t="s">
        <v>476</v>
      </c>
      <c r="L51" s="64" t="s">
        <v>476</v>
      </c>
      <c r="M51" s="64" t="s">
        <v>476</v>
      </c>
      <c r="N51" s="64" t="s">
        <v>476</v>
      </c>
      <c r="O51" s="65" t="s">
        <v>476</v>
      </c>
      <c r="P51" s="48"/>
      <c r="Q51" s="48"/>
      <c r="R51" s="48"/>
      <c r="S51" s="48"/>
      <c r="T51" s="48"/>
      <c r="U51" s="48"/>
    </row>
    <row r="52" spans="1:21" ht="30.75" customHeight="1">
      <c r="A52" s="48"/>
      <c r="B52" s="1183" t="s">
        <v>19</v>
      </c>
      <c r="C52" s="1184"/>
      <c r="D52" s="66"/>
      <c r="E52" s="1185" t="s">
        <v>20</v>
      </c>
      <c r="F52" s="1185"/>
      <c r="G52" s="1185"/>
      <c r="H52" s="1185"/>
      <c r="I52" s="1185"/>
      <c r="J52" s="1186"/>
      <c r="K52" s="63">
        <v>371</v>
      </c>
      <c r="L52" s="64">
        <v>382</v>
      </c>
      <c r="M52" s="64">
        <v>387</v>
      </c>
      <c r="N52" s="64">
        <v>401</v>
      </c>
      <c r="O52" s="65">
        <v>337</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41</v>
      </c>
      <c r="L53" s="69">
        <v>51</v>
      </c>
      <c r="M53" s="69">
        <v>69</v>
      </c>
      <c r="N53" s="69">
        <v>34</v>
      </c>
      <c r="O53" s="70">
        <v>68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99" t="s">
        <v>24</v>
      </c>
      <c r="C41" s="1200"/>
      <c r="D41" s="81"/>
      <c r="E41" s="1205" t="s">
        <v>25</v>
      </c>
      <c r="F41" s="1205"/>
      <c r="G41" s="1205"/>
      <c r="H41" s="1206"/>
      <c r="I41" s="82">
        <v>4599</v>
      </c>
      <c r="J41" s="83">
        <v>4630</v>
      </c>
      <c r="K41" s="83">
        <v>4371</v>
      </c>
      <c r="L41" s="83">
        <v>4161</v>
      </c>
      <c r="M41" s="84">
        <v>4334</v>
      </c>
    </row>
    <row r="42" spans="2:13" ht="27.75" customHeight="1">
      <c r="B42" s="1201"/>
      <c r="C42" s="1202"/>
      <c r="D42" s="85"/>
      <c r="E42" s="1207" t="s">
        <v>26</v>
      </c>
      <c r="F42" s="1207"/>
      <c r="G42" s="1207"/>
      <c r="H42" s="1208"/>
      <c r="I42" s="86" t="s">
        <v>476</v>
      </c>
      <c r="J42" s="87" t="s">
        <v>476</v>
      </c>
      <c r="K42" s="87" t="s">
        <v>476</v>
      </c>
      <c r="L42" s="87" t="s">
        <v>476</v>
      </c>
      <c r="M42" s="88" t="s">
        <v>476</v>
      </c>
    </row>
    <row r="43" spans="2:13" ht="27.75" customHeight="1">
      <c r="B43" s="1201"/>
      <c r="C43" s="1202"/>
      <c r="D43" s="85"/>
      <c r="E43" s="1207" t="s">
        <v>27</v>
      </c>
      <c r="F43" s="1207"/>
      <c r="G43" s="1207"/>
      <c r="H43" s="1208"/>
      <c r="I43" s="86">
        <v>762</v>
      </c>
      <c r="J43" s="87">
        <v>791</v>
      </c>
      <c r="K43" s="87">
        <v>839</v>
      </c>
      <c r="L43" s="87">
        <v>842</v>
      </c>
      <c r="M43" s="88">
        <v>840</v>
      </c>
    </row>
    <row r="44" spans="2:13" ht="27.75" customHeight="1">
      <c r="B44" s="1201"/>
      <c r="C44" s="1202"/>
      <c r="D44" s="85"/>
      <c r="E44" s="1207" t="s">
        <v>28</v>
      </c>
      <c r="F44" s="1207"/>
      <c r="G44" s="1207"/>
      <c r="H44" s="1208"/>
      <c r="I44" s="86">
        <v>44</v>
      </c>
      <c r="J44" s="87">
        <v>40</v>
      </c>
      <c r="K44" s="87">
        <v>78</v>
      </c>
      <c r="L44" s="87">
        <v>141</v>
      </c>
      <c r="M44" s="88">
        <v>127</v>
      </c>
    </row>
    <row r="45" spans="2:13" ht="27.75" customHeight="1">
      <c r="B45" s="1201"/>
      <c r="C45" s="1202"/>
      <c r="D45" s="85"/>
      <c r="E45" s="1207" t="s">
        <v>29</v>
      </c>
      <c r="F45" s="1207"/>
      <c r="G45" s="1207"/>
      <c r="H45" s="1208"/>
      <c r="I45" s="86">
        <v>1434</v>
      </c>
      <c r="J45" s="87">
        <v>1385</v>
      </c>
      <c r="K45" s="87">
        <v>1335</v>
      </c>
      <c r="L45" s="87">
        <v>1310</v>
      </c>
      <c r="M45" s="88">
        <v>1199</v>
      </c>
    </row>
    <row r="46" spans="2:13" ht="27.75" customHeight="1">
      <c r="B46" s="1201"/>
      <c r="C46" s="1202"/>
      <c r="D46" s="85"/>
      <c r="E46" s="1207" t="s">
        <v>30</v>
      </c>
      <c r="F46" s="1207"/>
      <c r="G46" s="1207"/>
      <c r="H46" s="1208"/>
      <c r="I46" s="86">
        <v>5</v>
      </c>
      <c r="J46" s="87">
        <v>4</v>
      </c>
      <c r="K46" s="87">
        <v>3</v>
      </c>
      <c r="L46" s="87">
        <v>2</v>
      </c>
      <c r="M46" s="88">
        <v>1</v>
      </c>
    </row>
    <row r="47" spans="2:13" ht="27.75" customHeight="1">
      <c r="B47" s="1201"/>
      <c r="C47" s="1202"/>
      <c r="D47" s="85"/>
      <c r="E47" s="1207" t="s">
        <v>31</v>
      </c>
      <c r="F47" s="1207"/>
      <c r="G47" s="1207"/>
      <c r="H47" s="1208"/>
      <c r="I47" s="86" t="s">
        <v>476</v>
      </c>
      <c r="J47" s="87" t="s">
        <v>476</v>
      </c>
      <c r="K47" s="87" t="s">
        <v>476</v>
      </c>
      <c r="L47" s="87" t="s">
        <v>476</v>
      </c>
      <c r="M47" s="88" t="s">
        <v>476</v>
      </c>
    </row>
    <row r="48" spans="2:13" ht="27.75" customHeight="1">
      <c r="B48" s="1203"/>
      <c r="C48" s="1204"/>
      <c r="D48" s="85"/>
      <c r="E48" s="1207" t="s">
        <v>32</v>
      </c>
      <c r="F48" s="1207"/>
      <c r="G48" s="1207"/>
      <c r="H48" s="1208"/>
      <c r="I48" s="86" t="s">
        <v>476</v>
      </c>
      <c r="J48" s="87" t="s">
        <v>476</v>
      </c>
      <c r="K48" s="87" t="s">
        <v>476</v>
      </c>
      <c r="L48" s="87" t="s">
        <v>476</v>
      </c>
      <c r="M48" s="88" t="s">
        <v>476</v>
      </c>
    </row>
    <row r="49" spans="2:13" ht="27.75" customHeight="1">
      <c r="B49" s="1209" t="s">
        <v>33</v>
      </c>
      <c r="C49" s="1210"/>
      <c r="D49" s="89"/>
      <c r="E49" s="1207" t="s">
        <v>34</v>
      </c>
      <c r="F49" s="1207"/>
      <c r="G49" s="1207"/>
      <c r="H49" s="1208"/>
      <c r="I49" s="86">
        <v>3861</v>
      </c>
      <c r="J49" s="87">
        <v>4214</v>
      </c>
      <c r="K49" s="87">
        <v>3677</v>
      </c>
      <c r="L49" s="87">
        <v>3685</v>
      </c>
      <c r="M49" s="88">
        <v>3955</v>
      </c>
    </row>
    <row r="50" spans="2:13" ht="27.75" customHeight="1">
      <c r="B50" s="1201"/>
      <c r="C50" s="1202"/>
      <c r="D50" s="85"/>
      <c r="E50" s="1207" t="s">
        <v>35</v>
      </c>
      <c r="F50" s="1207"/>
      <c r="G50" s="1207"/>
      <c r="H50" s="1208"/>
      <c r="I50" s="86">
        <v>870</v>
      </c>
      <c r="J50" s="87">
        <v>957</v>
      </c>
      <c r="K50" s="87">
        <v>1013</v>
      </c>
      <c r="L50" s="87">
        <v>973</v>
      </c>
      <c r="M50" s="88">
        <v>804</v>
      </c>
    </row>
    <row r="51" spans="2:13" ht="27.75" customHeight="1">
      <c r="B51" s="1203"/>
      <c r="C51" s="1204"/>
      <c r="D51" s="85"/>
      <c r="E51" s="1207" t="s">
        <v>36</v>
      </c>
      <c r="F51" s="1207"/>
      <c r="G51" s="1207"/>
      <c r="H51" s="1208"/>
      <c r="I51" s="86">
        <v>3585</v>
      </c>
      <c r="J51" s="87">
        <v>3548</v>
      </c>
      <c r="K51" s="87">
        <v>3501</v>
      </c>
      <c r="L51" s="87">
        <v>3550</v>
      </c>
      <c r="M51" s="88">
        <v>3665</v>
      </c>
    </row>
    <row r="52" spans="2:13" ht="27.75" customHeight="1" thickBot="1">
      <c r="B52" s="1211" t="s">
        <v>37</v>
      </c>
      <c r="C52" s="1212"/>
      <c r="D52" s="90"/>
      <c r="E52" s="1213" t="s">
        <v>38</v>
      </c>
      <c r="F52" s="1213"/>
      <c r="G52" s="1213"/>
      <c r="H52" s="1214"/>
      <c r="I52" s="91">
        <v>-1471</v>
      </c>
      <c r="J52" s="92">
        <v>-1869</v>
      </c>
      <c r="K52" s="92">
        <v>-1567</v>
      </c>
      <c r="L52" s="92">
        <v>-1753</v>
      </c>
      <c r="M52" s="93">
        <v>-1924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552</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552</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553</v>
      </c>
      <c r="C41" s="246"/>
      <c r="D41" s="246"/>
      <c r="E41" s="246"/>
      <c r="F41" s="246"/>
      <c r="G41" s="246"/>
      <c r="H41" s="246"/>
      <c r="I41" s="246"/>
      <c r="J41" s="246"/>
      <c r="K41" s="246"/>
      <c r="L41" s="246"/>
      <c r="M41" s="246"/>
      <c r="N41" s="246"/>
      <c r="O41" s="246"/>
      <c r="P41" s="247"/>
    </row>
    <row r="42" spans="2:17">
      <c r="B42" s="248"/>
      <c r="C42" s="244"/>
      <c r="D42" s="244"/>
      <c r="E42" s="244"/>
      <c r="F42" s="244"/>
      <c r="G42" s="351" t="s">
        <v>554</v>
      </c>
      <c r="I42" s="352"/>
      <c r="J42" s="352"/>
      <c r="K42" s="352"/>
      <c r="L42" s="244"/>
      <c r="M42" s="244"/>
      <c r="N42" s="244"/>
      <c r="O42" s="244"/>
    </row>
    <row r="43" spans="2:17">
      <c r="B43" s="248"/>
      <c r="C43" s="244"/>
      <c r="D43" s="244"/>
      <c r="E43" s="244"/>
      <c r="F43" s="244"/>
      <c r="G43" s="1251"/>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555</v>
      </c>
    </row>
    <row r="50" spans="1:17">
      <c r="B50" s="248"/>
      <c r="C50" s="244"/>
      <c r="D50" s="244"/>
      <c r="E50" s="244"/>
      <c r="F50" s="244"/>
      <c r="G50" s="1238"/>
      <c r="H50" s="1239"/>
      <c r="I50" s="1239"/>
      <c r="J50" s="1240"/>
      <c r="K50" s="354" t="s">
        <v>516</v>
      </c>
      <c r="L50" s="354" t="s">
        <v>517</v>
      </c>
      <c r="M50" s="354" t="s">
        <v>518</v>
      </c>
      <c r="N50" s="354" t="s">
        <v>519</v>
      </c>
      <c r="O50" s="354" t="s">
        <v>520</v>
      </c>
    </row>
    <row r="51" spans="1:17">
      <c r="B51" s="248"/>
      <c r="C51" s="244"/>
      <c r="D51" s="244"/>
      <c r="E51" s="244"/>
      <c r="F51" s="244"/>
      <c r="G51" s="1241" t="s">
        <v>556</v>
      </c>
      <c r="H51" s="1242"/>
      <c r="I51" s="1247" t="s">
        <v>557</v>
      </c>
      <c r="J51" s="1247"/>
      <c r="K51" s="1249"/>
      <c r="L51" s="1249"/>
      <c r="M51" s="1249"/>
      <c r="N51" s="1249"/>
      <c r="O51" s="1249"/>
    </row>
    <row r="52" spans="1:17">
      <c r="B52" s="248"/>
      <c r="C52" s="244"/>
      <c r="D52" s="244"/>
      <c r="E52" s="244"/>
      <c r="F52" s="244"/>
      <c r="G52" s="1243"/>
      <c r="H52" s="1244"/>
      <c r="I52" s="1248"/>
      <c r="J52" s="1248"/>
      <c r="K52" s="1215"/>
      <c r="L52" s="1215"/>
      <c r="M52" s="1215"/>
      <c r="N52" s="1215"/>
      <c r="O52" s="1215"/>
    </row>
    <row r="53" spans="1:17">
      <c r="A53" s="355"/>
      <c r="B53" s="248"/>
      <c r="C53" s="244"/>
      <c r="D53" s="244"/>
      <c r="E53" s="244"/>
      <c r="F53" s="244"/>
      <c r="G53" s="1243"/>
      <c r="H53" s="1244"/>
      <c r="I53" s="1227" t="s">
        <v>558</v>
      </c>
      <c r="J53" s="1227"/>
      <c r="K53" s="1250"/>
      <c r="L53" s="1250"/>
      <c r="M53" s="1250"/>
      <c r="N53" s="1250"/>
      <c r="O53" s="1250"/>
    </row>
    <row r="54" spans="1:17">
      <c r="A54" s="355"/>
      <c r="B54" s="248"/>
      <c r="C54" s="244"/>
      <c r="D54" s="244"/>
      <c r="E54" s="244"/>
      <c r="F54" s="244"/>
      <c r="G54" s="1245"/>
      <c r="H54" s="1246"/>
      <c r="I54" s="1227"/>
      <c r="J54" s="1227"/>
      <c r="K54" s="1220"/>
      <c r="L54" s="1220"/>
      <c r="M54" s="1220"/>
      <c r="N54" s="1220"/>
      <c r="O54" s="1220"/>
    </row>
    <row r="55" spans="1:17">
      <c r="A55" s="355"/>
      <c r="B55" s="248"/>
      <c r="C55" s="244"/>
      <c r="D55" s="244"/>
      <c r="E55" s="244"/>
      <c r="F55" s="244"/>
      <c r="G55" s="1221" t="s">
        <v>559</v>
      </c>
      <c r="H55" s="1222"/>
      <c r="I55" s="1227" t="s">
        <v>557</v>
      </c>
      <c r="J55" s="1227"/>
      <c r="K55" s="1249"/>
      <c r="L55" s="1249"/>
      <c r="M55" s="1249"/>
      <c r="N55" s="1249"/>
      <c r="O55" s="1249"/>
    </row>
    <row r="56" spans="1:17">
      <c r="A56" s="355"/>
      <c r="B56" s="248"/>
      <c r="C56" s="244"/>
      <c r="D56" s="244"/>
      <c r="E56" s="244"/>
      <c r="F56" s="244"/>
      <c r="G56" s="1223"/>
      <c r="H56" s="1224"/>
      <c r="I56" s="1227"/>
      <c r="J56" s="1227"/>
      <c r="K56" s="1215"/>
      <c r="L56" s="1215"/>
      <c r="M56" s="1215"/>
      <c r="N56" s="1215"/>
      <c r="O56" s="1215"/>
    </row>
    <row r="57" spans="1:17" s="355" customFormat="1">
      <c r="B57" s="356"/>
      <c r="C57" s="352"/>
      <c r="D57" s="352"/>
      <c r="E57" s="352"/>
      <c r="F57" s="352"/>
      <c r="G57" s="1223"/>
      <c r="H57" s="1224"/>
      <c r="I57" s="1217" t="s">
        <v>558</v>
      </c>
      <c r="J57" s="1217"/>
      <c r="K57" s="1250"/>
      <c r="L57" s="1250"/>
      <c r="M57" s="1250"/>
      <c r="N57" s="1250"/>
      <c r="O57" s="1250"/>
      <c r="P57" s="357"/>
      <c r="Q57" s="356"/>
    </row>
    <row r="58" spans="1:17" s="355" customFormat="1">
      <c r="A58" s="243"/>
      <c r="B58" s="356"/>
      <c r="C58" s="352"/>
      <c r="D58" s="352"/>
      <c r="E58" s="352"/>
      <c r="F58" s="352"/>
      <c r="G58" s="1225"/>
      <c r="H58" s="1226"/>
      <c r="I58" s="1217"/>
      <c r="J58" s="1217"/>
      <c r="K58" s="1220"/>
      <c r="L58" s="1220"/>
      <c r="M58" s="1220"/>
      <c r="N58" s="1220"/>
      <c r="O58" s="122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560</v>
      </c>
      <c r="C63" s="244"/>
      <c r="D63" s="244"/>
      <c r="E63" s="244"/>
      <c r="F63" s="244"/>
      <c r="G63" s="244"/>
      <c r="H63" s="244"/>
      <c r="I63" s="244"/>
      <c r="J63" s="244"/>
      <c r="K63" s="244"/>
      <c r="L63" s="244"/>
      <c r="M63" s="244"/>
      <c r="N63" s="244"/>
      <c r="O63" s="244"/>
    </row>
    <row r="64" spans="1:17">
      <c r="B64" s="248"/>
      <c r="C64" s="244"/>
      <c r="D64" s="244"/>
      <c r="E64" s="244"/>
      <c r="F64" s="244"/>
      <c r="G64" s="351" t="s">
        <v>554</v>
      </c>
      <c r="I64" s="352"/>
      <c r="J64" s="352"/>
      <c r="K64" s="352"/>
      <c r="L64" s="244"/>
      <c r="M64" s="244"/>
      <c r="N64" s="244"/>
      <c r="O64" s="244"/>
    </row>
    <row r="65" spans="2:30">
      <c r="B65" s="248"/>
      <c r="C65" s="244"/>
      <c r="D65" s="244"/>
      <c r="E65" s="244"/>
      <c r="F65" s="244"/>
      <c r="G65" s="1229" t="s">
        <v>561</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562</v>
      </c>
      <c r="I71" s="368"/>
      <c r="J71" s="364"/>
      <c r="K71" s="364"/>
      <c r="L71" s="365"/>
      <c r="M71" s="364"/>
      <c r="N71" s="365"/>
      <c r="O71" s="366"/>
    </row>
    <row r="72" spans="2:30">
      <c r="B72" s="248"/>
      <c r="C72" s="244"/>
      <c r="D72" s="244"/>
      <c r="E72" s="244"/>
      <c r="F72" s="244"/>
      <c r="G72" s="1238"/>
      <c r="H72" s="1239"/>
      <c r="I72" s="1239"/>
      <c r="J72" s="1240"/>
      <c r="K72" s="354" t="s">
        <v>516</v>
      </c>
      <c r="L72" s="354" t="s">
        <v>517</v>
      </c>
      <c r="M72" s="354" t="s">
        <v>518</v>
      </c>
      <c r="N72" s="354" t="s">
        <v>519</v>
      </c>
      <c r="O72" s="354" t="s">
        <v>520</v>
      </c>
    </row>
    <row r="73" spans="2:30">
      <c r="B73" s="248"/>
      <c r="C73" s="244"/>
      <c r="D73" s="244"/>
      <c r="E73" s="244"/>
      <c r="F73" s="244"/>
      <c r="G73" s="1241" t="s">
        <v>556</v>
      </c>
      <c r="H73" s="1242"/>
      <c r="I73" s="1247" t="s">
        <v>557</v>
      </c>
      <c r="J73" s="1247"/>
      <c r="K73" s="1228"/>
      <c r="L73" s="1228"/>
      <c r="M73" s="1215"/>
      <c r="N73" s="1215"/>
      <c r="O73" s="1215"/>
      <c r="S73" s="243">
        <v>9.9</v>
      </c>
    </row>
    <row r="74" spans="2:30">
      <c r="B74" s="248"/>
      <c r="C74" s="244"/>
      <c r="D74" s="244"/>
      <c r="E74" s="244"/>
      <c r="F74" s="244"/>
      <c r="G74" s="1243"/>
      <c r="H74" s="1244"/>
      <c r="I74" s="1248"/>
      <c r="J74" s="1248"/>
      <c r="K74" s="1228"/>
      <c r="L74" s="1228"/>
      <c r="M74" s="1215"/>
      <c r="N74" s="1215"/>
      <c r="O74" s="1215"/>
    </row>
    <row r="75" spans="2:30">
      <c r="B75" s="248"/>
      <c r="C75" s="244"/>
      <c r="D75" s="244"/>
      <c r="E75" s="244"/>
      <c r="F75" s="244"/>
      <c r="G75" s="1243"/>
      <c r="H75" s="1244"/>
      <c r="I75" s="1227" t="s">
        <v>563</v>
      </c>
      <c r="J75" s="1227"/>
      <c r="K75" s="1219">
        <v>2.2999999999999998</v>
      </c>
      <c r="L75" s="1219">
        <v>1.8</v>
      </c>
      <c r="M75" s="1219">
        <v>1.9</v>
      </c>
      <c r="N75" s="1219">
        <v>1.8</v>
      </c>
      <c r="O75" s="1219">
        <v>2</v>
      </c>
      <c r="U75" s="243">
        <v>81.2</v>
      </c>
      <c r="W75" s="243">
        <v>87.2</v>
      </c>
      <c r="Y75" s="243">
        <v>99.8</v>
      </c>
      <c r="AA75" s="243">
        <v>109.5</v>
      </c>
      <c r="AC75" s="243">
        <v>115.2</v>
      </c>
    </row>
    <row r="76" spans="2:30">
      <c r="B76" s="248"/>
      <c r="C76" s="244"/>
      <c r="D76" s="244"/>
      <c r="E76" s="244"/>
      <c r="F76" s="244"/>
      <c r="G76" s="1245"/>
      <c r="H76" s="1246"/>
      <c r="I76" s="1227"/>
      <c r="J76" s="1227"/>
      <c r="K76" s="1220"/>
      <c r="L76" s="1220"/>
      <c r="M76" s="1220"/>
      <c r="N76" s="1220"/>
      <c r="O76" s="1220"/>
    </row>
    <row r="77" spans="2:30">
      <c r="B77" s="248"/>
      <c r="C77" s="244"/>
      <c r="D77" s="244"/>
      <c r="E77" s="244"/>
      <c r="F77" s="244"/>
      <c r="G77" s="1221" t="s">
        <v>559</v>
      </c>
      <c r="H77" s="1222"/>
      <c r="I77" s="1227" t="s">
        <v>557</v>
      </c>
      <c r="J77" s="1227"/>
      <c r="K77" s="1228">
        <v>35.299999999999997</v>
      </c>
      <c r="L77" s="1228">
        <v>29.4</v>
      </c>
      <c r="M77" s="1215">
        <v>18.899999999999999</v>
      </c>
      <c r="N77" s="1215">
        <v>10.199999999999999</v>
      </c>
      <c r="O77" s="1215">
        <v>13.1</v>
      </c>
      <c r="R77" s="243">
        <v>12.3</v>
      </c>
      <c r="T77" s="243">
        <v>11.1</v>
      </c>
    </row>
    <row r="78" spans="2:30">
      <c r="B78" s="248"/>
      <c r="C78" s="244"/>
      <c r="D78" s="244"/>
      <c r="E78" s="244"/>
      <c r="F78" s="244"/>
      <c r="G78" s="1223"/>
      <c r="H78" s="1224"/>
      <c r="I78" s="1227"/>
      <c r="J78" s="1227"/>
      <c r="K78" s="1228"/>
      <c r="L78" s="1228"/>
      <c r="M78" s="1215"/>
      <c r="N78" s="1215"/>
      <c r="O78" s="1215"/>
    </row>
    <row r="79" spans="2:30">
      <c r="B79" s="248"/>
      <c r="C79" s="244"/>
      <c r="D79" s="244"/>
      <c r="E79" s="244"/>
      <c r="F79" s="244"/>
      <c r="G79" s="1223"/>
      <c r="H79" s="1224"/>
      <c r="I79" s="1216" t="s">
        <v>563</v>
      </c>
      <c r="J79" s="1217"/>
      <c r="K79" s="1218">
        <v>11.6</v>
      </c>
      <c r="L79" s="1218">
        <v>10.9</v>
      </c>
      <c r="M79" s="1218">
        <v>10.1</v>
      </c>
      <c r="N79" s="1218">
        <v>9.1</v>
      </c>
      <c r="O79" s="1218">
        <v>8.9</v>
      </c>
      <c r="V79" s="243">
        <v>53.5</v>
      </c>
      <c r="X79" s="243">
        <v>48.2</v>
      </c>
      <c r="Z79" s="243">
        <v>34.200000000000003</v>
      </c>
      <c r="AB79" s="243">
        <v>30.3</v>
      </c>
      <c r="AD79" s="243">
        <v>28.9</v>
      </c>
    </row>
    <row r="80" spans="2:30">
      <c r="B80" s="248"/>
      <c r="C80" s="244"/>
      <c r="D80" s="244"/>
      <c r="E80" s="244"/>
      <c r="F80" s="244"/>
      <c r="G80" s="1225"/>
      <c r="H80" s="1226"/>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28203</v>
      </c>
      <c r="E3" s="116"/>
      <c r="F3" s="117">
        <v>70897</v>
      </c>
      <c r="G3" s="118"/>
      <c r="H3" s="119"/>
    </row>
    <row r="4" spans="1:8">
      <c r="A4" s="120"/>
      <c r="B4" s="121"/>
      <c r="C4" s="122"/>
      <c r="D4" s="123">
        <v>25714</v>
      </c>
      <c r="E4" s="124"/>
      <c r="F4" s="125">
        <v>39878</v>
      </c>
      <c r="G4" s="126"/>
      <c r="H4" s="127"/>
    </row>
    <row r="5" spans="1:8">
      <c r="A5" s="108" t="s">
        <v>510</v>
      </c>
      <c r="B5" s="113"/>
      <c r="C5" s="114"/>
      <c r="D5" s="115">
        <v>53675</v>
      </c>
      <c r="E5" s="116"/>
      <c r="F5" s="117">
        <v>66496</v>
      </c>
      <c r="G5" s="118"/>
      <c r="H5" s="119"/>
    </row>
    <row r="6" spans="1:8">
      <c r="A6" s="120"/>
      <c r="B6" s="121"/>
      <c r="C6" s="122"/>
      <c r="D6" s="123">
        <v>27383</v>
      </c>
      <c r="E6" s="124"/>
      <c r="F6" s="125">
        <v>36530</v>
      </c>
      <c r="G6" s="126"/>
      <c r="H6" s="127"/>
    </row>
    <row r="7" spans="1:8">
      <c r="A7" s="108" t="s">
        <v>511</v>
      </c>
      <c r="B7" s="113"/>
      <c r="C7" s="114"/>
      <c r="D7" s="115">
        <v>56701</v>
      </c>
      <c r="E7" s="116"/>
      <c r="F7" s="117">
        <v>82748</v>
      </c>
      <c r="G7" s="118"/>
      <c r="H7" s="119"/>
    </row>
    <row r="8" spans="1:8">
      <c r="A8" s="120"/>
      <c r="B8" s="121"/>
      <c r="C8" s="122"/>
      <c r="D8" s="123">
        <v>39372</v>
      </c>
      <c r="E8" s="124"/>
      <c r="F8" s="125">
        <v>44732</v>
      </c>
      <c r="G8" s="126"/>
      <c r="H8" s="127"/>
    </row>
    <row r="9" spans="1:8">
      <c r="A9" s="108" t="s">
        <v>512</v>
      </c>
      <c r="B9" s="113"/>
      <c r="C9" s="114"/>
      <c r="D9" s="115">
        <v>25828</v>
      </c>
      <c r="E9" s="116"/>
      <c r="F9" s="117">
        <v>91837</v>
      </c>
      <c r="G9" s="118"/>
      <c r="H9" s="119"/>
    </row>
    <row r="10" spans="1:8">
      <c r="A10" s="120"/>
      <c r="B10" s="121"/>
      <c r="C10" s="122"/>
      <c r="D10" s="123">
        <v>23076</v>
      </c>
      <c r="E10" s="124"/>
      <c r="F10" s="125">
        <v>54439</v>
      </c>
      <c r="G10" s="126"/>
      <c r="H10" s="127"/>
    </row>
    <row r="11" spans="1:8">
      <c r="A11" s="108" t="s">
        <v>513</v>
      </c>
      <c r="B11" s="113"/>
      <c r="C11" s="114"/>
      <c r="D11" s="115">
        <v>31243</v>
      </c>
      <c r="E11" s="116"/>
      <c r="F11" s="117">
        <v>75972</v>
      </c>
      <c r="G11" s="118"/>
      <c r="H11" s="119"/>
    </row>
    <row r="12" spans="1:8">
      <c r="A12" s="120"/>
      <c r="B12" s="121"/>
      <c r="C12" s="128"/>
      <c r="D12" s="123">
        <v>19516</v>
      </c>
      <c r="E12" s="124"/>
      <c r="F12" s="125">
        <v>40712</v>
      </c>
      <c r="G12" s="126"/>
      <c r="H12" s="127"/>
    </row>
    <row r="13" spans="1:8">
      <c r="A13" s="108"/>
      <c r="B13" s="113"/>
      <c r="C13" s="129"/>
      <c r="D13" s="130">
        <v>39130</v>
      </c>
      <c r="E13" s="131"/>
      <c r="F13" s="132">
        <v>77590</v>
      </c>
      <c r="G13" s="133"/>
      <c r="H13" s="119"/>
    </row>
    <row r="14" spans="1:8">
      <c r="A14" s="120"/>
      <c r="B14" s="121"/>
      <c r="C14" s="122"/>
      <c r="D14" s="123">
        <v>27012</v>
      </c>
      <c r="E14" s="124"/>
      <c r="F14" s="125">
        <v>43258</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10.33</v>
      </c>
      <c r="C19" s="134">
        <f>ROUND(VALUE(SUBSTITUTE(実質収支比率等に係る経年分析!G$48,"▲","-")),2)</f>
        <v>9</v>
      </c>
      <c r="D19" s="134">
        <f>ROUND(VALUE(SUBSTITUTE(実質収支比率等に係る経年分析!H$48,"▲","-")),2)</f>
        <v>9.82</v>
      </c>
      <c r="E19" s="134">
        <f>ROUND(VALUE(SUBSTITUTE(実質収支比率等に係る経年分析!I$48,"▲","-")),2)</f>
        <v>11.74</v>
      </c>
      <c r="F19" s="134">
        <f>ROUND(VALUE(SUBSTITUTE(実質収支比率等に係る経年分析!J$48,"▲","-")),2)</f>
        <v>12.52</v>
      </c>
    </row>
    <row r="20" spans="1:11">
      <c r="A20" s="134" t="s">
        <v>43</v>
      </c>
      <c r="B20" s="134">
        <f>ROUND(VALUE(SUBSTITUTE(実質収支比率等に係る経年分析!F$47,"▲","-")),2)</f>
        <v>32.869999999999997</v>
      </c>
      <c r="C20" s="134">
        <f>ROUND(VALUE(SUBSTITUTE(実質収支比率等に係る経年分析!G$47,"▲","-")),2)</f>
        <v>38.24</v>
      </c>
      <c r="D20" s="134">
        <f>ROUND(VALUE(SUBSTITUTE(実質収支比率等に係る経年分析!H$47,"▲","-")),2)</f>
        <v>38.08</v>
      </c>
      <c r="E20" s="134">
        <f>ROUND(VALUE(SUBSTITUTE(実質収支比率等に係る経年分析!I$47,"▲","-")),2)</f>
        <v>37.78</v>
      </c>
      <c r="F20" s="134">
        <f>ROUND(VALUE(SUBSTITUTE(実質収支比率等に係る経年分析!J$47,"▲","-")),2)</f>
        <v>37.090000000000003</v>
      </c>
    </row>
    <row r="21" spans="1:11">
      <c r="A21" s="134" t="s">
        <v>44</v>
      </c>
      <c r="B21" s="134">
        <f>IF(ISNUMBER(VALUE(SUBSTITUTE(実質収支比率等に係る経年分析!F$49,"▲","-"))),ROUND(VALUE(SUBSTITUTE(実質収支比率等に係る経年分析!F$49,"▲","-")),2),NA())</f>
        <v>0.26</v>
      </c>
      <c r="C21" s="134">
        <f>IF(ISNUMBER(VALUE(SUBSTITUTE(実質収支比率等に係る経年分析!G$49,"▲","-"))),ROUND(VALUE(SUBSTITUTE(実質収支比率等に係る経年分析!G$49,"▲","-")),2),NA())</f>
        <v>3.68</v>
      </c>
      <c r="D21" s="134">
        <f>IF(ISNUMBER(VALUE(SUBSTITUTE(実質収支比率等に係る経年分析!H$49,"▲","-"))),ROUND(VALUE(SUBSTITUTE(実質収支比率等に係る経年分析!H$49,"▲","-")),2),NA())</f>
        <v>11.06</v>
      </c>
      <c r="E21" s="134">
        <f>IF(ISNUMBER(VALUE(SUBSTITUTE(実質収支比率等に係る経年分析!I$49,"▲","-"))),ROUND(VALUE(SUBSTITUTE(実質収支比率等に係る経年分析!I$49,"▲","-")),2),NA())</f>
        <v>8.59</v>
      </c>
      <c r="F21" s="134">
        <f>IF(ISNUMBER(VALUE(SUBSTITUTE(実質収支比率等に係る経年分析!J$49,"▲","-"))),ROUND(VALUE(SUBSTITUTE(実質収支比率等に係る経年分析!J$49,"▲","-")),2),NA())</f>
        <v>1.1299999999999999</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生活排水処理事業特別会計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0.14000000000000001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0.14000000000000001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0.14000000000000001</v>
      </c>
    </row>
    <row r="32" spans="1:11">
      <c r="A32" s="135" t="str">
        <f>IF(連結実質赤字比率に係る赤字・黒字の構成分析!C$38="",NA(),連結実質赤字比率に係る赤字・黒字の構成分析!C$38)</f>
        <v>住宅改修資金貸付事業特別会計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0.21</v>
      </c>
    </row>
    <row r="33" spans="1:16">
      <c r="A33" s="135" t="str">
        <f>IF(連結実質赤字比率に係る赤字・黒字の構成分析!C$37="",NA(),連結実質赤字比率に係る赤字・黒字の構成分析!C$37)</f>
        <v>工業用水道事業会計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1.89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1.74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1.56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1.22</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10.33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8.99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9.82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11.73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12.3</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11.89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12.28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11.07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12.6</v>
      </c>
    </row>
    <row r="36" spans="1:16">
      <c r="A36" s="135" t="str">
        <f>IF(連結実質赤字比率に係る赤字・黒字の構成分析!C$34="",NA(),連結実質赤字比率に係る赤字・黒字の構成分析!C$34)</f>
        <v>国民健康保険事業特別会計</v>
      </c>
      <c r="B36" s="135">
        <f>IF(ROUND(VALUE(SUBSTITUTE(連結実質赤字比率に係る赤字・黒字の構成分析!F$34,"▲", "-")), 2) &lt; 0, ABS(ROUND(VALUE(SUBSTITUTE(連結実質赤字比率に係る赤字・黒字の構成分析!F$34,"▲", "-")), 2)), NA())</f>
        <v>3.28</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5.65</v>
      </c>
      <c r="E36" s="135" t="e">
        <f>IF(ROUND(VALUE(SUBSTITUTE(連結実質赤字比率に係る赤字・黒字の構成分析!G$34,"▲", "-")), 2) &gt;= 0, ABS(ROUND(VALUE(SUBSTITUTE(連結実質赤字比率に係る赤字・黒字の構成分析!G$34,"▲", "-")), 2)), NA())</f>
        <v>#N/A</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0.45</v>
      </c>
      <c r="H36" s="135">
        <f>IF(ROUND(VALUE(SUBSTITUTE(連結実質赤字比率に係る赤字・黒字の構成分析!I$34,"▲", "-")), 2) &lt; 0, ABS(ROUND(VALUE(SUBSTITUTE(連結実質赤字比率に係る赤字・黒字の構成分析!I$34,"▲", "-")), 2)), NA())</f>
        <v>1.44</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1.1100000000000001</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371</v>
      </c>
      <c r="E42" s="136"/>
      <c r="F42" s="136"/>
      <c r="G42" s="136">
        <f>'実質公債費比率（分子）の構造'!L$52</f>
        <v>382</v>
      </c>
      <c r="H42" s="136"/>
      <c r="I42" s="136"/>
      <c r="J42" s="136">
        <f>'実質公債費比率（分子）の構造'!M$52</f>
        <v>387</v>
      </c>
      <c r="K42" s="136"/>
      <c r="L42" s="136"/>
      <c r="M42" s="136">
        <f>'実質公債費比率（分子）の構造'!N$52</f>
        <v>401</v>
      </c>
      <c r="N42" s="136"/>
      <c r="O42" s="136"/>
      <c r="P42" s="136">
        <f>'実質公債費比率（分子）の構造'!O$52</f>
        <v>337</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11</v>
      </c>
      <c r="C45" s="136"/>
      <c r="D45" s="136"/>
      <c r="E45" s="136">
        <f>'実質公債費比率（分子）の構造'!L$49</f>
        <v>11</v>
      </c>
      <c r="F45" s="136"/>
      <c r="G45" s="136"/>
      <c r="H45" s="136">
        <f>'実質公債費比率（分子）の構造'!M$49</f>
        <v>10</v>
      </c>
      <c r="I45" s="136"/>
      <c r="J45" s="136"/>
      <c r="K45" s="136">
        <f>'実質公債費比率（分子）の構造'!N$49</f>
        <v>11</v>
      </c>
      <c r="L45" s="136"/>
      <c r="M45" s="136"/>
      <c r="N45" s="136">
        <f>'実質公債費比率（分子）の構造'!O$49</f>
        <v>16</v>
      </c>
      <c r="O45" s="136"/>
      <c r="P45" s="136"/>
    </row>
    <row r="46" spans="1:16">
      <c r="A46" s="136" t="s">
        <v>55</v>
      </c>
      <c r="B46" s="136">
        <f>'実質公債費比率（分子）の構造'!K$48</f>
        <v>25</v>
      </c>
      <c r="C46" s="136"/>
      <c r="D46" s="136"/>
      <c r="E46" s="136">
        <f>'実質公債費比率（分子）の構造'!L$48</f>
        <v>28</v>
      </c>
      <c r="F46" s="136"/>
      <c r="G46" s="136"/>
      <c r="H46" s="136">
        <f>'実質公債費比率（分子）の構造'!M$48</f>
        <v>32</v>
      </c>
      <c r="I46" s="136"/>
      <c r="J46" s="136"/>
      <c r="K46" s="136">
        <f>'実質公債費比率（分子）の構造'!N$48</f>
        <v>36</v>
      </c>
      <c r="L46" s="136"/>
      <c r="M46" s="136"/>
      <c r="N46" s="136">
        <f>'実質公債費比率（分子）の構造'!O$48</f>
        <v>38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f>'実質公債費比率（分子）の構造'!O$47</f>
        <v>6</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376</v>
      </c>
      <c r="C49" s="136"/>
      <c r="D49" s="136"/>
      <c r="E49" s="136">
        <f>'実質公債費比率（分子）の構造'!L$45</f>
        <v>394</v>
      </c>
      <c r="F49" s="136"/>
      <c r="G49" s="136"/>
      <c r="H49" s="136">
        <f>'実質公債費比率（分子）の構造'!M$45</f>
        <v>414</v>
      </c>
      <c r="I49" s="136"/>
      <c r="J49" s="136"/>
      <c r="K49" s="136">
        <f>'実質公債費比率（分子）の構造'!N$45</f>
        <v>388</v>
      </c>
      <c r="L49" s="136"/>
      <c r="M49" s="136"/>
      <c r="N49" s="136">
        <f>'実質公債費比率（分子）の構造'!O$45</f>
        <v>345</v>
      </c>
      <c r="O49" s="136"/>
      <c r="P49" s="136"/>
    </row>
    <row r="50" spans="1:16">
      <c r="A50" s="136" t="s">
        <v>59</v>
      </c>
      <c r="B50" s="136" t="e">
        <f>NA()</f>
        <v>#N/A</v>
      </c>
      <c r="C50" s="136">
        <f>IF(ISNUMBER('実質公債費比率（分子）の構造'!K$53),'実質公債費比率（分子）の構造'!K$53,NA())</f>
        <v>41</v>
      </c>
      <c r="D50" s="136" t="e">
        <f>NA()</f>
        <v>#N/A</v>
      </c>
      <c r="E50" s="136" t="e">
        <f>NA()</f>
        <v>#N/A</v>
      </c>
      <c r="F50" s="136">
        <f>IF(ISNUMBER('実質公債費比率（分子）の構造'!L$53),'実質公債費比率（分子）の構造'!L$53,NA())</f>
        <v>51</v>
      </c>
      <c r="G50" s="136" t="e">
        <f>NA()</f>
        <v>#N/A</v>
      </c>
      <c r="H50" s="136" t="e">
        <f>NA()</f>
        <v>#N/A</v>
      </c>
      <c r="I50" s="136">
        <f>IF(ISNUMBER('実質公債費比率（分子）の構造'!M$53),'実質公債費比率（分子）の構造'!M$53,NA())</f>
        <v>69</v>
      </c>
      <c r="J50" s="136" t="e">
        <f>NA()</f>
        <v>#N/A</v>
      </c>
      <c r="K50" s="136" t="e">
        <f>NA()</f>
        <v>#N/A</v>
      </c>
      <c r="L50" s="136">
        <f>IF(ISNUMBER('実質公債費比率（分子）の構造'!N$53),'実質公債費比率（分子）の構造'!N$53,NA())</f>
        <v>34</v>
      </c>
      <c r="M50" s="136" t="e">
        <f>NA()</f>
        <v>#N/A</v>
      </c>
      <c r="N50" s="136" t="e">
        <f>NA()</f>
        <v>#N/A</v>
      </c>
      <c r="O50" s="136">
        <f>IF(ISNUMBER('実質公債費比率（分子）の構造'!O$53),'実質公債費比率（分子）の構造'!O$53,NA())</f>
        <v>68</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3585</v>
      </c>
      <c r="E56" s="135"/>
      <c r="F56" s="135"/>
      <c r="G56" s="135">
        <f>'将来負担比率（分子）の構造'!J$51</f>
        <v>3548</v>
      </c>
      <c r="H56" s="135"/>
      <c r="I56" s="135"/>
      <c r="J56" s="135">
        <f>'将来負担比率（分子）の構造'!K$51</f>
        <v>3501</v>
      </c>
      <c r="K56" s="135"/>
      <c r="L56" s="135"/>
      <c r="M56" s="135">
        <f>'将来負担比率（分子）の構造'!L$51</f>
        <v>3550</v>
      </c>
      <c r="N56" s="135"/>
      <c r="O56" s="135"/>
      <c r="P56" s="135">
        <f>'将来負担比率（分子）の構造'!M$51</f>
        <v>3665</v>
      </c>
    </row>
    <row r="57" spans="1:16">
      <c r="A57" s="135" t="s">
        <v>35</v>
      </c>
      <c r="B57" s="135"/>
      <c r="C57" s="135"/>
      <c r="D57" s="135">
        <f>'将来負担比率（分子）の構造'!I$50</f>
        <v>870</v>
      </c>
      <c r="E57" s="135"/>
      <c r="F57" s="135"/>
      <c r="G57" s="135">
        <f>'将来負担比率（分子）の構造'!J$50</f>
        <v>957</v>
      </c>
      <c r="H57" s="135"/>
      <c r="I57" s="135"/>
      <c r="J57" s="135">
        <f>'将来負担比率（分子）の構造'!K$50</f>
        <v>1013</v>
      </c>
      <c r="K57" s="135"/>
      <c r="L57" s="135"/>
      <c r="M57" s="135">
        <f>'将来負担比率（分子）の構造'!L$50</f>
        <v>973</v>
      </c>
      <c r="N57" s="135"/>
      <c r="O57" s="135"/>
      <c r="P57" s="135">
        <f>'将来負担比率（分子）の構造'!M$50</f>
        <v>804</v>
      </c>
    </row>
    <row r="58" spans="1:16">
      <c r="A58" s="135" t="s">
        <v>34</v>
      </c>
      <c r="B58" s="135"/>
      <c r="C58" s="135"/>
      <c r="D58" s="135">
        <f>'将来負担比率（分子）の構造'!I$49</f>
        <v>3861</v>
      </c>
      <c r="E58" s="135"/>
      <c r="F58" s="135"/>
      <c r="G58" s="135">
        <f>'将来負担比率（分子）の構造'!J$49</f>
        <v>4214</v>
      </c>
      <c r="H58" s="135"/>
      <c r="I58" s="135"/>
      <c r="J58" s="135">
        <f>'将来負担比率（分子）の構造'!K$49</f>
        <v>3677</v>
      </c>
      <c r="K58" s="135"/>
      <c r="L58" s="135"/>
      <c r="M58" s="135">
        <f>'将来負担比率（分子）の構造'!L$49</f>
        <v>3685</v>
      </c>
      <c r="N58" s="135"/>
      <c r="O58" s="135"/>
      <c r="P58" s="135">
        <f>'将来負担比率（分子）の構造'!M$49</f>
        <v>3955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5</v>
      </c>
      <c r="C61" s="135"/>
      <c r="D61" s="135"/>
      <c r="E61" s="135">
        <f>'将来負担比率（分子）の構造'!J$46</f>
        <v>4</v>
      </c>
      <c r="F61" s="135"/>
      <c r="G61" s="135"/>
      <c r="H61" s="135">
        <f>'将来負担比率（分子）の構造'!K$46</f>
        <v>3</v>
      </c>
      <c r="I61" s="135"/>
      <c r="J61" s="135"/>
      <c r="K61" s="135">
        <f>'将来負担比率（分子）の構造'!L$46</f>
        <v>2</v>
      </c>
      <c r="L61" s="135"/>
      <c r="M61" s="135"/>
      <c r="N61" s="135">
        <f>'将来負担比率（分子）の構造'!M$46</f>
        <v>1</v>
      </c>
      <c r="O61" s="135"/>
      <c r="P61" s="135"/>
    </row>
    <row r="62" spans="1:16">
      <c r="A62" s="135" t="s">
        <v>29</v>
      </c>
      <c r="B62" s="135">
        <f>'将来負担比率（分子）の構造'!I$45</f>
        <v>1434</v>
      </c>
      <c r="C62" s="135"/>
      <c r="D62" s="135"/>
      <c r="E62" s="135">
        <f>'将来負担比率（分子）の構造'!J$45</f>
        <v>1385</v>
      </c>
      <c r="F62" s="135"/>
      <c r="G62" s="135"/>
      <c r="H62" s="135">
        <f>'将来負担比率（分子）の構造'!K$45</f>
        <v>1335</v>
      </c>
      <c r="I62" s="135"/>
      <c r="J62" s="135"/>
      <c r="K62" s="135">
        <f>'将来負担比率（分子）の構造'!L$45</f>
        <v>1310</v>
      </c>
      <c r="L62" s="135"/>
      <c r="M62" s="135"/>
      <c r="N62" s="135">
        <f>'将来負担比率（分子）の構造'!M$45</f>
        <v>1199</v>
      </c>
      <c r="O62" s="135"/>
      <c r="P62" s="135"/>
    </row>
    <row r="63" spans="1:16">
      <c r="A63" s="135" t="s">
        <v>28</v>
      </c>
      <c r="B63" s="135">
        <f>'将来負担比率（分子）の構造'!I$44</f>
        <v>44</v>
      </c>
      <c r="C63" s="135"/>
      <c r="D63" s="135"/>
      <c r="E63" s="135">
        <f>'将来負担比率（分子）の構造'!J$44</f>
        <v>40</v>
      </c>
      <c r="F63" s="135"/>
      <c r="G63" s="135"/>
      <c r="H63" s="135">
        <f>'将来負担比率（分子）の構造'!K$44</f>
        <v>78</v>
      </c>
      <c r="I63" s="135"/>
      <c r="J63" s="135"/>
      <c r="K63" s="135">
        <f>'将来負担比率（分子）の構造'!L$44</f>
        <v>141</v>
      </c>
      <c r="L63" s="135"/>
      <c r="M63" s="135"/>
      <c r="N63" s="135">
        <f>'将来負担比率（分子）の構造'!M$44</f>
        <v>127</v>
      </c>
      <c r="O63" s="135"/>
      <c r="P63" s="135"/>
    </row>
    <row r="64" spans="1:16">
      <c r="A64" s="135" t="s">
        <v>27</v>
      </c>
      <c r="B64" s="135">
        <f>'将来負担比率（分子）の構造'!I$43</f>
        <v>762</v>
      </c>
      <c r="C64" s="135"/>
      <c r="D64" s="135"/>
      <c r="E64" s="135">
        <f>'将来負担比率（分子）の構造'!J$43</f>
        <v>791</v>
      </c>
      <c r="F64" s="135"/>
      <c r="G64" s="135"/>
      <c r="H64" s="135">
        <f>'将来負担比率（分子）の構造'!K$43</f>
        <v>839</v>
      </c>
      <c r="I64" s="135"/>
      <c r="J64" s="135"/>
      <c r="K64" s="135">
        <f>'将来負担比率（分子）の構造'!L$43</f>
        <v>842</v>
      </c>
      <c r="L64" s="135"/>
      <c r="M64" s="135"/>
      <c r="N64" s="135">
        <f>'将来負担比率（分子）の構造'!M$43</f>
        <v>840</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4599</v>
      </c>
      <c r="C66" s="135"/>
      <c r="D66" s="135"/>
      <c r="E66" s="135">
        <f>'将来負担比率（分子）の構造'!J$41</f>
        <v>4630</v>
      </c>
      <c r="F66" s="135"/>
      <c r="G66" s="135"/>
      <c r="H66" s="135">
        <f>'将来負担比率（分子）の構造'!K$41</f>
        <v>4371</v>
      </c>
      <c r="I66" s="135"/>
      <c r="J66" s="135"/>
      <c r="K66" s="135">
        <f>'将来負担比率（分子）の構造'!L$41</f>
        <v>4161</v>
      </c>
      <c r="L66" s="135"/>
      <c r="M66" s="135"/>
      <c r="N66" s="135">
        <f>'将来負担比率（分子）の構造'!M$41</f>
        <v>4334</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922232</v>
      </c>
      <c r="S5" s="613"/>
      <c r="T5" s="613"/>
      <c r="U5" s="613"/>
      <c r="V5" s="613"/>
      <c r="W5" s="613"/>
      <c r="X5" s="613"/>
      <c r="Y5" s="614"/>
      <c r="Z5" s="615">
        <v>15.6</v>
      </c>
      <c r="AA5" s="615"/>
      <c r="AB5" s="615"/>
      <c r="AC5" s="615"/>
      <c r="AD5" s="616">
        <v>922232</v>
      </c>
      <c r="AE5" s="616"/>
      <c r="AF5" s="616"/>
      <c r="AG5" s="616"/>
      <c r="AH5" s="616"/>
      <c r="AI5" s="616"/>
      <c r="AJ5" s="616"/>
      <c r="AK5" s="616"/>
      <c r="AL5" s="617">
        <v>29.8</v>
      </c>
      <c r="AM5" s="618"/>
      <c r="AN5" s="618"/>
      <c r="AO5" s="619"/>
      <c r="AP5" s="609" t="s">
        <v>206</v>
      </c>
      <c r="AQ5" s="610"/>
      <c r="AR5" s="610"/>
      <c r="AS5" s="610"/>
      <c r="AT5" s="610"/>
      <c r="AU5" s="610"/>
      <c r="AV5" s="610"/>
      <c r="AW5" s="610"/>
      <c r="AX5" s="610"/>
      <c r="AY5" s="610"/>
      <c r="AZ5" s="610"/>
      <c r="BA5" s="610"/>
      <c r="BB5" s="610"/>
      <c r="BC5" s="610"/>
      <c r="BD5" s="610"/>
      <c r="BE5" s="610"/>
      <c r="BF5" s="611"/>
      <c r="BG5" s="623">
        <v>920416</v>
      </c>
      <c r="BH5" s="624"/>
      <c r="BI5" s="624"/>
      <c r="BJ5" s="624"/>
      <c r="BK5" s="624"/>
      <c r="BL5" s="624"/>
      <c r="BM5" s="624"/>
      <c r="BN5" s="625"/>
      <c r="BO5" s="626">
        <v>99.8</v>
      </c>
      <c r="BP5" s="626"/>
      <c r="BQ5" s="626"/>
      <c r="BR5" s="626"/>
      <c r="BS5" s="627">
        <v>3084</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43866</v>
      </c>
      <c r="S6" s="624"/>
      <c r="T6" s="624"/>
      <c r="U6" s="624"/>
      <c r="V6" s="624"/>
      <c r="W6" s="624"/>
      <c r="X6" s="624"/>
      <c r="Y6" s="625"/>
      <c r="Z6" s="626">
        <v>0.7</v>
      </c>
      <c r="AA6" s="626"/>
      <c r="AB6" s="626"/>
      <c r="AC6" s="626"/>
      <c r="AD6" s="627">
        <v>43866</v>
      </c>
      <c r="AE6" s="627"/>
      <c r="AF6" s="627"/>
      <c r="AG6" s="627"/>
      <c r="AH6" s="627"/>
      <c r="AI6" s="627"/>
      <c r="AJ6" s="627"/>
      <c r="AK6" s="627"/>
      <c r="AL6" s="628">
        <v>1.4</v>
      </c>
      <c r="AM6" s="629"/>
      <c r="AN6" s="629"/>
      <c r="AO6" s="630"/>
      <c r="AP6" s="620" t="s">
        <v>211</v>
      </c>
      <c r="AQ6" s="621"/>
      <c r="AR6" s="621"/>
      <c r="AS6" s="621"/>
      <c r="AT6" s="621"/>
      <c r="AU6" s="621"/>
      <c r="AV6" s="621"/>
      <c r="AW6" s="621"/>
      <c r="AX6" s="621"/>
      <c r="AY6" s="621"/>
      <c r="AZ6" s="621"/>
      <c r="BA6" s="621"/>
      <c r="BB6" s="621"/>
      <c r="BC6" s="621"/>
      <c r="BD6" s="621"/>
      <c r="BE6" s="621"/>
      <c r="BF6" s="622"/>
      <c r="BG6" s="623">
        <v>920416</v>
      </c>
      <c r="BH6" s="624"/>
      <c r="BI6" s="624"/>
      <c r="BJ6" s="624"/>
      <c r="BK6" s="624"/>
      <c r="BL6" s="624"/>
      <c r="BM6" s="624"/>
      <c r="BN6" s="625"/>
      <c r="BO6" s="626">
        <v>99.8</v>
      </c>
      <c r="BP6" s="626"/>
      <c r="BQ6" s="626"/>
      <c r="BR6" s="626"/>
      <c r="BS6" s="627">
        <v>3084</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109392</v>
      </c>
      <c r="CS6" s="624"/>
      <c r="CT6" s="624"/>
      <c r="CU6" s="624"/>
      <c r="CV6" s="624"/>
      <c r="CW6" s="624"/>
      <c r="CX6" s="624"/>
      <c r="CY6" s="625"/>
      <c r="CZ6" s="626">
        <v>2</v>
      </c>
      <c r="DA6" s="626"/>
      <c r="DB6" s="626"/>
      <c r="DC6" s="626"/>
      <c r="DD6" s="632" t="s">
        <v>213</v>
      </c>
      <c r="DE6" s="624"/>
      <c r="DF6" s="624"/>
      <c r="DG6" s="624"/>
      <c r="DH6" s="624"/>
      <c r="DI6" s="624"/>
      <c r="DJ6" s="624"/>
      <c r="DK6" s="624"/>
      <c r="DL6" s="624"/>
      <c r="DM6" s="624"/>
      <c r="DN6" s="624"/>
      <c r="DO6" s="624"/>
      <c r="DP6" s="625"/>
      <c r="DQ6" s="632">
        <v>109392</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1770</v>
      </c>
      <c r="S7" s="624"/>
      <c r="T7" s="624"/>
      <c r="U7" s="624"/>
      <c r="V7" s="624"/>
      <c r="W7" s="624"/>
      <c r="X7" s="624"/>
      <c r="Y7" s="625"/>
      <c r="Z7" s="626">
        <v>0</v>
      </c>
      <c r="AA7" s="626"/>
      <c r="AB7" s="626"/>
      <c r="AC7" s="626"/>
      <c r="AD7" s="627">
        <v>1770</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382652</v>
      </c>
      <c r="BH7" s="624"/>
      <c r="BI7" s="624"/>
      <c r="BJ7" s="624"/>
      <c r="BK7" s="624"/>
      <c r="BL7" s="624"/>
      <c r="BM7" s="624"/>
      <c r="BN7" s="625"/>
      <c r="BO7" s="626">
        <v>41.5</v>
      </c>
      <c r="BP7" s="626"/>
      <c r="BQ7" s="626"/>
      <c r="BR7" s="626"/>
      <c r="BS7" s="627">
        <v>3084</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972486</v>
      </c>
      <c r="CS7" s="624"/>
      <c r="CT7" s="624"/>
      <c r="CU7" s="624"/>
      <c r="CV7" s="624"/>
      <c r="CW7" s="624"/>
      <c r="CX7" s="624"/>
      <c r="CY7" s="625"/>
      <c r="CZ7" s="626">
        <v>17.7</v>
      </c>
      <c r="DA7" s="626"/>
      <c r="DB7" s="626"/>
      <c r="DC7" s="626"/>
      <c r="DD7" s="632">
        <v>14490</v>
      </c>
      <c r="DE7" s="624"/>
      <c r="DF7" s="624"/>
      <c r="DG7" s="624"/>
      <c r="DH7" s="624"/>
      <c r="DI7" s="624"/>
      <c r="DJ7" s="624"/>
      <c r="DK7" s="624"/>
      <c r="DL7" s="624"/>
      <c r="DM7" s="624"/>
      <c r="DN7" s="624"/>
      <c r="DO7" s="624"/>
      <c r="DP7" s="625"/>
      <c r="DQ7" s="632">
        <v>823928</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5047</v>
      </c>
      <c r="S8" s="624"/>
      <c r="T8" s="624"/>
      <c r="U8" s="624"/>
      <c r="V8" s="624"/>
      <c r="W8" s="624"/>
      <c r="X8" s="624"/>
      <c r="Y8" s="625"/>
      <c r="Z8" s="626">
        <v>0.1</v>
      </c>
      <c r="AA8" s="626"/>
      <c r="AB8" s="626"/>
      <c r="AC8" s="626"/>
      <c r="AD8" s="627">
        <v>5047</v>
      </c>
      <c r="AE8" s="627"/>
      <c r="AF8" s="627"/>
      <c r="AG8" s="627"/>
      <c r="AH8" s="627"/>
      <c r="AI8" s="627"/>
      <c r="AJ8" s="627"/>
      <c r="AK8" s="627"/>
      <c r="AL8" s="628">
        <v>0.2</v>
      </c>
      <c r="AM8" s="629"/>
      <c r="AN8" s="629"/>
      <c r="AO8" s="630"/>
      <c r="AP8" s="620" t="s">
        <v>218</v>
      </c>
      <c r="AQ8" s="621"/>
      <c r="AR8" s="621"/>
      <c r="AS8" s="621"/>
      <c r="AT8" s="621"/>
      <c r="AU8" s="621"/>
      <c r="AV8" s="621"/>
      <c r="AW8" s="621"/>
      <c r="AX8" s="621"/>
      <c r="AY8" s="621"/>
      <c r="AZ8" s="621"/>
      <c r="BA8" s="621"/>
      <c r="BB8" s="621"/>
      <c r="BC8" s="621"/>
      <c r="BD8" s="621"/>
      <c r="BE8" s="621"/>
      <c r="BF8" s="622"/>
      <c r="BG8" s="623">
        <v>16578</v>
      </c>
      <c r="BH8" s="624"/>
      <c r="BI8" s="624"/>
      <c r="BJ8" s="624"/>
      <c r="BK8" s="624"/>
      <c r="BL8" s="624"/>
      <c r="BM8" s="624"/>
      <c r="BN8" s="625"/>
      <c r="BO8" s="626">
        <v>1.8</v>
      </c>
      <c r="BP8" s="626"/>
      <c r="BQ8" s="626"/>
      <c r="BR8" s="626"/>
      <c r="BS8" s="632" t="s">
        <v>109</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2075128</v>
      </c>
      <c r="CS8" s="624"/>
      <c r="CT8" s="624"/>
      <c r="CU8" s="624"/>
      <c r="CV8" s="624"/>
      <c r="CW8" s="624"/>
      <c r="CX8" s="624"/>
      <c r="CY8" s="625"/>
      <c r="CZ8" s="626">
        <v>37.700000000000003</v>
      </c>
      <c r="DA8" s="626"/>
      <c r="DB8" s="626"/>
      <c r="DC8" s="626"/>
      <c r="DD8" s="632">
        <v>5154</v>
      </c>
      <c r="DE8" s="624"/>
      <c r="DF8" s="624"/>
      <c r="DG8" s="624"/>
      <c r="DH8" s="624"/>
      <c r="DI8" s="624"/>
      <c r="DJ8" s="624"/>
      <c r="DK8" s="624"/>
      <c r="DL8" s="624"/>
      <c r="DM8" s="624"/>
      <c r="DN8" s="624"/>
      <c r="DO8" s="624"/>
      <c r="DP8" s="625"/>
      <c r="DQ8" s="632">
        <v>1127838</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4716</v>
      </c>
      <c r="S9" s="624"/>
      <c r="T9" s="624"/>
      <c r="U9" s="624"/>
      <c r="V9" s="624"/>
      <c r="W9" s="624"/>
      <c r="X9" s="624"/>
      <c r="Y9" s="625"/>
      <c r="Z9" s="626">
        <v>0.1</v>
      </c>
      <c r="AA9" s="626"/>
      <c r="AB9" s="626"/>
      <c r="AC9" s="626"/>
      <c r="AD9" s="627">
        <v>4716</v>
      </c>
      <c r="AE9" s="627"/>
      <c r="AF9" s="627"/>
      <c r="AG9" s="627"/>
      <c r="AH9" s="627"/>
      <c r="AI9" s="627"/>
      <c r="AJ9" s="627"/>
      <c r="AK9" s="627"/>
      <c r="AL9" s="628">
        <v>0.2</v>
      </c>
      <c r="AM9" s="629"/>
      <c r="AN9" s="629"/>
      <c r="AO9" s="630"/>
      <c r="AP9" s="620" t="s">
        <v>221</v>
      </c>
      <c r="AQ9" s="621"/>
      <c r="AR9" s="621"/>
      <c r="AS9" s="621"/>
      <c r="AT9" s="621"/>
      <c r="AU9" s="621"/>
      <c r="AV9" s="621"/>
      <c r="AW9" s="621"/>
      <c r="AX9" s="621"/>
      <c r="AY9" s="621"/>
      <c r="AZ9" s="621"/>
      <c r="BA9" s="621"/>
      <c r="BB9" s="621"/>
      <c r="BC9" s="621"/>
      <c r="BD9" s="621"/>
      <c r="BE9" s="621"/>
      <c r="BF9" s="622"/>
      <c r="BG9" s="623">
        <v>329992</v>
      </c>
      <c r="BH9" s="624"/>
      <c r="BI9" s="624"/>
      <c r="BJ9" s="624"/>
      <c r="BK9" s="624"/>
      <c r="BL9" s="624"/>
      <c r="BM9" s="624"/>
      <c r="BN9" s="625"/>
      <c r="BO9" s="626">
        <v>35.799999999999997</v>
      </c>
      <c r="BP9" s="626"/>
      <c r="BQ9" s="626"/>
      <c r="BR9" s="626"/>
      <c r="BS9" s="632" t="s">
        <v>109</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549170</v>
      </c>
      <c r="CS9" s="624"/>
      <c r="CT9" s="624"/>
      <c r="CU9" s="624"/>
      <c r="CV9" s="624"/>
      <c r="CW9" s="624"/>
      <c r="CX9" s="624"/>
      <c r="CY9" s="625"/>
      <c r="CZ9" s="626">
        <v>10</v>
      </c>
      <c r="DA9" s="626"/>
      <c r="DB9" s="626"/>
      <c r="DC9" s="626"/>
      <c r="DD9" s="632" t="s">
        <v>109</v>
      </c>
      <c r="DE9" s="624"/>
      <c r="DF9" s="624"/>
      <c r="DG9" s="624"/>
      <c r="DH9" s="624"/>
      <c r="DI9" s="624"/>
      <c r="DJ9" s="624"/>
      <c r="DK9" s="624"/>
      <c r="DL9" s="624"/>
      <c r="DM9" s="624"/>
      <c r="DN9" s="624"/>
      <c r="DO9" s="624"/>
      <c r="DP9" s="625"/>
      <c r="DQ9" s="632">
        <v>312214</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202270</v>
      </c>
      <c r="S10" s="624"/>
      <c r="T10" s="624"/>
      <c r="U10" s="624"/>
      <c r="V10" s="624"/>
      <c r="W10" s="624"/>
      <c r="X10" s="624"/>
      <c r="Y10" s="625"/>
      <c r="Z10" s="626">
        <v>3.4</v>
      </c>
      <c r="AA10" s="626"/>
      <c r="AB10" s="626"/>
      <c r="AC10" s="626"/>
      <c r="AD10" s="627">
        <v>202270</v>
      </c>
      <c r="AE10" s="627"/>
      <c r="AF10" s="627"/>
      <c r="AG10" s="627"/>
      <c r="AH10" s="627"/>
      <c r="AI10" s="627"/>
      <c r="AJ10" s="627"/>
      <c r="AK10" s="627"/>
      <c r="AL10" s="628">
        <v>6.5</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19113</v>
      </c>
      <c r="BH10" s="624"/>
      <c r="BI10" s="624"/>
      <c r="BJ10" s="624"/>
      <c r="BK10" s="624"/>
      <c r="BL10" s="624"/>
      <c r="BM10" s="624"/>
      <c r="BN10" s="625"/>
      <c r="BO10" s="626">
        <v>2.1</v>
      </c>
      <c r="BP10" s="626"/>
      <c r="BQ10" s="626"/>
      <c r="BR10" s="626"/>
      <c r="BS10" s="632" t="s">
        <v>109</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t="s">
        <v>109</v>
      </c>
      <c r="CS10" s="624"/>
      <c r="CT10" s="624"/>
      <c r="CU10" s="624"/>
      <c r="CV10" s="624"/>
      <c r="CW10" s="624"/>
      <c r="CX10" s="624"/>
      <c r="CY10" s="625"/>
      <c r="CZ10" s="626" t="s">
        <v>109</v>
      </c>
      <c r="DA10" s="626"/>
      <c r="DB10" s="626"/>
      <c r="DC10" s="626"/>
      <c r="DD10" s="632" t="s">
        <v>109</v>
      </c>
      <c r="DE10" s="624"/>
      <c r="DF10" s="624"/>
      <c r="DG10" s="624"/>
      <c r="DH10" s="624"/>
      <c r="DI10" s="624"/>
      <c r="DJ10" s="624"/>
      <c r="DK10" s="624"/>
      <c r="DL10" s="624"/>
      <c r="DM10" s="624"/>
      <c r="DN10" s="624"/>
      <c r="DO10" s="624"/>
      <c r="DP10" s="625"/>
      <c r="DQ10" s="632" t="s">
        <v>109</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16969</v>
      </c>
      <c r="BH11" s="624"/>
      <c r="BI11" s="624"/>
      <c r="BJ11" s="624"/>
      <c r="BK11" s="624"/>
      <c r="BL11" s="624"/>
      <c r="BM11" s="624"/>
      <c r="BN11" s="625"/>
      <c r="BO11" s="626">
        <v>1.8</v>
      </c>
      <c r="BP11" s="626"/>
      <c r="BQ11" s="626"/>
      <c r="BR11" s="626"/>
      <c r="BS11" s="632">
        <v>3084</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228860</v>
      </c>
      <c r="CS11" s="624"/>
      <c r="CT11" s="624"/>
      <c r="CU11" s="624"/>
      <c r="CV11" s="624"/>
      <c r="CW11" s="624"/>
      <c r="CX11" s="624"/>
      <c r="CY11" s="625"/>
      <c r="CZ11" s="626">
        <v>4.2</v>
      </c>
      <c r="DA11" s="626"/>
      <c r="DB11" s="626"/>
      <c r="DC11" s="626"/>
      <c r="DD11" s="632">
        <v>29686</v>
      </c>
      <c r="DE11" s="624"/>
      <c r="DF11" s="624"/>
      <c r="DG11" s="624"/>
      <c r="DH11" s="624"/>
      <c r="DI11" s="624"/>
      <c r="DJ11" s="624"/>
      <c r="DK11" s="624"/>
      <c r="DL11" s="624"/>
      <c r="DM11" s="624"/>
      <c r="DN11" s="624"/>
      <c r="DO11" s="624"/>
      <c r="DP11" s="625"/>
      <c r="DQ11" s="632">
        <v>143588</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401522</v>
      </c>
      <c r="BH12" s="624"/>
      <c r="BI12" s="624"/>
      <c r="BJ12" s="624"/>
      <c r="BK12" s="624"/>
      <c r="BL12" s="624"/>
      <c r="BM12" s="624"/>
      <c r="BN12" s="625"/>
      <c r="BO12" s="626">
        <v>43.5</v>
      </c>
      <c r="BP12" s="626"/>
      <c r="BQ12" s="626"/>
      <c r="BR12" s="626"/>
      <c r="BS12" s="632" t="s">
        <v>109</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52787</v>
      </c>
      <c r="CS12" s="624"/>
      <c r="CT12" s="624"/>
      <c r="CU12" s="624"/>
      <c r="CV12" s="624"/>
      <c r="CW12" s="624"/>
      <c r="CX12" s="624"/>
      <c r="CY12" s="625"/>
      <c r="CZ12" s="626">
        <v>1</v>
      </c>
      <c r="DA12" s="626"/>
      <c r="DB12" s="626"/>
      <c r="DC12" s="626"/>
      <c r="DD12" s="632" t="s">
        <v>109</v>
      </c>
      <c r="DE12" s="624"/>
      <c r="DF12" s="624"/>
      <c r="DG12" s="624"/>
      <c r="DH12" s="624"/>
      <c r="DI12" s="624"/>
      <c r="DJ12" s="624"/>
      <c r="DK12" s="624"/>
      <c r="DL12" s="624"/>
      <c r="DM12" s="624"/>
      <c r="DN12" s="624"/>
      <c r="DO12" s="624"/>
      <c r="DP12" s="625"/>
      <c r="DQ12" s="632">
        <v>36513</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9941</v>
      </c>
      <c r="S13" s="624"/>
      <c r="T13" s="624"/>
      <c r="U13" s="624"/>
      <c r="V13" s="624"/>
      <c r="W13" s="624"/>
      <c r="X13" s="624"/>
      <c r="Y13" s="625"/>
      <c r="Z13" s="626">
        <v>0.2</v>
      </c>
      <c r="AA13" s="626"/>
      <c r="AB13" s="626"/>
      <c r="AC13" s="626"/>
      <c r="AD13" s="627">
        <v>9941</v>
      </c>
      <c r="AE13" s="627"/>
      <c r="AF13" s="627"/>
      <c r="AG13" s="627"/>
      <c r="AH13" s="627"/>
      <c r="AI13" s="627"/>
      <c r="AJ13" s="627"/>
      <c r="AK13" s="627"/>
      <c r="AL13" s="628">
        <v>0.3</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401365</v>
      </c>
      <c r="BH13" s="624"/>
      <c r="BI13" s="624"/>
      <c r="BJ13" s="624"/>
      <c r="BK13" s="624"/>
      <c r="BL13" s="624"/>
      <c r="BM13" s="624"/>
      <c r="BN13" s="625"/>
      <c r="BO13" s="626">
        <v>43.5</v>
      </c>
      <c r="BP13" s="626"/>
      <c r="BQ13" s="626"/>
      <c r="BR13" s="626"/>
      <c r="BS13" s="632" t="s">
        <v>109</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462784</v>
      </c>
      <c r="CS13" s="624"/>
      <c r="CT13" s="624"/>
      <c r="CU13" s="624"/>
      <c r="CV13" s="624"/>
      <c r="CW13" s="624"/>
      <c r="CX13" s="624"/>
      <c r="CY13" s="625"/>
      <c r="CZ13" s="626">
        <v>8.4</v>
      </c>
      <c r="DA13" s="626"/>
      <c r="DB13" s="626"/>
      <c r="DC13" s="626"/>
      <c r="DD13" s="632">
        <v>291134</v>
      </c>
      <c r="DE13" s="624"/>
      <c r="DF13" s="624"/>
      <c r="DG13" s="624"/>
      <c r="DH13" s="624"/>
      <c r="DI13" s="624"/>
      <c r="DJ13" s="624"/>
      <c r="DK13" s="624"/>
      <c r="DL13" s="624"/>
      <c r="DM13" s="624"/>
      <c r="DN13" s="624"/>
      <c r="DO13" s="624"/>
      <c r="DP13" s="625"/>
      <c r="DQ13" s="632">
        <v>233766</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29970</v>
      </c>
      <c r="BH14" s="624"/>
      <c r="BI14" s="624"/>
      <c r="BJ14" s="624"/>
      <c r="BK14" s="624"/>
      <c r="BL14" s="624"/>
      <c r="BM14" s="624"/>
      <c r="BN14" s="625"/>
      <c r="BO14" s="626">
        <v>3.2</v>
      </c>
      <c r="BP14" s="626"/>
      <c r="BQ14" s="626"/>
      <c r="BR14" s="626"/>
      <c r="BS14" s="632" t="s">
        <v>109</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192554</v>
      </c>
      <c r="CS14" s="624"/>
      <c r="CT14" s="624"/>
      <c r="CU14" s="624"/>
      <c r="CV14" s="624"/>
      <c r="CW14" s="624"/>
      <c r="CX14" s="624"/>
      <c r="CY14" s="625"/>
      <c r="CZ14" s="626">
        <v>3.5</v>
      </c>
      <c r="DA14" s="626"/>
      <c r="DB14" s="626"/>
      <c r="DC14" s="626"/>
      <c r="DD14" s="632">
        <v>19577</v>
      </c>
      <c r="DE14" s="624"/>
      <c r="DF14" s="624"/>
      <c r="DG14" s="624"/>
      <c r="DH14" s="624"/>
      <c r="DI14" s="624"/>
      <c r="DJ14" s="624"/>
      <c r="DK14" s="624"/>
      <c r="DL14" s="624"/>
      <c r="DM14" s="624"/>
      <c r="DN14" s="624"/>
      <c r="DO14" s="624"/>
      <c r="DP14" s="625"/>
      <c r="DQ14" s="632">
        <v>176549</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2684</v>
      </c>
      <c r="S15" s="624"/>
      <c r="T15" s="624"/>
      <c r="U15" s="624"/>
      <c r="V15" s="624"/>
      <c r="W15" s="624"/>
      <c r="X15" s="624"/>
      <c r="Y15" s="625"/>
      <c r="Z15" s="626">
        <v>0</v>
      </c>
      <c r="AA15" s="626"/>
      <c r="AB15" s="626"/>
      <c r="AC15" s="626"/>
      <c r="AD15" s="627">
        <v>2684</v>
      </c>
      <c r="AE15" s="627"/>
      <c r="AF15" s="627"/>
      <c r="AG15" s="627"/>
      <c r="AH15" s="627"/>
      <c r="AI15" s="627"/>
      <c r="AJ15" s="627"/>
      <c r="AK15" s="627"/>
      <c r="AL15" s="628">
        <v>0.1</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104754</v>
      </c>
      <c r="BH15" s="624"/>
      <c r="BI15" s="624"/>
      <c r="BJ15" s="624"/>
      <c r="BK15" s="624"/>
      <c r="BL15" s="624"/>
      <c r="BM15" s="624"/>
      <c r="BN15" s="625"/>
      <c r="BO15" s="626">
        <v>11.4</v>
      </c>
      <c r="BP15" s="626"/>
      <c r="BQ15" s="626"/>
      <c r="BR15" s="626"/>
      <c r="BS15" s="632" t="s">
        <v>109</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488678</v>
      </c>
      <c r="CS15" s="624"/>
      <c r="CT15" s="624"/>
      <c r="CU15" s="624"/>
      <c r="CV15" s="624"/>
      <c r="CW15" s="624"/>
      <c r="CX15" s="624"/>
      <c r="CY15" s="625"/>
      <c r="CZ15" s="626">
        <v>8.9</v>
      </c>
      <c r="DA15" s="626"/>
      <c r="DB15" s="626"/>
      <c r="DC15" s="626"/>
      <c r="DD15" s="632">
        <v>3122</v>
      </c>
      <c r="DE15" s="624"/>
      <c r="DF15" s="624"/>
      <c r="DG15" s="624"/>
      <c r="DH15" s="624"/>
      <c r="DI15" s="624"/>
      <c r="DJ15" s="624"/>
      <c r="DK15" s="624"/>
      <c r="DL15" s="624"/>
      <c r="DM15" s="624"/>
      <c r="DN15" s="624"/>
      <c r="DO15" s="624"/>
      <c r="DP15" s="625"/>
      <c r="DQ15" s="632">
        <v>403694</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2268906</v>
      </c>
      <c r="S16" s="624"/>
      <c r="T16" s="624"/>
      <c r="U16" s="624"/>
      <c r="V16" s="624"/>
      <c r="W16" s="624"/>
      <c r="X16" s="624"/>
      <c r="Y16" s="625"/>
      <c r="Z16" s="626">
        <v>38.4</v>
      </c>
      <c r="AA16" s="626"/>
      <c r="AB16" s="626"/>
      <c r="AC16" s="626"/>
      <c r="AD16" s="627">
        <v>1893902</v>
      </c>
      <c r="AE16" s="627"/>
      <c r="AF16" s="627"/>
      <c r="AG16" s="627"/>
      <c r="AH16" s="627"/>
      <c r="AI16" s="627"/>
      <c r="AJ16" s="627"/>
      <c r="AK16" s="627"/>
      <c r="AL16" s="628">
        <v>61.2</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v>1518</v>
      </c>
      <c r="BH16" s="624"/>
      <c r="BI16" s="624"/>
      <c r="BJ16" s="624"/>
      <c r="BK16" s="624"/>
      <c r="BL16" s="624"/>
      <c r="BM16" s="624"/>
      <c r="BN16" s="625"/>
      <c r="BO16" s="626">
        <v>0.2</v>
      </c>
      <c r="BP16" s="626"/>
      <c r="BQ16" s="626"/>
      <c r="BR16" s="626"/>
      <c r="BS16" s="632" t="s">
        <v>109</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28839</v>
      </c>
      <c r="CS16" s="624"/>
      <c r="CT16" s="624"/>
      <c r="CU16" s="624"/>
      <c r="CV16" s="624"/>
      <c r="CW16" s="624"/>
      <c r="CX16" s="624"/>
      <c r="CY16" s="625"/>
      <c r="CZ16" s="626">
        <v>0.5</v>
      </c>
      <c r="DA16" s="626"/>
      <c r="DB16" s="626"/>
      <c r="DC16" s="626"/>
      <c r="DD16" s="632" t="s">
        <v>109</v>
      </c>
      <c r="DE16" s="624"/>
      <c r="DF16" s="624"/>
      <c r="DG16" s="624"/>
      <c r="DH16" s="624"/>
      <c r="DI16" s="624"/>
      <c r="DJ16" s="624"/>
      <c r="DK16" s="624"/>
      <c r="DL16" s="624"/>
      <c r="DM16" s="624"/>
      <c r="DN16" s="624"/>
      <c r="DO16" s="624"/>
      <c r="DP16" s="625"/>
      <c r="DQ16" s="632">
        <v>22287</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1893902</v>
      </c>
      <c r="S17" s="624"/>
      <c r="T17" s="624"/>
      <c r="U17" s="624"/>
      <c r="V17" s="624"/>
      <c r="W17" s="624"/>
      <c r="X17" s="624"/>
      <c r="Y17" s="625"/>
      <c r="Z17" s="626">
        <v>32</v>
      </c>
      <c r="AA17" s="626"/>
      <c r="AB17" s="626"/>
      <c r="AC17" s="626"/>
      <c r="AD17" s="627">
        <v>1893902</v>
      </c>
      <c r="AE17" s="627"/>
      <c r="AF17" s="627"/>
      <c r="AG17" s="627"/>
      <c r="AH17" s="627"/>
      <c r="AI17" s="627"/>
      <c r="AJ17" s="627"/>
      <c r="AK17" s="627"/>
      <c r="AL17" s="628">
        <v>61.2</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345311</v>
      </c>
      <c r="CS17" s="624"/>
      <c r="CT17" s="624"/>
      <c r="CU17" s="624"/>
      <c r="CV17" s="624"/>
      <c r="CW17" s="624"/>
      <c r="CX17" s="624"/>
      <c r="CY17" s="625"/>
      <c r="CZ17" s="626">
        <v>6.3</v>
      </c>
      <c r="DA17" s="626"/>
      <c r="DB17" s="626"/>
      <c r="DC17" s="626"/>
      <c r="DD17" s="632" t="s">
        <v>109</v>
      </c>
      <c r="DE17" s="624"/>
      <c r="DF17" s="624"/>
      <c r="DG17" s="624"/>
      <c r="DH17" s="624"/>
      <c r="DI17" s="624"/>
      <c r="DJ17" s="624"/>
      <c r="DK17" s="624"/>
      <c r="DL17" s="624"/>
      <c r="DM17" s="624"/>
      <c r="DN17" s="624"/>
      <c r="DO17" s="624"/>
      <c r="DP17" s="625"/>
      <c r="DQ17" s="632">
        <v>320563</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375003</v>
      </c>
      <c r="S18" s="624"/>
      <c r="T18" s="624"/>
      <c r="U18" s="624"/>
      <c r="V18" s="624"/>
      <c r="W18" s="624"/>
      <c r="X18" s="624"/>
      <c r="Y18" s="625"/>
      <c r="Z18" s="626">
        <v>6.3</v>
      </c>
      <c r="AA18" s="626"/>
      <c r="AB18" s="626"/>
      <c r="AC18" s="626"/>
      <c r="AD18" s="627" t="s">
        <v>109</v>
      </c>
      <c r="AE18" s="627"/>
      <c r="AF18" s="627"/>
      <c r="AG18" s="627"/>
      <c r="AH18" s="627"/>
      <c r="AI18" s="627"/>
      <c r="AJ18" s="627"/>
      <c r="AK18" s="627"/>
      <c r="AL18" s="628" t="s">
        <v>109</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109</v>
      </c>
      <c r="AE19" s="627"/>
      <c r="AF19" s="627"/>
      <c r="AG19" s="627"/>
      <c r="AH19" s="627"/>
      <c r="AI19" s="627"/>
      <c r="AJ19" s="627"/>
      <c r="AK19" s="627"/>
      <c r="AL19" s="628" t="s">
        <v>109</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1816</v>
      </c>
      <c r="BH19" s="624"/>
      <c r="BI19" s="624"/>
      <c r="BJ19" s="624"/>
      <c r="BK19" s="624"/>
      <c r="BL19" s="624"/>
      <c r="BM19" s="624"/>
      <c r="BN19" s="625"/>
      <c r="BO19" s="626">
        <v>0.2</v>
      </c>
      <c r="BP19" s="626"/>
      <c r="BQ19" s="626"/>
      <c r="BR19" s="626"/>
      <c r="BS19" s="632" t="s">
        <v>109</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3461432</v>
      </c>
      <c r="S20" s="624"/>
      <c r="T20" s="624"/>
      <c r="U20" s="624"/>
      <c r="V20" s="624"/>
      <c r="W20" s="624"/>
      <c r="X20" s="624"/>
      <c r="Y20" s="625"/>
      <c r="Z20" s="626">
        <v>58.6</v>
      </c>
      <c r="AA20" s="626"/>
      <c r="AB20" s="626"/>
      <c r="AC20" s="626"/>
      <c r="AD20" s="627">
        <v>3086428</v>
      </c>
      <c r="AE20" s="627"/>
      <c r="AF20" s="627"/>
      <c r="AG20" s="627"/>
      <c r="AH20" s="627"/>
      <c r="AI20" s="627"/>
      <c r="AJ20" s="627"/>
      <c r="AK20" s="627"/>
      <c r="AL20" s="628">
        <v>99.7</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1816</v>
      </c>
      <c r="BH20" s="624"/>
      <c r="BI20" s="624"/>
      <c r="BJ20" s="624"/>
      <c r="BK20" s="624"/>
      <c r="BL20" s="624"/>
      <c r="BM20" s="624"/>
      <c r="BN20" s="625"/>
      <c r="BO20" s="626">
        <v>0.2</v>
      </c>
      <c r="BP20" s="626"/>
      <c r="BQ20" s="626"/>
      <c r="BR20" s="626"/>
      <c r="BS20" s="632" t="s">
        <v>109</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5505989</v>
      </c>
      <c r="CS20" s="624"/>
      <c r="CT20" s="624"/>
      <c r="CU20" s="624"/>
      <c r="CV20" s="624"/>
      <c r="CW20" s="624"/>
      <c r="CX20" s="624"/>
      <c r="CY20" s="625"/>
      <c r="CZ20" s="626">
        <v>100</v>
      </c>
      <c r="DA20" s="626"/>
      <c r="DB20" s="626"/>
      <c r="DC20" s="626"/>
      <c r="DD20" s="632">
        <v>363163</v>
      </c>
      <c r="DE20" s="624"/>
      <c r="DF20" s="624"/>
      <c r="DG20" s="624"/>
      <c r="DH20" s="624"/>
      <c r="DI20" s="624"/>
      <c r="DJ20" s="624"/>
      <c r="DK20" s="624"/>
      <c r="DL20" s="624"/>
      <c r="DM20" s="624"/>
      <c r="DN20" s="624"/>
      <c r="DO20" s="624"/>
      <c r="DP20" s="625"/>
      <c r="DQ20" s="632">
        <v>3710332</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2495</v>
      </c>
      <c r="S21" s="624"/>
      <c r="T21" s="624"/>
      <c r="U21" s="624"/>
      <c r="V21" s="624"/>
      <c r="W21" s="624"/>
      <c r="X21" s="624"/>
      <c r="Y21" s="625"/>
      <c r="Z21" s="626">
        <v>0</v>
      </c>
      <c r="AA21" s="626"/>
      <c r="AB21" s="626"/>
      <c r="AC21" s="626"/>
      <c r="AD21" s="627">
        <v>2495</v>
      </c>
      <c r="AE21" s="627"/>
      <c r="AF21" s="627"/>
      <c r="AG21" s="627"/>
      <c r="AH21" s="627"/>
      <c r="AI21" s="627"/>
      <c r="AJ21" s="627"/>
      <c r="AK21" s="627"/>
      <c r="AL21" s="628">
        <v>0.1</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1816</v>
      </c>
      <c r="BH21" s="624"/>
      <c r="BI21" s="624"/>
      <c r="BJ21" s="624"/>
      <c r="BK21" s="624"/>
      <c r="BL21" s="624"/>
      <c r="BM21" s="624"/>
      <c r="BN21" s="625"/>
      <c r="BO21" s="626">
        <v>0.2</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33142</v>
      </c>
      <c r="S22" s="624"/>
      <c r="T22" s="624"/>
      <c r="U22" s="624"/>
      <c r="V22" s="624"/>
      <c r="W22" s="624"/>
      <c r="X22" s="624"/>
      <c r="Y22" s="625"/>
      <c r="Z22" s="626">
        <v>0.6</v>
      </c>
      <c r="AA22" s="626"/>
      <c r="AB22" s="626"/>
      <c r="AC22" s="626"/>
      <c r="AD22" s="627" t="s">
        <v>109</v>
      </c>
      <c r="AE22" s="627"/>
      <c r="AF22" s="627"/>
      <c r="AG22" s="627"/>
      <c r="AH22" s="627"/>
      <c r="AI22" s="627"/>
      <c r="AJ22" s="627"/>
      <c r="AK22" s="627"/>
      <c r="AL22" s="628" t="s">
        <v>109</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160955</v>
      </c>
      <c r="S23" s="624"/>
      <c r="T23" s="624"/>
      <c r="U23" s="624"/>
      <c r="V23" s="624"/>
      <c r="W23" s="624"/>
      <c r="X23" s="624"/>
      <c r="Y23" s="625"/>
      <c r="Z23" s="626">
        <v>2.7</v>
      </c>
      <c r="AA23" s="626"/>
      <c r="AB23" s="626"/>
      <c r="AC23" s="626"/>
      <c r="AD23" s="627">
        <v>2370</v>
      </c>
      <c r="AE23" s="627"/>
      <c r="AF23" s="627"/>
      <c r="AG23" s="627"/>
      <c r="AH23" s="627"/>
      <c r="AI23" s="627"/>
      <c r="AJ23" s="627"/>
      <c r="AK23" s="627"/>
      <c r="AL23" s="628">
        <v>0.1</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32343</v>
      </c>
      <c r="S24" s="624"/>
      <c r="T24" s="624"/>
      <c r="U24" s="624"/>
      <c r="V24" s="624"/>
      <c r="W24" s="624"/>
      <c r="X24" s="624"/>
      <c r="Y24" s="625"/>
      <c r="Z24" s="626">
        <v>0.5</v>
      </c>
      <c r="AA24" s="626"/>
      <c r="AB24" s="626"/>
      <c r="AC24" s="626"/>
      <c r="AD24" s="627" t="s">
        <v>109</v>
      </c>
      <c r="AE24" s="627"/>
      <c r="AF24" s="627"/>
      <c r="AG24" s="627"/>
      <c r="AH24" s="627"/>
      <c r="AI24" s="627"/>
      <c r="AJ24" s="627"/>
      <c r="AK24" s="627"/>
      <c r="AL24" s="628" t="s">
        <v>109</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2370189</v>
      </c>
      <c r="CS24" s="613"/>
      <c r="CT24" s="613"/>
      <c r="CU24" s="613"/>
      <c r="CV24" s="613"/>
      <c r="CW24" s="613"/>
      <c r="CX24" s="613"/>
      <c r="CY24" s="614"/>
      <c r="CZ24" s="652">
        <v>43</v>
      </c>
      <c r="DA24" s="653"/>
      <c r="DB24" s="653"/>
      <c r="DC24" s="654"/>
      <c r="DD24" s="651">
        <v>1512722</v>
      </c>
      <c r="DE24" s="613"/>
      <c r="DF24" s="613"/>
      <c r="DG24" s="613"/>
      <c r="DH24" s="613"/>
      <c r="DI24" s="613"/>
      <c r="DJ24" s="613"/>
      <c r="DK24" s="614"/>
      <c r="DL24" s="651">
        <v>1472881</v>
      </c>
      <c r="DM24" s="613"/>
      <c r="DN24" s="613"/>
      <c r="DO24" s="613"/>
      <c r="DP24" s="613"/>
      <c r="DQ24" s="613"/>
      <c r="DR24" s="613"/>
      <c r="DS24" s="613"/>
      <c r="DT24" s="613"/>
      <c r="DU24" s="613"/>
      <c r="DV24" s="614"/>
      <c r="DW24" s="617">
        <v>45</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616254</v>
      </c>
      <c r="S25" s="624"/>
      <c r="T25" s="624"/>
      <c r="U25" s="624"/>
      <c r="V25" s="624"/>
      <c r="W25" s="624"/>
      <c r="X25" s="624"/>
      <c r="Y25" s="625"/>
      <c r="Z25" s="626">
        <v>10.4</v>
      </c>
      <c r="AA25" s="626"/>
      <c r="AB25" s="626"/>
      <c r="AC25" s="626"/>
      <c r="AD25" s="627" t="s">
        <v>109</v>
      </c>
      <c r="AE25" s="627"/>
      <c r="AF25" s="627"/>
      <c r="AG25" s="627"/>
      <c r="AH25" s="627"/>
      <c r="AI25" s="627"/>
      <c r="AJ25" s="627"/>
      <c r="AK25" s="627"/>
      <c r="AL25" s="628" t="s">
        <v>109</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1116337</v>
      </c>
      <c r="CS25" s="655"/>
      <c r="CT25" s="655"/>
      <c r="CU25" s="655"/>
      <c r="CV25" s="655"/>
      <c r="CW25" s="655"/>
      <c r="CX25" s="655"/>
      <c r="CY25" s="656"/>
      <c r="CZ25" s="657">
        <v>20.3</v>
      </c>
      <c r="DA25" s="658"/>
      <c r="DB25" s="658"/>
      <c r="DC25" s="659"/>
      <c r="DD25" s="632">
        <v>958990</v>
      </c>
      <c r="DE25" s="655"/>
      <c r="DF25" s="655"/>
      <c r="DG25" s="655"/>
      <c r="DH25" s="655"/>
      <c r="DI25" s="655"/>
      <c r="DJ25" s="655"/>
      <c r="DK25" s="656"/>
      <c r="DL25" s="632">
        <v>923019</v>
      </c>
      <c r="DM25" s="655"/>
      <c r="DN25" s="655"/>
      <c r="DO25" s="655"/>
      <c r="DP25" s="655"/>
      <c r="DQ25" s="655"/>
      <c r="DR25" s="655"/>
      <c r="DS25" s="655"/>
      <c r="DT25" s="655"/>
      <c r="DU25" s="655"/>
      <c r="DV25" s="656"/>
      <c r="DW25" s="628">
        <v>28.2</v>
      </c>
      <c r="DX25" s="649"/>
      <c r="DY25" s="649"/>
      <c r="DZ25" s="649"/>
      <c r="EA25" s="649"/>
      <c r="EB25" s="649"/>
      <c r="EC25" s="650"/>
    </row>
    <row r="26" spans="2:133" ht="11.25" customHeight="1">
      <c r="B26" s="660" t="s">
        <v>274</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691604</v>
      </c>
      <c r="CS26" s="624"/>
      <c r="CT26" s="624"/>
      <c r="CU26" s="624"/>
      <c r="CV26" s="624"/>
      <c r="CW26" s="624"/>
      <c r="CX26" s="624"/>
      <c r="CY26" s="625"/>
      <c r="CZ26" s="657">
        <v>12.6</v>
      </c>
      <c r="DA26" s="658"/>
      <c r="DB26" s="658"/>
      <c r="DC26" s="659"/>
      <c r="DD26" s="632">
        <v>554141</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49"/>
      <c r="DY26" s="649"/>
      <c r="DZ26" s="649"/>
      <c r="EA26" s="649"/>
      <c r="EB26" s="649"/>
      <c r="EC26" s="650"/>
    </row>
    <row r="27" spans="2:133" ht="11.25" customHeight="1">
      <c r="B27" s="620" t="s">
        <v>277</v>
      </c>
      <c r="C27" s="621"/>
      <c r="D27" s="621"/>
      <c r="E27" s="621"/>
      <c r="F27" s="621"/>
      <c r="G27" s="621"/>
      <c r="H27" s="621"/>
      <c r="I27" s="621"/>
      <c r="J27" s="621"/>
      <c r="K27" s="621"/>
      <c r="L27" s="621"/>
      <c r="M27" s="621"/>
      <c r="N27" s="621"/>
      <c r="O27" s="621"/>
      <c r="P27" s="621"/>
      <c r="Q27" s="622"/>
      <c r="R27" s="623">
        <v>423461</v>
      </c>
      <c r="S27" s="624"/>
      <c r="T27" s="624"/>
      <c r="U27" s="624"/>
      <c r="V27" s="624"/>
      <c r="W27" s="624"/>
      <c r="X27" s="624"/>
      <c r="Y27" s="625"/>
      <c r="Z27" s="626">
        <v>7.2</v>
      </c>
      <c r="AA27" s="626"/>
      <c r="AB27" s="626"/>
      <c r="AC27" s="626"/>
      <c r="AD27" s="627" t="s">
        <v>109</v>
      </c>
      <c r="AE27" s="627"/>
      <c r="AF27" s="627"/>
      <c r="AG27" s="627"/>
      <c r="AH27" s="627"/>
      <c r="AI27" s="627"/>
      <c r="AJ27" s="627"/>
      <c r="AK27" s="627"/>
      <c r="AL27" s="628" t="s">
        <v>109</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922232</v>
      </c>
      <c r="BH27" s="624"/>
      <c r="BI27" s="624"/>
      <c r="BJ27" s="624"/>
      <c r="BK27" s="624"/>
      <c r="BL27" s="624"/>
      <c r="BM27" s="624"/>
      <c r="BN27" s="625"/>
      <c r="BO27" s="626">
        <v>100</v>
      </c>
      <c r="BP27" s="626"/>
      <c r="BQ27" s="626"/>
      <c r="BR27" s="626"/>
      <c r="BS27" s="632">
        <v>3084</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908541</v>
      </c>
      <c r="CS27" s="655"/>
      <c r="CT27" s="655"/>
      <c r="CU27" s="655"/>
      <c r="CV27" s="655"/>
      <c r="CW27" s="655"/>
      <c r="CX27" s="655"/>
      <c r="CY27" s="656"/>
      <c r="CZ27" s="657">
        <v>16.5</v>
      </c>
      <c r="DA27" s="658"/>
      <c r="DB27" s="658"/>
      <c r="DC27" s="659"/>
      <c r="DD27" s="632">
        <v>233169</v>
      </c>
      <c r="DE27" s="655"/>
      <c r="DF27" s="655"/>
      <c r="DG27" s="655"/>
      <c r="DH27" s="655"/>
      <c r="DI27" s="655"/>
      <c r="DJ27" s="655"/>
      <c r="DK27" s="656"/>
      <c r="DL27" s="632">
        <v>229299</v>
      </c>
      <c r="DM27" s="655"/>
      <c r="DN27" s="655"/>
      <c r="DO27" s="655"/>
      <c r="DP27" s="655"/>
      <c r="DQ27" s="655"/>
      <c r="DR27" s="655"/>
      <c r="DS27" s="655"/>
      <c r="DT27" s="655"/>
      <c r="DU27" s="655"/>
      <c r="DV27" s="656"/>
      <c r="DW27" s="628">
        <v>7</v>
      </c>
      <c r="DX27" s="649"/>
      <c r="DY27" s="649"/>
      <c r="DZ27" s="649"/>
      <c r="EA27" s="649"/>
      <c r="EB27" s="649"/>
      <c r="EC27" s="650"/>
    </row>
    <row r="28" spans="2:133" ht="11.25" customHeight="1">
      <c r="B28" s="620" t="s">
        <v>280</v>
      </c>
      <c r="C28" s="621"/>
      <c r="D28" s="621"/>
      <c r="E28" s="621"/>
      <c r="F28" s="621"/>
      <c r="G28" s="621"/>
      <c r="H28" s="621"/>
      <c r="I28" s="621"/>
      <c r="J28" s="621"/>
      <c r="K28" s="621"/>
      <c r="L28" s="621"/>
      <c r="M28" s="621"/>
      <c r="N28" s="621"/>
      <c r="O28" s="621"/>
      <c r="P28" s="621"/>
      <c r="Q28" s="622"/>
      <c r="R28" s="623">
        <v>46523</v>
      </c>
      <c r="S28" s="624"/>
      <c r="T28" s="624"/>
      <c r="U28" s="624"/>
      <c r="V28" s="624"/>
      <c r="W28" s="624"/>
      <c r="X28" s="624"/>
      <c r="Y28" s="625"/>
      <c r="Z28" s="626">
        <v>0.8</v>
      </c>
      <c r="AA28" s="626"/>
      <c r="AB28" s="626"/>
      <c r="AC28" s="626"/>
      <c r="AD28" s="627">
        <v>3273</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345311</v>
      </c>
      <c r="CS28" s="624"/>
      <c r="CT28" s="624"/>
      <c r="CU28" s="624"/>
      <c r="CV28" s="624"/>
      <c r="CW28" s="624"/>
      <c r="CX28" s="624"/>
      <c r="CY28" s="625"/>
      <c r="CZ28" s="657">
        <v>6.3</v>
      </c>
      <c r="DA28" s="658"/>
      <c r="DB28" s="658"/>
      <c r="DC28" s="659"/>
      <c r="DD28" s="632">
        <v>320563</v>
      </c>
      <c r="DE28" s="624"/>
      <c r="DF28" s="624"/>
      <c r="DG28" s="624"/>
      <c r="DH28" s="624"/>
      <c r="DI28" s="624"/>
      <c r="DJ28" s="624"/>
      <c r="DK28" s="625"/>
      <c r="DL28" s="632">
        <v>320563</v>
      </c>
      <c r="DM28" s="624"/>
      <c r="DN28" s="624"/>
      <c r="DO28" s="624"/>
      <c r="DP28" s="624"/>
      <c r="DQ28" s="624"/>
      <c r="DR28" s="624"/>
      <c r="DS28" s="624"/>
      <c r="DT28" s="624"/>
      <c r="DU28" s="624"/>
      <c r="DV28" s="625"/>
      <c r="DW28" s="628">
        <v>9.8000000000000007</v>
      </c>
      <c r="DX28" s="649"/>
      <c r="DY28" s="649"/>
      <c r="DZ28" s="649"/>
      <c r="EA28" s="649"/>
      <c r="EB28" s="649"/>
      <c r="EC28" s="650"/>
    </row>
    <row r="29" spans="2:133" ht="11.25" customHeight="1">
      <c r="B29" s="620" t="s">
        <v>282</v>
      </c>
      <c r="C29" s="621"/>
      <c r="D29" s="621"/>
      <c r="E29" s="621"/>
      <c r="F29" s="621"/>
      <c r="G29" s="621"/>
      <c r="H29" s="621"/>
      <c r="I29" s="621"/>
      <c r="J29" s="621"/>
      <c r="K29" s="621"/>
      <c r="L29" s="621"/>
      <c r="M29" s="621"/>
      <c r="N29" s="621"/>
      <c r="O29" s="621"/>
      <c r="P29" s="621"/>
      <c r="Q29" s="622"/>
      <c r="R29" s="623">
        <v>13639</v>
      </c>
      <c r="S29" s="624"/>
      <c r="T29" s="624"/>
      <c r="U29" s="624"/>
      <c r="V29" s="624"/>
      <c r="W29" s="624"/>
      <c r="X29" s="624"/>
      <c r="Y29" s="625"/>
      <c r="Z29" s="626">
        <v>0.2</v>
      </c>
      <c r="AA29" s="626"/>
      <c r="AB29" s="626"/>
      <c r="AC29" s="626"/>
      <c r="AD29" s="627" t="s">
        <v>109</v>
      </c>
      <c r="AE29" s="627"/>
      <c r="AF29" s="627"/>
      <c r="AG29" s="627"/>
      <c r="AH29" s="627"/>
      <c r="AI29" s="627"/>
      <c r="AJ29" s="627"/>
      <c r="AK29" s="627"/>
      <c r="AL29" s="628" t="s">
        <v>109</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345311</v>
      </c>
      <c r="CS29" s="655"/>
      <c r="CT29" s="655"/>
      <c r="CU29" s="655"/>
      <c r="CV29" s="655"/>
      <c r="CW29" s="655"/>
      <c r="CX29" s="655"/>
      <c r="CY29" s="656"/>
      <c r="CZ29" s="657">
        <v>6.3</v>
      </c>
      <c r="DA29" s="658"/>
      <c r="DB29" s="658"/>
      <c r="DC29" s="659"/>
      <c r="DD29" s="632">
        <v>320563</v>
      </c>
      <c r="DE29" s="655"/>
      <c r="DF29" s="655"/>
      <c r="DG29" s="655"/>
      <c r="DH29" s="655"/>
      <c r="DI29" s="655"/>
      <c r="DJ29" s="655"/>
      <c r="DK29" s="656"/>
      <c r="DL29" s="632">
        <v>320563</v>
      </c>
      <c r="DM29" s="655"/>
      <c r="DN29" s="655"/>
      <c r="DO29" s="655"/>
      <c r="DP29" s="655"/>
      <c r="DQ29" s="655"/>
      <c r="DR29" s="655"/>
      <c r="DS29" s="655"/>
      <c r="DT29" s="655"/>
      <c r="DU29" s="655"/>
      <c r="DV29" s="656"/>
      <c r="DW29" s="628">
        <v>9.8000000000000007</v>
      </c>
      <c r="DX29" s="649"/>
      <c r="DY29" s="649"/>
      <c r="DZ29" s="649"/>
      <c r="EA29" s="649"/>
      <c r="EB29" s="649"/>
      <c r="EC29" s="650"/>
    </row>
    <row r="30" spans="2:133" ht="11.25" customHeight="1">
      <c r="B30" s="620" t="s">
        <v>287</v>
      </c>
      <c r="C30" s="621"/>
      <c r="D30" s="621"/>
      <c r="E30" s="621"/>
      <c r="F30" s="621"/>
      <c r="G30" s="621"/>
      <c r="H30" s="621"/>
      <c r="I30" s="621"/>
      <c r="J30" s="621"/>
      <c r="K30" s="621"/>
      <c r="L30" s="621"/>
      <c r="M30" s="621"/>
      <c r="N30" s="621"/>
      <c r="O30" s="621"/>
      <c r="P30" s="621"/>
      <c r="Q30" s="622"/>
      <c r="R30" s="623">
        <v>116758</v>
      </c>
      <c r="S30" s="624"/>
      <c r="T30" s="624"/>
      <c r="U30" s="624"/>
      <c r="V30" s="624"/>
      <c r="W30" s="624"/>
      <c r="X30" s="624"/>
      <c r="Y30" s="625"/>
      <c r="Z30" s="626">
        <v>2</v>
      </c>
      <c r="AA30" s="626"/>
      <c r="AB30" s="626"/>
      <c r="AC30" s="626"/>
      <c r="AD30" s="627" t="s">
        <v>109</v>
      </c>
      <c r="AE30" s="627"/>
      <c r="AF30" s="627"/>
      <c r="AG30" s="627"/>
      <c r="AH30" s="627"/>
      <c r="AI30" s="627"/>
      <c r="AJ30" s="627"/>
      <c r="AK30" s="627"/>
      <c r="AL30" s="628" t="s">
        <v>109</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98.5</v>
      </c>
      <c r="BH30" s="682"/>
      <c r="BI30" s="682"/>
      <c r="BJ30" s="682"/>
      <c r="BK30" s="682"/>
      <c r="BL30" s="682"/>
      <c r="BM30" s="618">
        <v>95.8</v>
      </c>
      <c r="BN30" s="682"/>
      <c r="BO30" s="682"/>
      <c r="BP30" s="682"/>
      <c r="BQ30" s="683"/>
      <c r="BR30" s="681">
        <v>98.4</v>
      </c>
      <c r="BS30" s="682"/>
      <c r="BT30" s="682"/>
      <c r="BU30" s="682"/>
      <c r="BV30" s="682"/>
      <c r="BW30" s="682"/>
      <c r="BX30" s="618">
        <v>95.3</v>
      </c>
      <c r="BY30" s="682"/>
      <c r="BZ30" s="682"/>
      <c r="CA30" s="682"/>
      <c r="CB30" s="683"/>
      <c r="CD30" s="686"/>
      <c r="CE30" s="687"/>
      <c r="CF30" s="637" t="s">
        <v>290</v>
      </c>
      <c r="CG30" s="638"/>
      <c r="CH30" s="638"/>
      <c r="CI30" s="638"/>
      <c r="CJ30" s="638"/>
      <c r="CK30" s="638"/>
      <c r="CL30" s="638"/>
      <c r="CM30" s="638"/>
      <c r="CN30" s="638"/>
      <c r="CO30" s="638"/>
      <c r="CP30" s="638"/>
      <c r="CQ30" s="639"/>
      <c r="CR30" s="623">
        <v>291152</v>
      </c>
      <c r="CS30" s="624"/>
      <c r="CT30" s="624"/>
      <c r="CU30" s="624"/>
      <c r="CV30" s="624"/>
      <c r="CW30" s="624"/>
      <c r="CX30" s="624"/>
      <c r="CY30" s="625"/>
      <c r="CZ30" s="657">
        <v>5.3</v>
      </c>
      <c r="DA30" s="658"/>
      <c r="DB30" s="658"/>
      <c r="DC30" s="659"/>
      <c r="DD30" s="632">
        <v>266404</v>
      </c>
      <c r="DE30" s="624"/>
      <c r="DF30" s="624"/>
      <c r="DG30" s="624"/>
      <c r="DH30" s="624"/>
      <c r="DI30" s="624"/>
      <c r="DJ30" s="624"/>
      <c r="DK30" s="625"/>
      <c r="DL30" s="632">
        <v>266404</v>
      </c>
      <c r="DM30" s="624"/>
      <c r="DN30" s="624"/>
      <c r="DO30" s="624"/>
      <c r="DP30" s="624"/>
      <c r="DQ30" s="624"/>
      <c r="DR30" s="624"/>
      <c r="DS30" s="624"/>
      <c r="DT30" s="624"/>
      <c r="DU30" s="624"/>
      <c r="DV30" s="625"/>
      <c r="DW30" s="628">
        <v>8.1</v>
      </c>
      <c r="DX30" s="649"/>
      <c r="DY30" s="649"/>
      <c r="DZ30" s="649"/>
      <c r="EA30" s="649"/>
      <c r="EB30" s="649"/>
      <c r="EC30" s="650"/>
    </row>
    <row r="31" spans="2:133" ht="11.25" customHeight="1">
      <c r="B31" s="620" t="s">
        <v>291</v>
      </c>
      <c r="C31" s="621"/>
      <c r="D31" s="621"/>
      <c r="E31" s="621"/>
      <c r="F31" s="621"/>
      <c r="G31" s="621"/>
      <c r="H31" s="621"/>
      <c r="I31" s="621"/>
      <c r="J31" s="621"/>
      <c r="K31" s="621"/>
      <c r="L31" s="621"/>
      <c r="M31" s="621"/>
      <c r="N31" s="621"/>
      <c r="O31" s="621"/>
      <c r="P31" s="621"/>
      <c r="Q31" s="622"/>
      <c r="R31" s="623">
        <v>377427</v>
      </c>
      <c r="S31" s="624"/>
      <c r="T31" s="624"/>
      <c r="U31" s="624"/>
      <c r="V31" s="624"/>
      <c r="W31" s="624"/>
      <c r="X31" s="624"/>
      <c r="Y31" s="625"/>
      <c r="Z31" s="626">
        <v>6.4</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98.4</v>
      </c>
      <c r="BH31" s="655"/>
      <c r="BI31" s="655"/>
      <c r="BJ31" s="655"/>
      <c r="BK31" s="655"/>
      <c r="BL31" s="655"/>
      <c r="BM31" s="629">
        <v>95.9</v>
      </c>
      <c r="BN31" s="679"/>
      <c r="BO31" s="679"/>
      <c r="BP31" s="679"/>
      <c r="BQ31" s="680"/>
      <c r="BR31" s="678">
        <v>98.5</v>
      </c>
      <c r="BS31" s="655"/>
      <c r="BT31" s="655"/>
      <c r="BU31" s="655"/>
      <c r="BV31" s="655"/>
      <c r="BW31" s="655"/>
      <c r="BX31" s="629">
        <v>95.6</v>
      </c>
      <c r="BY31" s="679"/>
      <c r="BZ31" s="679"/>
      <c r="CA31" s="679"/>
      <c r="CB31" s="680"/>
      <c r="CD31" s="686"/>
      <c r="CE31" s="687"/>
      <c r="CF31" s="637" t="s">
        <v>294</v>
      </c>
      <c r="CG31" s="638"/>
      <c r="CH31" s="638"/>
      <c r="CI31" s="638"/>
      <c r="CJ31" s="638"/>
      <c r="CK31" s="638"/>
      <c r="CL31" s="638"/>
      <c r="CM31" s="638"/>
      <c r="CN31" s="638"/>
      <c r="CO31" s="638"/>
      <c r="CP31" s="638"/>
      <c r="CQ31" s="639"/>
      <c r="CR31" s="623">
        <v>54159</v>
      </c>
      <c r="CS31" s="655"/>
      <c r="CT31" s="655"/>
      <c r="CU31" s="655"/>
      <c r="CV31" s="655"/>
      <c r="CW31" s="655"/>
      <c r="CX31" s="655"/>
      <c r="CY31" s="656"/>
      <c r="CZ31" s="657">
        <v>1</v>
      </c>
      <c r="DA31" s="658"/>
      <c r="DB31" s="658"/>
      <c r="DC31" s="659"/>
      <c r="DD31" s="632">
        <v>54159</v>
      </c>
      <c r="DE31" s="655"/>
      <c r="DF31" s="655"/>
      <c r="DG31" s="655"/>
      <c r="DH31" s="655"/>
      <c r="DI31" s="655"/>
      <c r="DJ31" s="655"/>
      <c r="DK31" s="656"/>
      <c r="DL31" s="632">
        <v>54159</v>
      </c>
      <c r="DM31" s="655"/>
      <c r="DN31" s="655"/>
      <c r="DO31" s="655"/>
      <c r="DP31" s="655"/>
      <c r="DQ31" s="655"/>
      <c r="DR31" s="655"/>
      <c r="DS31" s="655"/>
      <c r="DT31" s="655"/>
      <c r="DU31" s="655"/>
      <c r="DV31" s="656"/>
      <c r="DW31" s="628">
        <v>1.7</v>
      </c>
      <c r="DX31" s="649"/>
      <c r="DY31" s="649"/>
      <c r="DZ31" s="649"/>
      <c r="EA31" s="649"/>
      <c r="EB31" s="649"/>
      <c r="EC31" s="650"/>
    </row>
    <row r="32" spans="2:133" ht="11.25" customHeight="1">
      <c r="B32" s="620" t="s">
        <v>295</v>
      </c>
      <c r="C32" s="621"/>
      <c r="D32" s="621"/>
      <c r="E32" s="621"/>
      <c r="F32" s="621"/>
      <c r="G32" s="621"/>
      <c r="H32" s="621"/>
      <c r="I32" s="621"/>
      <c r="J32" s="621"/>
      <c r="K32" s="621"/>
      <c r="L32" s="621"/>
      <c r="M32" s="621"/>
      <c r="N32" s="621"/>
      <c r="O32" s="621"/>
      <c r="P32" s="621"/>
      <c r="Q32" s="622"/>
      <c r="R32" s="623">
        <v>161357</v>
      </c>
      <c r="S32" s="624"/>
      <c r="T32" s="624"/>
      <c r="U32" s="624"/>
      <c r="V32" s="624"/>
      <c r="W32" s="624"/>
      <c r="X32" s="624"/>
      <c r="Y32" s="625"/>
      <c r="Z32" s="626">
        <v>2.7</v>
      </c>
      <c r="AA32" s="626"/>
      <c r="AB32" s="626"/>
      <c r="AC32" s="626"/>
      <c r="AD32" s="627">
        <v>462</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98.2</v>
      </c>
      <c r="BH32" s="691"/>
      <c r="BI32" s="691"/>
      <c r="BJ32" s="691"/>
      <c r="BK32" s="691"/>
      <c r="BL32" s="691"/>
      <c r="BM32" s="692">
        <v>94.9</v>
      </c>
      <c r="BN32" s="691"/>
      <c r="BO32" s="691"/>
      <c r="BP32" s="691"/>
      <c r="BQ32" s="693"/>
      <c r="BR32" s="690">
        <v>98.1</v>
      </c>
      <c r="BS32" s="691"/>
      <c r="BT32" s="691"/>
      <c r="BU32" s="691"/>
      <c r="BV32" s="691"/>
      <c r="BW32" s="691"/>
      <c r="BX32" s="692">
        <v>94.1</v>
      </c>
      <c r="BY32" s="691"/>
      <c r="BZ32" s="691"/>
      <c r="CA32" s="691"/>
      <c r="CB32" s="693"/>
      <c r="CD32" s="688"/>
      <c r="CE32" s="689"/>
      <c r="CF32" s="637" t="s">
        <v>297</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49"/>
      <c r="DY32" s="649"/>
      <c r="DZ32" s="649"/>
      <c r="EA32" s="649"/>
      <c r="EB32" s="649"/>
      <c r="EC32" s="650"/>
    </row>
    <row r="33" spans="2:133" ht="11.25" customHeight="1">
      <c r="B33" s="620" t="s">
        <v>298</v>
      </c>
      <c r="C33" s="621"/>
      <c r="D33" s="621"/>
      <c r="E33" s="621"/>
      <c r="F33" s="621"/>
      <c r="G33" s="621"/>
      <c r="H33" s="621"/>
      <c r="I33" s="621"/>
      <c r="J33" s="621"/>
      <c r="K33" s="621"/>
      <c r="L33" s="621"/>
      <c r="M33" s="621"/>
      <c r="N33" s="621"/>
      <c r="O33" s="621"/>
      <c r="P33" s="621"/>
      <c r="Q33" s="622"/>
      <c r="R33" s="623">
        <v>464600</v>
      </c>
      <c r="S33" s="624"/>
      <c r="T33" s="624"/>
      <c r="U33" s="624"/>
      <c r="V33" s="624"/>
      <c r="W33" s="624"/>
      <c r="X33" s="624"/>
      <c r="Y33" s="625"/>
      <c r="Z33" s="626">
        <v>7.9</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2743798</v>
      </c>
      <c r="CS33" s="655"/>
      <c r="CT33" s="655"/>
      <c r="CU33" s="655"/>
      <c r="CV33" s="655"/>
      <c r="CW33" s="655"/>
      <c r="CX33" s="655"/>
      <c r="CY33" s="656"/>
      <c r="CZ33" s="657">
        <v>49.8</v>
      </c>
      <c r="DA33" s="658"/>
      <c r="DB33" s="658"/>
      <c r="DC33" s="659"/>
      <c r="DD33" s="632">
        <v>1996463</v>
      </c>
      <c r="DE33" s="655"/>
      <c r="DF33" s="655"/>
      <c r="DG33" s="655"/>
      <c r="DH33" s="655"/>
      <c r="DI33" s="655"/>
      <c r="DJ33" s="655"/>
      <c r="DK33" s="656"/>
      <c r="DL33" s="632">
        <v>1380297</v>
      </c>
      <c r="DM33" s="655"/>
      <c r="DN33" s="655"/>
      <c r="DO33" s="655"/>
      <c r="DP33" s="655"/>
      <c r="DQ33" s="655"/>
      <c r="DR33" s="655"/>
      <c r="DS33" s="655"/>
      <c r="DT33" s="655"/>
      <c r="DU33" s="655"/>
      <c r="DV33" s="656"/>
      <c r="DW33" s="628">
        <v>42.2</v>
      </c>
      <c r="DX33" s="649"/>
      <c r="DY33" s="649"/>
      <c r="DZ33" s="649"/>
      <c r="EA33" s="649"/>
      <c r="EB33" s="649"/>
      <c r="EC33" s="650"/>
    </row>
    <row r="34" spans="2:133" ht="11.25" customHeight="1">
      <c r="B34" s="620" t="s">
        <v>300</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863424</v>
      </c>
      <c r="CS34" s="624"/>
      <c r="CT34" s="624"/>
      <c r="CU34" s="624"/>
      <c r="CV34" s="624"/>
      <c r="CW34" s="624"/>
      <c r="CX34" s="624"/>
      <c r="CY34" s="625"/>
      <c r="CZ34" s="657">
        <v>15.7</v>
      </c>
      <c r="DA34" s="658"/>
      <c r="DB34" s="658"/>
      <c r="DC34" s="659"/>
      <c r="DD34" s="632">
        <v>554566</v>
      </c>
      <c r="DE34" s="624"/>
      <c r="DF34" s="624"/>
      <c r="DG34" s="624"/>
      <c r="DH34" s="624"/>
      <c r="DI34" s="624"/>
      <c r="DJ34" s="624"/>
      <c r="DK34" s="625"/>
      <c r="DL34" s="632">
        <v>441734</v>
      </c>
      <c r="DM34" s="624"/>
      <c r="DN34" s="624"/>
      <c r="DO34" s="624"/>
      <c r="DP34" s="624"/>
      <c r="DQ34" s="624"/>
      <c r="DR34" s="624"/>
      <c r="DS34" s="624"/>
      <c r="DT34" s="624"/>
      <c r="DU34" s="624"/>
      <c r="DV34" s="625"/>
      <c r="DW34" s="628">
        <v>13.5</v>
      </c>
      <c r="DX34" s="649"/>
      <c r="DY34" s="649"/>
      <c r="DZ34" s="649"/>
      <c r="EA34" s="649"/>
      <c r="EB34" s="649"/>
      <c r="EC34" s="650"/>
    </row>
    <row r="35" spans="2:133" ht="11.25" customHeight="1">
      <c r="B35" s="620" t="s">
        <v>304</v>
      </c>
      <c r="C35" s="621"/>
      <c r="D35" s="621"/>
      <c r="E35" s="621"/>
      <c r="F35" s="621"/>
      <c r="G35" s="621"/>
      <c r="H35" s="621"/>
      <c r="I35" s="621"/>
      <c r="J35" s="621"/>
      <c r="K35" s="621"/>
      <c r="L35" s="621"/>
      <c r="M35" s="621"/>
      <c r="N35" s="621"/>
      <c r="O35" s="621"/>
      <c r="P35" s="621"/>
      <c r="Q35" s="622"/>
      <c r="R35" s="623">
        <v>177100</v>
      </c>
      <c r="S35" s="624"/>
      <c r="T35" s="624"/>
      <c r="U35" s="624"/>
      <c r="V35" s="624"/>
      <c r="W35" s="624"/>
      <c r="X35" s="624"/>
      <c r="Y35" s="625"/>
      <c r="Z35" s="626">
        <v>3</v>
      </c>
      <c r="AA35" s="626"/>
      <c r="AB35" s="626"/>
      <c r="AC35" s="626"/>
      <c r="AD35" s="627" t="s">
        <v>109</v>
      </c>
      <c r="AE35" s="627"/>
      <c r="AF35" s="627"/>
      <c r="AG35" s="627"/>
      <c r="AH35" s="627"/>
      <c r="AI35" s="627"/>
      <c r="AJ35" s="627"/>
      <c r="AK35" s="627"/>
      <c r="AL35" s="628" t="s">
        <v>109</v>
      </c>
      <c r="AM35" s="629"/>
      <c r="AN35" s="629"/>
      <c r="AO35" s="630"/>
      <c r="AP35" s="186"/>
      <c r="AQ35" s="634" t="s">
        <v>305</v>
      </c>
      <c r="AR35" s="635"/>
      <c r="AS35" s="635"/>
      <c r="AT35" s="635"/>
      <c r="AU35" s="635"/>
      <c r="AV35" s="635"/>
      <c r="AW35" s="635"/>
      <c r="AX35" s="635"/>
      <c r="AY35" s="636"/>
      <c r="AZ35" s="612">
        <v>800702</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-36099</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64139</v>
      </c>
      <c r="CS35" s="655"/>
      <c r="CT35" s="655"/>
      <c r="CU35" s="655"/>
      <c r="CV35" s="655"/>
      <c r="CW35" s="655"/>
      <c r="CX35" s="655"/>
      <c r="CY35" s="656"/>
      <c r="CZ35" s="657">
        <v>1.2</v>
      </c>
      <c r="DA35" s="658"/>
      <c r="DB35" s="658"/>
      <c r="DC35" s="659"/>
      <c r="DD35" s="632">
        <v>42783</v>
      </c>
      <c r="DE35" s="655"/>
      <c r="DF35" s="655"/>
      <c r="DG35" s="655"/>
      <c r="DH35" s="655"/>
      <c r="DI35" s="655"/>
      <c r="DJ35" s="655"/>
      <c r="DK35" s="656"/>
      <c r="DL35" s="632">
        <v>40914</v>
      </c>
      <c r="DM35" s="655"/>
      <c r="DN35" s="655"/>
      <c r="DO35" s="655"/>
      <c r="DP35" s="655"/>
      <c r="DQ35" s="655"/>
      <c r="DR35" s="655"/>
      <c r="DS35" s="655"/>
      <c r="DT35" s="655"/>
      <c r="DU35" s="655"/>
      <c r="DV35" s="656"/>
      <c r="DW35" s="628">
        <v>1.3</v>
      </c>
      <c r="DX35" s="649"/>
      <c r="DY35" s="649"/>
      <c r="DZ35" s="649"/>
      <c r="EA35" s="649"/>
      <c r="EB35" s="649"/>
      <c r="EC35" s="650"/>
    </row>
    <row r="36" spans="2:133" ht="11.25" customHeight="1">
      <c r="B36" s="666" t="s">
        <v>308</v>
      </c>
      <c r="C36" s="667"/>
      <c r="D36" s="667"/>
      <c r="E36" s="667"/>
      <c r="F36" s="667"/>
      <c r="G36" s="667"/>
      <c r="H36" s="667"/>
      <c r="I36" s="667"/>
      <c r="J36" s="667"/>
      <c r="K36" s="667"/>
      <c r="L36" s="667"/>
      <c r="M36" s="667"/>
      <c r="N36" s="667"/>
      <c r="O36" s="667"/>
      <c r="P36" s="667"/>
      <c r="Q36" s="668"/>
      <c r="R36" s="695">
        <v>5910386</v>
      </c>
      <c r="S36" s="696"/>
      <c r="T36" s="696"/>
      <c r="U36" s="696"/>
      <c r="V36" s="696"/>
      <c r="W36" s="696"/>
      <c r="X36" s="696"/>
      <c r="Y36" s="697"/>
      <c r="Z36" s="698">
        <v>100</v>
      </c>
      <c r="AA36" s="698"/>
      <c r="AB36" s="698"/>
      <c r="AC36" s="698"/>
      <c r="AD36" s="699">
        <v>3095028</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135700</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-123531</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629776</v>
      </c>
      <c r="CS36" s="624"/>
      <c r="CT36" s="624"/>
      <c r="CU36" s="624"/>
      <c r="CV36" s="624"/>
      <c r="CW36" s="624"/>
      <c r="CX36" s="624"/>
      <c r="CY36" s="625"/>
      <c r="CZ36" s="657">
        <v>11.4</v>
      </c>
      <c r="DA36" s="658"/>
      <c r="DB36" s="658"/>
      <c r="DC36" s="659"/>
      <c r="DD36" s="632">
        <v>496418</v>
      </c>
      <c r="DE36" s="624"/>
      <c r="DF36" s="624"/>
      <c r="DG36" s="624"/>
      <c r="DH36" s="624"/>
      <c r="DI36" s="624"/>
      <c r="DJ36" s="624"/>
      <c r="DK36" s="625"/>
      <c r="DL36" s="632">
        <v>376510</v>
      </c>
      <c r="DM36" s="624"/>
      <c r="DN36" s="624"/>
      <c r="DO36" s="624"/>
      <c r="DP36" s="624"/>
      <c r="DQ36" s="624"/>
      <c r="DR36" s="624"/>
      <c r="DS36" s="624"/>
      <c r="DT36" s="624"/>
      <c r="DU36" s="624"/>
      <c r="DV36" s="625"/>
      <c r="DW36" s="628">
        <v>11.5</v>
      </c>
      <c r="DX36" s="649"/>
      <c r="DY36" s="649"/>
      <c r="DZ36" s="649"/>
      <c r="EA36" s="649"/>
      <c r="EB36" s="649"/>
      <c r="EC36" s="650"/>
    </row>
    <row r="37" spans="2:133" ht="11.25" customHeight="1">
      <c r="AQ37" s="702" t="s">
        <v>312</v>
      </c>
      <c r="AR37" s="703"/>
      <c r="AS37" s="703"/>
      <c r="AT37" s="703"/>
      <c r="AU37" s="703"/>
      <c r="AV37" s="703"/>
      <c r="AW37" s="703"/>
      <c r="AX37" s="703"/>
      <c r="AY37" s="704"/>
      <c r="AZ37" s="623">
        <v>38510</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1846</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365630</v>
      </c>
      <c r="CS37" s="655"/>
      <c r="CT37" s="655"/>
      <c r="CU37" s="655"/>
      <c r="CV37" s="655"/>
      <c r="CW37" s="655"/>
      <c r="CX37" s="655"/>
      <c r="CY37" s="656"/>
      <c r="CZ37" s="657">
        <v>6.6</v>
      </c>
      <c r="DA37" s="658"/>
      <c r="DB37" s="658"/>
      <c r="DC37" s="659"/>
      <c r="DD37" s="632">
        <v>301830</v>
      </c>
      <c r="DE37" s="655"/>
      <c r="DF37" s="655"/>
      <c r="DG37" s="655"/>
      <c r="DH37" s="655"/>
      <c r="DI37" s="655"/>
      <c r="DJ37" s="655"/>
      <c r="DK37" s="656"/>
      <c r="DL37" s="632">
        <v>279441</v>
      </c>
      <c r="DM37" s="655"/>
      <c r="DN37" s="655"/>
      <c r="DO37" s="655"/>
      <c r="DP37" s="655"/>
      <c r="DQ37" s="655"/>
      <c r="DR37" s="655"/>
      <c r="DS37" s="655"/>
      <c r="DT37" s="655"/>
      <c r="DU37" s="655"/>
      <c r="DV37" s="656"/>
      <c r="DW37" s="628">
        <v>8.5</v>
      </c>
      <c r="DX37" s="649"/>
      <c r="DY37" s="649"/>
      <c r="DZ37" s="649"/>
      <c r="EA37" s="649"/>
      <c r="EB37" s="649"/>
      <c r="EC37" s="650"/>
    </row>
    <row r="38" spans="2:133" ht="11.25" customHeight="1">
      <c r="AQ38" s="702" t="s">
        <v>315</v>
      </c>
      <c r="AR38" s="703"/>
      <c r="AS38" s="703"/>
      <c r="AT38" s="703"/>
      <c r="AU38" s="703"/>
      <c r="AV38" s="703"/>
      <c r="AW38" s="703"/>
      <c r="AX38" s="703"/>
      <c r="AY38" s="704"/>
      <c r="AZ38" s="623" t="s">
        <v>109</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2996</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665002</v>
      </c>
      <c r="CS38" s="624"/>
      <c r="CT38" s="624"/>
      <c r="CU38" s="624"/>
      <c r="CV38" s="624"/>
      <c r="CW38" s="624"/>
      <c r="CX38" s="624"/>
      <c r="CY38" s="625"/>
      <c r="CZ38" s="657">
        <v>12.1</v>
      </c>
      <c r="DA38" s="658"/>
      <c r="DB38" s="658"/>
      <c r="DC38" s="659"/>
      <c r="DD38" s="632">
        <v>566861</v>
      </c>
      <c r="DE38" s="624"/>
      <c r="DF38" s="624"/>
      <c r="DG38" s="624"/>
      <c r="DH38" s="624"/>
      <c r="DI38" s="624"/>
      <c r="DJ38" s="624"/>
      <c r="DK38" s="625"/>
      <c r="DL38" s="632">
        <v>521139</v>
      </c>
      <c r="DM38" s="624"/>
      <c r="DN38" s="624"/>
      <c r="DO38" s="624"/>
      <c r="DP38" s="624"/>
      <c r="DQ38" s="624"/>
      <c r="DR38" s="624"/>
      <c r="DS38" s="624"/>
      <c r="DT38" s="624"/>
      <c r="DU38" s="624"/>
      <c r="DV38" s="625"/>
      <c r="DW38" s="628">
        <v>15.9</v>
      </c>
      <c r="DX38" s="649"/>
      <c r="DY38" s="649"/>
      <c r="DZ38" s="649"/>
      <c r="EA38" s="649"/>
      <c r="EB38" s="649"/>
      <c r="EC38" s="650"/>
    </row>
    <row r="39" spans="2:133" ht="11.25" customHeight="1">
      <c r="AQ39" s="702" t="s">
        <v>318</v>
      </c>
      <c r="AR39" s="703"/>
      <c r="AS39" s="703"/>
      <c r="AT39" s="703"/>
      <c r="AU39" s="703"/>
      <c r="AV39" s="703"/>
      <c r="AW39" s="703"/>
      <c r="AX39" s="703"/>
      <c r="AY39" s="704"/>
      <c r="AZ39" s="623" t="s">
        <v>109</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71</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386177</v>
      </c>
      <c r="CS39" s="655"/>
      <c r="CT39" s="655"/>
      <c r="CU39" s="655"/>
      <c r="CV39" s="655"/>
      <c r="CW39" s="655"/>
      <c r="CX39" s="655"/>
      <c r="CY39" s="656"/>
      <c r="CZ39" s="657">
        <v>7</v>
      </c>
      <c r="DA39" s="658"/>
      <c r="DB39" s="658"/>
      <c r="DC39" s="659"/>
      <c r="DD39" s="632">
        <v>335835</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49"/>
      <c r="DY39" s="649"/>
      <c r="DZ39" s="649"/>
      <c r="EA39" s="649"/>
      <c r="EB39" s="649"/>
      <c r="EC39" s="65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183131</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143</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135280</v>
      </c>
      <c r="CS40" s="624"/>
      <c r="CT40" s="624"/>
      <c r="CU40" s="624"/>
      <c r="CV40" s="624"/>
      <c r="CW40" s="624"/>
      <c r="CX40" s="624"/>
      <c r="CY40" s="625"/>
      <c r="CZ40" s="657">
        <v>2.5</v>
      </c>
      <c r="DA40" s="658"/>
      <c r="DB40" s="658"/>
      <c r="DC40" s="659"/>
      <c r="DD40" s="632" t="s">
        <v>109</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49"/>
      <c r="DY40" s="649"/>
      <c r="DZ40" s="649"/>
      <c r="EA40" s="649"/>
      <c r="EB40" s="649"/>
      <c r="EC40" s="65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443361</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361</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55"/>
      <c r="CT41" s="655"/>
      <c r="CU41" s="655"/>
      <c r="CV41" s="655"/>
      <c r="CW41" s="655"/>
      <c r="CX41" s="655"/>
      <c r="CY41" s="656"/>
      <c r="CZ41" s="657" t="s">
        <v>213</v>
      </c>
      <c r="DA41" s="658"/>
      <c r="DB41" s="658"/>
      <c r="DC41" s="659"/>
      <c r="DD41" s="632" t="s">
        <v>213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392002</v>
      </c>
      <c r="CS42" s="624"/>
      <c r="CT42" s="624"/>
      <c r="CU42" s="624"/>
      <c r="CV42" s="624"/>
      <c r="CW42" s="624"/>
      <c r="CX42" s="624"/>
      <c r="CY42" s="625"/>
      <c r="CZ42" s="657">
        <v>7.1</v>
      </c>
      <c r="DA42" s="706"/>
      <c r="DB42" s="706"/>
      <c r="DC42" s="707"/>
      <c r="DD42" s="632">
        <v>201147</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44930</v>
      </c>
      <c r="CS43" s="655"/>
      <c r="CT43" s="655"/>
      <c r="CU43" s="655"/>
      <c r="CV43" s="655"/>
      <c r="CW43" s="655"/>
      <c r="CX43" s="655"/>
      <c r="CY43" s="656"/>
      <c r="CZ43" s="657">
        <v>0.8</v>
      </c>
      <c r="DA43" s="658"/>
      <c r="DB43" s="658"/>
      <c r="DC43" s="659"/>
      <c r="DD43" s="632">
        <v>44930</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363163</v>
      </c>
      <c r="CS44" s="624"/>
      <c r="CT44" s="624"/>
      <c r="CU44" s="624"/>
      <c r="CV44" s="624"/>
      <c r="CW44" s="624"/>
      <c r="CX44" s="624"/>
      <c r="CY44" s="625"/>
      <c r="CZ44" s="657">
        <v>6.6</v>
      </c>
      <c r="DA44" s="706"/>
      <c r="DB44" s="706"/>
      <c r="DC44" s="707"/>
      <c r="DD44" s="632">
        <v>178860</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136306</v>
      </c>
      <c r="CS45" s="655"/>
      <c r="CT45" s="655"/>
      <c r="CU45" s="655"/>
      <c r="CV45" s="655"/>
      <c r="CW45" s="655"/>
      <c r="CX45" s="655"/>
      <c r="CY45" s="656"/>
      <c r="CZ45" s="657">
        <v>2.5</v>
      </c>
      <c r="DA45" s="658"/>
      <c r="DB45" s="658"/>
      <c r="DC45" s="659"/>
      <c r="DD45" s="632">
        <v>14258</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226857</v>
      </c>
      <c r="CS46" s="624"/>
      <c r="CT46" s="624"/>
      <c r="CU46" s="624"/>
      <c r="CV46" s="624"/>
      <c r="CW46" s="624"/>
      <c r="CX46" s="624"/>
      <c r="CY46" s="625"/>
      <c r="CZ46" s="657">
        <v>4.0999999999999996</v>
      </c>
      <c r="DA46" s="706"/>
      <c r="DB46" s="706"/>
      <c r="DC46" s="707"/>
      <c r="DD46" s="632">
        <v>164602</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v>28839</v>
      </c>
      <c r="CS47" s="655"/>
      <c r="CT47" s="655"/>
      <c r="CU47" s="655"/>
      <c r="CV47" s="655"/>
      <c r="CW47" s="655"/>
      <c r="CX47" s="655"/>
      <c r="CY47" s="656"/>
      <c r="CZ47" s="657">
        <v>0.5</v>
      </c>
      <c r="DA47" s="658"/>
      <c r="DB47" s="658"/>
      <c r="DC47" s="659"/>
      <c r="DD47" s="632">
        <v>22287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5505989</v>
      </c>
      <c r="CS49" s="691"/>
      <c r="CT49" s="691"/>
      <c r="CU49" s="691"/>
      <c r="CV49" s="691"/>
      <c r="CW49" s="691"/>
      <c r="CX49" s="691"/>
      <c r="CY49" s="718"/>
      <c r="CZ49" s="719">
        <v>100</v>
      </c>
      <c r="DA49" s="720"/>
      <c r="DB49" s="720"/>
      <c r="DC49" s="721"/>
      <c r="DD49" s="722">
        <v>3710332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5899</v>
      </c>
      <c r="R7" s="753"/>
      <c r="S7" s="753"/>
      <c r="T7" s="753"/>
      <c r="U7" s="753"/>
      <c r="V7" s="753">
        <v>5502</v>
      </c>
      <c r="W7" s="753"/>
      <c r="X7" s="753"/>
      <c r="Y7" s="753"/>
      <c r="Z7" s="753"/>
      <c r="AA7" s="753">
        <v>398</v>
      </c>
      <c r="AB7" s="753"/>
      <c r="AC7" s="753"/>
      <c r="AD7" s="753"/>
      <c r="AE7" s="754"/>
      <c r="AF7" s="755">
        <v>397</v>
      </c>
      <c r="AG7" s="756"/>
      <c r="AH7" s="756"/>
      <c r="AI7" s="756"/>
      <c r="AJ7" s="757"/>
      <c r="AK7" s="792" t="s">
        <v>535</v>
      </c>
      <c r="AL7" s="793"/>
      <c r="AM7" s="793"/>
      <c r="AN7" s="793"/>
      <c r="AO7" s="793"/>
      <c r="AP7" s="793">
        <v>4334</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t="s">
        <v>551</v>
      </c>
      <c r="BS7" s="796" t="s">
        <v>542</v>
      </c>
      <c r="BT7" s="797"/>
      <c r="BU7" s="797"/>
      <c r="BV7" s="797"/>
      <c r="BW7" s="797"/>
      <c r="BX7" s="797"/>
      <c r="BY7" s="797"/>
      <c r="BZ7" s="797"/>
      <c r="CA7" s="797"/>
      <c r="CB7" s="797"/>
      <c r="CC7" s="797"/>
      <c r="CD7" s="797"/>
      <c r="CE7" s="797"/>
      <c r="CF7" s="797"/>
      <c r="CG7" s="798"/>
      <c r="CH7" s="789">
        <v>4</v>
      </c>
      <c r="CI7" s="790"/>
      <c r="CJ7" s="790"/>
      <c r="CK7" s="790"/>
      <c r="CL7" s="791"/>
      <c r="CM7" s="789">
        <v>105</v>
      </c>
      <c r="CN7" s="790"/>
      <c r="CO7" s="790"/>
      <c r="CP7" s="790"/>
      <c r="CQ7" s="791"/>
      <c r="CR7" s="789">
        <v>20</v>
      </c>
      <c r="CS7" s="790"/>
      <c r="CT7" s="790"/>
      <c r="CU7" s="790"/>
      <c r="CV7" s="791"/>
      <c r="CW7" s="789" t="s">
        <v>543</v>
      </c>
      <c r="CX7" s="790"/>
      <c r="CY7" s="790"/>
      <c r="CZ7" s="790"/>
      <c r="DA7" s="791"/>
      <c r="DB7" s="789" t="s">
        <v>543</v>
      </c>
      <c r="DC7" s="790"/>
      <c r="DD7" s="790"/>
      <c r="DE7" s="790"/>
      <c r="DF7" s="791"/>
      <c r="DG7" s="789" t="s">
        <v>543</v>
      </c>
      <c r="DH7" s="790"/>
      <c r="DI7" s="790"/>
      <c r="DJ7" s="790"/>
      <c r="DK7" s="791"/>
      <c r="DL7" s="789">
        <v>5</v>
      </c>
      <c r="DM7" s="790"/>
      <c r="DN7" s="790"/>
      <c r="DO7" s="790"/>
      <c r="DP7" s="791"/>
      <c r="DQ7" s="789">
        <v>1</v>
      </c>
      <c r="DR7" s="790"/>
      <c r="DS7" s="790"/>
      <c r="DT7" s="790"/>
      <c r="DU7" s="791"/>
      <c r="DV7" s="770"/>
      <c r="DW7" s="771"/>
      <c r="DX7" s="771"/>
      <c r="DY7" s="771"/>
      <c r="DZ7" s="772"/>
      <c r="EA7" s="205"/>
    </row>
    <row r="8" spans="1:131" s="206" customFormat="1" ht="26.25" customHeight="1">
      <c r="A8" s="212">
        <v>2</v>
      </c>
      <c r="B8" s="773" t="s">
        <v>362</v>
      </c>
      <c r="C8" s="774"/>
      <c r="D8" s="774"/>
      <c r="E8" s="774"/>
      <c r="F8" s="774"/>
      <c r="G8" s="774"/>
      <c r="H8" s="774"/>
      <c r="I8" s="774"/>
      <c r="J8" s="774"/>
      <c r="K8" s="774"/>
      <c r="L8" s="774"/>
      <c r="M8" s="774"/>
      <c r="N8" s="774"/>
      <c r="O8" s="774"/>
      <c r="P8" s="775"/>
      <c r="Q8" s="776">
        <v>11</v>
      </c>
      <c r="R8" s="777"/>
      <c r="S8" s="777"/>
      <c r="T8" s="777"/>
      <c r="U8" s="777"/>
      <c r="V8" s="777">
        <v>4</v>
      </c>
      <c r="W8" s="777"/>
      <c r="X8" s="777"/>
      <c r="Y8" s="777"/>
      <c r="Z8" s="777"/>
      <c r="AA8" s="777">
        <v>7</v>
      </c>
      <c r="AB8" s="777"/>
      <c r="AC8" s="777"/>
      <c r="AD8" s="777"/>
      <c r="AE8" s="778"/>
      <c r="AF8" s="779">
        <v>7</v>
      </c>
      <c r="AG8" s="780"/>
      <c r="AH8" s="780"/>
      <c r="AI8" s="780"/>
      <c r="AJ8" s="781"/>
      <c r="AK8" s="782" t="s">
        <v>535</v>
      </c>
      <c r="AL8" s="783"/>
      <c r="AM8" s="783"/>
      <c r="AN8" s="783"/>
      <c r="AO8" s="783"/>
      <c r="AP8" s="783" t="s">
        <v>535</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544</v>
      </c>
      <c r="BT8" s="787"/>
      <c r="BU8" s="787"/>
      <c r="BV8" s="787"/>
      <c r="BW8" s="787"/>
      <c r="BX8" s="787"/>
      <c r="BY8" s="787"/>
      <c r="BZ8" s="787"/>
      <c r="CA8" s="787"/>
      <c r="CB8" s="787"/>
      <c r="CC8" s="787"/>
      <c r="CD8" s="787"/>
      <c r="CE8" s="787"/>
      <c r="CF8" s="787"/>
      <c r="CG8" s="788"/>
      <c r="CH8" s="799">
        <v>1</v>
      </c>
      <c r="CI8" s="800"/>
      <c r="CJ8" s="800"/>
      <c r="CK8" s="800"/>
      <c r="CL8" s="801"/>
      <c r="CM8" s="799">
        <v>11</v>
      </c>
      <c r="CN8" s="800"/>
      <c r="CO8" s="800"/>
      <c r="CP8" s="800"/>
      <c r="CQ8" s="801"/>
      <c r="CR8" s="799">
        <v>3</v>
      </c>
      <c r="CS8" s="800"/>
      <c r="CT8" s="800"/>
      <c r="CU8" s="800"/>
      <c r="CV8" s="801"/>
      <c r="CW8" s="799">
        <v>10</v>
      </c>
      <c r="CX8" s="800"/>
      <c r="CY8" s="800"/>
      <c r="CZ8" s="800"/>
      <c r="DA8" s="801"/>
      <c r="DB8" s="799" t="s">
        <v>543</v>
      </c>
      <c r="DC8" s="800"/>
      <c r="DD8" s="800"/>
      <c r="DE8" s="800"/>
      <c r="DF8" s="801"/>
      <c r="DG8" s="799" t="s">
        <v>543</v>
      </c>
      <c r="DH8" s="800"/>
      <c r="DI8" s="800"/>
      <c r="DJ8" s="800"/>
      <c r="DK8" s="801"/>
      <c r="DL8" s="799" t="s">
        <v>543</v>
      </c>
      <c r="DM8" s="800"/>
      <c r="DN8" s="800"/>
      <c r="DO8" s="800"/>
      <c r="DP8" s="801"/>
      <c r="DQ8" s="799" t="s">
        <v>543</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364</v>
      </c>
      <c r="B23" s="808" t="s">
        <v>365</v>
      </c>
      <c r="C23" s="809"/>
      <c r="D23" s="809"/>
      <c r="E23" s="809"/>
      <c r="F23" s="809"/>
      <c r="G23" s="809"/>
      <c r="H23" s="809"/>
      <c r="I23" s="809"/>
      <c r="J23" s="809"/>
      <c r="K23" s="809"/>
      <c r="L23" s="809"/>
      <c r="M23" s="809"/>
      <c r="N23" s="809"/>
      <c r="O23" s="809"/>
      <c r="P23" s="810"/>
      <c r="Q23" s="811">
        <v>5910</v>
      </c>
      <c r="R23" s="812"/>
      <c r="S23" s="812"/>
      <c r="T23" s="812"/>
      <c r="U23" s="812"/>
      <c r="V23" s="812">
        <v>5506</v>
      </c>
      <c r="W23" s="812"/>
      <c r="X23" s="812"/>
      <c r="Y23" s="812"/>
      <c r="Z23" s="812"/>
      <c r="AA23" s="812">
        <v>404</v>
      </c>
      <c r="AB23" s="812"/>
      <c r="AC23" s="812"/>
      <c r="AD23" s="812"/>
      <c r="AE23" s="813"/>
      <c r="AF23" s="814">
        <v>404</v>
      </c>
      <c r="AG23" s="812"/>
      <c r="AH23" s="812"/>
      <c r="AI23" s="812"/>
      <c r="AJ23" s="815"/>
      <c r="AK23" s="816"/>
      <c r="AL23" s="817"/>
      <c r="AM23" s="817"/>
      <c r="AN23" s="817"/>
      <c r="AO23" s="817"/>
      <c r="AP23" s="812">
        <v>4334</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376</v>
      </c>
      <c r="C28" s="750"/>
      <c r="D28" s="750"/>
      <c r="E28" s="750"/>
      <c r="F28" s="750"/>
      <c r="G28" s="750"/>
      <c r="H28" s="750"/>
      <c r="I28" s="750"/>
      <c r="J28" s="750"/>
      <c r="K28" s="750"/>
      <c r="L28" s="750"/>
      <c r="M28" s="750"/>
      <c r="N28" s="750"/>
      <c r="O28" s="750"/>
      <c r="P28" s="751"/>
      <c r="Q28" s="840">
        <v>1771</v>
      </c>
      <c r="R28" s="841"/>
      <c r="S28" s="841"/>
      <c r="T28" s="841"/>
      <c r="U28" s="841"/>
      <c r="V28" s="841">
        <v>1807</v>
      </c>
      <c r="W28" s="841"/>
      <c r="X28" s="841"/>
      <c r="Y28" s="841"/>
      <c r="Z28" s="841"/>
      <c r="AA28" s="841">
        <v>-36</v>
      </c>
      <c r="AB28" s="841"/>
      <c r="AC28" s="841"/>
      <c r="AD28" s="841"/>
      <c r="AE28" s="842"/>
      <c r="AF28" s="843">
        <v>-36</v>
      </c>
      <c r="AG28" s="841"/>
      <c r="AH28" s="841"/>
      <c r="AI28" s="841"/>
      <c r="AJ28" s="844"/>
      <c r="AK28" s="845">
        <v>183</v>
      </c>
      <c r="AL28" s="836"/>
      <c r="AM28" s="836"/>
      <c r="AN28" s="836"/>
      <c r="AO28" s="836"/>
      <c r="AP28" s="836" t="s">
        <v>476</v>
      </c>
      <c r="AQ28" s="836"/>
      <c r="AR28" s="836"/>
      <c r="AS28" s="836"/>
      <c r="AT28" s="836"/>
      <c r="AU28" s="836" t="s">
        <v>476</v>
      </c>
      <c r="AV28" s="836"/>
      <c r="AW28" s="836"/>
      <c r="AX28" s="836"/>
      <c r="AY28" s="836"/>
      <c r="AZ28" s="837" t="s">
        <v>476</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377</v>
      </c>
      <c r="C29" s="774"/>
      <c r="D29" s="774"/>
      <c r="E29" s="774"/>
      <c r="F29" s="774"/>
      <c r="G29" s="774"/>
      <c r="H29" s="774"/>
      <c r="I29" s="774"/>
      <c r="J29" s="774"/>
      <c r="K29" s="774"/>
      <c r="L29" s="774"/>
      <c r="M29" s="774"/>
      <c r="N29" s="774"/>
      <c r="O29" s="774"/>
      <c r="P29" s="775"/>
      <c r="Q29" s="776">
        <v>189</v>
      </c>
      <c r="R29" s="777"/>
      <c r="S29" s="777"/>
      <c r="T29" s="777"/>
      <c r="U29" s="777"/>
      <c r="V29" s="777">
        <v>184</v>
      </c>
      <c r="W29" s="777"/>
      <c r="X29" s="777"/>
      <c r="Y29" s="777"/>
      <c r="Z29" s="777"/>
      <c r="AA29" s="777">
        <v>5</v>
      </c>
      <c r="AB29" s="777"/>
      <c r="AC29" s="777"/>
      <c r="AD29" s="777"/>
      <c r="AE29" s="778"/>
      <c r="AF29" s="779">
        <v>5</v>
      </c>
      <c r="AG29" s="780"/>
      <c r="AH29" s="780"/>
      <c r="AI29" s="780"/>
      <c r="AJ29" s="781"/>
      <c r="AK29" s="848">
        <v>58</v>
      </c>
      <c r="AL29" s="849"/>
      <c r="AM29" s="849"/>
      <c r="AN29" s="849"/>
      <c r="AO29" s="849"/>
      <c r="AP29" s="849" t="s">
        <v>476</v>
      </c>
      <c r="AQ29" s="849"/>
      <c r="AR29" s="849"/>
      <c r="AS29" s="849"/>
      <c r="AT29" s="849"/>
      <c r="AU29" s="849" t="s">
        <v>476</v>
      </c>
      <c r="AV29" s="849"/>
      <c r="AW29" s="849"/>
      <c r="AX29" s="849"/>
      <c r="AY29" s="849"/>
      <c r="AZ29" s="850" t="s">
        <v>476</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378</v>
      </c>
      <c r="C30" s="774"/>
      <c r="D30" s="774"/>
      <c r="E30" s="774"/>
      <c r="F30" s="774"/>
      <c r="G30" s="774"/>
      <c r="H30" s="774"/>
      <c r="I30" s="774"/>
      <c r="J30" s="774"/>
      <c r="K30" s="774"/>
      <c r="L30" s="774"/>
      <c r="M30" s="774"/>
      <c r="N30" s="774"/>
      <c r="O30" s="774"/>
      <c r="P30" s="775"/>
      <c r="Q30" s="776">
        <v>214</v>
      </c>
      <c r="R30" s="777"/>
      <c r="S30" s="777"/>
      <c r="T30" s="777"/>
      <c r="U30" s="777"/>
      <c r="V30" s="777">
        <v>187</v>
      </c>
      <c r="W30" s="777"/>
      <c r="X30" s="777"/>
      <c r="Y30" s="777"/>
      <c r="Z30" s="777"/>
      <c r="AA30" s="777">
        <v>27</v>
      </c>
      <c r="AB30" s="777"/>
      <c r="AC30" s="777"/>
      <c r="AD30" s="777"/>
      <c r="AE30" s="778"/>
      <c r="AF30" s="779">
        <v>407</v>
      </c>
      <c r="AG30" s="780"/>
      <c r="AH30" s="780"/>
      <c r="AI30" s="780"/>
      <c r="AJ30" s="781"/>
      <c r="AK30" s="848">
        <v>136</v>
      </c>
      <c r="AL30" s="849"/>
      <c r="AM30" s="849"/>
      <c r="AN30" s="849"/>
      <c r="AO30" s="849"/>
      <c r="AP30" s="849">
        <v>556</v>
      </c>
      <c r="AQ30" s="849"/>
      <c r="AR30" s="849"/>
      <c r="AS30" s="849"/>
      <c r="AT30" s="849"/>
      <c r="AU30" s="849">
        <v>6</v>
      </c>
      <c r="AV30" s="849"/>
      <c r="AW30" s="849"/>
      <c r="AX30" s="849"/>
      <c r="AY30" s="849"/>
      <c r="AZ30" s="850" t="s">
        <v>476</v>
      </c>
      <c r="BA30" s="850"/>
      <c r="BB30" s="850"/>
      <c r="BC30" s="850"/>
      <c r="BD30" s="850"/>
      <c r="BE30" s="846" t="s">
        <v>379</v>
      </c>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380</v>
      </c>
      <c r="C31" s="774"/>
      <c r="D31" s="774"/>
      <c r="E31" s="774"/>
      <c r="F31" s="774"/>
      <c r="G31" s="774"/>
      <c r="H31" s="774"/>
      <c r="I31" s="774"/>
      <c r="J31" s="774"/>
      <c r="K31" s="774"/>
      <c r="L31" s="774"/>
      <c r="M31" s="774"/>
      <c r="N31" s="774"/>
      <c r="O31" s="774"/>
      <c r="P31" s="775"/>
      <c r="Q31" s="776">
        <v>3</v>
      </c>
      <c r="R31" s="777"/>
      <c r="S31" s="777"/>
      <c r="T31" s="777"/>
      <c r="U31" s="777"/>
      <c r="V31" s="777">
        <v>5</v>
      </c>
      <c r="W31" s="777"/>
      <c r="X31" s="777"/>
      <c r="Y31" s="777"/>
      <c r="Z31" s="777"/>
      <c r="AA31" s="777">
        <v>-2</v>
      </c>
      <c r="AB31" s="777"/>
      <c r="AC31" s="777"/>
      <c r="AD31" s="777"/>
      <c r="AE31" s="778"/>
      <c r="AF31" s="779">
        <v>40</v>
      </c>
      <c r="AG31" s="780"/>
      <c r="AH31" s="780"/>
      <c r="AI31" s="780"/>
      <c r="AJ31" s="781"/>
      <c r="AK31" s="848" t="s">
        <v>476</v>
      </c>
      <c r="AL31" s="849"/>
      <c r="AM31" s="849"/>
      <c r="AN31" s="849"/>
      <c r="AO31" s="849"/>
      <c r="AP31" s="849">
        <v>46</v>
      </c>
      <c r="AQ31" s="849"/>
      <c r="AR31" s="849"/>
      <c r="AS31" s="849"/>
      <c r="AT31" s="849"/>
      <c r="AU31" s="849" t="s">
        <v>476</v>
      </c>
      <c r="AV31" s="849"/>
      <c r="AW31" s="849"/>
      <c r="AX31" s="849"/>
      <c r="AY31" s="849"/>
      <c r="AZ31" s="850" t="s">
        <v>476</v>
      </c>
      <c r="BA31" s="850"/>
      <c r="BB31" s="850"/>
      <c r="BC31" s="850"/>
      <c r="BD31" s="850"/>
      <c r="BE31" s="846" t="s">
        <v>379</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381</v>
      </c>
      <c r="C32" s="774"/>
      <c r="D32" s="774"/>
      <c r="E32" s="774"/>
      <c r="F32" s="774"/>
      <c r="G32" s="774"/>
      <c r="H32" s="774"/>
      <c r="I32" s="774"/>
      <c r="J32" s="774"/>
      <c r="K32" s="774"/>
      <c r="L32" s="774"/>
      <c r="M32" s="774"/>
      <c r="N32" s="774"/>
      <c r="O32" s="774"/>
      <c r="P32" s="775"/>
      <c r="Q32" s="776">
        <v>204</v>
      </c>
      <c r="R32" s="777"/>
      <c r="S32" s="777"/>
      <c r="T32" s="777"/>
      <c r="U32" s="777"/>
      <c r="V32" s="777">
        <v>204</v>
      </c>
      <c r="W32" s="777"/>
      <c r="X32" s="777"/>
      <c r="Y32" s="777"/>
      <c r="Z32" s="777"/>
      <c r="AA32" s="777" t="s">
        <v>476</v>
      </c>
      <c r="AB32" s="777"/>
      <c r="AC32" s="777"/>
      <c r="AD32" s="777"/>
      <c r="AE32" s="778"/>
      <c r="AF32" s="779" t="s">
        <v>476</v>
      </c>
      <c r="AG32" s="780"/>
      <c r="AH32" s="780"/>
      <c r="AI32" s="780"/>
      <c r="AJ32" s="781"/>
      <c r="AK32" s="848">
        <v>39</v>
      </c>
      <c r="AL32" s="849"/>
      <c r="AM32" s="849"/>
      <c r="AN32" s="849"/>
      <c r="AO32" s="849"/>
      <c r="AP32" s="849">
        <v>834</v>
      </c>
      <c r="AQ32" s="849"/>
      <c r="AR32" s="849"/>
      <c r="AS32" s="849"/>
      <c r="AT32" s="849"/>
      <c r="AU32" s="849">
        <v>834</v>
      </c>
      <c r="AV32" s="849"/>
      <c r="AW32" s="849"/>
      <c r="AX32" s="849"/>
      <c r="AY32" s="849"/>
      <c r="AZ32" s="850" t="s">
        <v>476</v>
      </c>
      <c r="BA32" s="850"/>
      <c r="BB32" s="850"/>
      <c r="BC32" s="850"/>
      <c r="BD32" s="850"/>
      <c r="BE32" s="846" t="s">
        <v>382</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383</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364</v>
      </c>
      <c r="B63" s="808" t="s">
        <v>384</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415</v>
      </c>
      <c r="AG63" s="860"/>
      <c r="AH63" s="860"/>
      <c r="AI63" s="860"/>
      <c r="AJ63" s="861"/>
      <c r="AK63" s="862"/>
      <c r="AL63" s="857"/>
      <c r="AM63" s="857"/>
      <c r="AN63" s="857"/>
      <c r="AO63" s="857"/>
      <c r="AP63" s="860">
        <v>1436</v>
      </c>
      <c r="AQ63" s="860"/>
      <c r="AR63" s="860"/>
      <c r="AS63" s="860"/>
      <c r="AT63" s="860"/>
      <c r="AU63" s="860">
        <v>840</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386</v>
      </c>
      <c r="B66" s="759"/>
      <c r="C66" s="759"/>
      <c r="D66" s="759"/>
      <c r="E66" s="759"/>
      <c r="F66" s="759"/>
      <c r="G66" s="759"/>
      <c r="H66" s="759"/>
      <c r="I66" s="759"/>
      <c r="J66" s="759"/>
      <c r="K66" s="759"/>
      <c r="L66" s="759"/>
      <c r="M66" s="759"/>
      <c r="N66" s="759"/>
      <c r="O66" s="759"/>
      <c r="P66" s="760"/>
      <c r="Q66" s="735" t="s">
        <v>368</v>
      </c>
      <c r="R66" s="736"/>
      <c r="S66" s="736"/>
      <c r="T66" s="736"/>
      <c r="U66" s="737"/>
      <c r="V66" s="735" t="s">
        <v>369</v>
      </c>
      <c r="W66" s="736"/>
      <c r="X66" s="736"/>
      <c r="Y66" s="736"/>
      <c r="Z66" s="737"/>
      <c r="AA66" s="735" t="s">
        <v>370</v>
      </c>
      <c r="AB66" s="736"/>
      <c r="AC66" s="736"/>
      <c r="AD66" s="736"/>
      <c r="AE66" s="737"/>
      <c r="AF66" s="870" t="s">
        <v>371</v>
      </c>
      <c r="AG66" s="831"/>
      <c r="AH66" s="831"/>
      <c r="AI66" s="831"/>
      <c r="AJ66" s="871"/>
      <c r="AK66" s="735" t="s">
        <v>372</v>
      </c>
      <c r="AL66" s="759"/>
      <c r="AM66" s="759"/>
      <c r="AN66" s="759"/>
      <c r="AO66" s="760"/>
      <c r="AP66" s="735" t="s">
        <v>373</v>
      </c>
      <c r="AQ66" s="736"/>
      <c r="AR66" s="736"/>
      <c r="AS66" s="736"/>
      <c r="AT66" s="737"/>
      <c r="AU66" s="735" t="s">
        <v>387</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536</v>
      </c>
      <c r="C68" s="888"/>
      <c r="D68" s="888"/>
      <c r="E68" s="888"/>
      <c r="F68" s="888"/>
      <c r="G68" s="888"/>
      <c r="H68" s="888"/>
      <c r="I68" s="888"/>
      <c r="J68" s="888"/>
      <c r="K68" s="888"/>
      <c r="L68" s="888"/>
      <c r="M68" s="888"/>
      <c r="N68" s="888"/>
      <c r="O68" s="888"/>
      <c r="P68" s="889"/>
      <c r="Q68" s="890">
        <v>100</v>
      </c>
      <c r="R68" s="884"/>
      <c r="S68" s="884"/>
      <c r="T68" s="884"/>
      <c r="U68" s="884"/>
      <c r="V68" s="884">
        <v>99</v>
      </c>
      <c r="W68" s="884"/>
      <c r="X68" s="884"/>
      <c r="Y68" s="884"/>
      <c r="Z68" s="884"/>
      <c r="AA68" s="884">
        <v>0</v>
      </c>
      <c r="AB68" s="884"/>
      <c r="AC68" s="884"/>
      <c r="AD68" s="884"/>
      <c r="AE68" s="884"/>
      <c r="AF68" s="884">
        <v>0</v>
      </c>
      <c r="AG68" s="884"/>
      <c r="AH68" s="884"/>
      <c r="AI68" s="884"/>
      <c r="AJ68" s="884"/>
      <c r="AK68" s="884">
        <v>2</v>
      </c>
      <c r="AL68" s="884"/>
      <c r="AM68" s="884"/>
      <c r="AN68" s="884"/>
      <c r="AO68" s="884"/>
      <c r="AP68" s="884" t="s">
        <v>534</v>
      </c>
      <c r="AQ68" s="884"/>
      <c r="AR68" s="884"/>
      <c r="AS68" s="884"/>
      <c r="AT68" s="884"/>
      <c r="AU68" s="849" t="s">
        <v>476</v>
      </c>
      <c r="AV68" s="849"/>
      <c r="AW68" s="849"/>
      <c r="AX68" s="849"/>
      <c r="AY68" s="849"/>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545</v>
      </c>
      <c r="C69" s="892"/>
      <c r="D69" s="892"/>
      <c r="E69" s="892"/>
      <c r="F69" s="892"/>
      <c r="G69" s="892"/>
      <c r="H69" s="892"/>
      <c r="I69" s="892"/>
      <c r="J69" s="892"/>
      <c r="K69" s="892"/>
      <c r="L69" s="892"/>
      <c r="M69" s="892"/>
      <c r="N69" s="892"/>
      <c r="O69" s="892"/>
      <c r="P69" s="893"/>
      <c r="Q69" s="894">
        <v>11632</v>
      </c>
      <c r="R69" s="849"/>
      <c r="S69" s="849"/>
      <c r="T69" s="849"/>
      <c r="U69" s="849"/>
      <c r="V69" s="849">
        <v>11127</v>
      </c>
      <c r="W69" s="849"/>
      <c r="X69" s="849"/>
      <c r="Y69" s="849"/>
      <c r="Z69" s="849"/>
      <c r="AA69" s="849">
        <v>505</v>
      </c>
      <c r="AB69" s="849"/>
      <c r="AC69" s="849"/>
      <c r="AD69" s="849"/>
      <c r="AE69" s="849"/>
      <c r="AF69" s="849">
        <v>505</v>
      </c>
      <c r="AG69" s="849"/>
      <c r="AH69" s="849"/>
      <c r="AI69" s="849"/>
      <c r="AJ69" s="849"/>
      <c r="AK69" s="849" t="s">
        <v>476</v>
      </c>
      <c r="AL69" s="849"/>
      <c r="AM69" s="849"/>
      <c r="AN69" s="849"/>
      <c r="AO69" s="849"/>
      <c r="AP69" s="849" t="s">
        <v>476</v>
      </c>
      <c r="AQ69" s="849"/>
      <c r="AR69" s="849"/>
      <c r="AS69" s="849"/>
      <c r="AT69" s="849"/>
      <c r="AU69" s="849" t="s">
        <v>476</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546</v>
      </c>
      <c r="C70" s="892"/>
      <c r="D70" s="892"/>
      <c r="E70" s="892"/>
      <c r="F70" s="892"/>
      <c r="G70" s="892"/>
      <c r="H70" s="892"/>
      <c r="I70" s="892"/>
      <c r="J70" s="892"/>
      <c r="K70" s="892"/>
      <c r="L70" s="892"/>
      <c r="M70" s="892"/>
      <c r="N70" s="892"/>
      <c r="O70" s="892"/>
      <c r="P70" s="893"/>
      <c r="Q70" s="894">
        <v>68</v>
      </c>
      <c r="R70" s="849"/>
      <c r="S70" s="849"/>
      <c r="T70" s="849"/>
      <c r="U70" s="849"/>
      <c r="V70" s="849">
        <v>68</v>
      </c>
      <c r="W70" s="849"/>
      <c r="X70" s="849"/>
      <c r="Y70" s="849"/>
      <c r="Z70" s="849"/>
      <c r="AA70" s="849" t="s">
        <v>476</v>
      </c>
      <c r="AB70" s="849"/>
      <c r="AC70" s="849"/>
      <c r="AD70" s="849"/>
      <c r="AE70" s="849"/>
      <c r="AF70" s="849" t="s">
        <v>476</v>
      </c>
      <c r="AG70" s="849"/>
      <c r="AH70" s="849"/>
      <c r="AI70" s="849"/>
      <c r="AJ70" s="849"/>
      <c r="AK70" s="849" t="s">
        <v>476</v>
      </c>
      <c r="AL70" s="849"/>
      <c r="AM70" s="849"/>
      <c r="AN70" s="849"/>
      <c r="AO70" s="849"/>
      <c r="AP70" s="849" t="s">
        <v>476</v>
      </c>
      <c r="AQ70" s="849"/>
      <c r="AR70" s="849"/>
      <c r="AS70" s="849"/>
      <c r="AT70" s="849"/>
      <c r="AU70" s="849" t="s">
        <v>476</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537</v>
      </c>
      <c r="C71" s="892"/>
      <c r="D71" s="892"/>
      <c r="E71" s="892"/>
      <c r="F71" s="892"/>
      <c r="G71" s="892"/>
      <c r="H71" s="892"/>
      <c r="I71" s="892"/>
      <c r="J71" s="892"/>
      <c r="K71" s="892"/>
      <c r="L71" s="892"/>
      <c r="M71" s="892"/>
      <c r="N71" s="892"/>
      <c r="O71" s="892"/>
      <c r="P71" s="893"/>
      <c r="Q71" s="894">
        <v>211</v>
      </c>
      <c r="R71" s="849"/>
      <c r="S71" s="849"/>
      <c r="T71" s="849"/>
      <c r="U71" s="849"/>
      <c r="V71" s="849">
        <v>207</v>
      </c>
      <c r="W71" s="849"/>
      <c r="X71" s="849"/>
      <c r="Y71" s="849"/>
      <c r="Z71" s="849"/>
      <c r="AA71" s="849">
        <v>4</v>
      </c>
      <c r="AB71" s="849"/>
      <c r="AC71" s="849"/>
      <c r="AD71" s="849"/>
      <c r="AE71" s="849"/>
      <c r="AF71" s="849">
        <v>4</v>
      </c>
      <c r="AG71" s="849"/>
      <c r="AH71" s="849"/>
      <c r="AI71" s="849"/>
      <c r="AJ71" s="849"/>
      <c r="AK71" s="849" t="s">
        <v>476</v>
      </c>
      <c r="AL71" s="849"/>
      <c r="AM71" s="849"/>
      <c r="AN71" s="849"/>
      <c r="AO71" s="849"/>
      <c r="AP71" s="849" t="s">
        <v>476</v>
      </c>
      <c r="AQ71" s="849"/>
      <c r="AR71" s="849"/>
      <c r="AS71" s="849"/>
      <c r="AT71" s="849"/>
      <c r="AU71" s="849" t="s">
        <v>476</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538</v>
      </c>
      <c r="C72" s="892"/>
      <c r="D72" s="892"/>
      <c r="E72" s="892"/>
      <c r="F72" s="892"/>
      <c r="G72" s="892"/>
      <c r="H72" s="892"/>
      <c r="I72" s="892"/>
      <c r="J72" s="892"/>
      <c r="K72" s="892"/>
      <c r="L72" s="892"/>
      <c r="M72" s="892"/>
      <c r="N72" s="892"/>
      <c r="O72" s="892"/>
      <c r="P72" s="893"/>
      <c r="Q72" s="894">
        <v>1732</v>
      </c>
      <c r="R72" s="849"/>
      <c r="S72" s="849"/>
      <c r="T72" s="849"/>
      <c r="U72" s="849"/>
      <c r="V72" s="849">
        <v>1721</v>
      </c>
      <c r="W72" s="849"/>
      <c r="X72" s="849"/>
      <c r="Y72" s="849"/>
      <c r="Z72" s="849"/>
      <c r="AA72" s="849">
        <v>11</v>
      </c>
      <c r="AB72" s="849"/>
      <c r="AC72" s="849"/>
      <c r="AD72" s="849"/>
      <c r="AE72" s="849"/>
      <c r="AF72" s="849">
        <v>11</v>
      </c>
      <c r="AG72" s="849"/>
      <c r="AH72" s="849"/>
      <c r="AI72" s="849"/>
      <c r="AJ72" s="849"/>
      <c r="AK72" s="849" t="s">
        <v>476</v>
      </c>
      <c r="AL72" s="849"/>
      <c r="AM72" s="849"/>
      <c r="AN72" s="849"/>
      <c r="AO72" s="849"/>
      <c r="AP72" s="849">
        <v>1348</v>
      </c>
      <c r="AQ72" s="849"/>
      <c r="AR72" s="849"/>
      <c r="AS72" s="849"/>
      <c r="AT72" s="849"/>
      <c r="AU72" s="849">
        <v>113</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539</v>
      </c>
      <c r="C73" s="892"/>
      <c r="D73" s="892"/>
      <c r="E73" s="892"/>
      <c r="F73" s="892"/>
      <c r="G73" s="892"/>
      <c r="H73" s="892"/>
      <c r="I73" s="892"/>
      <c r="J73" s="892"/>
      <c r="K73" s="892"/>
      <c r="L73" s="892"/>
      <c r="M73" s="892"/>
      <c r="N73" s="892"/>
      <c r="O73" s="892"/>
      <c r="P73" s="893"/>
      <c r="Q73" s="894">
        <v>847</v>
      </c>
      <c r="R73" s="849"/>
      <c r="S73" s="849"/>
      <c r="T73" s="849"/>
      <c r="U73" s="849"/>
      <c r="V73" s="849">
        <v>668</v>
      </c>
      <c r="W73" s="849"/>
      <c r="X73" s="849"/>
      <c r="Y73" s="849"/>
      <c r="Z73" s="849"/>
      <c r="AA73" s="849">
        <v>178</v>
      </c>
      <c r="AB73" s="849"/>
      <c r="AC73" s="849"/>
      <c r="AD73" s="849"/>
      <c r="AE73" s="849"/>
      <c r="AF73" s="849">
        <v>60</v>
      </c>
      <c r="AG73" s="849"/>
      <c r="AH73" s="849"/>
      <c r="AI73" s="849"/>
      <c r="AJ73" s="849"/>
      <c r="AK73" s="849">
        <v>80</v>
      </c>
      <c r="AL73" s="849"/>
      <c r="AM73" s="849"/>
      <c r="AN73" s="849"/>
      <c r="AO73" s="849"/>
      <c r="AP73" s="849">
        <v>57</v>
      </c>
      <c r="AQ73" s="849"/>
      <c r="AR73" s="849"/>
      <c r="AS73" s="849"/>
      <c r="AT73" s="849"/>
      <c r="AU73" s="849">
        <v>14</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540</v>
      </c>
      <c r="C74" s="892"/>
      <c r="D74" s="892"/>
      <c r="E74" s="892"/>
      <c r="F74" s="892"/>
      <c r="G74" s="892"/>
      <c r="H74" s="892"/>
      <c r="I74" s="892"/>
      <c r="J74" s="892"/>
      <c r="K74" s="892"/>
      <c r="L74" s="892"/>
      <c r="M74" s="892"/>
      <c r="N74" s="892"/>
      <c r="O74" s="892"/>
      <c r="P74" s="893"/>
      <c r="Q74" s="894">
        <v>145</v>
      </c>
      <c r="R74" s="849"/>
      <c r="S74" s="849"/>
      <c r="T74" s="849"/>
      <c r="U74" s="849"/>
      <c r="V74" s="849">
        <v>142</v>
      </c>
      <c r="W74" s="849"/>
      <c r="X74" s="849"/>
      <c r="Y74" s="849"/>
      <c r="Z74" s="849"/>
      <c r="AA74" s="849">
        <v>4</v>
      </c>
      <c r="AB74" s="849"/>
      <c r="AC74" s="849"/>
      <c r="AD74" s="849"/>
      <c r="AE74" s="849"/>
      <c r="AF74" s="849">
        <v>4</v>
      </c>
      <c r="AG74" s="849"/>
      <c r="AH74" s="849"/>
      <c r="AI74" s="849"/>
      <c r="AJ74" s="849"/>
      <c r="AK74" s="849" t="s">
        <v>476</v>
      </c>
      <c r="AL74" s="849"/>
      <c r="AM74" s="849"/>
      <c r="AN74" s="849"/>
      <c r="AO74" s="849"/>
      <c r="AP74" s="849" t="s">
        <v>476</v>
      </c>
      <c r="AQ74" s="849"/>
      <c r="AR74" s="849"/>
      <c r="AS74" s="849"/>
      <c r="AT74" s="849"/>
      <c r="AU74" s="849" t="s">
        <v>476</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547</v>
      </c>
      <c r="C75" s="892"/>
      <c r="D75" s="892"/>
      <c r="E75" s="892"/>
      <c r="F75" s="892"/>
      <c r="G75" s="892"/>
      <c r="H75" s="892"/>
      <c r="I75" s="892"/>
      <c r="J75" s="892"/>
      <c r="K75" s="892"/>
      <c r="L75" s="892"/>
      <c r="M75" s="892"/>
      <c r="N75" s="892"/>
      <c r="O75" s="892"/>
      <c r="P75" s="893"/>
      <c r="Q75" s="897">
        <v>183</v>
      </c>
      <c r="R75" s="898"/>
      <c r="S75" s="898"/>
      <c r="T75" s="898"/>
      <c r="U75" s="848"/>
      <c r="V75" s="899">
        <v>171</v>
      </c>
      <c r="W75" s="898"/>
      <c r="X75" s="898"/>
      <c r="Y75" s="898"/>
      <c r="Z75" s="848"/>
      <c r="AA75" s="899">
        <v>12</v>
      </c>
      <c r="AB75" s="898"/>
      <c r="AC75" s="898"/>
      <c r="AD75" s="898"/>
      <c r="AE75" s="848"/>
      <c r="AF75" s="899">
        <v>12</v>
      </c>
      <c r="AG75" s="898"/>
      <c r="AH75" s="898"/>
      <c r="AI75" s="898"/>
      <c r="AJ75" s="848"/>
      <c r="AK75" s="899" t="s">
        <v>476</v>
      </c>
      <c r="AL75" s="898"/>
      <c r="AM75" s="898"/>
      <c r="AN75" s="898"/>
      <c r="AO75" s="848"/>
      <c r="AP75" s="899" t="s">
        <v>476</v>
      </c>
      <c r="AQ75" s="898"/>
      <c r="AR75" s="898"/>
      <c r="AS75" s="898"/>
      <c r="AT75" s="848"/>
      <c r="AU75" s="849" t="s">
        <v>476</v>
      </c>
      <c r="AV75" s="849"/>
      <c r="AW75" s="849"/>
      <c r="AX75" s="849"/>
      <c r="AY75" s="849"/>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548</v>
      </c>
      <c r="C76" s="892"/>
      <c r="D76" s="892"/>
      <c r="E76" s="892"/>
      <c r="F76" s="892"/>
      <c r="G76" s="892"/>
      <c r="H76" s="892"/>
      <c r="I76" s="892"/>
      <c r="J76" s="892"/>
      <c r="K76" s="892"/>
      <c r="L76" s="892"/>
      <c r="M76" s="892"/>
      <c r="N76" s="892"/>
      <c r="O76" s="892"/>
      <c r="P76" s="893"/>
      <c r="Q76" s="897">
        <v>65</v>
      </c>
      <c r="R76" s="898"/>
      <c r="S76" s="898"/>
      <c r="T76" s="898"/>
      <c r="U76" s="848"/>
      <c r="V76" s="899">
        <v>65</v>
      </c>
      <c r="W76" s="898"/>
      <c r="X76" s="898"/>
      <c r="Y76" s="898"/>
      <c r="Z76" s="848"/>
      <c r="AA76" s="899" t="s">
        <v>476</v>
      </c>
      <c r="AB76" s="898"/>
      <c r="AC76" s="898"/>
      <c r="AD76" s="898"/>
      <c r="AE76" s="848"/>
      <c r="AF76" s="899" t="s">
        <v>476</v>
      </c>
      <c r="AG76" s="898"/>
      <c r="AH76" s="898"/>
      <c r="AI76" s="898"/>
      <c r="AJ76" s="848"/>
      <c r="AK76" s="899" t="s">
        <v>476</v>
      </c>
      <c r="AL76" s="898"/>
      <c r="AM76" s="898"/>
      <c r="AN76" s="898"/>
      <c r="AO76" s="848"/>
      <c r="AP76" s="899" t="s">
        <v>476</v>
      </c>
      <c r="AQ76" s="898"/>
      <c r="AR76" s="898"/>
      <c r="AS76" s="898"/>
      <c r="AT76" s="848"/>
      <c r="AU76" s="849" t="s">
        <v>476</v>
      </c>
      <c r="AV76" s="849"/>
      <c r="AW76" s="849"/>
      <c r="AX76" s="849"/>
      <c r="AY76" s="849"/>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549</v>
      </c>
      <c r="C77" s="892"/>
      <c r="D77" s="892"/>
      <c r="E77" s="892"/>
      <c r="F77" s="892"/>
      <c r="G77" s="892"/>
      <c r="H77" s="892"/>
      <c r="I77" s="892"/>
      <c r="J77" s="892"/>
      <c r="K77" s="892"/>
      <c r="L77" s="892"/>
      <c r="M77" s="892"/>
      <c r="N77" s="892"/>
      <c r="O77" s="892"/>
      <c r="P77" s="893"/>
      <c r="Q77" s="897">
        <v>1056</v>
      </c>
      <c r="R77" s="898"/>
      <c r="S77" s="898"/>
      <c r="T77" s="898"/>
      <c r="U77" s="848"/>
      <c r="V77" s="899">
        <v>1023</v>
      </c>
      <c r="W77" s="898"/>
      <c r="X77" s="898"/>
      <c r="Y77" s="898"/>
      <c r="Z77" s="848"/>
      <c r="AA77" s="899">
        <v>33</v>
      </c>
      <c r="AB77" s="898"/>
      <c r="AC77" s="898"/>
      <c r="AD77" s="898"/>
      <c r="AE77" s="848"/>
      <c r="AF77" s="899">
        <v>33</v>
      </c>
      <c r="AG77" s="898"/>
      <c r="AH77" s="898"/>
      <c r="AI77" s="898"/>
      <c r="AJ77" s="848"/>
      <c r="AK77" s="899" t="s">
        <v>476</v>
      </c>
      <c r="AL77" s="898"/>
      <c r="AM77" s="898"/>
      <c r="AN77" s="898"/>
      <c r="AO77" s="848"/>
      <c r="AP77" s="899" t="s">
        <v>476</v>
      </c>
      <c r="AQ77" s="898"/>
      <c r="AR77" s="898"/>
      <c r="AS77" s="898"/>
      <c r="AT77" s="848"/>
      <c r="AU77" s="849" t="s">
        <v>476</v>
      </c>
      <c r="AV77" s="849"/>
      <c r="AW77" s="849"/>
      <c r="AX77" s="849"/>
      <c r="AY77" s="849"/>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550</v>
      </c>
      <c r="C78" s="892"/>
      <c r="D78" s="892"/>
      <c r="E78" s="892"/>
      <c r="F78" s="892"/>
      <c r="G78" s="892"/>
      <c r="H78" s="892"/>
      <c r="I78" s="892"/>
      <c r="J78" s="892"/>
      <c r="K78" s="892"/>
      <c r="L78" s="892"/>
      <c r="M78" s="892"/>
      <c r="N78" s="892"/>
      <c r="O78" s="892"/>
      <c r="P78" s="893"/>
      <c r="Q78" s="894">
        <v>64808</v>
      </c>
      <c r="R78" s="849"/>
      <c r="S78" s="849"/>
      <c r="T78" s="849"/>
      <c r="U78" s="849"/>
      <c r="V78" s="849">
        <v>62834</v>
      </c>
      <c r="W78" s="849"/>
      <c r="X78" s="849"/>
      <c r="Y78" s="849"/>
      <c r="Z78" s="849"/>
      <c r="AA78" s="849">
        <v>1974</v>
      </c>
      <c r="AB78" s="849"/>
      <c r="AC78" s="849"/>
      <c r="AD78" s="849"/>
      <c r="AE78" s="849"/>
      <c r="AF78" s="849">
        <v>1961</v>
      </c>
      <c r="AG78" s="849"/>
      <c r="AH78" s="849"/>
      <c r="AI78" s="849"/>
      <c r="AJ78" s="849"/>
      <c r="AK78" s="849">
        <v>160</v>
      </c>
      <c r="AL78" s="849"/>
      <c r="AM78" s="849"/>
      <c r="AN78" s="849"/>
      <c r="AO78" s="849"/>
      <c r="AP78" s="849" t="s">
        <v>476</v>
      </c>
      <c r="AQ78" s="849"/>
      <c r="AR78" s="849"/>
      <c r="AS78" s="849"/>
      <c r="AT78" s="849"/>
      <c r="AU78" s="849" t="s">
        <v>476</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t="s">
        <v>541</v>
      </c>
      <c r="C79" s="892"/>
      <c r="D79" s="892"/>
      <c r="E79" s="892"/>
      <c r="F79" s="892"/>
      <c r="G79" s="892"/>
      <c r="H79" s="892"/>
      <c r="I79" s="892"/>
      <c r="J79" s="892"/>
      <c r="K79" s="892"/>
      <c r="L79" s="892"/>
      <c r="M79" s="892"/>
      <c r="N79" s="892"/>
      <c r="O79" s="892"/>
      <c r="P79" s="893"/>
      <c r="Q79" s="894">
        <v>540</v>
      </c>
      <c r="R79" s="849"/>
      <c r="S79" s="849"/>
      <c r="T79" s="849"/>
      <c r="U79" s="849"/>
      <c r="V79" s="849">
        <v>435</v>
      </c>
      <c r="W79" s="849"/>
      <c r="X79" s="849"/>
      <c r="Y79" s="849"/>
      <c r="Z79" s="849"/>
      <c r="AA79" s="849">
        <v>105</v>
      </c>
      <c r="AB79" s="849"/>
      <c r="AC79" s="849"/>
      <c r="AD79" s="849"/>
      <c r="AE79" s="849"/>
      <c r="AF79" s="849">
        <v>105</v>
      </c>
      <c r="AG79" s="849"/>
      <c r="AH79" s="849"/>
      <c r="AI79" s="849"/>
      <c r="AJ79" s="849"/>
      <c r="AK79" s="849">
        <v>73</v>
      </c>
      <c r="AL79" s="849"/>
      <c r="AM79" s="849"/>
      <c r="AN79" s="849"/>
      <c r="AO79" s="849"/>
      <c r="AP79" s="849" t="s">
        <v>476</v>
      </c>
      <c r="AQ79" s="849"/>
      <c r="AR79" s="849"/>
      <c r="AS79" s="849"/>
      <c r="AT79" s="849"/>
      <c r="AU79" s="849" t="s">
        <v>476</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t="s">
        <v>541</v>
      </c>
      <c r="C80" s="892"/>
      <c r="D80" s="892"/>
      <c r="E80" s="892"/>
      <c r="F80" s="892"/>
      <c r="G80" s="892"/>
      <c r="H80" s="892"/>
      <c r="I80" s="892"/>
      <c r="J80" s="892"/>
      <c r="K80" s="892"/>
      <c r="L80" s="892"/>
      <c r="M80" s="892"/>
      <c r="N80" s="892"/>
      <c r="O80" s="892"/>
      <c r="P80" s="893"/>
      <c r="Q80" s="894">
        <v>737974</v>
      </c>
      <c r="R80" s="849"/>
      <c r="S80" s="849"/>
      <c r="T80" s="849"/>
      <c r="U80" s="849"/>
      <c r="V80" s="849">
        <v>705624</v>
      </c>
      <c r="W80" s="849"/>
      <c r="X80" s="849"/>
      <c r="Y80" s="849"/>
      <c r="Z80" s="849"/>
      <c r="AA80" s="849">
        <v>32350</v>
      </c>
      <c r="AB80" s="849"/>
      <c r="AC80" s="849"/>
      <c r="AD80" s="849"/>
      <c r="AE80" s="849"/>
      <c r="AF80" s="849">
        <v>32350</v>
      </c>
      <c r="AG80" s="849"/>
      <c r="AH80" s="849"/>
      <c r="AI80" s="849"/>
      <c r="AJ80" s="849"/>
      <c r="AK80" s="849">
        <v>127</v>
      </c>
      <c r="AL80" s="849"/>
      <c r="AM80" s="849"/>
      <c r="AN80" s="849"/>
      <c r="AO80" s="849"/>
      <c r="AP80" s="849" t="s">
        <v>476</v>
      </c>
      <c r="AQ80" s="849"/>
      <c r="AR80" s="849"/>
      <c r="AS80" s="849"/>
      <c r="AT80" s="849"/>
      <c r="AU80" s="849" t="s">
        <v>476</v>
      </c>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364</v>
      </c>
      <c r="B88" s="808" t="s">
        <v>388</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35021</v>
      </c>
      <c r="AG88" s="860"/>
      <c r="AH88" s="860"/>
      <c r="AI88" s="860"/>
      <c r="AJ88" s="860"/>
      <c r="AK88" s="857"/>
      <c r="AL88" s="857"/>
      <c r="AM88" s="857"/>
      <c r="AN88" s="857"/>
      <c r="AO88" s="857"/>
      <c r="AP88" s="860">
        <v>1405</v>
      </c>
      <c r="AQ88" s="860"/>
      <c r="AR88" s="860"/>
      <c r="AS88" s="860"/>
      <c r="AT88" s="860"/>
      <c r="AU88" s="860">
        <v>127</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389</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23</v>
      </c>
      <c r="CS102" s="868"/>
      <c r="CT102" s="868"/>
      <c r="CU102" s="868"/>
      <c r="CV102" s="911"/>
      <c r="CW102" s="910">
        <v>10</v>
      </c>
      <c r="CX102" s="868"/>
      <c r="CY102" s="868"/>
      <c r="CZ102" s="868"/>
      <c r="DA102" s="911"/>
      <c r="DB102" s="910" t="s">
        <v>476</v>
      </c>
      <c r="DC102" s="868"/>
      <c r="DD102" s="868"/>
      <c r="DE102" s="868"/>
      <c r="DF102" s="911"/>
      <c r="DG102" s="910" t="s">
        <v>476</v>
      </c>
      <c r="DH102" s="868"/>
      <c r="DI102" s="868"/>
      <c r="DJ102" s="868"/>
      <c r="DK102" s="911"/>
      <c r="DL102" s="910">
        <v>5</v>
      </c>
      <c r="DM102" s="868"/>
      <c r="DN102" s="868"/>
      <c r="DO102" s="868"/>
      <c r="DP102" s="911"/>
      <c r="DQ102" s="910">
        <v>1</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396</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397</v>
      </c>
      <c r="AB109" s="913"/>
      <c r="AC109" s="913"/>
      <c r="AD109" s="913"/>
      <c r="AE109" s="914"/>
      <c r="AF109" s="912" t="s">
        <v>284</v>
      </c>
      <c r="AG109" s="913"/>
      <c r="AH109" s="913"/>
      <c r="AI109" s="913"/>
      <c r="AJ109" s="914"/>
      <c r="AK109" s="912" t="s">
        <v>283</v>
      </c>
      <c r="AL109" s="913"/>
      <c r="AM109" s="913"/>
      <c r="AN109" s="913"/>
      <c r="AO109" s="914"/>
      <c r="AP109" s="912" t="s">
        <v>398</v>
      </c>
      <c r="AQ109" s="913"/>
      <c r="AR109" s="913"/>
      <c r="AS109" s="913"/>
      <c r="AT109" s="915"/>
      <c r="AU109" s="934" t="s">
        <v>396</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397</v>
      </c>
      <c r="BR109" s="913"/>
      <c r="BS109" s="913"/>
      <c r="BT109" s="913"/>
      <c r="BU109" s="914"/>
      <c r="BV109" s="912" t="s">
        <v>284</v>
      </c>
      <c r="BW109" s="913"/>
      <c r="BX109" s="913"/>
      <c r="BY109" s="913"/>
      <c r="BZ109" s="914"/>
      <c r="CA109" s="912" t="s">
        <v>283</v>
      </c>
      <c r="CB109" s="913"/>
      <c r="CC109" s="913"/>
      <c r="CD109" s="913"/>
      <c r="CE109" s="914"/>
      <c r="CF109" s="935" t="s">
        <v>398</v>
      </c>
      <c r="CG109" s="935"/>
      <c r="CH109" s="935"/>
      <c r="CI109" s="935"/>
      <c r="CJ109" s="935"/>
      <c r="CK109" s="912" t="s">
        <v>399</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397</v>
      </c>
      <c r="DH109" s="913"/>
      <c r="DI109" s="913"/>
      <c r="DJ109" s="913"/>
      <c r="DK109" s="914"/>
      <c r="DL109" s="912" t="s">
        <v>284</v>
      </c>
      <c r="DM109" s="913"/>
      <c r="DN109" s="913"/>
      <c r="DO109" s="913"/>
      <c r="DP109" s="914"/>
      <c r="DQ109" s="912" t="s">
        <v>283</v>
      </c>
      <c r="DR109" s="913"/>
      <c r="DS109" s="913"/>
      <c r="DT109" s="913"/>
      <c r="DU109" s="914"/>
      <c r="DV109" s="912" t="s">
        <v>398</v>
      </c>
      <c r="DW109" s="913"/>
      <c r="DX109" s="913"/>
      <c r="DY109" s="913"/>
      <c r="DZ109" s="915"/>
    </row>
    <row r="110" spans="1:131" s="197" customFormat="1" ht="26.25" customHeight="1">
      <c r="A110" s="916" t="s">
        <v>400</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414059</v>
      </c>
      <c r="AB110" s="920"/>
      <c r="AC110" s="920"/>
      <c r="AD110" s="920"/>
      <c r="AE110" s="921"/>
      <c r="AF110" s="922">
        <v>387755</v>
      </c>
      <c r="AG110" s="920"/>
      <c r="AH110" s="920"/>
      <c r="AI110" s="920"/>
      <c r="AJ110" s="921"/>
      <c r="AK110" s="922">
        <v>345311</v>
      </c>
      <c r="AL110" s="920"/>
      <c r="AM110" s="920"/>
      <c r="AN110" s="920"/>
      <c r="AO110" s="921"/>
      <c r="AP110" s="923">
        <v>11.8</v>
      </c>
      <c r="AQ110" s="924"/>
      <c r="AR110" s="924"/>
      <c r="AS110" s="924"/>
      <c r="AT110" s="925"/>
      <c r="AU110" s="926" t="s">
        <v>61</v>
      </c>
      <c r="AV110" s="927"/>
      <c r="AW110" s="927"/>
      <c r="AX110" s="927"/>
      <c r="AY110" s="928"/>
      <c r="AZ110" s="970" t="s">
        <v>401</v>
      </c>
      <c r="BA110" s="917"/>
      <c r="BB110" s="917"/>
      <c r="BC110" s="917"/>
      <c r="BD110" s="917"/>
      <c r="BE110" s="917"/>
      <c r="BF110" s="917"/>
      <c r="BG110" s="917"/>
      <c r="BH110" s="917"/>
      <c r="BI110" s="917"/>
      <c r="BJ110" s="917"/>
      <c r="BK110" s="917"/>
      <c r="BL110" s="917"/>
      <c r="BM110" s="917"/>
      <c r="BN110" s="917"/>
      <c r="BO110" s="917"/>
      <c r="BP110" s="918"/>
      <c r="BQ110" s="956">
        <v>4371261</v>
      </c>
      <c r="BR110" s="957"/>
      <c r="BS110" s="957"/>
      <c r="BT110" s="957"/>
      <c r="BU110" s="957"/>
      <c r="BV110" s="957">
        <v>4160971</v>
      </c>
      <c r="BW110" s="957"/>
      <c r="BX110" s="957"/>
      <c r="BY110" s="957"/>
      <c r="BZ110" s="957"/>
      <c r="CA110" s="957">
        <v>4334419</v>
      </c>
      <c r="CB110" s="957"/>
      <c r="CC110" s="957"/>
      <c r="CD110" s="957"/>
      <c r="CE110" s="957"/>
      <c r="CF110" s="971">
        <v>148.69999999999999</v>
      </c>
      <c r="CG110" s="972"/>
      <c r="CH110" s="972"/>
      <c r="CI110" s="972"/>
      <c r="CJ110" s="972"/>
      <c r="CK110" s="973" t="s">
        <v>402</v>
      </c>
      <c r="CL110" s="974"/>
      <c r="CM110" s="953" t="s">
        <v>403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404</v>
      </c>
      <c r="DH110" s="957"/>
      <c r="DI110" s="957"/>
      <c r="DJ110" s="957"/>
      <c r="DK110" s="957"/>
      <c r="DL110" s="957" t="s">
        <v>404</v>
      </c>
      <c r="DM110" s="957"/>
      <c r="DN110" s="957"/>
      <c r="DO110" s="957"/>
      <c r="DP110" s="957"/>
      <c r="DQ110" s="957" t="s">
        <v>404</v>
      </c>
      <c r="DR110" s="957"/>
      <c r="DS110" s="957"/>
      <c r="DT110" s="957"/>
      <c r="DU110" s="957"/>
      <c r="DV110" s="958" t="s">
        <v>404</v>
      </c>
      <c r="DW110" s="958"/>
      <c r="DX110" s="958"/>
      <c r="DY110" s="958"/>
      <c r="DZ110" s="959"/>
    </row>
    <row r="111" spans="1:131" s="197" customFormat="1" ht="26.25" customHeight="1">
      <c r="A111" s="960" t="s">
        <v>405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406</v>
      </c>
      <c r="BA111" s="980"/>
      <c r="BB111" s="980"/>
      <c r="BC111" s="980"/>
      <c r="BD111" s="980"/>
      <c r="BE111" s="980"/>
      <c r="BF111" s="980"/>
      <c r="BG111" s="980"/>
      <c r="BH111" s="980"/>
      <c r="BI111" s="980"/>
      <c r="BJ111" s="980"/>
      <c r="BK111" s="980"/>
      <c r="BL111" s="980"/>
      <c r="BM111" s="980"/>
      <c r="BN111" s="980"/>
      <c r="BO111" s="980"/>
      <c r="BP111" s="981"/>
      <c r="BQ111" s="949" t="s">
        <v>407</v>
      </c>
      <c r="BR111" s="950"/>
      <c r="BS111" s="950"/>
      <c r="BT111" s="950"/>
      <c r="BU111" s="950"/>
      <c r="BV111" s="950" t="s">
        <v>407</v>
      </c>
      <c r="BW111" s="950"/>
      <c r="BX111" s="950"/>
      <c r="BY111" s="950"/>
      <c r="BZ111" s="950"/>
      <c r="CA111" s="950" t="s">
        <v>407</v>
      </c>
      <c r="CB111" s="950"/>
      <c r="CC111" s="950"/>
      <c r="CD111" s="950"/>
      <c r="CE111" s="950"/>
      <c r="CF111" s="944" t="s">
        <v>407</v>
      </c>
      <c r="CG111" s="945"/>
      <c r="CH111" s="945"/>
      <c r="CI111" s="945"/>
      <c r="CJ111" s="945"/>
      <c r="CK111" s="975"/>
      <c r="CL111" s="976"/>
      <c r="CM111" s="946" t="s">
        <v>408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407</v>
      </c>
      <c r="DH111" s="950"/>
      <c r="DI111" s="950"/>
      <c r="DJ111" s="950"/>
      <c r="DK111" s="950"/>
      <c r="DL111" s="950" t="s">
        <v>407</v>
      </c>
      <c r="DM111" s="950"/>
      <c r="DN111" s="950"/>
      <c r="DO111" s="950"/>
      <c r="DP111" s="950"/>
      <c r="DQ111" s="950" t="s">
        <v>407</v>
      </c>
      <c r="DR111" s="950"/>
      <c r="DS111" s="950"/>
      <c r="DT111" s="950"/>
      <c r="DU111" s="950"/>
      <c r="DV111" s="951" t="s">
        <v>407</v>
      </c>
      <c r="DW111" s="951"/>
      <c r="DX111" s="951"/>
      <c r="DY111" s="951"/>
      <c r="DZ111" s="952"/>
    </row>
    <row r="112" spans="1:131" s="197" customFormat="1" ht="26.25" customHeight="1">
      <c r="A112" s="982" t="s">
        <v>409</v>
      </c>
      <c r="B112" s="983"/>
      <c r="C112" s="980" t="s">
        <v>410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407</v>
      </c>
      <c r="AB112" s="989"/>
      <c r="AC112" s="989"/>
      <c r="AD112" s="989"/>
      <c r="AE112" s="990"/>
      <c r="AF112" s="991" t="s">
        <v>407</v>
      </c>
      <c r="AG112" s="989"/>
      <c r="AH112" s="989"/>
      <c r="AI112" s="989"/>
      <c r="AJ112" s="990"/>
      <c r="AK112" s="991">
        <v>6252</v>
      </c>
      <c r="AL112" s="989"/>
      <c r="AM112" s="989"/>
      <c r="AN112" s="989"/>
      <c r="AO112" s="990"/>
      <c r="AP112" s="992">
        <v>0.2</v>
      </c>
      <c r="AQ112" s="993"/>
      <c r="AR112" s="993"/>
      <c r="AS112" s="993"/>
      <c r="AT112" s="994"/>
      <c r="AU112" s="929"/>
      <c r="AV112" s="930"/>
      <c r="AW112" s="930"/>
      <c r="AX112" s="930"/>
      <c r="AY112" s="931"/>
      <c r="AZ112" s="979" t="s">
        <v>411</v>
      </c>
      <c r="BA112" s="980"/>
      <c r="BB112" s="980"/>
      <c r="BC112" s="980"/>
      <c r="BD112" s="980"/>
      <c r="BE112" s="980"/>
      <c r="BF112" s="980"/>
      <c r="BG112" s="980"/>
      <c r="BH112" s="980"/>
      <c r="BI112" s="980"/>
      <c r="BJ112" s="980"/>
      <c r="BK112" s="980"/>
      <c r="BL112" s="980"/>
      <c r="BM112" s="980"/>
      <c r="BN112" s="980"/>
      <c r="BO112" s="980"/>
      <c r="BP112" s="981"/>
      <c r="BQ112" s="949">
        <v>839351</v>
      </c>
      <c r="BR112" s="950"/>
      <c r="BS112" s="950"/>
      <c r="BT112" s="950"/>
      <c r="BU112" s="950"/>
      <c r="BV112" s="950">
        <v>842219</v>
      </c>
      <c r="BW112" s="950"/>
      <c r="BX112" s="950"/>
      <c r="BY112" s="950"/>
      <c r="BZ112" s="950"/>
      <c r="CA112" s="950">
        <v>839761</v>
      </c>
      <c r="CB112" s="950"/>
      <c r="CC112" s="950"/>
      <c r="CD112" s="950"/>
      <c r="CE112" s="950"/>
      <c r="CF112" s="944">
        <v>28.8</v>
      </c>
      <c r="CG112" s="945"/>
      <c r="CH112" s="945"/>
      <c r="CI112" s="945"/>
      <c r="CJ112" s="945"/>
      <c r="CK112" s="975"/>
      <c r="CL112" s="976"/>
      <c r="CM112" s="946" t="s">
        <v>412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407</v>
      </c>
      <c r="DH112" s="950"/>
      <c r="DI112" s="950"/>
      <c r="DJ112" s="950"/>
      <c r="DK112" s="950"/>
      <c r="DL112" s="950" t="s">
        <v>407</v>
      </c>
      <c r="DM112" s="950"/>
      <c r="DN112" s="950"/>
      <c r="DO112" s="950"/>
      <c r="DP112" s="950"/>
      <c r="DQ112" s="950" t="s">
        <v>407</v>
      </c>
      <c r="DR112" s="950"/>
      <c r="DS112" s="950"/>
      <c r="DT112" s="950"/>
      <c r="DU112" s="950"/>
      <c r="DV112" s="951" t="s">
        <v>407</v>
      </c>
      <c r="DW112" s="951"/>
      <c r="DX112" s="951"/>
      <c r="DY112" s="951"/>
      <c r="DZ112" s="952"/>
    </row>
    <row r="113" spans="1:130" s="197" customFormat="1" ht="26.25" customHeight="1">
      <c r="A113" s="984"/>
      <c r="B113" s="985"/>
      <c r="C113" s="980" t="s">
        <v>413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32210</v>
      </c>
      <c r="AB113" s="964"/>
      <c r="AC113" s="964"/>
      <c r="AD113" s="964"/>
      <c r="AE113" s="965"/>
      <c r="AF113" s="966">
        <v>36200</v>
      </c>
      <c r="AG113" s="964"/>
      <c r="AH113" s="964"/>
      <c r="AI113" s="964"/>
      <c r="AJ113" s="965"/>
      <c r="AK113" s="966">
        <v>38073</v>
      </c>
      <c r="AL113" s="964"/>
      <c r="AM113" s="964"/>
      <c r="AN113" s="964"/>
      <c r="AO113" s="965"/>
      <c r="AP113" s="967">
        <v>1.3</v>
      </c>
      <c r="AQ113" s="968"/>
      <c r="AR113" s="968"/>
      <c r="AS113" s="968"/>
      <c r="AT113" s="969"/>
      <c r="AU113" s="929"/>
      <c r="AV113" s="930"/>
      <c r="AW113" s="930"/>
      <c r="AX113" s="930"/>
      <c r="AY113" s="931"/>
      <c r="AZ113" s="979" t="s">
        <v>414</v>
      </c>
      <c r="BA113" s="980"/>
      <c r="BB113" s="980"/>
      <c r="BC113" s="980"/>
      <c r="BD113" s="980"/>
      <c r="BE113" s="980"/>
      <c r="BF113" s="980"/>
      <c r="BG113" s="980"/>
      <c r="BH113" s="980"/>
      <c r="BI113" s="980"/>
      <c r="BJ113" s="980"/>
      <c r="BK113" s="980"/>
      <c r="BL113" s="980"/>
      <c r="BM113" s="980"/>
      <c r="BN113" s="980"/>
      <c r="BO113" s="980"/>
      <c r="BP113" s="981"/>
      <c r="BQ113" s="949">
        <v>78054</v>
      </c>
      <c r="BR113" s="950"/>
      <c r="BS113" s="950"/>
      <c r="BT113" s="950"/>
      <c r="BU113" s="950"/>
      <c r="BV113" s="950">
        <v>140715</v>
      </c>
      <c r="BW113" s="950"/>
      <c r="BX113" s="950"/>
      <c r="BY113" s="950"/>
      <c r="BZ113" s="950"/>
      <c r="CA113" s="950">
        <v>127161</v>
      </c>
      <c r="CB113" s="950"/>
      <c r="CC113" s="950"/>
      <c r="CD113" s="950"/>
      <c r="CE113" s="950"/>
      <c r="CF113" s="944">
        <v>4.4000000000000004</v>
      </c>
      <c r="CG113" s="945"/>
      <c r="CH113" s="945"/>
      <c r="CI113" s="945"/>
      <c r="CJ113" s="945"/>
      <c r="CK113" s="975"/>
      <c r="CL113" s="976"/>
      <c r="CM113" s="946" t="s">
        <v>415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407</v>
      </c>
      <c r="DH113" s="989"/>
      <c r="DI113" s="989"/>
      <c r="DJ113" s="989"/>
      <c r="DK113" s="990"/>
      <c r="DL113" s="991" t="s">
        <v>407</v>
      </c>
      <c r="DM113" s="989"/>
      <c r="DN113" s="989"/>
      <c r="DO113" s="989"/>
      <c r="DP113" s="990"/>
      <c r="DQ113" s="991" t="s">
        <v>407</v>
      </c>
      <c r="DR113" s="989"/>
      <c r="DS113" s="989"/>
      <c r="DT113" s="989"/>
      <c r="DU113" s="990"/>
      <c r="DV113" s="992" t="s">
        <v>407</v>
      </c>
      <c r="DW113" s="993"/>
      <c r="DX113" s="993"/>
      <c r="DY113" s="993"/>
      <c r="DZ113" s="994"/>
    </row>
    <row r="114" spans="1:130" s="197" customFormat="1" ht="26.25" customHeight="1">
      <c r="A114" s="984"/>
      <c r="B114" s="985"/>
      <c r="C114" s="980" t="s">
        <v>416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10105</v>
      </c>
      <c r="AB114" s="989"/>
      <c r="AC114" s="989"/>
      <c r="AD114" s="989"/>
      <c r="AE114" s="990"/>
      <c r="AF114" s="991">
        <v>10959</v>
      </c>
      <c r="AG114" s="989"/>
      <c r="AH114" s="989"/>
      <c r="AI114" s="989"/>
      <c r="AJ114" s="990"/>
      <c r="AK114" s="991">
        <v>15902</v>
      </c>
      <c r="AL114" s="989"/>
      <c r="AM114" s="989"/>
      <c r="AN114" s="989"/>
      <c r="AO114" s="990"/>
      <c r="AP114" s="992">
        <v>0.5</v>
      </c>
      <c r="AQ114" s="993"/>
      <c r="AR114" s="993"/>
      <c r="AS114" s="993"/>
      <c r="AT114" s="994"/>
      <c r="AU114" s="929"/>
      <c r="AV114" s="930"/>
      <c r="AW114" s="930"/>
      <c r="AX114" s="930"/>
      <c r="AY114" s="931"/>
      <c r="AZ114" s="979" t="s">
        <v>417</v>
      </c>
      <c r="BA114" s="980"/>
      <c r="BB114" s="980"/>
      <c r="BC114" s="980"/>
      <c r="BD114" s="980"/>
      <c r="BE114" s="980"/>
      <c r="BF114" s="980"/>
      <c r="BG114" s="980"/>
      <c r="BH114" s="980"/>
      <c r="BI114" s="980"/>
      <c r="BJ114" s="980"/>
      <c r="BK114" s="980"/>
      <c r="BL114" s="980"/>
      <c r="BM114" s="980"/>
      <c r="BN114" s="980"/>
      <c r="BO114" s="980"/>
      <c r="BP114" s="981"/>
      <c r="BQ114" s="949">
        <v>1334547</v>
      </c>
      <c r="BR114" s="950"/>
      <c r="BS114" s="950"/>
      <c r="BT114" s="950"/>
      <c r="BU114" s="950"/>
      <c r="BV114" s="950">
        <v>1309850</v>
      </c>
      <c r="BW114" s="950"/>
      <c r="BX114" s="950"/>
      <c r="BY114" s="950"/>
      <c r="BZ114" s="950"/>
      <c r="CA114" s="950">
        <v>1198563</v>
      </c>
      <c r="CB114" s="950"/>
      <c r="CC114" s="950"/>
      <c r="CD114" s="950"/>
      <c r="CE114" s="950"/>
      <c r="CF114" s="944">
        <v>41.1</v>
      </c>
      <c r="CG114" s="945"/>
      <c r="CH114" s="945"/>
      <c r="CI114" s="945"/>
      <c r="CJ114" s="945"/>
      <c r="CK114" s="975"/>
      <c r="CL114" s="976"/>
      <c r="CM114" s="946" t="s">
        <v>418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407</v>
      </c>
      <c r="DH114" s="989"/>
      <c r="DI114" s="989"/>
      <c r="DJ114" s="989"/>
      <c r="DK114" s="990"/>
      <c r="DL114" s="991" t="s">
        <v>407</v>
      </c>
      <c r="DM114" s="989"/>
      <c r="DN114" s="989"/>
      <c r="DO114" s="989"/>
      <c r="DP114" s="990"/>
      <c r="DQ114" s="991" t="s">
        <v>407</v>
      </c>
      <c r="DR114" s="989"/>
      <c r="DS114" s="989"/>
      <c r="DT114" s="989"/>
      <c r="DU114" s="990"/>
      <c r="DV114" s="992" t="s">
        <v>407</v>
      </c>
      <c r="DW114" s="993"/>
      <c r="DX114" s="993"/>
      <c r="DY114" s="993"/>
      <c r="DZ114" s="994"/>
    </row>
    <row r="115" spans="1:130" s="197" customFormat="1" ht="26.25" customHeight="1">
      <c r="A115" s="984"/>
      <c r="B115" s="985"/>
      <c r="C115" s="980" t="s">
        <v>419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407</v>
      </c>
      <c r="AB115" s="964"/>
      <c r="AC115" s="964"/>
      <c r="AD115" s="964"/>
      <c r="AE115" s="965"/>
      <c r="AF115" s="966" t="s">
        <v>407</v>
      </c>
      <c r="AG115" s="964"/>
      <c r="AH115" s="964"/>
      <c r="AI115" s="964"/>
      <c r="AJ115" s="965"/>
      <c r="AK115" s="966" t="s">
        <v>407</v>
      </c>
      <c r="AL115" s="964"/>
      <c r="AM115" s="964"/>
      <c r="AN115" s="964"/>
      <c r="AO115" s="965"/>
      <c r="AP115" s="967" t="s">
        <v>407</v>
      </c>
      <c r="AQ115" s="968"/>
      <c r="AR115" s="968"/>
      <c r="AS115" s="968"/>
      <c r="AT115" s="969"/>
      <c r="AU115" s="929"/>
      <c r="AV115" s="930"/>
      <c r="AW115" s="930"/>
      <c r="AX115" s="930"/>
      <c r="AY115" s="931"/>
      <c r="AZ115" s="979" t="s">
        <v>420</v>
      </c>
      <c r="BA115" s="980"/>
      <c r="BB115" s="980"/>
      <c r="BC115" s="980"/>
      <c r="BD115" s="980"/>
      <c r="BE115" s="980"/>
      <c r="BF115" s="980"/>
      <c r="BG115" s="980"/>
      <c r="BH115" s="980"/>
      <c r="BI115" s="980"/>
      <c r="BJ115" s="980"/>
      <c r="BK115" s="980"/>
      <c r="BL115" s="980"/>
      <c r="BM115" s="980"/>
      <c r="BN115" s="980"/>
      <c r="BO115" s="980"/>
      <c r="BP115" s="981"/>
      <c r="BQ115" s="949">
        <v>2500</v>
      </c>
      <c r="BR115" s="950"/>
      <c r="BS115" s="950"/>
      <c r="BT115" s="950"/>
      <c r="BU115" s="950"/>
      <c r="BV115" s="950">
        <v>1500</v>
      </c>
      <c r="BW115" s="950"/>
      <c r="BX115" s="950"/>
      <c r="BY115" s="950"/>
      <c r="BZ115" s="950"/>
      <c r="CA115" s="950">
        <v>500</v>
      </c>
      <c r="CB115" s="950"/>
      <c r="CC115" s="950"/>
      <c r="CD115" s="950"/>
      <c r="CE115" s="950"/>
      <c r="CF115" s="944">
        <v>0</v>
      </c>
      <c r="CG115" s="945"/>
      <c r="CH115" s="945"/>
      <c r="CI115" s="945"/>
      <c r="CJ115" s="945"/>
      <c r="CK115" s="975"/>
      <c r="CL115" s="976"/>
      <c r="CM115" s="979" t="s">
        <v>421</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407</v>
      </c>
      <c r="DH115" s="989"/>
      <c r="DI115" s="989"/>
      <c r="DJ115" s="989"/>
      <c r="DK115" s="990"/>
      <c r="DL115" s="991" t="s">
        <v>407</v>
      </c>
      <c r="DM115" s="989"/>
      <c r="DN115" s="989"/>
      <c r="DO115" s="989"/>
      <c r="DP115" s="990"/>
      <c r="DQ115" s="991" t="s">
        <v>407</v>
      </c>
      <c r="DR115" s="989"/>
      <c r="DS115" s="989"/>
      <c r="DT115" s="989"/>
      <c r="DU115" s="990"/>
      <c r="DV115" s="992" t="s">
        <v>407</v>
      </c>
      <c r="DW115" s="993"/>
      <c r="DX115" s="993"/>
      <c r="DY115" s="993"/>
      <c r="DZ115" s="994"/>
    </row>
    <row r="116" spans="1:130" s="197" customFormat="1" ht="26.25" customHeight="1">
      <c r="A116" s="986"/>
      <c r="B116" s="987"/>
      <c r="C116" s="1001" t="s">
        <v>422</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407</v>
      </c>
      <c r="AB116" s="989"/>
      <c r="AC116" s="989"/>
      <c r="AD116" s="989"/>
      <c r="AE116" s="990"/>
      <c r="AF116" s="991" t="s">
        <v>407</v>
      </c>
      <c r="AG116" s="989"/>
      <c r="AH116" s="989"/>
      <c r="AI116" s="989"/>
      <c r="AJ116" s="990"/>
      <c r="AK116" s="991" t="s">
        <v>407</v>
      </c>
      <c r="AL116" s="989"/>
      <c r="AM116" s="989"/>
      <c r="AN116" s="989"/>
      <c r="AO116" s="990"/>
      <c r="AP116" s="992" t="s">
        <v>407</v>
      </c>
      <c r="AQ116" s="993"/>
      <c r="AR116" s="993"/>
      <c r="AS116" s="993"/>
      <c r="AT116" s="994"/>
      <c r="AU116" s="929"/>
      <c r="AV116" s="930"/>
      <c r="AW116" s="930"/>
      <c r="AX116" s="930"/>
      <c r="AY116" s="931"/>
      <c r="AZ116" s="979" t="s">
        <v>423</v>
      </c>
      <c r="BA116" s="980"/>
      <c r="BB116" s="980"/>
      <c r="BC116" s="980"/>
      <c r="BD116" s="980"/>
      <c r="BE116" s="980"/>
      <c r="BF116" s="980"/>
      <c r="BG116" s="980"/>
      <c r="BH116" s="980"/>
      <c r="BI116" s="980"/>
      <c r="BJ116" s="980"/>
      <c r="BK116" s="980"/>
      <c r="BL116" s="980"/>
      <c r="BM116" s="980"/>
      <c r="BN116" s="980"/>
      <c r="BO116" s="980"/>
      <c r="BP116" s="981"/>
      <c r="BQ116" s="949" t="s">
        <v>407</v>
      </c>
      <c r="BR116" s="950"/>
      <c r="BS116" s="950"/>
      <c r="BT116" s="950"/>
      <c r="BU116" s="950"/>
      <c r="BV116" s="950" t="s">
        <v>407</v>
      </c>
      <c r="BW116" s="950"/>
      <c r="BX116" s="950"/>
      <c r="BY116" s="950"/>
      <c r="BZ116" s="950"/>
      <c r="CA116" s="950" t="s">
        <v>407</v>
      </c>
      <c r="CB116" s="950"/>
      <c r="CC116" s="950"/>
      <c r="CD116" s="950"/>
      <c r="CE116" s="950"/>
      <c r="CF116" s="944" t="s">
        <v>407</v>
      </c>
      <c r="CG116" s="945"/>
      <c r="CH116" s="945"/>
      <c r="CI116" s="945"/>
      <c r="CJ116" s="945"/>
      <c r="CK116" s="975"/>
      <c r="CL116" s="976"/>
      <c r="CM116" s="946" t="s">
        <v>424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407</v>
      </c>
      <c r="DH116" s="989"/>
      <c r="DI116" s="989"/>
      <c r="DJ116" s="989"/>
      <c r="DK116" s="990"/>
      <c r="DL116" s="991" t="s">
        <v>407</v>
      </c>
      <c r="DM116" s="989"/>
      <c r="DN116" s="989"/>
      <c r="DO116" s="989"/>
      <c r="DP116" s="990"/>
      <c r="DQ116" s="991" t="s">
        <v>407</v>
      </c>
      <c r="DR116" s="989"/>
      <c r="DS116" s="989"/>
      <c r="DT116" s="989"/>
      <c r="DU116" s="990"/>
      <c r="DV116" s="992" t="s">
        <v>407</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425</v>
      </c>
      <c r="Z117" s="914"/>
      <c r="AA117" s="1026">
        <v>456374</v>
      </c>
      <c r="AB117" s="996"/>
      <c r="AC117" s="996"/>
      <c r="AD117" s="996"/>
      <c r="AE117" s="997"/>
      <c r="AF117" s="995">
        <v>434914</v>
      </c>
      <c r="AG117" s="996"/>
      <c r="AH117" s="996"/>
      <c r="AI117" s="996"/>
      <c r="AJ117" s="997"/>
      <c r="AK117" s="995">
        <v>405538</v>
      </c>
      <c r="AL117" s="996"/>
      <c r="AM117" s="996"/>
      <c r="AN117" s="996"/>
      <c r="AO117" s="997"/>
      <c r="AP117" s="998"/>
      <c r="AQ117" s="999"/>
      <c r="AR117" s="999"/>
      <c r="AS117" s="999"/>
      <c r="AT117" s="1000"/>
      <c r="AU117" s="929"/>
      <c r="AV117" s="930"/>
      <c r="AW117" s="930"/>
      <c r="AX117" s="930"/>
      <c r="AY117" s="931"/>
      <c r="AZ117" s="1025" t="s">
        <v>426</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427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c r="A118" s="934" t="s">
        <v>399</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397</v>
      </c>
      <c r="AB118" s="913"/>
      <c r="AC118" s="913"/>
      <c r="AD118" s="913"/>
      <c r="AE118" s="914"/>
      <c r="AF118" s="912" t="s">
        <v>284</v>
      </c>
      <c r="AG118" s="913"/>
      <c r="AH118" s="913"/>
      <c r="AI118" s="913"/>
      <c r="AJ118" s="914"/>
      <c r="AK118" s="912" t="s">
        <v>283</v>
      </c>
      <c r="AL118" s="913"/>
      <c r="AM118" s="913"/>
      <c r="AN118" s="913"/>
      <c r="AO118" s="914"/>
      <c r="AP118" s="1020" t="s">
        <v>398</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428</v>
      </c>
      <c r="BP118" s="1024"/>
      <c r="BQ118" s="1015">
        <v>6625713</v>
      </c>
      <c r="BR118" s="1016"/>
      <c r="BS118" s="1016"/>
      <c r="BT118" s="1016"/>
      <c r="BU118" s="1016"/>
      <c r="BV118" s="1016">
        <v>6455255</v>
      </c>
      <c r="BW118" s="1016"/>
      <c r="BX118" s="1016"/>
      <c r="BY118" s="1016"/>
      <c r="BZ118" s="1016"/>
      <c r="CA118" s="1016">
        <v>6500404</v>
      </c>
      <c r="CB118" s="1016"/>
      <c r="CC118" s="1016"/>
      <c r="CD118" s="1016"/>
      <c r="CE118" s="1016"/>
      <c r="CF118" s="1017"/>
      <c r="CG118" s="1018"/>
      <c r="CH118" s="1018"/>
      <c r="CI118" s="1018"/>
      <c r="CJ118" s="1019"/>
      <c r="CK118" s="975"/>
      <c r="CL118" s="976"/>
      <c r="CM118" s="946" t="s">
        <v>429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402</v>
      </c>
      <c r="B119" s="974"/>
      <c r="C119" s="953" t="s">
        <v>403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430</v>
      </c>
      <c r="AV119" s="1008"/>
      <c r="AW119" s="1008"/>
      <c r="AX119" s="1008"/>
      <c r="AY119" s="1009"/>
      <c r="AZ119" s="970" t="s">
        <v>431</v>
      </c>
      <c r="BA119" s="917"/>
      <c r="BB119" s="917"/>
      <c r="BC119" s="917"/>
      <c r="BD119" s="917"/>
      <c r="BE119" s="917"/>
      <c r="BF119" s="917"/>
      <c r="BG119" s="917"/>
      <c r="BH119" s="917"/>
      <c r="BI119" s="917"/>
      <c r="BJ119" s="917"/>
      <c r="BK119" s="917"/>
      <c r="BL119" s="917"/>
      <c r="BM119" s="917"/>
      <c r="BN119" s="917"/>
      <c r="BO119" s="917"/>
      <c r="BP119" s="918"/>
      <c r="BQ119" s="956">
        <v>3677439</v>
      </c>
      <c r="BR119" s="957"/>
      <c r="BS119" s="957"/>
      <c r="BT119" s="957"/>
      <c r="BU119" s="957"/>
      <c r="BV119" s="957">
        <v>3685278</v>
      </c>
      <c r="BW119" s="957"/>
      <c r="BX119" s="957"/>
      <c r="BY119" s="957"/>
      <c r="BZ119" s="957"/>
      <c r="CA119" s="957">
        <v>3954699</v>
      </c>
      <c r="CB119" s="957"/>
      <c r="CC119" s="957"/>
      <c r="CD119" s="957"/>
      <c r="CE119" s="957"/>
      <c r="CF119" s="971">
        <v>135.6</v>
      </c>
      <c r="CG119" s="972"/>
      <c r="CH119" s="972"/>
      <c r="CI119" s="972"/>
      <c r="CJ119" s="972"/>
      <c r="CK119" s="977"/>
      <c r="CL119" s="978"/>
      <c r="CM119" s="1034" t="s">
        <v>432</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109</v>
      </c>
      <c r="DH119" s="1028"/>
      <c r="DI119" s="1028"/>
      <c r="DJ119" s="1028"/>
      <c r="DK119" s="1029"/>
      <c r="DL119" s="1030" t="s">
        <v>109</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c r="A120" s="1005"/>
      <c r="B120" s="976"/>
      <c r="C120" s="946" t="s">
        <v>408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433</v>
      </c>
      <c r="BA120" s="980"/>
      <c r="BB120" s="980"/>
      <c r="BC120" s="980"/>
      <c r="BD120" s="980"/>
      <c r="BE120" s="980"/>
      <c r="BF120" s="980"/>
      <c r="BG120" s="980"/>
      <c r="BH120" s="980"/>
      <c r="BI120" s="980"/>
      <c r="BJ120" s="980"/>
      <c r="BK120" s="980"/>
      <c r="BL120" s="980"/>
      <c r="BM120" s="980"/>
      <c r="BN120" s="980"/>
      <c r="BO120" s="980"/>
      <c r="BP120" s="981"/>
      <c r="BQ120" s="949">
        <v>1013458</v>
      </c>
      <c r="BR120" s="950"/>
      <c r="BS120" s="950"/>
      <c r="BT120" s="950"/>
      <c r="BU120" s="950"/>
      <c r="BV120" s="950">
        <v>972544</v>
      </c>
      <c r="BW120" s="950"/>
      <c r="BX120" s="950"/>
      <c r="BY120" s="950"/>
      <c r="BZ120" s="950"/>
      <c r="CA120" s="950">
        <v>804228</v>
      </c>
      <c r="CB120" s="950"/>
      <c r="CC120" s="950"/>
      <c r="CD120" s="950"/>
      <c r="CE120" s="950"/>
      <c r="CF120" s="944">
        <v>27.6</v>
      </c>
      <c r="CG120" s="945"/>
      <c r="CH120" s="945"/>
      <c r="CI120" s="945"/>
      <c r="CJ120" s="945"/>
      <c r="CK120" s="1043" t="s">
        <v>434</v>
      </c>
      <c r="CL120" s="1044"/>
      <c r="CM120" s="1044"/>
      <c r="CN120" s="1044"/>
      <c r="CO120" s="1045"/>
      <c r="CP120" s="1051" t="s">
        <v>381</v>
      </c>
      <c r="CQ120" s="1052"/>
      <c r="CR120" s="1052"/>
      <c r="CS120" s="1052"/>
      <c r="CT120" s="1052"/>
      <c r="CU120" s="1052"/>
      <c r="CV120" s="1052"/>
      <c r="CW120" s="1052"/>
      <c r="CX120" s="1052"/>
      <c r="CY120" s="1052"/>
      <c r="CZ120" s="1052"/>
      <c r="DA120" s="1052"/>
      <c r="DB120" s="1052"/>
      <c r="DC120" s="1052"/>
      <c r="DD120" s="1052"/>
      <c r="DE120" s="1052"/>
      <c r="DF120" s="1053"/>
      <c r="DG120" s="956">
        <v>835288</v>
      </c>
      <c r="DH120" s="957"/>
      <c r="DI120" s="957"/>
      <c r="DJ120" s="957"/>
      <c r="DK120" s="957"/>
      <c r="DL120" s="957">
        <v>837297</v>
      </c>
      <c r="DM120" s="957"/>
      <c r="DN120" s="957"/>
      <c r="DO120" s="957"/>
      <c r="DP120" s="957"/>
      <c r="DQ120" s="957">
        <v>834205</v>
      </c>
      <c r="DR120" s="957"/>
      <c r="DS120" s="957"/>
      <c r="DT120" s="957"/>
      <c r="DU120" s="957"/>
      <c r="DV120" s="958">
        <v>28.6</v>
      </c>
      <c r="DW120" s="958"/>
      <c r="DX120" s="958"/>
      <c r="DY120" s="958"/>
      <c r="DZ120" s="959"/>
    </row>
    <row r="121" spans="1:130" s="197" customFormat="1" ht="26.25" customHeight="1">
      <c r="A121" s="1005"/>
      <c r="B121" s="976"/>
      <c r="C121" s="1040" t="s">
        <v>435</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436</v>
      </c>
      <c r="BA121" s="1001"/>
      <c r="BB121" s="1001"/>
      <c r="BC121" s="1001"/>
      <c r="BD121" s="1001"/>
      <c r="BE121" s="1001"/>
      <c r="BF121" s="1001"/>
      <c r="BG121" s="1001"/>
      <c r="BH121" s="1001"/>
      <c r="BI121" s="1001"/>
      <c r="BJ121" s="1001"/>
      <c r="BK121" s="1001"/>
      <c r="BL121" s="1001"/>
      <c r="BM121" s="1001"/>
      <c r="BN121" s="1001"/>
      <c r="BO121" s="1001"/>
      <c r="BP121" s="1002"/>
      <c r="BQ121" s="1015">
        <v>3501355</v>
      </c>
      <c r="BR121" s="1016"/>
      <c r="BS121" s="1016"/>
      <c r="BT121" s="1016"/>
      <c r="BU121" s="1016"/>
      <c r="BV121" s="1016">
        <v>3550444</v>
      </c>
      <c r="BW121" s="1016"/>
      <c r="BX121" s="1016"/>
      <c r="BY121" s="1016"/>
      <c r="BZ121" s="1016"/>
      <c r="CA121" s="1016">
        <v>3665227</v>
      </c>
      <c r="CB121" s="1016"/>
      <c r="CC121" s="1016"/>
      <c r="CD121" s="1016"/>
      <c r="CE121" s="1016"/>
      <c r="CF121" s="1054">
        <v>125.7</v>
      </c>
      <c r="CG121" s="1055"/>
      <c r="CH121" s="1055"/>
      <c r="CI121" s="1055"/>
      <c r="CJ121" s="1055"/>
      <c r="CK121" s="1046"/>
      <c r="CL121" s="1047"/>
      <c r="CM121" s="1047"/>
      <c r="CN121" s="1047"/>
      <c r="CO121" s="1048"/>
      <c r="CP121" s="1037" t="s">
        <v>378</v>
      </c>
      <c r="CQ121" s="1038"/>
      <c r="CR121" s="1038"/>
      <c r="CS121" s="1038"/>
      <c r="CT121" s="1038"/>
      <c r="CU121" s="1038"/>
      <c r="CV121" s="1038"/>
      <c r="CW121" s="1038"/>
      <c r="CX121" s="1038"/>
      <c r="CY121" s="1038"/>
      <c r="CZ121" s="1038"/>
      <c r="DA121" s="1038"/>
      <c r="DB121" s="1038"/>
      <c r="DC121" s="1038"/>
      <c r="DD121" s="1038"/>
      <c r="DE121" s="1038"/>
      <c r="DF121" s="1039"/>
      <c r="DG121" s="949">
        <v>4063</v>
      </c>
      <c r="DH121" s="950"/>
      <c r="DI121" s="950"/>
      <c r="DJ121" s="950"/>
      <c r="DK121" s="950"/>
      <c r="DL121" s="950">
        <v>4922</v>
      </c>
      <c r="DM121" s="950"/>
      <c r="DN121" s="950"/>
      <c r="DO121" s="950"/>
      <c r="DP121" s="950"/>
      <c r="DQ121" s="950">
        <v>5556</v>
      </c>
      <c r="DR121" s="950"/>
      <c r="DS121" s="950"/>
      <c r="DT121" s="950"/>
      <c r="DU121" s="950"/>
      <c r="DV121" s="951">
        <v>0.2</v>
      </c>
      <c r="DW121" s="951"/>
      <c r="DX121" s="951"/>
      <c r="DY121" s="951"/>
      <c r="DZ121" s="952"/>
    </row>
    <row r="122" spans="1:130" s="197" customFormat="1" ht="26.25" customHeight="1">
      <c r="A122" s="1005"/>
      <c r="B122" s="976"/>
      <c r="C122" s="946" t="s">
        <v>418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437</v>
      </c>
      <c r="BP122" s="1024"/>
      <c r="BQ122" s="1064">
        <v>8192252</v>
      </c>
      <c r="BR122" s="1065"/>
      <c r="BS122" s="1065"/>
      <c r="BT122" s="1065"/>
      <c r="BU122" s="1065"/>
      <c r="BV122" s="1065">
        <v>8208266</v>
      </c>
      <c r="BW122" s="1065"/>
      <c r="BX122" s="1065"/>
      <c r="BY122" s="1065"/>
      <c r="BZ122" s="1065"/>
      <c r="CA122" s="1065">
        <v>8424154</v>
      </c>
      <c r="CB122" s="1065"/>
      <c r="CC122" s="1065"/>
      <c r="CD122" s="1065"/>
      <c r="CE122" s="1065"/>
      <c r="CF122" s="1017"/>
      <c r="CG122" s="1018"/>
      <c r="CH122" s="1018"/>
      <c r="CI122" s="1018"/>
      <c r="CJ122" s="1019"/>
      <c r="CK122" s="1046"/>
      <c r="CL122" s="1047"/>
      <c r="CM122" s="1047"/>
      <c r="CN122" s="1047"/>
      <c r="CO122" s="1048"/>
      <c r="CP122" s="1037" t="s">
        <v>438</v>
      </c>
      <c r="CQ122" s="1038"/>
      <c r="CR122" s="1038"/>
      <c r="CS122" s="1038"/>
      <c r="CT122" s="1038"/>
      <c r="CU122" s="1038"/>
      <c r="CV122" s="1038"/>
      <c r="CW122" s="1038"/>
      <c r="CX122" s="1038"/>
      <c r="CY122" s="1038"/>
      <c r="CZ122" s="1038"/>
      <c r="DA122" s="1038"/>
      <c r="DB122" s="1038"/>
      <c r="DC122" s="1038"/>
      <c r="DD122" s="1038"/>
      <c r="DE122" s="1038"/>
      <c r="DF122" s="1039"/>
      <c r="DG122" s="949" t="s">
        <v>439</v>
      </c>
      <c r="DH122" s="950"/>
      <c r="DI122" s="950"/>
      <c r="DJ122" s="950"/>
      <c r="DK122" s="950"/>
      <c r="DL122" s="950" t="s">
        <v>439</v>
      </c>
      <c r="DM122" s="950"/>
      <c r="DN122" s="950"/>
      <c r="DO122" s="950"/>
      <c r="DP122" s="950"/>
      <c r="DQ122" s="950" t="s">
        <v>439</v>
      </c>
      <c r="DR122" s="950"/>
      <c r="DS122" s="950"/>
      <c r="DT122" s="950"/>
      <c r="DU122" s="950"/>
      <c r="DV122" s="951" t="s">
        <v>439</v>
      </c>
      <c r="DW122" s="951"/>
      <c r="DX122" s="951"/>
      <c r="DY122" s="951"/>
      <c r="DZ122" s="952"/>
    </row>
    <row r="123" spans="1:130" s="197" customFormat="1" ht="26.25" customHeight="1" thickBot="1">
      <c r="A123" s="1005"/>
      <c r="B123" s="976"/>
      <c r="C123" s="946" t="s">
        <v>424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439</v>
      </c>
      <c r="AB123" s="989"/>
      <c r="AC123" s="989"/>
      <c r="AD123" s="989"/>
      <c r="AE123" s="990"/>
      <c r="AF123" s="991" t="s">
        <v>439</v>
      </c>
      <c r="AG123" s="989"/>
      <c r="AH123" s="989"/>
      <c r="AI123" s="989"/>
      <c r="AJ123" s="990"/>
      <c r="AK123" s="991" t="s">
        <v>439</v>
      </c>
      <c r="AL123" s="989"/>
      <c r="AM123" s="989"/>
      <c r="AN123" s="989"/>
      <c r="AO123" s="990"/>
      <c r="AP123" s="992" t="s">
        <v>439</v>
      </c>
      <c r="AQ123" s="993"/>
      <c r="AR123" s="993"/>
      <c r="AS123" s="993"/>
      <c r="AT123" s="994"/>
      <c r="AU123" s="1061" t="s">
        <v>440</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439</v>
      </c>
      <c r="BR123" s="1057"/>
      <c r="BS123" s="1057"/>
      <c r="BT123" s="1057"/>
      <c r="BU123" s="1057"/>
      <c r="BV123" s="1057" t="s">
        <v>439</v>
      </c>
      <c r="BW123" s="1057"/>
      <c r="BX123" s="1057"/>
      <c r="BY123" s="1057"/>
      <c r="BZ123" s="1057"/>
      <c r="CA123" s="1057" t="s">
        <v>439</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c r="A124" s="1005"/>
      <c r="B124" s="976"/>
      <c r="C124" s="946" t="s">
        <v>427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439</v>
      </c>
      <c r="AB124" s="989"/>
      <c r="AC124" s="989"/>
      <c r="AD124" s="989"/>
      <c r="AE124" s="990"/>
      <c r="AF124" s="991" t="s">
        <v>439</v>
      </c>
      <c r="AG124" s="989"/>
      <c r="AH124" s="989"/>
      <c r="AI124" s="989"/>
      <c r="AJ124" s="990"/>
      <c r="AK124" s="991" t="s">
        <v>439</v>
      </c>
      <c r="AL124" s="989"/>
      <c r="AM124" s="989"/>
      <c r="AN124" s="989"/>
      <c r="AO124" s="990"/>
      <c r="AP124" s="992" t="s">
        <v>439</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441</v>
      </c>
      <c r="CQ124" s="1038"/>
      <c r="CR124" s="1038"/>
      <c r="CS124" s="1038"/>
      <c r="CT124" s="1038"/>
      <c r="CU124" s="1038"/>
      <c r="CV124" s="1038"/>
      <c r="CW124" s="1038"/>
      <c r="CX124" s="1038"/>
      <c r="CY124" s="1038"/>
      <c r="CZ124" s="1038"/>
      <c r="DA124" s="1038"/>
      <c r="DB124" s="1038"/>
      <c r="DC124" s="1038"/>
      <c r="DD124" s="1038"/>
      <c r="DE124" s="1038"/>
      <c r="DF124" s="1039"/>
      <c r="DG124" s="1027" t="s">
        <v>439</v>
      </c>
      <c r="DH124" s="1028"/>
      <c r="DI124" s="1028"/>
      <c r="DJ124" s="1028"/>
      <c r="DK124" s="1029"/>
      <c r="DL124" s="1030" t="s">
        <v>439</v>
      </c>
      <c r="DM124" s="1028"/>
      <c r="DN124" s="1028"/>
      <c r="DO124" s="1028"/>
      <c r="DP124" s="1029"/>
      <c r="DQ124" s="1030" t="s">
        <v>439</v>
      </c>
      <c r="DR124" s="1028"/>
      <c r="DS124" s="1028"/>
      <c r="DT124" s="1028"/>
      <c r="DU124" s="1029"/>
      <c r="DV124" s="1031" t="s">
        <v>439</v>
      </c>
      <c r="DW124" s="1032"/>
      <c r="DX124" s="1032"/>
      <c r="DY124" s="1032"/>
      <c r="DZ124" s="1033"/>
    </row>
    <row r="125" spans="1:130" s="197" customFormat="1" ht="26.25" customHeight="1" thickBot="1">
      <c r="A125" s="1005"/>
      <c r="B125" s="976"/>
      <c r="C125" s="946" t="s">
        <v>429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439</v>
      </c>
      <c r="AB125" s="989"/>
      <c r="AC125" s="989"/>
      <c r="AD125" s="989"/>
      <c r="AE125" s="990"/>
      <c r="AF125" s="991" t="s">
        <v>439</v>
      </c>
      <c r="AG125" s="989"/>
      <c r="AH125" s="989"/>
      <c r="AI125" s="989"/>
      <c r="AJ125" s="990"/>
      <c r="AK125" s="991" t="s">
        <v>439</v>
      </c>
      <c r="AL125" s="989"/>
      <c r="AM125" s="989"/>
      <c r="AN125" s="989"/>
      <c r="AO125" s="990"/>
      <c r="AP125" s="992" t="s">
        <v>439</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442</v>
      </c>
      <c r="CL125" s="1044"/>
      <c r="CM125" s="1044"/>
      <c r="CN125" s="1044"/>
      <c r="CO125" s="1045"/>
      <c r="CP125" s="970" t="s">
        <v>443</v>
      </c>
      <c r="CQ125" s="917"/>
      <c r="CR125" s="917"/>
      <c r="CS125" s="917"/>
      <c r="CT125" s="917"/>
      <c r="CU125" s="917"/>
      <c r="CV125" s="917"/>
      <c r="CW125" s="917"/>
      <c r="CX125" s="917"/>
      <c r="CY125" s="917"/>
      <c r="CZ125" s="917"/>
      <c r="DA125" s="917"/>
      <c r="DB125" s="917"/>
      <c r="DC125" s="917"/>
      <c r="DD125" s="917"/>
      <c r="DE125" s="917"/>
      <c r="DF125" s="918"/>
      <c r="DG125" s="956" t="s">
        <v>439</v>
      </c>
      <c r="DH125" s="957"/>
      <c r="DI125" s="957"/>
      <c r="DJ125" s="957"/>
      <c r="DK125" s="957"/>
      <c r="DL125" s="957" t="s">
        <v>439</v>
      </c>
      <c r="DM125" s="957"/>
      <c r="DN125" s="957"/>
      <c r="DO125" s="957"/>
      <c r="DP125" s="957"/>
      <c r="DQ125" s="957" t="s">
        <v>439</v>
      </c>
      <c r="DR125" s="957"/>
      <c r="DS125" s="957"/>
      <c r="DT125" s="957"/>
      <c r="DU125" s="957"/>
      <c r="DV125" s="958" t="s">
        <v>439</v>
      </c>
      <c r="DW125" s="958"/>
      <c r="DX125" s="958"/>
      <c r="DY125" s="958"/>
      <c r="DZ125" s="959"/>
    </row>
    <row r="126" spans="1:130" s="197" customFormat="1" ht="26.25" customHeight="1">
      <c r="A126" s="1005"/>
      <c r="B126" s="976"/>
      <c r="C126" s="946" t="s">
        <v>432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439</v>
      </c>
      <c r="AB126" s="989"/>
      <c r="AC126" s="989"/>
      <c r="AD126" s="989"/>
      <c r="AE126" s="990"/>
      <c r="AF126" s="991" t="s">
        <v>439</v>
      </c>
      <c r="AG126" s="989"/>
      <c r="AH126" s="989"/>
      <c r="AI126" s="989"/>
      <c r="AJ126" s="990"/>
      <c r="AK126" s="991" t="s">
        <v>439</v>
      </c>
      <c r="AL126" s="989"/>
      <c r="AM126" s="989"/>
      <c r="AN126" s="989"/>
      <c r="AO126" s="990"/>
      <c r="AP126" s="992" t="s">
        <v>439</v>
      </c>
      <c r="AQ126" s="993"/>
      <c r="AR126" s="993"/>
      <c r="AS126" s="993"/>
      <c r="AT126" s="994"/>
      <c r="AU126" s="233"/>
      <c r="AV126" s="233"/>
      <c r="AW126" s="233"/>
      <c r="AX126" s="1066" t="s">
        <v>444</v>
      </c>
      <c r="AY126" s="1067"/>
      <c r="AZ126" s="1067"/>
      <c r="BA126" s="1067"/>
      <c r="BB126" s="1067"/>
      <c r="BC126" s="1067"/>
      <c r="BD126" s="1067"/>
      <c r="BE126" s="1068"/>
      <c r="BF126" s="1082" t="s">
        <v>445</v>
      </c>
      <c r="BG126" s="1067"/>
      <c r="BH126" s="1067"/>
      <c r="BI126" s="1067"/>
      <c r="BJ126" s="1067"/>
      <c r="BK126" s="1067"/>
      <c r="BL126" s="1068"/>
      <c r="BM126" s="1082" t="s">
        <v>446</v>
      </c>
      <c r="BN126" s="1067"/>
      <c r="BO126" s="1067"/>
      <c r="BP126" s="1067"/>
      <c r="BQ126" s="1067"/>
      <c r="BR126" s="1067"/>
      <c r="BS126" s="1068"/>
      <c r="BT126" s="1082" t="s">
        <v>447</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448</v>
      </c>
      <c r="CQ126" s="980"/>
      <c r="CR126" s="980"/>
      <c r="CS126" s="980"/>
      <c r="CT126" s="980"/>
      <c r="CU126" s="980"/>
      <c r="CV126" s="980"/>
      <c r="CW126" s="980"/>
      <c r="CX126" s="980"/>
      <c r="CY126" s="980"/>
      <c r="CZ126" s="980"/>
      <c r="DA126" s="980"/>
      <c r="DB126" s="980"/>
      <c r="DC126" s="980"/>
      <c r="DD126" s="980"/>
      <c r="DE126" s="980"/>
      <c r="DF126" s="981"/>
      <c r="DG126" s="949" t="s">
        <v>439</v>
      </c>
      <c r="DH126" s="950"/>
      <c r="DI126" s="950"/>
      <c r="DJ126" s="950"/>
      <c r="DK126" s="950"/>
      <c r="DL126" s="950" t="s">
        <v>439</v>
      </c>
      <c r="DM126" s="950"/>
      <c r="DN126" s="950"/>
      <c r="DO126" s="950"/>
      <c r="DP126" s="950"/>
      <c r="DQ126" s="950" t="s">
        <v>439</v>
      </c>
      <c r="DR126" s="950"/>
      <c r="DS126" s="950"/>
      <c r="DT126" s="950"/>
      <c r="DU126" s="950"/>
      <c r="DV126" s="951" t="s">
        <v>439</v>
      </c>
      <c r="DW126" s="951"/>
      <c r="DX126" s="951"/>
      <c r="DY126" s="951"/>
      <c r="DZ126" s="952"/>
    </row>
    <row r="127" spans="1:130" s="197" customFormat="1" ht="26.25" customHeight="1" thickBot="1">
      <c r="A127" s="1006"/>
      <c r="B127" s="978"/>
      <c r="C127" s="1034" t="s">
        <v>449</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439</v>
      </c>
      <c r="AB127" s="989"/>
      <c r="AC127" s="989"/>
      <c r="AD127" s="989"/>
      <c r="AE127" s="990"/>
      <c r="AF127" s="991" t="s">
        <v>439</v>
      </c>
      <c r="AG127" s="989"/>
      <c r="AH127" s="989"/>
      <c r="AI127" s="989"/>
      <c r="AJ127" s="990"/>
      <c r="AK127" s="991" t="s">
        <v>439</v>
      </c>
      <c r="AL127" s="989"/>
      <c r="AM127" s="989"/>
      <c r="AN127" s="989"/>
      <c r="AO127" s="990"/>
      <c r="AP127" s="992" t="s">
        <v>439</v>
      </c>
      <c r="AQ127" s="993"/>
      <c r="AR127" s="993"/>
      <c r="AS127" s="993"/>
      <c r="AT127" s="994"/>
      <c r="AU127" s="233"/>
      <c r="AV127" s="233"/>
      <c r="AW127" s="233"/>
      <c r="AX127" s="916" t="s">
        <v>450</v>
      </c>
      <c r="AY127" s="917"/>
      <c r="AZ127" s="917"/>
      <c r="BA127" s="917"/>
      <c r="BB127" s="917"/>
      <c r="BC127" s="917"/>
      <c r="BD127" s="917"/>
      <c r="BE127" s="918"/>
      <c r="BF127" s="1071" t="s">
        <v>439</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451</v>
      </c>
      <c r="CQ127" s="1075"/>
      <c r="CR127" s="1075"/>
      <c r="CS127" s="1075"/>
      <c r="CT127" s="1075"/>
      <c r="CU127" s="1075"/>
      <c r="CV127" s="1075"/>
      <c r="CW127" s="1075"/>
      <c r="CX127" s="1075"/>
      <c r="CY127" s="1075"/>
      <c r="CZ127" s="1075"/>
      <c r="DA127" s="1075"/>
      <c r="DB127" s="1075"/>
      <c r="DC127" s="1075"/>
      <c r="DD127" s="1075"/>
      <c r="DE127" s="1075"/>
      <c r="DF127" s="1076"/>
      <c r="DG127" s="1077">
        <v>2500</v>
      </c>
      <c r="DH127" s="1078"/>
      <c r="DI127" s="1078"/>
      <c r="DJ127" s="1078"/>
      <c r="DK127" s="1078"/>
      <c r="DL127" s="1078">
        <v>1500</v>
      </c>
      <c r="DM127" s="1078"/>
      <c r="DN127" s="1078"/>
      <c r="DO127" s="1078"/>
      <c r="DP127" s="1078"/>
      <c r="DQ127" s="1078">
        <v>500</v>
      </c>
      <c r="DR127" s="1078"/>
      <c r="DS127" s="1078"/>
      <c r="DT127" s="1078"/>
      <c r="DU127" s="1078"/>
      <c r="DV127" s="1079">
        <v>0</v>
      </c>
      <c r="DW127" s="1079"/>
      <c r="DX127" s="1079"/>
      <c r="DY127" s="1079"/>
      <c r="DZ127" s="1080"/>
    </row>
    <row r="128" spans="1:130" s="197" customFormat="1" ht="26.25" customHeight="1">
      <c r="A128" s="1101" t="s">
        <v>452</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453</v>
      </c>
      <c r="X128" s="1103"/>
      <c r="Y128" s="1103"/>
      <c r="Z128" s="1104"/>
      <c r="AA128" s="1119">
        <v>39928</v>
      </c>
      <c r="AB128" s="1120"/>
      <c r="AC128" s="1120"/>
      <c r="AD128" s="1120"/>
      <c r="AE128" s="1121"/>
      <c r="AF128" s="1122">
        <v>41909</v>
      </c>
      <c r="AG128" s="1120"/>
      <c r="AH128" s="1120"/>
      <c r="AI128" s="1120"/>
      <c r="AJ128" s="1121"/>
      <c r="AK128" s="1122">
        <v>24478</v>
      </c>
      <c r="AL128" s="1120"/>
      <c r="AM128" s="1120"/>
      <c r="AN128" s="1120"/>
      <c r="AO128" s="1121"/>
      <c r="AP128" s="1123"/>
      <c r="AQ128" s="1124"/>
      <c r="AR128" s="1124"/>
      <c r="AS128" s="1124"/>
      <c r="AT128" s="1125"/>
      <c r="AU128" s="235"/>
      <c r="AV128" s="235"/>
      <c r="AW128" s="235"/>
      <c r="AX128" s="1084" t="s">
        <v>454</v>
      </c>
      <c r="AY128" s="980"/>
      <c r="AZ128" s="980"/>
      <c r="BA128" s="980"/>
      <c r="BB128" s="980"/>
      <c r="BC128" s="980"/>
      <c r="BD128" s="980"/>
      <c r="BE128" s="981"/>
      <c r="BF128" s="1096" t="s">
        <v>455</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456</v>
      </c>
      <c r="X129" s="1091"/>
      <c r="Y129" s="1091"/>
      <c r="Z129" s="1092"/>
      <c r="AA129" s="988">
        <v>3130446</v>
      </c>
      <c r="AB129" s="989"/>
      <c r="AC129" s="989"/>
      <c r="AD129" s="989"/>
      <c r="AE129" s="990"/>
      <c r="AF129" s="991">
        <v>3162136</v>
      </c>
      <c r="AG129" s="989"/>
      <c r="AH129" s="989"/>
      <c r="AI129" s="989"/>
      <c r="AJ129" s="990"/>
      <c r="AK129" s="991">
        <v>3229030</v>
      </c>
      <c r="AL129" s="989"/>
      <c r="AM129" s="989"/>
      <c r="AN129" s="989"/>
      <c r="AO129" s="990"/>
      <c r="AP129" s="1093"/>
      <c r="AQ129" s="1094"/>
      <c r="AR129" s="1094"/>
      <c r="AS129" s="1094"/>
      <c r="AT129" s="1095"/>
      <c r="AU129" s="235"/>
      <c r="AV129" s="235"/>
      <c r="AW129" s="235"/>
      <c r="AX129" s="1084" t="s">
        <v>457</v>
      </c>
      <c r="AY129" s="980"/>
      <c r="AZ129" s="980"/>
      <c r="BA129" s="980"/>
      <c r="BB129" s="980"/>
      <c r="BC129" s="980"/>
      <c r="BD129" s="980"/>
      <c r="BE129" s="981"/>
      <c r="BF129" s="1085">
        <v>2</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459</v>
      </c>
      <c r="X130" s="1091"/>
      <c r="Y130" s="1091"/>
      <c r="Z130" s="1092"/>
      <c r="AA130" s="988">
        <v>346313</v>
      </c>
      <c r="AB130" s="989"/>
      <c r="AC130" s="989"/>
      <c r="AD130" s="989"/>
      <c r="AE130" s="990"/>
      <c r="AF130" s="991">
        <v>359139</v>
      </c>
      <c r="AG130" s="989"/>
      <c r="AH130" s="989"/>
      <c r="AI130" s="989"/>
      <c r="AJ130" s="990"/>
      <c r="AK130" s="991">
        <v>313419</v>
      </c>
      <c r="AL130" s="989"/>
      <c r="AM130" s="989"/>
      <c r="AN130" s="989"/>
      <c r="AO130" s="990"/>
      <c r="AP130" s="1093"/>
      <c r="AQ130" s="1094"/>
      <c r="AR130" s="1094"/>
      <c r="AS130" s="1094"/>
      <c r="AT130" s="1095"/>
      <c r="AU130" s="235"/>
      <c r="AV130" s="235"/>
      <c r="AW130" s="235"/>
      <c r="AX130" s="1143" t="s">
        <v>460</v>
      </c>
      <c r="AY130" s="1075"/>
      <c r="AZ130" s="1075"/>
      <c r="BA130" s="1075"/>
      <c r="BB130" s="1075"/>
      <c r="BC130" s="1075"/>
      <c r="BD130" s="1075"/>
      <c r="BE130" s="1076"/>
      <c r="BF130" s="1105" t="s">
        <v>404</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461</v>
      </c>
      <c r="X131" s="1114"/>
      <c r="Y131" s="1114"/>
      <c r="Z131" s="1115"/>
      <c r="AA131" s="1027">
        <v>2784133</v>
      </c>
      <c r="AB131" s="1028"/>
      <c r="AC131" s="1028"/>
      <c r="AD131" s="1028"/>
      <c r="AE131" s="1029"/>
      <c r="AF131" s="1030">
        <v>2802997</v>
      </c>
      <c r="AG131" s="1028"/>
      <c r="AH131" s="1028"/>
      <c r="AI131" s="1028"/>
      <c r="AJ131" s="1029"/>
      <c r="AK131" s="1030">
        <v>2915611</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462</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463</v>
      </c>
      <c r="W132" s="1131"/>
      <c r="X132" s="1131"/>
      <c r="Y132" s="1131"/>
      <c r="Z132" s="1132"/>
      <c r="AA132" s="1133">
        <v>2.519024774</v>
      </c>
      <c r="AB132" s="1134"/>
      <c r="AC132" s="1134"/>
      <c r="AD132" s="1134"/>
      <c r="AE132" s="1135"/>
      <c r="AF132" s="1136">
        <v>1.2082067869999999</v>
      </c>
      <c r="AG132" s="1134"/>
      <c r="AH132" s="1134"/>
      <c r="AI132" s="1134"/>
      <c r="AJ132" s="1135"/>
      <c r="AK132" s="1136">
        <v>2.3199596929999999</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464</v>
      </c>
      <c r="W133" s="1138"/>
      <c r="X133" s="1138"/>
      <c r="Y133" s="1138"/>
      <c r="Z133" s="1139"/>
      <c r="AA133" s="1140">
        <v>1.9</v>
      </c>
      <c r="AB133" s="1141"/>
      <c r="AC133" s="1141"/>
      <c r="AD133" s="1141"/>
      <c r="AE133" s="1142"/>
      <c r="AF133" s="1140">
        <v>1.8</v>
      </c>
      <c r="AG133" s="1141"/>
      <c r="AH133" s="1141"/>
      <c r="AI133" s="1141"/>
      <c r="AJ133" s="1142"/>
      <c r="AK133" s="1140">
        <v>2</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47" t="s">
        <v>467</v>
      </c>
      <c r="L7" s="254"/>
      <c r="M7" s="255" t="s">
        <v>468</v>
      </c>
      <c r="N7" s="256"/>
    </row>
    <row r="8" spans="1:16">
      <c r="A8" s="248"/>
      <c r="B8" s="244"/>
      <c r="C8" s="244"/>
      <c r="D8" s="244"/>
      <c r="E8" s="244"/>
      <c r="F8" s="244"/>
      <c r="G8" s="257"/>
      <c r="H8" s="258"/>
      <c r="I8" s="258"/>
      <c r="J8" s="259"/>
      <c r="K8" s="1148"/>
      <c r="L8" s="260" t="s">
        <v>469</v>
      </c>
      <c r="M8" s="261" t="s">
        <v>470</v>
      </c>
      <c r="N8" s="262" t="s">
        <v>471</v>
      </c>
    </row>
    <row r="9" spans="1:16">
      <c r="A9" s="248"/>
      <c r="B9" s="244"/>
      <c r="C9" s="244"/>
      <c r="D9" s="244"/>
      <c r="E9" s="244"/>
      <c r="F9" s="244"/>
      <c r="G9" s="1149" t="s">
        <v>472</v>
      </c>
      <c r="H9" s="1150"/>
      <c r="I9" s="1150"/>
      <c r="J9" s="1151"/>
      <c r="K9" s="263">
        <v>1116337</v>
      </c>
      <c r="L9" s="264">
        <v>96037</v>
      </c>
      <c r="M9" s="265">
        <v>88618</v>
      </c>
      <c r="N9" s="266">
        <v>8.4</v>
      </c>
    </row>
    <row r="10" spans="1:16">
      <c r="A10" s="248"/>
      <c r="B10" s="244"/>
      <c r="C10" s="244"/>
      <c r="D10" s="244"/>
      <c r="E10" s="244"/>
      <c r="F10" s="244"/>
      <c r="G10" s="1149" t="s">
        <v>473</v>
      </c>
      <c r="H10" s="1150"/>
      <c r="I10" s="1150"/>
      <c r="J10" s="1151"/>
      <c r="K10" s="267">
        <v>131251</v>
      </c>
      <c r="L10" s="268">
        <v>11291</v>
      </c>
      <c r="M10" s="269">
        <v>9248</v>
      </c>
      <c r="N10" s="270">
        <v>22.1</v>
      </c>
    </row>
    <row r="11" spans="1:16" ht="13.5" customHeight="1">
      <c r="A11" s="248"/>
      <c r="B11" s="244"/>
      <c r="C11" s="244"/>
      <c r="D11" s="244"/>
      <c r="E11" s="244"/>
      <c r="F11" s="244"/>
      <c r="G11" s="1149" t="s">
        <v>474</v>
      </c>
      <c r="H11" s="1150"/>
      <c r="I11" s="1150"/>
      <c r="J11" s="1151"/>
      <c r="K11" s="267">
        <v>148020</v>
      </c>
      <c r="L11" s="268">
        <v>12734</v>
      </c>
      <c r="M11" s="269">
        <v>13111</v>
      </c>
      <c r="N11" s="270">
        <v>-2.9</v>
      </c>
    </row>
    <row r="12" spans="1:16" ht="13.5" customHeight="1">
      <c r="A12" s="248"/>
      <c r="B12" s="244"/>
      <c r="C12" s="244"/>
      <c r="D12" s="244"/>
      <c r="E12" s="244"/>
      <c r="F12" s="244"/>
      <c r="G12" s="1149" t="s">
        <v>475</v>
      </c>
      <c r="H12" s="1150"/>
      <c r="I12" s="1150"/>
      <c r="J12" s="1151"/>
      <c r="K12" s="267" t="s">
        <v>476</v>
      </c>
      <c r="L12" s="268" t="s">
        <v>476</v>
      </c>
      <c r="M12" s="269">
        <v>631</v>
      </c>
      <c r="N12" s="270" t="s">
        <v>476</v>
      </c>
    </row>
    <row r="13" spans="1:16" ht="13.5" customHeight="1">
      <c r="A13" s="248"/>
      <c r="B13" s="244"/>
      <c r="C13" s="244"/>
      <c r="D13" s="244"/>
      <c r="E13" s="244"/>
      <c r="F13" s="244"/>
      <c r="G13" s="1149" t="s">
        <v>477</v>
      </c>
      <c r="H13" s="1150"/>
      <c r="I13" s="1150"/>
      <c r="J13" s="1151"/>
      <c r="K13" s="267" t="s">
        <v>476</v>
      </c>
      <c r="L13" s="268" t="s">
        <v>476</v>
      </c>
      <c r="M13" s="269" t="s">
        <v>476</v>
      </c>
      <c r="N13" s="270" t="s">
        <v>476</v>
      </c>
    </row>
    <row r="14" spans="1:16" ht="13.5" customHeight="1">
      <c r="A14" s="248"/>
      <c r="B14" s="244"/>
      <c r="C14" s="244"/>
      <c r="D14" s="244"/>
      <c r="E14" s="244"/>
      <c r="F14" s="244"/>
      <c r="G14" s="1149" t="s">
        <v>478</v>
      </c>
      <c r="H14" s="1150"/>
      <c r="I14" s="1150"/>
      <c r="J14" s="1151"/>
      <c r="K14" s="267">
        <v>25784</v>
      </c>
      <c r="L14" s="268">
        <v>2218</v>
      </c>
      <c r="M14" s="269">
        <v>4206</v>
      </c>
      <c r="N14" s="270">
        <v>-47.3</v>
      </c>
    </row>
    <row r="15" spans="1:16" ht="13.5" customHeight="1">
      <c r="A15" s="248"/>
      <c r="B15" s="244"/>
      <c r="C15" s="244"/>
      <c r="D15" s="244"/>
      <c r="E15" s="244"/>
      <c r="F15" s="244"/>
      <c r="G15" s="1149" t="s">
        <v>479</v>
      </c>
      <c r="H15" s="1150"/>
      <c r="I15" s="1150"/>
      <c r="J15" s="1151"/>
      <c r="K15" s="267">
        <v>44930</v>
      </c>
      <c r="L15" s="268">
        <v>3865</v>
      </c>
      <c r="M15" s="269">
        <v>1853</v>
      </c>
      <c r="N15" s="270">
        <v>108.6</v>
      </c>
    </row>
    <row r="16" spans="1:16">
      <c r="A16" s="248"/>
      <c r="B16" s="244"/>
      <c r="C16" s="244"/>
      <c r="D16" s="244"/>
      <c r="E16" s="244"/>
      <c r="F16" s="244"/>
      <c r="G16" s="1152" t="s">
        <v>480</v>
      </c>
      <c r="H16" s="1153"/>
      <c r="I16" s="1153"/>
      <c r="J16" s="1154"/>
      <c r="K16" s="268">
        <v>-124821</v>
      </c>
      <c r="L16" s="268">
        <v>-10738</v>
      </c>
      <c r="M16" s="269">
        <v>-9315</v>
      </c>
      <c r="N16" s="270">
        <v>15.3</v>
      </c>
    </row>
    <row r="17" spans="1:16">
      <c r="A17" s="248"/>
      <c r="B17" s="244"/>
      <c r="C17" s="244"/>
      <c r="D17" s="244"/>
      <c r="E17" s="244"/>
      <c r="F17" s="244"/>
      <c r="G17" s="1152" t="s">
        <v>167</v>
      </c>
      <c r="H17" s="1153"/>
      <c r="I17" s="1153"/>
      <c r="J17" s="1154"/>
      <c r="K17" s="268">
        <v>1341501</v>
      </c>
      <c r="L17" s="268">
        <v>115408</v>
      </c>
      <c r="M17" s="269">
        <v>108353</v>
      </c>
      <c r="N17" s="270">
        <v>6.5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44" t="s">
        <v>485</v>
      </c>
      <c r="H21" s="1145"/>
      <c r="I21" s="1145"/>
      <c r="J21" s="1146"/>
      <c r="K21" s="280">
        <v>11.53</v>
      </c>
      <c r="L21" s="281">
        <v>10.050000000000001</v>
      </c>
      <c r="M21" s="282">
        <v>1.48</v>
      </c>
      <c r="N21" s="249"/>
      <c r="O21" s="283"/>
      <c r="P21" s="279"/>
    </row>
    <row r="22" spans="1:16" s="284" customFormat="1">
      <c r="A22" s="279"/>
      <c r="B22" s="249"/>
      <c r="C22" s="249"/>
      <c r="D22" s="249"/>
      <c r="E22" s="249"/>
      <c r="F22" s="249"/>
      <c r="G22" s="1144" t="s">
        <v>486</v>
      </c>
      <c r="H22" s="1145"/>
      <c r="I22" s="1145"/>
      <c r="J22" s="1146"/>
      <c r="K22" s="285">
        <v>96.4</v>
      </c>
      <c r="L22" s="286">
        <v>96.3</v>
      </c>
      <c r="M22" s="287">
        <v>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47" t="s">
        <v>467</v>
      </c>
      <c r="L30" s="254"/>
      <c r="M30" s="255" t="s">
        <v>468</v>
      </c>
      <c r="N30" s="256"/>
    </row>
    <row r="31" spans="1:16">
      <c r="A31" s="248"/>
      <c r="B31" s="244"/>
      <c r="C31" s="244"/>
      <c r="D31" s="244"/>
      <c r="E31" s="244"/>
      <c r="F31" s="244"/>
      <c r="G31" s="257"/>
      <c r="H31" s="258"/>
      <c r="I31" s="258"/>
      <c r="J31" s="259"/>
      <c r="K31" s="1148"/>
      <c r="L31" s="260" t="s">
        <v>469</v>
      </c>
      <c r="M31" s="261" t="s">
        <v>470</v>
      </c>
      <c r="N31" s="262" t="s">
        <v>471</v>
      </c>
    </row>
    <row r="32" spans="1:16" ht="27" customHeight="1">
      <c r="A32" s="248"/>
      <c r="B32" s="244"/>
      <c r="C32" s="244"/>
      <c r="D32" s="244"/>
      <c r="E32" s="244"/>
      <c r="F32" s="244"/>
      <c r="G32" s="1160" t="s">
        <v>490</v>
      </c>
      <c r="H32" s="1161"/>
      <c r="I32" s="1161"/>
      <c r="J32" s="1162"/>
      <c r="K32" s="294">
        <v>345311</v>
      </c>
      <c r="L32" s="294">
        <v>29707</v>
      </c>
      <c r="M32" s="295">
        <v>56391</v>
      </c>
      <c r="N32" s="296">
        <v>-47.3</v>
      </c>
    </row>
    <row r="33" spans="1:16" ht="13.5" customHeight="1">
      <c r="A33" s="248"/>
      <c r="B33" s="244"/>
      <c r="C33" s="244"/>
      <c r="D33" s="244"/>
      <c r="E33" s="244"/>
      <c r="F33" s="244"/>
      <c r="G33" s="1160" t="s">
        <v>491</v>
      </c>
      <c r="H33" s="1161"/>
      <c r="I33" s="1161"/>
      <c r="J33" s="1162"/>
      <c r="K33" s="294" t="s">
        <v>476</v>
      </c>
      <c r="L33" s="294" t="s">
        <v>476</v>
      </c>
      <c r="M33" s="295" t="s">
        <v>476</v>
      </c>
      <c r="N33" s="296" t="s">
        <v>476</v>
      </c>
    </row>
    <row r="34" spans="1:16" ht="27" customHeight="1">
      <c r="A34" s="248"/>
      <c r="B34" s="244"/>
      <c r="C34" s="244"/>
      <c r="D34" s="244"/>
      <c r="E34" s="244"/>
      <c r="F34" s="244"/>
      <c r="G34" s="1160" t="s">
        <v>492</v>
      </c>
      <c r="H34" s="1161"/>
      <c r="I34" s="1161"/>
      <c r="J34" s="1162"/>
      <c r="K34" s="294">
        <v>6252</v>
      </c>
      <c r="L34" s="294">
        <v>538</v>
      </c>
      <c r="M34" s="295">
        <v>12</v>
      </c>
      <c r="N34" s="296">
        <v>4383.3</v>
      </c>
    </row>
    <row r="35" spans="1:16" ht="27" customHeight="1">
      <c r="A35" s="248"/>
      <c r="B35" s="244"/>
      <c r="C35" s="244"/>
      <c r="D35" s="244"/>
      <c r="E35" s="244"/>
      <c r="F35" s="244"/>
      <c r="G35" s="1160" t="s">
        <v>493</v>
      </c>
      <c r="H35" s="1161"/>
      <c r="I35" s="1161"/>
      <c r="J35" s="1162"/>
      <c r="K35" s="294">
        <v>38073</v>
      </c>
      <c r="L35" s="294">
        <v>3275</v>
      </c>
      <c r="M35" s="295">
        <v>15281</v>
      </c>
      <c r="N35" s="296">
        <v>-78.599999999999994</v>
      </c>
    </row>
    <row r="36" spans="1:16" ht="27" customHeight="1">
      <c r="A36" s="248"/>
      <c r="B36" s="244"/>
      <c r="C36" s="244"/>
      <c r="D36" s="244"/>
      <c r="E36" s="244"/>
      <c r="F36" s="244"/>
      <c r="G36" s="1160" t="s">
        <v>494</v>
      </c>
      <c r="H36" s="1161"/>
      <c r="I36" s="1161"/>
      <c r="J36" s="1162"/>
      <c r="K36" s="294">
        <v>15902</v>
      </c>
      <c r="L36" s="294">
        <v>1368</v>
      </c>
      <c r="M36" s="295">
        <v>4643</v>
      </c>
      <c r="N36" s="296">
        <v>-70.5</v>
      </c>
    </row>
    <row r="37" spans="1:16" ht="13.5" customHeight="1">
      <c r="A37" s="248"/>
      <c r="B37" s="244"/>
      <c r="C37" s="244"/>
      <c r="D37" s="244"/>
      <c r="E37" s="244"/>
      <c r="F37" s="244"/>
      <c r="G37" s="1160" t="s">
        <v>495</v>
      </c>
      <c r="H37" s="1161"/>
      <c r="I37" s="1161"/>
      <c r="J37" s="1162"/>
      <c r="K37" s="294" t="s">
        <v>476</v>
      </c>
      <c r="L37" s="294" t="s">
        <v>476</v>
      </c>
      <c r="M37" s="295">
        <v>1074</v>
      </c>
      <c r="N37" s="296" t="s">
        <v>476</v>
      </c>
    </row>
    <row r="38" spans="1:16" ht="27" customHeight="1">
      <c r="A38" s="248"/>
      <c r="B38" s="244"/>
      <c r="C38" s="244"/>
      <c r="D38" s="244"/>
      <c r="E38" s="244"/>
      <c r="F38" s="244"/>
      <c r="G38" s="1163" t="s">
        <v>496</v>
      </c>
      <c r="H38" s="1164"/>
      <c r="I38" s="1164"/>
      <c r="J38" s="1165"/>
      <c r="K38" s="297" t="s">
        <v>476</v>
      </c>
      <c r="L38" s="297" t="s">
        <v>476</v>
      </c>
      <c r="M38" s="298">
        <v>6</v>
      </c>
      <c r="N38" s="299" t="s">
        <v>476</v>
      </c>
      <c r="O38" s="293"/>
    </row>
    <row r="39" spans="1:16">
      <c r="A39" s="248"/>
      <c r="B39" s="244"/>
      <c r="C39" s="244"/>
      <c r="D39" s="244"/>
      <c r="E39" s="244"/>
      <c r="F39" s="244"/>
      <c r="G39" s="1163" t="s">
        <v>497</v>
      </c>
      <c r="H39" s="1164"/>
      <c r="I39" s="1164"/>
      <c r="J39" s="1165"/>
      <c r="K39" s="300">
        <v>-24478</v>
      </c>
      <c r="L39" s="300">
        <v>-2106</v>
      </c>
      <c r="M39" s="301">
        <v>-3030</v>
      </c>
      <c r="N39" s="302">
        <v>-30.5</v>
      </c>
      <c r="O39" s="293"/>
    </row>
    <row r="40" spans="1:16" ht="27" customHeight="1">
      <c r="A40" s="248"/>
      <c r="B40" s="244"/>
      <c r="C40" s="244"/>
      <c r="D40" s="244"/>
      <c r="E40" s="244"/>
      <c r="F40" s="244"/>
      <c r="G40" s="1160" t="s">
        <v>498</v>
      </c>
      <c r="H40" s="1161"/>
      <c r="I40" s="1161"/>
      <c r="J40" s="1162"/>
      <c r="K40" s="300">
        <v>-313419</v>
      </c>
      <c r="L40" s="300">
        <v>-26963</v>
      </c>
      <c r="M40" s="301">
        <v>-51711</v>
      </c>
      <c r="N40" s="302">
        <v>-47.9</v>
      </c>
      <c r="O40" s="293"/>
    </row>
    <row r="41" spans="1:16">
      <c r="A41" s="248"/>
      <c r="B41" s="244"/>
      <c r="C41" s="244"/>
      <c r="D41" s="244"/>
      <c r="E41" s="244"/>
      <c r="F41" s="244"/>
      <c r="G41" s="1166" t="s">
        <v>278</v>
      </c>
      <c r="H41" s="1167"/>
      <c r="I41" s="1167"/>
      <c r="J41" s="1168"/>
      <c r="K41" s="294">
        <v>67641</v>
      </c>
      <c r="L41" s="300">
        <v>5819</v>
      </c>
      <c r="M41" s="301">
        <v>22665</v>
      </c>
      <c r="N41" s="302">
        <v>-74.3</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55" t="s">
        <v>467</v>
      </c>
      <c r="J49" s="1157" t="s">
        <v>502</v>
      </c>
      <c r="K49" s="1158"/>
      <c r="L49" s="1158"/>
      <c r="M49" s="1158"/>
      <c r="N49" s="1159"/>
    </row>
    <row r="50" spans="1:14">
      <c r="A50" s="248"/>
      <c r="B50" s="244"/>
      <c r="C50" s="244"/>
      <c r="D50" s="244"/>
      <c r="E50" s="244"/>
      <c r="F50" s="244"/>
      <c r="G50" s="312"/>
      <c r="H50" s="313"/>
      <c r="I50" s="1156"/>
      <c r="J50" s="314" t="s">
        <v>503</v>
      </c>
      <c r="K50" s="315" t="s">
        <v>504</v>
      </c>
      <c r="L50" s="316" t="s">
        <v>505</v>
      </c>
      <c r="M50" s="317" t="s">
        <v>506</v>
      </c>
      <c r="N50" s="318" t="s">
        <v>507</v>
      </c>
    </row>
    <row r="51" spans="1:14">
      <c r="A51" s="248"/>
      <c r="B51" s="244"/>
      <c r="C51" s="244"/>
      <c r="D51" s="244"/>
      <c r="E51" s="244"/>
      <c r="F51" s="244"/>
      <c r="G51" s="310" t="s">
        <v>508</v>
      </c>
      <c r="H51" s="311"/>
      <c r="I51" s="319">
        <v>345369</v>
      </c>
      <c r="J51" s="320">
        <v>28203</v>
      </c>
      <c r="K51" s="321">
        <v>-15.4</v>
      </c>
      <c r="L51" s="322">
        <v>70897</v>
      </c>
      <c r="M51" s="323">
        <v>-20.6</v>
      </c>
      <c r="N51" s="324">
        <v>5.2</v>
      </c>
    </row>
    <row r="52" spans="1:14">
      <c r="A52" s="248"/>
      <c r="B52" s="244"/>
      <c r="C52" s="244"/>
      <c r="D52" s="244"/>
      <c r="E52" s="244"/>
      <c r="F52" s="244"/>
      <c r="G52" s="325"/>
      <c r="H52" s="326" t="s">
        <v>509</v>
      </c>
      <c r="I52" s="327">
        <v>314892</v>
      </c>
      <c r="J52" s="328">
        <v>25714</v>
      </c>
      <c r="K52" s="329">
        <v>19.100000000000001</v>
      </c>
      <c r="L52" s="330">
        <v>39878</v>
      </c>
      <c r="M52" s="331">
        <v>-7.2</v>
      </c>
      <c r="N52" s="332">
        <v>26.3</v>
      </c>
    </row>
    <row r="53" spans="1:14">
      <c r="A53" s="248"/>
      <c r="B53" s="244"/>
      <c r="C53" s="244"/>
      <c r="D53" s="244"/>
      <c r="E53" s="244"/>
      <c r="F53" s="244"/>
      <c r="G53" s="310" t="s">
        <v>510</v>
      </c>
      <c r="H53" s="311"/>
      <c r="I53" s="319">
        <v>650220</v>
      </c>
      <c r="J53" s="320">
        <v>53675</v>
      </c>
      <c r="K53" s="321">
        <v>90.3</v>
      </c>
      <c r="L53" s="322">
        <v>66496</v>
      </c>
      <c r="M53" s="323">
        <v>-6.2</v>
      </c>
      <c r="N53" s="324">
        <v>96.5</v>
      </c>
    </row>
    <row r="54" spans="1:14">
      <c r="A54" s="248"/>
      <c r="B54" s="244"/>
      <c r="C54" s="244"/>
      <c r="D54" s="244"/>
      <c r="E54" s="244"/>
      <c r="F54" s="244"/>
      <c r="G54" s="325"/>
      <c r="H54" s="326" t="s">
        <v>509</v>
      </c>
      <c r="I54" s="327">
        <v>331720</v>
      </c>
      <c r="J54" s="328">
        <v>27383</v>
      </c>
      <c r="K54" s="329">
        <v>6.5</v>
      </c>
      <c r="L54" s="330">
        <v>36530</v>
      </c>
      <c r="M54" s="331">
        <v>-8.4</v>
      </c>
      <c r="N54" s="332">
        <v>14.9</v>
      </c>
    </row>
    <row r="55" spans="1:14">
      <c r="A55" s="248"/>
      <c r="B55" s="244"/>
      <c r="C55" s="244"/>
      <c r="D55" s="244"/>
      <c r="E55" s="244"/>
      <c r="F55" s="244"/>
      <c r="G55" s="310" t="s">
        <v>511</v>
      </c>
      <c r="H55" s="311"/>
      <c r="I55" s="319">
        <v>682165</v>
      </c>
      <c r="J55" s="320">
        <v>56701</v>
      </c>
      <c r="K55" s="321">
        <v>5.6</v>
      </c>
      <c r="L55" s="322">
        <v>82748</v>
      </c>
      <c r="M55" s="323">
        <v>24.4</v>
      </c>
      <c r="N55" s="324">
        <v>-18.8</v>
      </c>
    </row>
    <row r="56" spans="1:14">
      <c r="A56" s="248"/>
      <c r="B56" s="244"/>
      <c r="C56" s="244"/>
      <c r="D56" s="244"/>
      <c r="E56" s="244"/>
      <c r="F56" s="244"/>
      <c r="G56" s="325"/>
      <c r="H56" s="326" t="s">
        <v>509</v>
      </c>
      <c r="I56" s="327">
        <v>473684</v>
      </c>
      <c r="J56" s="328">
        <v>39372</v>
      </c>
      <c r="K56" s="329">
        <v>43.8</v>
      </c>
      <c r="L56" s="330">
        <v>44732</v>
      </c>
      <c r="M56" s="331">
        <v>22.5</v>
      </c>
      <c r="N56" s="332">
        <v>21.3</v>
      </c>
    </row>
    <row r="57" spans="1:14">
      <c r="A57" s="248"/>
      <c r="B57" s="244"/>
      <c r="C57" s="244"/>
      <c r="D57" s="244"/>
      <c r="E57" s="244"/>
      <c r="F57" s="244"/>
      <c r="G57" s="310" t="s">
        <v>512</v>
      </c>
      <c r="H57" s="311"/>
      <c r="I57" s="319">
        <v>304488</v>
      </c>
      <c r="J57" s="320">
        <v>25828</v>
      </c>
      <c r="K57" s="321">
        <v>-54.4</v>
      </c>
      <c r="L57" s="322">
        <v>91837</v>
      </c>
      <c r="M57" s="323">
        <v>11</v>
      </c>
      <c r="N57" s="324">
        <v>-65.400000000000006</v>
      </c>
    </row>
    <row r="58" spans="1:14">
      <c r="A58" s="248"/>
      <c r="B58" s="244"/>
      <c r="C58" s="244"/>
      <c r="D58" s="244"/>
      <c r="E58" s="244"/>
      <c r="F58" s="244"/>
      <c r="G58" s="325"/>
      <c r="H58" s="326" t="s">
        <v>509</v>
      </c>
      <c r="I58" s="327">
        <v>272043</v>
      </c>
      <c r="J58" s="328">
        <v>23076</v>
      </c>
      <c r="K58" s="329">
        <v>-41.4</v>
      </c>
      <c r="L58" s="330">
        <v>54439</v>
      </c>
      <c r="M58" s="331">
        <v>21.7</v>
      </c>
      <c r="N58" s="332">
        <v>-63.1</v>
      </c>
    </row>
    <row r="59" spans="1:14">
      <c r="A59" s="248"/>
      <c r="B59" s="244"/>
      <c r="C59" s="244"/>
      <c r="D59" s="244"/>
      <c r="E59" s="244"/>
      <c r="F59" s="244"/>
      <c r="G59" s="310" t="s">
        <v>513</v>
      </c>
      <c r="H59" s="311"/>
      <c r="I59" s="319">
        <v>363163</v>
      </c>
      <c r="J59" s="320">
        <v>31243</v>
      </c>
      <c r="K59" s="321">
        <v>21</v>
      </c>
      <c r="L59" s="322">
        <v>75972</v>
      </c>
      <c r="M59" s="323">
        <v>-17.3</v>
      </c>
      <c r="N59" s="324">
        <v>38.299999999999997</v>
      </c>
    </row>
    <row r="60" spans="1:14">
      <c r="A60" s="248"/>
      <c r="B60" s="244"/>
      <c r="C60" s="244"/>
      <c r="D60" s="244"/>
      <c r="E60" s="244"/>
      <c r="F60" s="244"/>
      <c r="G60" s="325"/>
      <c r="H60" s="326" t="s">
        <v>509</v>
      </c>
      <c r="I60" s="333">
        <v>226857</v>
      </c>
      <c r="J60" s="328">
        <v>19516</v>
      </c>
      <c r="K60" s="329">
        <v>-15.4</v>
      </c>
      <c r="L60" s="330">
        <v>40712</v>
      </c>
      <c r="M60" s="331">
        <v>-25.2</v>
      </c>
      <c r="N60" s="332">
        <v>9.8000000000000007</v>
      </c>
    </row>
    <row r="61" spans="1:14">
      <c r="A61" s="248"/>
      <c r="B61" s="244"/>
      <c r="C61" s="244"/>
      <c r="D61" s="244"/>
      <c r="E61" s="244"/>
      <c r="F61" s="244"/>
      <c r="G61" s="310" t="s">
        <v>514</v>
      </c>
      <c r="H61" s="334"/>
      <c r="I61" s="335">
        <v>469081</v>
      </c>
      <c r="J61" s="336">
        <v>39130</v>
      </c>
      <c r="K61" s="337">
        <v>9.4</v>
      </c>
      <c r="L61" s="338">
        <v>77590</v>
      </c>
      <c r="M61" s="339">
        <v>-1.7</v>
      </c>
      <c r="N61" s="324">
        <v>11.1</v>
      </c>
    </row>
    <row r="62" spans="1:14">
      <c r="A62" s="248"/>
      <c r="B62" s="244"/>
      <c r="C62" s="244"/>
      <c r="D62" s="244"/>
      <c r="E62" s="244"/>
      <c r="F62" s="244"/>
      <c r="G62" s="325"/>
      <c r="H62" s="326" t="s">
        <v>509</v>
      </c>
      <c r="I62" s="327">
        <v>323839</v>
      </c>
      <c r="J62" s="328">
        <v>27012</v>
      </c>
      <c r="K62" s="329">
        <v>2.5</v>
      </c>
      <c r="L62" s="330">
        <v>43258</v>
      </c>
      <c r="M62" s="331">
        <v>0.7</v>
      </c>
      <c r="N62" s="332">
        <v>1.8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69" t="s">
        <v>3</v>
      </c>
      <c r="D47" s="1169"/>
      <c r="E47" s="1170"/>
      <c r="F47" s="11">
        <v>32.869999999999997</v>
      </c>
      <c r="G47" s="12">
        <v>38.24</v>
      </c>
      <c r="H47" s="12">
        <v>38.08</v>
      </c>
      <c r="I47" s="12">
        <v>37.78</v>
      </c>
      <c r="J47" s="13">
        <v>37.090000000000003</v>
      </c>
    </row>
    <row r="48" spans="2:10" ht="57.75" customHeight="1">
      <c r="B48" s="14"/>
      <c r="C48" s="1171" t="s">
        <v>4</v>
      </c>
      <c r="D48" s="1171"/>
      <c r="E48" s="1172"/>
      <c r="F48" s="15">
        <v>10.33</v>
      </c>
      <c r="G48" s="16">
        <v>9</v>
      </c>
      <c r="H48" s="16">
        <v>9.82</v>
      </c>
      <c r="I48" s="16">
        <v>11.74</v>
      </c>
      <c r="J48" s="17">
        <v>12.52</v>
      </c>
    </row>
    <row r="49" spans="2:10" ht="57.75" customHeight="1" thickBot="1">
      <c r="B49" s="18"/>
      <c r="C49" s="1173" t="s">
        <v>5</v>
      </c>
      <c r="D49" s="1173"/>
      <c r="E49" s="1174"/>
      <c r="F49" s="19">
        <v>0.26</v>
      </c>
      <c r="G49" s="20">
        <v>3.68</v>
      </c>
      <c r="H49" s="20">
        <v>11.06</v>
      </c>
      <c r="I49" s="20">
        <v>8.59</v>
      </c>
      <c r="J49" s="21">
        <v>1.1299999999999999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福岡県</cp:lastModifiedBy>
  <cp:lastPrinted>2017-02-21T07:05:50Z</cp:lastPrinted>
  <dcterms:created xsi:type="dcterms:W3CDTF">2017-02-15T22:39:40Z</dcterms:created>
  <dcterms:modified xsi:type="dcterms:W3CDTF">2017-05-11T07:37:13Z</dcterms:modified>
  <cp:category/>
</cp:coreProperties>
</file>