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U88" i="11"/>
  <c r="AP88"/>
  <c r="AF88"/>
  <c r="AO34" i="9" l="1"/>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BE35"/>
  <c r="AM35"/>
  <c r="C35"/>
  <c r="CO34"/>
  <c r="BW34"/>
  <c r="BW35" s="1"/>
  <c r="BW36" s="1"/>
  <c r="BW37" s="1"/>
  <c r="BW38" s="1"/>
  <c r="BW39" s="1"/>
  <c r="BW40" s="1"/>
  <c r="BW41" s="1"/>
  <c r="BW42" s="1"/>
  <c r="BW43" s="1"/>
  <c r="BE34"/>
  <c r="U34"/>
  <c r="U35" s="1"/>
  <c r="C34"/>
  <c r="AM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<sst xmlns="http://schemas.openxmlformats.org/spreadsheetml/2006/main" count="1099" uniqueCount="571">
  <si>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</si>
  <si>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</si>
  <si>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</si>
  <si>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</si>
  <si>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</si>
  <si>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</si>
  <si>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</si>
  <si>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</si>
  <si>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</si>
  <si>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</si>
  <si>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</si>
  <si>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</si>
  <si>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</si>
  <si>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</si>
  <si>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</si>
  <si>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</si>
  <si>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</si>
  <si>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</si>
  <si>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</si>
  <si>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</si>
  <si>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</si>
  <si>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</si>
  <si>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</si>
  <si>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</si>
  <si>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</si>
  <si>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</si>
  <si>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</si>
  <si>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</si>
  <si>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</si>
  <si>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</si>
  <si>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</si>
  <si>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</si>
  <si>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</si>
  <si>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</si>
  <si>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</si>
  <si>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</si>
  <si>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</si>
  <si>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</si>
  <si>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</si>
  <si>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</si>
  <si>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</si>
  <si>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</si>
  <si>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</si>
  <si>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</si>
  <si>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</si>
  <si>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</si>
  <si>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</si>
  <si>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</si>
  <si>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</si>
  <si>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</si>
  <si>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</si>
  <si>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</si>
  <si>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</si>
  <si>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</si>
  <si>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</si>
  <si>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</si>
  <si>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</si>
  <si>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</si>
  <si>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</si>
  <si>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</si>
  <si>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</si>
  <si>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</si>
  <si>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</si>
  <si>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</si>
  <si>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</si>
  <si>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</si>
  <si>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</si>
  <si>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</si>
  <si>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</si>
  <si>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</si>
  <si>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</si>
  <si>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</si>
  <si>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</si>
  <si>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</si>
  <si>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</si>
  <si>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</si>
  <si>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</si>
  <si>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</si>
  <si>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</si>
  <si>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</si>
  <si>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</si>
  <si>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</si>
  <si>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</si>
  <si>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</si>
  <si>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</si>
  <si>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</si>
  <si>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</si>
  <si>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</si>
  <si>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</si>
  <si>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</si>
  <si>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</si>
  <si>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</si>
  <si>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</si>
  <si>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</si>
  <si>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</si>
  <si>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</si>
  <si>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</si>
  <si>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</si>
  <si>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</si>
  <si>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</si>
  <si>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</si>
  <si>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</si>
  <si>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</si>
  <si>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</si>
  <si>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</si>
  <si>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</si>
  <si>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</si>
  <si>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</si>
  <si>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</si>
  <si>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</si>
  <si>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</si>
  <si>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</si>
  <si>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</si>
  <si>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</si>
  <si>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</si>
  <si>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</si>
  <si>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</si>
  <si>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</si>
  <si>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</si>
  <si>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</si>
  <si>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</si>
  <si>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</si>
  <si>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</si>
  <si>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</si>
  <si>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</si>
  <si>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</si>
  <si>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</si>
  <si>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</si>
  <si>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</si>
  <si>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</si>
  <si>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</si>
  <si>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</si>
  <si>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</si>
  <si>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</si>
  <si>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</si>
  <si>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</si>
  <si>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</si>
  <si>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</si>
  <si>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</si>
  <si>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</si>
  <si>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</si>
  <si>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</si>
  <si>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</si>
  <si>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</si>
  <si>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</si>
  <si>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</si>
  <si>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</si>
  <si>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</si>
  <si>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</si>
  <si>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</si>
  <si>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</si>
  <si>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</si>
  <si>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</si>
  <si>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</si>
  <si>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</si>
  <si>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</si>
  <si>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</si>
  <si>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</si>
  <si>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</si>
  <si>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</si>
  <si>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</si>
  <si>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</si>
  <si>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</si>
  <si>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</si>
  <si>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</si>
  <si>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</si>
  <si>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</si>
  <si>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</si>
  <si>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</si>
  <si>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</si>
  <si>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</si>
  <si>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</si>
  <si>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</si>
  <si>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</si>
  <si>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</si>
  <si>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</si>
  <si>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</si>
  <si>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</si>
  <si>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</si>
  <si>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</si>
  <si>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</si>
  <si>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</si>
  <si>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</si>
  <si>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</si>
  <si>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</si>
  <si>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</si>
  <si>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</si>
  <si>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</si>
  <si>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</si>
  <si>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</si>
  <si>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</si>
  <si>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</si>
  <si>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福岡県大木町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</si>
  <si>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</si>
  <si>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</si>
  <si>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</si>
  <si>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</si>
  <si>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</si>
  <si>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</si>
  <si>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</si>
  <si>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</si>
  <si>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</si>
  <si>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</si>
  <si>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</si>
  <si>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</si>
  <si>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</si>
  <si>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</si>
  <si>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</si>
  <si>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</si>
  <si>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</si>
  <si>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</si>
  <si>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</si>
  <si>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</si>
  <si>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</si>
  <si>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</si>
  <si>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</si>
  <si>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</si>
  <si>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</si>
  <si>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</si>
  <si>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</si>
  <si>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</si>
  <si>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</si>
  <si>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</si>
  <si>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</si>
  <si>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</si>
  <si>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</si>
  <si>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</si>
  <si>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</si>
  <si>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</si>
  <si>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</si>
  <si>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</si>
  <si>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</si>
  <si>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</si>
  <si>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</si>
  <si>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</si>
  <si>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</si>
  <si>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</si>
  <si>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</si>
  <si>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</si>
  <si>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</si>
  <si>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</si>
  <si>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</si>
  <si>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</si>
  <si>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</si>
  <si>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</si>
  <si>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</si>
  <si>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</si>
  <si>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</si>
  <si>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</si>
  <si>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</si>
  <si>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</si>
  <si>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</si>
  <si>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</si>
  <si>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</si>
  <si>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</si>
  <si>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</si>
  <si>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</si>
  <si>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</si>
  <si>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</si>
  <si>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</si>
  <si>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</si>
  <si>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</si>
  <si>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</si>
  <si>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</si>
  <si>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</si>
  <si>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</si>
  <si>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</si>
  <si>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</si>
  <si>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</si>
  <si>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</si>
  <si>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</si>
  <si>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</si>
  <si>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</si>
  <si>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</si>
  <si>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</si>
  <si>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</si>
  <si>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</si>
  <si>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</si>
  <si>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</si>
  <si>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</si>
  <si>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</si>
  <si>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</si>
  <si>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</si>
  <si>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</si>
  <si>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</si>
  <si>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</si>
  <si>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</si>
  <si>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</si>
  <si>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</si>
  <si>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</si>
  <si>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</si>
  <si>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</si>
  <si>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</si>
  <si>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</si>
  <si>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</si>
  <si>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</si>
  <si>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</si>
  <si>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</si>
  <si>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</si>
  <si>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</si>
  <si>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</si>
  <si>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</si>
  <si>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</si>
  <si>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</si>
  <si>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</si>
  <si>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</si>
  <si>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</si>
  <si>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</si>
  <si>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</si>
  <si>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</si>
  <si>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</si>
  <si>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</si>
  <si>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</si>
  <si>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</si>
  <si>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</si>
  <si>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</si>
  <si>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</si>
  <si>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</si>
  <si>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</si>
  <si>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</si>
  <si>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</si>
  <si>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</si>
  <si>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</si>
  <si>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</si>
  <si>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</si>
  <si>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</si>
  <si>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</si>
  <si>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</si>
  <si>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</si>
  <si>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</si>
  <si>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</si>
  <si>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</si>
  <si>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</si>
  <si>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</si>
  <si>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</si>
  <si>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</si>
  <si>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</si>
  <si>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</si>
  <si>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</si>
  <si>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</si>
  <si>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福岡県大木町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</si>
  <si>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</si>
  <si>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</si>
  <si>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</si>
  <si>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</si>
  <si>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</si>
  <si>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</si>
  <si>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</si>
  <si>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</si>
  <si>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</si>
  <si>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</si>
  <si>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</si>
  <si>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</si>
  <si>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</si>
  <si>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</si>
  <si>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</si>
  <si>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</si>
  <si>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</si>
  <si>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</si>
  <si>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</si>
  <si>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</si>
  <si>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</si>
  <si>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</si>
  <si>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</si>
  <si>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</si>
  <si>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</si>
  <si>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</si>
  <si>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</si>
  <si>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</si>
  <si>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</si>
  <si>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</si>
  <si>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</si>
  <si>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</si>
  <si>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</si>
  <si>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</si>
  <si>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大木町国民健康保険特別会計</t>
    <phoneticPr fontId="5"/>
  </si>
  <si>
    <t>大木町後期高齢者医療特別会計</t>
    <phoneticPr fontId="5"/>
  </si>
  <si>
    <t>大木町水道事業会計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</si>
  <si>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</si>
  <si>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</si>
  <si>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</si>
  <si>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</si>
  <si>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</si>
  <si>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</si>
  <si>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</si>
  <si>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</si>
  <si>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</si>
  <si>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</si>
  <si>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</si>
  <si>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</si>
  <si>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</si>
  <si>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</si>
  <si>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</si>
  <si>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</si>
  <si>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</si>
  <si>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</si>
  <si>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</si>
  <si>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</si>
  <si>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</si>
  <si>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</si>
  <si>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</si>
  <si>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</si>
  <si>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</si>
  <si>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</si>
  <si>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</si>
  <si>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</si>
  <si>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</si>
  <si>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</si>
  <si>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</si>
  <si>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</si>
  <si>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</si>
  <si>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</si>
  <si>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</si>
  <si>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</si>
  <si>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</si>
  <si>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</si>
  <si>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</si>
  <si>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</si>
  <si>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</si>
  <si>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</si>
  <si>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</si>
  <si>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</si>
  <si>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</si>
  <si>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</si>
  <si>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</si>
  <si>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</si>
  <si>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</si>
  <si>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</si>
  <si>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</si>
  <si>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</si>
  <si>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</si>
  <si>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</si>
  <si>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</si>
  <si>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</si>
  <si>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</si>
  <si>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</si>
  <si>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大木町水道事業会計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</si>
  <si>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</si>
  <si>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</si>
  <si>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</si>
  <si>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</si>
  <si>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</si>
  <si>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</si>
  <si>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</si>
  <si>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</si>
  <si>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</si>
  <si>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</si>
  <si>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</si>
  <si>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</si>
  <si>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</si>
  <si>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</si>
  <si>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</si>
  <si>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</si>
  <si>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</si>
  <si>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</si>
  <si>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</si>
  <si>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</si>
  <si>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</si>
  <si>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</si>
  <si>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</si>
  <si>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</si>
  <si>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</si>
  <si>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</si>
  <si>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</si>
  <si>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</si>
  <si>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</si>
  <si>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</si>
  <si>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</si>
  <si>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</si>
  <si>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</si>
  <si>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</si>
  <si>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</si>
  <si>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</si>
  <si>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</si>
  <si>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</si>
  <si>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</si>
  <si>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</si>
  <si>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</si>
  <si>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</si>
  <si>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</si>
  <si>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</si>
  <si>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</si>
  <si>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</si>
  <si>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</si>
  <si>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</si>
  <si>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</si>
  <si>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</si>
  <si>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</si>
  <si>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</si>
  <si>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</si>
  <si>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</si>
  <si>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</si>
  <si>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</si>
  <si>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</si>
  <si>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</si>
  <si>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</si>
  <si>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</si>
  <si>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</si>
  <si>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</si>
  <si>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</si>
  <si>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</si>
  <si>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</si>
  <si>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</si>
  <si>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</si>
  <si>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</si>
  <si>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</si>
  <si>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</si>
  <si>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</si>
  <si>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</si>
  <si>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</si>
  <si>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</si>
  <si>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</si>
  <si>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</si>
  <si>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</si>
  <si>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</si>
  <si>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</si>
  <si>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</si>
  <si>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</si>
  <si>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</si>
  <si>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</si>
  <si>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</si>
  <si>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</si>
  <si>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</si>
  <si>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</si>
  <si>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0.70</t>
  </si>
  <si>
    <t>大木町国民健康保険特別会計</t>
  </si>
  <si>
    <t>▲ 0.65</t>
  </si>
  <si>
    <t>▲ 0.56</t>
  </si>
  <si>
    <t>▲ 0.43</t>
  </si>
  <si>
    <t>大木町水道事業会計</t>
  </si>
  <si>
    <t>一般会計</t>
  </si>
  <si>
    <t>大木町後期高齢者医療特別会計</t>
  </si>
  <si>
    <t>その他会計（赤字）</t>
  </si>
  <si>
    <t>その他会計（黒字）</t>
  </si>
  <si>
    <t>-</t>
    <phoneticPr fontId="2"/>
  </si>
  <si>
    <t>-</t>
    <phoneticPr fontId="2"/>
  </si>
  <si>
    <t>花宗太田土木組合</t>
  </si>
  <si>
    <t>福岡県市町村消防団員等公務災害補償組合</t>
  </si>
  <si>
    <t>福岡県市町村職員退職手当組合（一般会計）</t>
    <rPh sb="15" eb="17">
      <t>イッパン</t>
    </rPh>
    <rPh sb="17" eb="19">
      <t>カイケイ</t>
    </rPh>
    <phoneticPr fontId="22"/>
  </si>
  <si>
    <t>福岡県市町村職員退職手当組合（基金特別会計）</t>
    <rPh sb="15" eb="17">
      <t>キキン</t>
    </rPh>
    <rPh sb="17" eb="19">
      <t>トクベツ</t>
    </rPh>
    <rPh sb="19" eb="21">
      <t>カイケイ</t>
    </rPh>
    <phoneticPr fontId="22"/>
  </si>
  <si>
    <t>福岡県自治会館管理組合</t>
  </si>
  <si>
    <t>久留米広域市町村圏事務組合（一般会計）</t>
    <rPh sb="14" eb="16">
      <t>イッパン</t>
    </rPh>
    <rPh sb="16" eb="18">
      <t>カイケイ</t>
    </rPh>
    <phoneticPr fontId="22"/>
  </si>
  <si>
    <t>久留米広域市町村圏事務組合（ふるさと振興事業特別会計）</t>
    <rPh sb="18" eb="20">
      <t>シンコウ</t>
    </rPh>
    <rPh sb="20" eb="22">
      <t>ジギョウ</t>
    </rPh>
    <rPh sb="22" eb="24">
      <t>トクベツ</t>
    </rPh>
    <rPh sb="24" eb="26">
      <t>カイケイ</t>
    </rPh>
    <phoneticPr fontId="22"/>
  </si>
  <si>
    <t>久留米広域市町村圏事務組合（小児救急医療支援事業特別会計）</t>
    <rPh sb="14" eb="16">
      <t>ショウニ</t>
    </rPh>
    <rPh sb="16" eb="18">
      <t>キュウキュウ</t>
    </rPh>
    <rPh sb="18" eb="20">
      <t>イリョウ</t>
    </rPh>
    <rPh sb="20" eb="22">
      <t>シエン</t>
    </rPh>
    <rPh sb="22" eb="24">
      <t>ジギョウ</t>
    </rPh>
    <rPh sb="24" eb="26">
      <t>トクベツ</t>
    </rPh>
    <rPh sb="26" eb="28">
      <t>カイケイ</t>
    </rPh>
    <phoneticPr fontId="22"/>
  </si>
  <si>
    <t>久留米広域市町村圏事務組合（広域消防特別会計）</t>
    <rPh sb="14" eb="16">
      <t>コウイキ</t>
    </rPh>
    <rPh sb="16" eb="18">
      <t>ショウボウ</t>
    </rPh>
    <rPh sb="18" eb="20">
      <t>トクベツ</t>
    </rPh>
    <rPh sb="20" eb="22">
      <t>カイケイ</t>
    </rPh>
    <phoneticPr fontId="22"/>
  </si>
  <si>
    <t>福岡県自治振興組合（一般会計）</t>
    <rPh sb="10" eb="12">
      <t>イッパン</t>
    </rPh>
    <rPh sb="12" eb="14">
      <t>カイケイ</t>
    </rPh>
    <phoneticPr fontId="22"/>
  </si>
  <si>
    <t>福岡県自治振興組合（公文書館事業特別会計）</t>
    <rPh sb="10" eb="14">
      <t>コウブンショカン</t>
    </rPh>
    <rPh sb="14" eb="16">
      <t>ジギョウ</t>
    </rPh>
    <rPh sb="16" eb="18">
      <t>トクベツ</t>
    </rPh>
    <rPh sb="18" eb="20">
      <t>カイケイ</t>
    </rPh>
    <phoneticPr fontId="22"/>
  </si>
  <si>
    <t>福岡県介護保険広域連合（一般会計）</t>
    <rPh sb="12" eb="14">
      <t>イッパン</t>
    </rPh>
    <rPh sb="14" eb="16">
      <t>カイケイ</t>
    </rPh>
    <phoneticPr fontId="22"/>
  </si>
  <si>
    <t>福岡県介護保険広域連合（介護保険事業特別会計）</t>
    <rPh sb="12" eb="14">
      <t>カイゴ</t>
    </rPh>
    <rPh sb="14" eb="16">
      <t>ホケン</t>
    </rPh>
    <rPh sb="16" eb="18">
      <t>ジギョウ</t>
    </rPh>
    <rPh sb="18" eb="20">
      <t>トクベツ</t>
    </rPh>
    <rPh sb="20" eb="22">
      <t>カイケイ</t>
    </rPh>
    <phoneticPr fontId="22"/>
  </si>
  <si>
    <t>福岡県後期高齢者医療広域連合（一般会計）</t>
    <rPh sb="15" eb="17">
      <t>イッパン</t>
    </rPh>
    <rPh sb="17" eb="19">
      <t>カイケイ</t>
    </rPh>
    <phoneticPr fontId="22"/>
  </si>
  <si>
    <t>福岡県後期高齢者医療広域連合（後期高齢者医療特別会計）</t>
    <rPh sb="15" eb="17">
      <t>コウキ</t>
    </rPh>
    <rPh sb="17" eb="20">
      <t>コウレイシャ</t>
    </rPh>
    <rPh sb="20" eb="22">
      <t>イリョウ</t>
    </rPh>
    <rPh sb="22" eb="24">
      <t>トクベツ</t>
    </rPh>
    <rPh sb="24" eb="26">
      <t>カイケイ</t>
    </rPh>
    <phoneticPr fontId="22"/>
  </si>
  <si>
    <t>福岡県南広域水道企業団</t>
    <rPh sb="0" eb="4">
      <t>フクオカケンナン</t>
    </rPh>
    <rPh sb="4" eb="6">
      <t>コウイキ</t>
    </rPh>
    <rPh sb="6" eb="8">
      <t>スイドウ</t>
    </rPh>
    <rPh sb="8" eb="10">
      <t>キギョウ</t>
    </rPh>
    <rPh sb="10" eb="11">
      <t>ダン</t>
    </rPh>
    <phoneticPr fontId="22"/>
  </si>
  <si>
    <t>-</t>
    <phoneticPr fontId="2"/>
  </si>
  <si>
    <t>八女西部広域事務組合（一般会計）</t>
    <rPh sb="11" eb="13">
      <t>イッパン</t>
    </rPh>
    <rPh sb="13" eb="15">
      <t>カイケイ</t>
    </rPh>
    <phoneticPr fontId="2"/>
  </si>
  <si>
    <t>ひしのみ国際交流センター</t>
    <rPh sb="4" eb="6">
      <t>コクサイ</t>
    </rPh>
    <rPh sb="6" eb="8">
      <t>コウリュウ</t>
    </rPh>
    <phoneticPr fontId="2"/>
  </si>
  <si>
    <t>大木町健康づくり公社</t>
    <rPh sb="0" eb="2">
      <t>オオキ</t>
    </rPh>
    <rPh sb="2" eb="3">
      <t>マチ</t>
    </rPh>
    <rPh sb="3" eb="5">
      <t>ケンコウ</t>
    </rPh>
    <rPh sb="8" eb="10">
      <t>コウシャ</t>
    </rPh>
    <phoneticPr fontId="2"/>
  </si>
  <si>
    <t>サスティナブルおおき</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</si>
  <si>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</si>
  <si>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</si>
  <si>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</si>
  <si>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</si>
  <si>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</si>
  <si>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</si>
  <si>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</si>
  <si>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</si>
  <si>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</si>
  <si>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</si>
  <si>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</si>
  <si>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将来負担比率と実質公債費比率共に類似団体と比較して低い水準にあるが、臨財債による元利償還金の漸増傾向は続いているので、今後も起債抑制策を厳格に適用し、水準の維持に努める。
</t>
    <rPh sb="0" eb="2">
      <t>ショウライ</t>
    </rPh>
    <rPh sb="2" eb="4">
      <t>フタン</t>
    </rPh>
    <rPh sb="4" eb="6">
      <t>ヒリツ</t>
    </rPh>
    <rPh sb="7" eb="9">
      <t>ジッシツ</t>
    </rPh>
    <rPh sb="9" eb="12">
      <t>コウサイヒ</t>
    </rPh>
    <rPh sb="12" eb="14">
      <t>ヒリツ</t>
    </rPh>
    <rPh sb="14" eb="15">
      <t>トモ</t>
    </rPh>
    <rPh sb="16" eb="18">
      <t>ルイジ</t>
    </rPh>
    <rPh sb="18" eb="20">
      <t>ダンタイ</t>
    </rPh>
    <rPh sb="21" eb="23">
      <t>ヒカク</t>
    </rPh>
    <rPh sb="25" eb="26">
      <t>ヒク</t>
    </rPh>
    <rPh sb="27" eb="29">
      <t>スイジュン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</si>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</sst>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42925</c:v>
                </c:pt>
                <c:pt idx="1">
                  <c:v>42070</c:v>
                </c:pt>
                <c:pt idx="2">
                  <c:v>49414</c:v>
                </c:pt>
                <c:pt idx="3">
                  <c:v>50660</c:v>
                </c:pt>
                <c:pt idx="4">
                  <c:v>36280</c:v>
                </c:pt>
              </c:numCache>
            </c:numRef>
          </c:val>
        </c:ser>
        <c:dLbls/>
        <c:marker val="1"/>
        <c:axId val="102322176"/>
        <c:axId val="102323712"/>
      </c:lineChart>
      <c:catAx>
        <c:axId val="10232217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23712"/>
        <c:crosses val="autoZero"/>
        <c:auto val="1"/>
        <c:lblAlgn val="ctr"/>
        <c:lblOffset val="100"/>
        <c:tickLblSkip val="1"/>
        <c:tickMarkSkip val="1"/>
      </c:catAx>
      <c:valAx>
        <c:axId val="102323712"/>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2217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5.44</c:v>
                </c:pt>
                <c:pt idx="1">
                  <c:v>5.96</c:v>
                </c:pt>
                <c:pt idx="2">
                  <c:v>6.64</c:v>
                </c:pt>
                <c:pt idx="3">
                  <c:v>5.61</c:v>
                </c:pt>
                <c:pt idx="4">
                  <c:v>5.78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50.41</c:v>
                </c:pt>
                <c:pt idx="1">
                  <c:v>56.7</c:v>
                </c:pt>
                <c:pt idx="2">
                  <c:v>59.1</c:v>
                </c:pt>
                <c:pt idx="3">
                  <c:v>59.25</c:v>
                </c:pt>
                <c:pt idx="4">
                  <c:v>57.83</c:v>
                </c:pt>
              </c:numCache>
            </c:numRef>
          </c:val>
        </c:ser>
        <c:dLbls/>
        <c:gapWidth val="250"/>
        <c:overlap val="100"/>
        <c:axId val="110180608"/>
        <c:axId val="11024384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c:v>
                </c:pt>
                <c:pt idx="1">
                  <c:v>5.56</c:v>
                </c:pt>
                <c:pt idx="2">
                  <c:v>3.7</c:v>
                </c:pt>
                <c:pt idx="3">
                  <c:v>-0.7</c:v>
                </c:pt>
                <c:pt idx="4">
                  <c:v>0.41</c:v>
                </c:pt>
              </c:numCache>
            </c:numRef>
          </c:val>
        </c:ser>
        <c:dLbls/>
        <c:marker val="1"/>
        <c:axId val="110180608"/>
        <c:axId val="110243840"/>
      </c:lineChart>
      <c:catAx>
        <c:axId val="11018060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43840"/>
        <c:crosses val="autoZero"/>
        <c:auto val="1"/>
        <c:lblAlgn val="ctr"/>
        <c:lblOffset val="100"/>
        <c:tickLblSkip val="1"/>
        <c:tickMarkSkip val="1"/>
      </c:catAx>
      <c:valAx>
        <c:axId val="1102438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806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大木町後期高齢者医療特別会計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0.16</c:v>
                </c:pt>
                <c:pt idx="4">
                  <c:v>#N/A</c:v>
                </c:pt>
                <c:pt idx="5">
                  <c:v>0.27</c:v>
                </c:pt>
                <c:pt idx="6">
                  <c:v>#N/A</c:v>
                </c:pt>
                <c:pt idx="7">
                  <c:v>0.18</c:v>
                </c:pt>
                <c:pt idx="8">
                  <c:v>#N/A</c:v>
                </c:pt>
                <c:pt idx="9">
                  <c:v>0.17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5.43</c:v>
                </c:pt>
                <c:pt idx="2">
                  <c:v>#N/A</c:v>
                </c:pt>
                <c:pt idx="3">
                  <c:v>5.96</c:v>
                </c:pt>
                <c:pt idx="4">
                  <c:v>#N/A</c:v>
                </c:pt>
                <c:pt idx="5">
                  <c:v>6.64</c:v>
                </c:pt>
                <c:pt idx="6">
                  <c:v>#N/A</c:v>
                </c:pt>
                <c:pt idx="7">
                  <c:v>5.6</c:v>
                </c:pt>
                <c:pt idx="8">
                  <c:v>#N/A</c:v>
                </c:pt>
                <c:pt idx="9">
                  <c:v>5.78</c:v>
                </c:pt>
              </c:numCache>
            </c:numRef>
          </c:val>
        </c:ser>
        <c:ser>
          <c:idx val="8"/>
          <c:order val="8"/>
          <c:tx>
            <c:strRef>
              <c:f>データシート!$A$35</c:f>
              <c:strCache>
                <c:ptCount val="1"/>
                <c:pt idx="0">
                  <c:v>大木町水道事業会計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20.68</c:v>
                </c:pt>
                <c:pt idx="2">
                  <c:v>#N/A</c:v>
                </c:pt>
                <c:pt idx="3">
                  <c:v>22.9</c:v>
                </c:pt>
                <c:pt idx="4">
                  <c:v>#N/A</c:v>
                </c:pt>
                <c:pt idx="5">
                  <c:v>23.6</c:v>
                </c:pt>
                <c:pt idx="6">
                  <c:v>#N/A</c:v>
                </c:pt>
                <c:pt idx="7">
                  <c:v>24.54</c:v>
                </c:pt>
                <c:pt idx="8">
                  <c:v>#N/A</c:v>
                </c:pt>
                <c:pt idx="9">
                  <c:v>24.86</c:v>
                </c:pt>
              </c:numCache>
            </c:numRef>
          </c:val>
        </c:ser>
        <c:ser>
          <c:idx val="9"/>
          <c:order val="9"/>
          <c:tx>
            <c:strRef>
              <c:f>データシート!$A$36</c:f>
              <c:strCache>
                <c:ptCount val="1"/>
                <c:pt idx="0">
                  <c:v>大木町国民健康保険特別会計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0.16</c:v>
                </c:pt>
                <c:pt idx="2">
                  <c:v>0.65</c:v>
                </c:pt>
                <c:pt idx="3">
                  <c:v>#N/A</c:v>
                </c:pt>
                <c:pt idx="4">
                  <c:v>0.56000000000000005</c:v>
                </c:pt>
                <c:pt idx="5">
                  <c:v>#N/A</c:v>
                </c:pt>
                <c:pt idx="6">
                  <c:v>#N/A</c:v>
                </c:pt>
                <c:pt idx="7">
                  <c:v>1.68</c:v>
                </c:pt>
                <c:pt idx="8">
                  <c:v>0.43</c:v>
                </c:pt>
                <c:pt idx="9">
                  <c:v>#N/A</c:v>
                </c:pt>
              </c:numCache>
            </c:numRef>
          </c:val>
        </c:ser>
        <c:dLbls/>
        <c:overlap val="100"/>
        <c:axId val="111540096"/>
        <c:axId val="111541632"/>
      </c:barChart>
      <c:catAx>
        <c:axId val="1115400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41632"/>
        <c:crosses val="autoZero"/>
        <c:auto val="1"/>
        <c:lblAlgn val="ctr"/>
        <c:lblOffset val="100"/>
        <c:tickLblSkip val="1"/>
        <c:tickMarkSkip val="1"/>
      </c:catAx>
      <c:valAx>
        <c:axId val="1115416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4009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242</c:v>
                </c:pt>
                <c:pt idx="5">
                  <c:v>239</c:v>
                </c:pt>
                <c:pt idx="8">
                  <c:v>254</c:v>
                </c:pt>
                <c:pt idx="11">
                  <c:v>296</c:v>
                </c:pt>
                <c:pt idx="14">
                  <c:v>292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139</c:v>
                </c:pt>
                <c:pt idx="3">
                  <c:v>79</c:v>
                </c:pt>
                <c:pt idx="6">
                  <c:v>79</c:v>
                </c:pt>
                <c:pt idx="9">
                  <c:v>77</c:v>
                </c:pt>
                <c:pt idx="12">
                  <c:v>77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c:v>
                </c:pt>
                <c:pt idx="3">
                  <c:v>17</c:v>
                </c:pt>
                <c:pt idx="6">
                  <c:v>17</c:v>
                </c:pt>
                <c:pt idx="9">
                  <c:v>4</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341</c:v>
                </c:pt>
                <c:pt idx="3">
                  <c:v>360</c:v>
                </c:pt>
                <c:pt idx="6">
                  <c:v>386</c:v>
                </c:pt>
                <c:pt idx="9">
                  <c:v>425</c:v>
                </c:pt>
                <c:pt idx="12">
                  <c:v>433</c:v>
                </c:pt>
              </c:numCache>
            </c:numRef>
          </c:val>
        </c:ser>
        <c:dLbls/>
        <c:gapWidth val="100"/>
        <c:overlap val="100"/>
        <c:axId val="111950080"/>
        <c:axId val="11196416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255</c:v>
                </c:pt>
                <c:pt idx="2">
                  <c:v>#N/A</c:v>
                </c:pt>
                <c:pt idx="3">
                  <c:v>#N/A</c:v>
                </c:pt>
                <c:pt idx="4">
                  <c:v>217</c:v>
                </c:pt>
                <c:pt idx="5">
                  <c:v>#N/A</c:v>
                </c:pt>
                <c:pt idx="6">
                  <c:v>#N/A</c:v>
                </c:pt>
                <c:pt idx="7">
                  <c:v>228</c:v>
                </c:pt>
                <c:pt idx="8">
                  <c:v>#N/A</c:v>
                </c:pt>
                <c:pt idx="9">
                  <c:v>#N/A</c:v>
                </c:pt>
                <c:pt idx="10">
                  <c:v>210</c:v>
                </c:pt>
                <c:pt idx="11">
                  <c:v>#N/A</c:v>
                </c:pt>
                <c:pt idx="12">
                  <c:v>#N/A</c:v>
                </c:pt>
                <c:pt idx="13">
                  <c:v>221</c:v>
                </c:pt>
                <c:pt idx="14">
                  <c:v>#N/A</c:v>
                </c:pt>
              </c:numCache>
            </c:numRef>
          </c:val>
        </c:ser>
        <c:dLbls/>
        <c:marker val="1"/>
        <c:axId val="111950080"/>
        <c:axId val="111964160"/>
      </c:lineChart>
      <c:catAx>
        <c:axId val="1119500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964160"/>
        <c:crosses val="autoZero"/>
        <c:auto val="1"/>
        <c:lblAlgn val="ctr"/>
        <c:lblOffset val="100"/>
        <c:tickLblSkip val="1"/>
        <c:tickMarkSkip val="1"/>
      </c:catAx>
      <c:valAx>
        <c:axId val="11196416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500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3451</c:v>
                </c:pt>
                <c:pt idx="5">
                  <c:v>3571</c:v>
                </c:pt>
                <c:pt idx="8">
                  <c:v>3579</c:v>
                </c:pt>
                <c:pt idx="11">
                  <c:v>3764</c:v>
                </c:pt>
                <c:pt idx="14">
                  <c:v>3801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3430</c:v>
                </c:pt>
                <c:pt idx="5">
                  <c:v>3622</c:v>
                </c:pt>
                <c:pt idx="8">
                  <c:v>3764</c:v>
                </c:pt>
                <c:pt idx="11">
                  <c:v>3730</c:v>
                </c:pt>
                <c:pt idx="14">
                  <c:v>3743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936</c:v>
                </c:pt>
                <c:pt idx="3">
                  <c:v>862</c:v>
                </c:pt>
                <c:pt idx="6">
                  <c:v>822</c:v>
                </c:pt>
                <c:pt idx="9">
                  <c:v>778</c:v>
                </c:pt>
                <c:pt idx="12">
                  <c:v>733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c:v>
                </c:pt>
                <c:pt idx="3">
                  <c:v>16</c:v>
                </c:pt>
                <c:pt idx="6">
                  <c:v>23</c:v>
                </c:pt>
                <c:pt idx="9">
                  <c:v>37</c:v>
                </c:pt>
                <c:pt idx="12">
                  <c:v>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c:v>
                </c:pt>
                <c:pt idx="3">
                  <c:v>2</c:v>
                </c:pt>
                <c:pt idx="6">
                  <c:v>1</c:v>
                </c:pt>
                <c:pt idx="9">
                  <c:v>1</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649</c:v>
                </c:pt>
                <c:pt idx="3">
                  <c:v>587</c:v>
                </c:pt>
                <c:pt idx="6">
                  <c:v>511</c:v>
                </c:pt>
                <c:pt idx="9">
                  <c:v>445</c:v>
                </c:pt>
                <c:pt idx="12">
                  <c:v>372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4974</c:v>
                </c:pt>
                <c:pt idx="3">
                  <c:v>5033</c:v>
                </c:pt>
                <c:pt idx="6">
                  <c:v>5092</c:v>
                </c:pt>
                <c:pt idx="9">
                  <c:v>5219</c:v>
                </c:pt>
                <c:pt idx="12">
                  <c:v>5167</c:v>
                </c:pt>
              </c:numCache>
            </c:numRef>
          </c:val>
        </c:ser>
        <c:dLbls/>
        <c:gapWidth val="100"/>
        <c:overlap val="100"/>
        <c:axId val="112398336"/>
        <c:axId val="11239987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12398336"/>
        <c:axId val="112399872"/>
      </c:lineChart>
      <c:catAx>
        <c:axId val="1123983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399872"/>
        <c:crosses val="autoZero"/>
        <c:auto val="1"/>
        <c:lblAlgn val="ctr"/>
        <c:lblOffset val="100"/>
        <c:tickLblSkip val="1"/>
        <c:tickMarkSkip val="1"/>
      </c:catAx>
      <c:valAx>
        <c:axId val="1123998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9833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{60CCE960-A6FD-4D66-9510-98C2B37B5E56}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{B668E916-DCD4-4629-8656-B9C121071280}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{D1FC7CE6-D48E-4CA0-859F-B7A123910F93}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{F4854056-1B02-4FD4-9ABD-5C4355318863}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{BDB7159E-F790-44A4-ABA1-DFF6AC8A6A0D}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{C8C1907A-11C0-4566-9895-4250A8E766B0}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{0EBC64E1-7D9E-4150-A15A-B9D018AEE92A}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{EDDC7EDF-978C-4038-A196-B07C3FC85B53}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{BB71B67D-596E-4912-A5B7-43404EE27510}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{7676A849-95B8-4F30-8D2C-9B62ECE87000}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12523520"/>
        <c:axId val="112599424"/>
      </c:scatterChart>
      <c:valAx>
        <c:axId val="112523520"/>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599424"/>
        <c:crosses val="autoZero"/>
        <c:crossBetween val="midCat"/>
      </c:valAx>
      <c:valAx>
        <c:axId val="11259942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252352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{6E7D7C9A-0318-48B4-BCE9-A510FC65F64B}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{C9BDE8EA-17DD-458F-8DEC-65817AADE5D0}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{91F267F6-3482-4A1B-8DD1-1DD685DF6293}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{439A3553-6338-4518-A7BB-3B162CAC6608}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{D3EF513C-4729-46D1-A9B0-27816EB81CD8}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8.1</c:v>
                </c:pt>
                <c:pt idx="2">
                  <c:v>8</c:v>
                </c:pt>
                <c:pt idx="3">
                  <c:v>7.5</c:v>
                </c:pt>
                <c:pt idx="4">
                  <c:v>7.5</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{44ECF649-11DD-48D9-AD56-99EBCE49A229}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{FABCC722-36C5-4352-819A-D08A6D05B684}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{F870EEA9-7632-4AD0-B607-2F0127256B1C}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{8323AAE5-13E9-43BA-8B0F-44256E77E1EB}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{6CD24EC6-D403-4578-9168-458B353E81D9}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er>
        <c:dLbls/>
        <c:axId val="114971776"/>
        <c:axId val="114973696"/>
      </c:scatterChart>
      <c:valAx>
        <c:axId val="114971776"/>
        <c:scaling>
          <c:orientation val="minMax"/>
          <c:max val="11.9"/>
          <c:min val="8.9"/>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973696"/>
        <c:crosses val="autoZero"/>
        <c:crossBetween val="midCat"/>
      </c:valAx>
      <c:valAx>
        <c:axId val="114973696"/>
        <c:scaling>
          <c:orientation val="minMax"/>
          <c:max val="40"/>
          <c:min val="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497177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起債の抑制には努めているものの、毎年元利償還が始まる臨財債により元利償還金は逓増傾向からなかなか脱却できないでいる。今後も起債抑制策を厳格に適用し、水準の維持に努める。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地方債の借り入れを厳選し（原則交付税算入があるものについてのみの借り入れ）、現在高を対前年度比で減少させられたことと、債務負担行為の残額が減少したことを主要因として将来負担額が減少した。</a:t>
          </a:r>
        </a:p>
        <a:p>
          <a:r>
            <a:rPr kumimoji="1" lang="ja-JP" altLang="en-US" sz="1400">
              <a:latin typeface="ＭＳ ゴシック" pitchFamily="49" charset="-128"/>
              <a:ea typeface="ＭＳ ゴシック" pitchFamily="49" charset="-128"/>
            </a:rPr>
            <a:t>　今後も引き続き起債抑制策を講じ、さらに基金運用の適正化を堅持し、低水準での維持に努める。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14,438
14,365
18.44
5,536,748
5,310,653
186,520
3,226,621
5,167,331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14,438
14,365
18.44
5,536,748
5,310,653
186,520
3,226,621
5,167,331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14,438
14,365
18.44
5,536,748
5,310,653
186,520
3,226,621
5,167,331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14,438
14,365
18.44
5,536,748
5,310,653
186,520
3,226,621
5,167,331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ヵ年は、類似団体における平均値をやや上回る値で推移しており、類似団体内順位も中位よりやや上となっている。今後の歳入水準の維持に欠かせない町税だが、大きな税収アップは望めず、徴収率にしても高水準を保持しており、さらなる高みは望めない。</a:t>
          </a:r>
        </a:p>
        <a:p>
          <a:r>
            <a:rPr kumimoji="1" lang="ja-JP" altLang="en-US" sz="1300">
              <a:latin typeface="ＭＳ Ｐゴシック"/>
            </a:rPr>
            <a:t>　現在の税収レベルを維持し、貴重な自主財源を確保するため、</a:t>
          </a:r>
          <a:r>
            <a:rPr kumimoji="1" lang="en-US" altLang="ja-JP" sz="1300">
              <a:latin typeface="ＭＳ Ｐゴシック"/>
            </a:rPr>
            <a:t>【</a:t>
          </a:r>
          <a:r>
            <a:rPr kumimoji="1" lang="ja-JP" altLang="en-US" sz="1300">
              <a:latin typeface="ＭＳ Ｐゴシック"/>
            </a:rPr>
            <a:t>うっかり（納め忘れ）をさせない、現年分の未納を確実に現年中に納めさせる</a:t>
          </a:r>
          <a:r>
            <a:rPr kumimoji="1" lang="en-US" altLang="ja-JP" sz="1300">
              <a:latin typeface="ＭＳ Ｐゴシック"/>
            </a:rPr>
            <a:t>】</a:t>
          </a:r>
          <a:r>
            <a:rPr kumimoji="1" lang="ja-JP" altLang="en-US" sz="1300">
              <a:latin typeface="ＭＳ Ｐゴシック"/>
            </a:rPr>
            <a:t>ことを基本方針に、コンビニ納付に取り組むほか、今後も様々な取り組みを積極的にすすめることとしている。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71" name="直線コネクタ 70"/>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24871</xdr:rowOff>
    </xdr:to>
    <xdr:cxnSp macro="">
      <xdr:nvCxnSpPr>
        <xdr:cNvPr id="74" name="直線コネクタ 73"/>
        <xdr:cNvCxnSpPr/>
      </xdr:nvCxnSpPr>
      <xdr:spPr>
        <a:xfrm flipV="1">
          <a:off x="3225800" y="73871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76" name="テキスト ボックス 75"/>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24871</xdr:rowOff>
    </xdr:from>
    <xdr:to>
      <xdr:col>4</xdr:col>
      <xdr:colOff>482600</xdr:colOff>
      <xdr:row>43</xdr:row>
      <xdr:rowOff>24871</xdr:rowOff>
    </xdr:to>
    <xdr:cxnSp macro="">
      <xdr:nvCxnSpPr>
        <xdr:cNvPr id="77" name="直線コネクタ 76"/>
        <xdr:cNvCxnSpPr/>
      </xdr:nvCxnSpPr>
      <xdr:spPr>
        <a:xfrm>
          <a:off x="2336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79" name="テキスト ボックス 78"/>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24871</xdr:rowOff>
    </xdr:to>
    <xdr:cxnSp macro="">
      <xdr:nvCxnSpPr>
        <xdr:cNvPr id="80" name="直線コネクタ 79"/>
        <xdr:cNvCxnSpPr/>
      </xdr:nvCxnSpPr>
      <xdr:spPr>
        <a:xfrm>
          <a:off x="1447800" y="73871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82" name="テキスト ボックス 81"/>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80556</xdr:rowOff>
    </xdr:from>
    <xdr:ext cx="762000" cy="259045"/>
    <xdr:sp macro="" textlink="">
      <xdr:nvSpPr>
        <xdr:cNvPr id="84" name="テキスト ボックス 83"/>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90" name="円/楕円 89"/>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91"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92" name="円/楕円 91"/>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93" name="テキスト ボックス 9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145521</xdr:rowOff>
    </xdr:from>
    <xdr:to>
      <xdr:col>4</xdr:col>
      <xdr:colOff>533400</xdr:colOff>
      <xdr:row>43</xdr:row>
      <xdr:rowOff>75671</xdr:rowOff>
    </xdr:to>
    <xdr:sp macro="" textlink="">
      <xdr:nvSpPr>
        <xdr:cNvPr id="94" name="円/楕円 93"/>
        <xdr:cNvSpPr/>
      </xdr:nvSpPr>
      <xdr:spPr>
        <a:xfrm>
          <a:off x="3175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85848</xdr:rowOff>
    </xdr:from>
    <xdr:ext cx="762000" cy="259045"/>
    <xdr:sp macro="" textlink="">
      <xdr:nvSpPr>
        <xdr:cNvPr id="95" name="テキスト ボックス 94"/>
        <xdr:cNvSpPr txBox="1"/>
      </xdr:nvSpPr>
      <xdr:spPr>
        <a:xfrm>
          <a:off x="2844800" y="71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145521</xdr:rowOff>
    </xdr:from>
    <xdr:to>
      <xdr:col>3</xdr:col>
      <xdr:colOff>330200</xdr:colOff>
      <xdr:row>43</xdr:row>
      <xdr:rowOff>75671</xdr:rowOff>
    </xdr:to>
    <xdr:sp macro="" textlink="">
      <xdr:nvSpPr>
        <xdr:cNvPr id="96" name="円/楕円 95"/>
        <xdr:cNvSpPr/>
      </xdr:nvSpPr>
      <xdr:spPr>
        <a:xfrm>
          <a:off x="2286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85848</xdr:rowOff>
    </xdr:from>
    <xdr:ext cx="762000" cy="259045"/>
    <xdr:sp macro="" textlink="">
      <xdr:nvSpPr>
        <xdr:cNvPr id="97" name="テキスト ボックス 96"/>
        <xdr:cNvSpPr txBox="1"/>
      </xdr:nvSpPr>
      <xdr:spPr>
        <a:xfrm>
          <a:off x="1955800" y="71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8" name="円/楕円 97"/>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99" name="テキスト ボックス 98"/>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住民ニーズの多様化に対応する為、非常勤職員の増加や委託事業の増加（物件費）の傾向から脱却できず、これらの経費増を主原因に年々増加傾向にあったが、事務事業評価や施策評価をもとに厳格に事業の見直しと経費の削減に取り組んでおり、比率の良化につながった。今後も一過性のものとならないよう、不断の見直しを継続することとしてい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84667</xdr:rowOff>
    </xdr:to>
    <xdr:cxnSp macro="">
      <xdr:nvCxnSpPr>
        <xdr:cNvPr id="134" name="直線コネクタ 133"/>
        <xdr:cNvCxnSpPr/>
      </xdr:nvCxnSpPr>
      <xdr:spPr>
        <a:xfrm flipV="1">
          <a:off x="4114800" y="1067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32385</xdr:rowOff>
    </xdr:from>
    <xdr:to>
      <xdr:col>6</xdr:col>
      <xdr:colOff>0</xdr:colOff>
      <xdr:row>62</xdr:row>
      <xdr:rowOff>84667</xdr:rowOff>
    </xdr:to>
    <xdr:cxnSp macro="">
      <xdr:nvCxnSpPr>
        <xdr:cNvPr id="137" name="直線コネクタ 136"/>
        <xdr:cNvCxnSpPr/>
      </xdr:nvCxnSpPr>
      <xdr:spPr>
        <a:xfrm>
          <a:off x="3225800" y="1066228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39" name="テキスト ボックス 138"/>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212</xdr:rowOff>
    </xdr:from>
    <xdr:to>
      <xdr:col>4</xdr:col>
      <xdr:colOff>482600</xdr:colOff>
      <xdr:row>62</xdr:row>
      <xdr:rowOff>32385</xdr:rowOff>
    </xdr:to>
    <xdr:cxnSp macro="">
      <xdr:nvCxnSpPr>
        <xdr:cNvPr id="140" name="直線コネクタ 139"/>
        <xdr:cNvCxnSpPr/>
      </xdr:nvCxnSpPr>
      <xdr:spPr>
        <a:xfrm>
          <a:off x="2336800" y="1063011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61189</xdr:rowOff>
    </xdr:from>
    <xdr:ext cx="762000" cy="259045"/>
    <xdr:sp macro="" textlink="">
      <xdr:nvSpPr>
        <xdr:cNvPr id="142" name="テキスト ボックス 141"/>
        <xdr:cNvSpPr txBox="1"/>
      </xdr:nvSpPr>
      <xdr:spPr>
        <a:xfrm>
          <a:off x="2844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30904</xdr:rowOff>
    </xdr:from>
    <xdr:to>
      <xdr:col>3</xdr:col>
      <xdr:colOff>279400</xdr:colOff>
      <xdr:row>62</xdr:row>
      <xdr:rowOff>212</xdr:rowOff>
    </xdr:to>
    <xdr:cxnSp macro="">
      <xdr:nvCxnSpPr>
        <xdr:cNvPr id="143" name="直線コネクタ 142"/>
        <xdr:cNvCxnSpPr/>
      </xdr:nvCxnSpPr>
      <xdr:spPr>
        <a:xfrm>
          <a:off x="1447800" y="10489354"/>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45" name="テキスト ボックス 144"/>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43832</xdr:rowOff>
    </xdr:from>
    <xdr:ext cx="762000" cy="259045"/>
    <xdr:sp macro="" textlink="">
      <xdr:nvSpPr>
        <xdr:cNvPr id="147" name="テキスト ボックス 146"/>
        <xdr:cNvSpPr txBox="1"/>
      </xdr:nvSpPr>
      <xdr:spPr>
        <a:xfrm>
          <a:off x="1066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53" name="円/楕円 152"/>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137177</xdr:rowOff>
    </xdr:from>
    <xdr:ext cx="762000" cy="259045"/>
    <xdr:sp macro="" textlink="">
      <xdr:nvSpPr>
        <xdr:cNvPr id="154"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33867</xdr:rowOff>
    </xdr:from>
    <xdr:to>
      <xdr:col>6</xdr:col>
      <xdr:colOff>50800</xdr:colOff>
      <xdr:row>62</xdr:row>
      <xdr:rowOff>135467</xdr:rowOff>
    </xdr:to>
    <xdr:sp macro="" textlink="">
      <xdr:nvSpPr>
        <xdr:cNvPr id="155" name="円/楕円 154"/>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120244</xdr:rowOff>
    </xdr:from>
    <xdr:ext cx="736600" cy="259045"/>
    <xdr:sp macro="" textlink="">
      <xdr:nvSpPr>
        <xdr:cNvPr id="156" name="テキスト ボックス 155"/>
        <xdr:cNvSpPr txBox="1"/>
      </xdr:nvSpPr>
      <xdr:spPr>
        <a:xfrm>
          <a:off x="3733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153035</xdr:rowOff>
    </xdr:from>
    <xdr:to>
      <xdr:col>4</xdr:col>
      <xdr:colOff>533400</xdr:colOff>
      <xdr:row>62</xdr:row>
      <xdr:rowOff>83185</xdr:rowOff>
    </xdr:to>
    <xdr:sp macro="" textlink="">
      <xdr:nvSpPr>
        <xdr:cNvPr id="157" name="円/楕円 156"/>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67962</xdr:rowOff>
    </xdr:from>
    <xdr:ext cx="762000" cy="259045"/>
    <xdr:sp macro="" textlink="">
      <xdr:nvSpPr>
        <xdr:cNvPr id="158" name="テキスト ボックス 157"/>
        <xdr:cNvSpPr txBox="1"/>
      </xdr:nvSpPr>
      <xdr:spPr>
        <a:xfrm>
          <a:off x="2844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120862</xdr:rowOff>
    </xdr:from>
    <xdr:to>
      <xdr:col>3</xdr:col>
      <xdr:colOff>330200</xdr:colOff>
      <xdr:row>62</xdr:row>
      <xdr:rowOff>51012</xdr:rowOff>
    </xdr:to>
    <xdr:sp macro="" textlink="">
      <xdr:nvSpPr>
        <xdr:cNvPr id="159" name="円/楕円 158"/>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61189</xdr:rowOff>
    </xdr:from>
    <xdr:ext cx="762000" cy="259045"/>
    <xdr:sp macro="" textlink="">
      <xdr:nvSpPr>
        <xdr:cNvPr id="160" name="テキスト ボックス 159"/>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151554</xdr:rowOff>
    </xdr:from>
    <xdr:to>
      <xdr:col>2</xdr:col>
      <xdr:colOff>127000</xdr:colOff>
      <xdr:row>61</xdr:row>
      <xdr:rowOff>81704</xdr:rowOff>
    </xdr:to>
    <xdr:sp macro="" textlink="">
      <xdr:nvSpPr>
        <xdr:cNvPr id="161" name="円/楕円 160"/>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91881</xdr:rowOff>
    </xdr:from>
    <xdr:ext cx="762000" cy="259045"/>
    <xdr:sp macro="" textlink="">
      <xdr:nvSpPr>
        <xdr:cNvPr id="162" name="テキスト ボックス 161"/>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[123,784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非常勤職員の増加による賃金の増や、新たな需要に対応する為の新規事業に伴う委託費の増により物件費は年々増加している。必要最小限のコストにとどめるべく、さらなる事業の見直しが必要となる。</a:t>
          </a:r>
          <a:endParaRPr kumimoji="1" lang="en-US" altLang="ja-JP" sz="1300">
            <a:latin typeface="ＭＳ Ｐゴシック"/>
          </a:endParaRPr>
        </a:p>
        <a:p>
          <a:r>
            <a:rPr kumimoji="1" lang="ja-JP" altLang="en-US" sz="1300">
              <a:latin typeface="ＭＳ Ｐゴシック"/>
            </a:rPr>
            <a:t>　また、人件費の抑制については集中改革プランの実行などにより、一定の成果をあげてきているものの、現在の状況からすれば職員数はほぼ限界であり、削減は見込めない。今後老朽化に伴う大規模な改修を町有施設の多くが抱えており、これらの対応に新たな人員が必要となるが、効率化を進め、できるだけ現人員内で対応していく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155129</xdr:rowOff>
    </xdr:from>
    <xdr:to>
      <xdr:col>7</xdr:col>
      <xdr:colOff>152400</xdr:colOff>
      <xdr:row>81</xdr:row>
      <xdr:rowOff>162125</xdr:rowOff>
    </xdr:to>
    <xdr:cxnSp macro="">
      <xdr:nvCxnSpPr>
        <xdr:cNvPr id="196" name="直線コネクタ 195"/>
        <xdr:cNvCxnSpPr/>
      </xdr:nvCxnSpPr>
      <xdr:spPr>
        <a:xfrm>
          <a:off x="4114800" y="14042579"/>
          <a:ext cx="8382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150358</xdr:rowOff>
    </xdr:from>
    <xdr:to>
      <xdr:col>6</xdr:col>
      <xdr:colOff>0</xdr:colOff>
      <xdr:row>81</xdr:row>
      <xdr:rowOff>155129</xdr:rowOff>
    </xdr:to>
    <xdr:cxnSp macro="">
      <xdr:nvCxnSpPr>
        <xdr:cNvPr id="199" name="直線コネクタ 198"/>
        <xdr:cNvCxnSpPr/>
      </xdr:nvCxnSpPr>
      <xdr:spPr>
        <a:xfrm>
          <a:off x="3225800" y="14037808"/>
          <a:ext cx="8890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105371</xdr:rowOff>
    </xdr:from>
    <xdr:ext cx="736600" cy="259045"/>
    <xdr:sp macro="" textlink="">
      <xdr:nvSpPr>
        <xdr:cNvPr id="201" name="テキスト ボックス 200"/>
        <xdr:cNvSpPr txBox="1"/>
      </xdr:nvSpPr>
      <xdr:spPr>
        <a:xfrm>
          <a:off x="3733800" y="1416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143252</xdr:rowOff>
    </xdr:from>
    <xdr:to>
      <xdr:col>4</xdr:col>
      <xdr:colOff>482600</xdr:colOff>
      <xdr:row>81</xdr:row>
      <xdr:rowOff>150358</xdr:rowOff>
    </xdr:to>
    <xdr:cxnSp macro="">
      <xdr:nvCxnSpPr>
        <xdr:cNvPr id="202" name="直線コネクタ 201"/>
        <xdr:cNvCxnSpPr/>
      </xdr:nvCxnSpPr>
      <xdr:spPr>
        <a:xfrm>
          <a:off x="2336800" y="14030702"/>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90406</xdr:rowOff>
    </xdr:from>
    <xdr:ext cx="762000" cy="259045"/>
    <xdr:sp macro="" textlink="">
      <xdr:nvSpPr>
        <xdr:cNvPr id="204" name="テキスト ボックス 203"/>
        <xdr:cNvSpPr txBox="1"/>
      </xdr:nvSpPr>
      <xdr:spPr>
        <a:xfrm>
          <a:off x="2844800" y="1414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143252</xdr:rowOff>
    </xdr:from>
    <xdr:to>
      <xdr:col>3</xdr:col>
      <xdr:colOff>279400</xdr:colOff>
      <xdr:row>81</xdr:row>
      <xdr:rowOff>150488</xdr:rowOff>
    </xdr:to>
    <xdr:cxnSp macro="">
      <xdr:nvCxnSpPr>
        <xdr:cNvPr id="205" name="直線コネクタ 204"/>
        <xdr:cNvCxnSpPr/>
      </xdr:nvCxnSpPr>
      <xdr:spPr>
        <a:xfrm flipV="1">
          <a:off x="1447800" y="14030702"/>
          <a:ext cx="889000" cy="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87909</xdr:rowOff>
    </xdr:from>
    <xdr:ext cx="762000" cy="259045"/>
    <xdr:sp macro="" textlink="">
      <xdr:nvSpPr>
        <xdr:cNvPr id="207" name="テキスト ボックス 206"/>
        <xdr:cNvSpPr txBox="1"/>
      </xdr:nvSpPr>
      <xdr:spPr>
        <a:xfrm>
          <a:off x="1955800" y="141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97832</xdr:rowOff>
    </xdr:from>
    <xdr:ext cx="762000" cy="259045"/>
    <xdr:sp macro="" textlink="">
      <xdr:nvSpPr>
        <xdr:cNvPr id="209" name="テキスト ボックス 208"/>
        <xdr:cNvSpPr txBox="1"/>
      </xdr:nvSpPr>
      <xdr:spPr>
        <a:xfrm>
          <a:off x="1066800" y="1415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111325</xdr:rowOff>
    </xdr:from>
    <xdr:to>
      <xdr:col>7</xdr:col>
      <xdr:colOff>203200</xdr:colOff>
      <xdr:row>82</xdr:row>
      <xdr:rowOff>41475</xdr:rowOff>
    </xdr:to>
    <xdr:sp macro="" textlink="">
      <xdr:nvSpPr>
        <xdr:cNvPr id="215" name="円/楕円 214"/>
        <xdr:cNvSpPr/>
      </xdr:nvSpPr>
      <xdr:spPr>
        <a:xfrm>
          <a:off x="4902200" y="139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32602</xdr:rowOff>
    </xdr:from>
    <xdr:ext cx="762000" cy="259045"/>
    <xdr:sp macro="" textlink="">
      <xdr:nvSpPr>
        <xdr:cNvPr id="216" name="人件費・物件費等の状況該当値テキスト"/>
        <xdr:cNvSpPr txBox="1"/>
      </xdr:nvSpPr>
      <xdr:spPr>
        <a:xfrm>
          <a:off x="5041900" y="139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104329</xdr:rowOff>
    </xdr:from>
    <xdr:to>
      <xdr:col>6</xdr:col>
      <xdr:colOff>50800</xdr:colOff>
      <xdr:row>82</xdr:row>
      <xdr:rowOff>34479</xdr:rowOff>
    </xdr:to>
    <xdr:sp macro="" textlink="">
      <xdr:nvSpPr>
        <xdr:cNvPr id="217" name="円/楕円 216"/>
        <xdr:cNvSpPr/>
      </xdr:nvSpPr>
      <xdr:spPr>
        <a:xfrm>
          <a:off x="4064000" y="1399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44656</xdr:rowOff>
    </xdr:from>
    <xdr:ext cx="736600" cy="259045"/>
    <xdr:sp macro="" textlink="">
      <xdr:nvSpPr>
        <xdr:cNvPr id="218" name="テキスト ボックス 217"/>
        <xdr:cNvSpPr txBox="1"/>
      </xdr:nvSpPr>
      <xdr:spPr>
        <a:xfrm>
          <a:off x="3733800" y="13760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99558</xdr:rowOff>
    </xdr:from>
    <xdr:to>
      <xdr:col>4</xdr:col>
      <xdr:colOff>533400</xdr:colOff>
      <xdr:row>82</xdr:row>
      <xdr:rowOff>29708</xdr:rowOff>
    </xdr:to>
    <xdr:sp macro="" textlink="">
      <xdr:nvSpPr>
        <xdr:cNvPr id="219" name="円/楕円 218"/>
        <xdr:cNvSpPr/>
      </xdr:nvSpPr>
      <xdr:spPr>
        <a:xfrm>
          <a:off x="3175000" y="139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39885</xdr:rowOff>
    </xdr:from>
    <xdr:ext cx="762000" cy="259045"/>
    <xdr:sp macro="" textlink="">
      <xdr:nvSpPr>
        <xdr:cNvPr id="220" name="テキスト ボックス 219"/>
        <xdr:cNvSpPr txBox="1"/>
      </xdr:nvSpPr>
      <xdr:spPr>
        <a:xfrm>
          <a:off x="2844800" y="137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92452</xdr:rowOff>
    </xdr:from>
    <xdr:to>
      <xdr:col>3</xdr:col>
      <xdr:colOff>330200</xdr:colOff>
      <xdr:row>82</xdr:row>
      <xdr:rowOff>22602</xdr:rowOff>
    </xdr:to>
    <xdr:sp macro="" textlink="">
      <xdr:nvSpPr>
        <xdr:cNvPr id="221" name="円/楕円 220"/>
        <xdr:cNvSpPr/>
      </xdr:nvSpPr>
      <xdr:spPr>
        <a:xfrm>
          <a:off x="2286000" y="1397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32779</xdr:rowOff>
    </xdr:from>
    <xdr:ext cx="762000" cy="259045"/>
    <xdr:sp macro="" textlink="">
      <xdr:nvSpPr>
        <xdr:cNvPr id="222" name="テキスト ボックス 221"/>
        <xdr:cNvSpPr txBox="1"/>
      </xdr:nvSpPr>
      <xdr:spPr>
        <a:xfrm>
          <a:off x="1955800" y="1374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114,398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99688</xdr:rowOff>
    </xdr:from>
    <xdr:to>
      <xdr:col>2</xdr:col>
      <xdr:colOff>127000</xdr:colOff>
      <xdr:row>82</xdr:row>
      <xdr:rowOff>29838</xdr:rowOff>
    </xdr:to>
    <xdr:sp macro="" textlink="">
      <xdr:nvSpPr>
        <xdr:cNvPr id="223" name="円/楕円 222"/>
        <xdr:cNvSpPr/>
      </xdr:nvSpPr>
      <xdr:spPr>
        <a:xfrm>
          <a:off x="1397000" y="139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40015</xdr:rowOff>
    </xdr:from>
    <xdr:ext cx="762000" cy="259045"/>
    <xdr:sp macro="" textlink="">
      <xdr:nvSpPr>
        <xdr:cNvPr id="224" name="テキスト ボックス 223"/>
        <xdr:cNvSpPr txBox="1"/>
      </xdr:nvSpPr>
      <xdr:spPr>
        <a:xfrm>
          <a:off x="1066800" y="1375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ここ数年、類似団体内での順位は最下位クラスであり、全国町村平均から見ても大きく上回っている。今後もより一層の給与の適正化への取り組みを進める。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63923</xdr:rowOff>
    </xdr:to>
    <xdr:cxnSp macro="">
      <xdr:nvCxnSpPr>
        <xdr:cNvPr id="258" name="直線コネクタ 257"/>
        <xdr:cNvCxnSpPr/>
      </xdr:nvCxnSpPr>
      <xdr:spPr>
        <a:xfrm flipV="1">
          <a:off x="16179800" y="146050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85</xdr:row>
      <xdr:rowOff>63923</xdr:rowOff>
    </xdr:to>
    <xdr:cxnSp macro="">
      <xdr:nvCxnSpPr>
        <xdr:cNvPr id="261" name="直線コネクタ 260"/>
        <xdr:cNvCxnSpPr/>
      </xdr:nvCxnSpPr>
      <xdr:spPr>
        <a:xfrm>
          <a:off x="15290800" y="146130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101177</xdr:rowOff>
    </xdr:from>
    <xdr:to>
      <xdr:col>23</xdr:col>
      <xdr:colOff>457200</xdr:colOff>
      <xdr:row>83</xdr:row>
      <xdr:rowOff>31327</xdr:rowOff>
    </xdr:to>
    <xdr:sp macro="" textlink="">
      <xdr:nvSpPr>
        <xdr:cNvPr id="262" name="フローチャート : 判断 261"/>
        <xdr:cNvSpPr/>
      </xdr:nvSpPr>
      <xdr:spPr>
        <a:xfrm>
          <a:off x="16129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41504</xdr:rowOff>
    </xdr:from>
    <xdr:ext cx="736600" cy="259045"/>
    <xdr:sp macro="" textlink="">
      <xdr:nvSpPr>
        <xdr:cNvPr id="263" name="テキスト ボックス 262"/>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89</xdr:row>
      <xdr:rowOff>45720</xdr:rowOff>
    </xdr:to>
    <xdr:cxnSp macro="">
      <xdr:nvCxnSpPr>
        <xdr:cNvPr id="264" name="直線コネクタ 263"/>
        <xdr:cNvCxnSpPr/>
      </xdr:nvCxnSpPr>
      <xdr:spPr>
        <a:xfrm flipV="1">
          <a:off x="14401800" y="14613043"/>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101177</xdr:rowOff>
    </xdr:from>
    <xdr:to>
      <xdr:col>22</xdr:col>
      <xdr:colOff>254000</xdr:colOff>
      <xdr:row>83</xdr:row>
      <xdr:rowOff>31327</xdr:rowOff>
    </xdr:to>
    <xdr:sp macro="" textlink="">
      <xdr:nvSpPr>
        <xdr:cNvPr id="265" name="フローチャート : 判断 264"/>
        <xdr:cNvSpPr/>
      </xdr:nvSpPr>
      <xdr:spPr>
        <a:xfrm>
          <a:off x="15240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41504</xdr:rowOff>
    </xdr:from>
    <xdr:ext cx="762000" cy="259045"/>
    <xdr:sp macro="" textlink="">
      <xdr:nvSpPr>
        <xdr:cNvPr id="266" name="テキスト ボックス 265"/>
        <xdr:cNvSpPr txBox="1"/>
      </xdr:nvSpPr>
      <xdr:spPr>
        <a:xfrm>
          <a:off x="14909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45720</xdr:rowOff>
    </xdr:to>
    <xdr:cxnSp macro="">
      <xdr:nvCxnSpPr>
        <xdr:cNvPr id="267" name="直線コネクタ 266"/>
        <xdr:cNvCxnSpPr/>
      </xdr:nvCxnSpPr>
      <xdr:spPr>
        <a:xfrm>
          <a:off x="13512800" y="152886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8" name="フローチャート : 判断 267"/>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130404</xdr:rowOff>
    </xdr:from>
    <xdr:ext cx="762000" cy="259045"/>
    <xdr:sp macro="" textlink="">
      <xdr:nvSpPr>
        <xdr:cNvPr id="269" name="テキスト ボックス 268"/>
        <xdr:cNvSpPr txBox="1"/>
      </xdr:nvSpPr>
      <xdr:spPr>
        <a:xfrm>
          <a:off x="14020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70" name="フローチャート : 判断 269"/>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71" name="テキスト ボックス 270"/>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7" name="円/楕円 276"/>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8"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9" name="円/楕円 278"/>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99500</xdr:rowOff>
    </xdr:from>
    <xdr:ext cx="736600" cy="259045"/>
    <xdr:sp macro="" textlink="">
      <xdr:nvSpPr>
        <xdr:cNvPr id="280" name="テキスト ボックス 279"/>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81" name="円/楕円 280"/>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82" name="テキスト ボックス 281"/>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3" name="円/楕円 282"/>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4" name="テキスト ボックス 283"/>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5" name="円/楕円 284"/>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6" name="テキスト ボックス 285"/>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現状は、類似団体の平均を大きく下回り、概ね適正な職員数と言える。今後も退職者の補充を最低限に留めるなどし、人件費の抑制に継続して取り組んでいく。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168021</xdr:rowOff>
    </xdr:from>
    <xdr:to>
      <xdr:col>24</xdr:col>
      <xdr:colOff>558800</xdr:colOff>
      <xdr:row>59</xdr:row>
      <xdr:rowOff>8636</xdr:rowOff>
    </xdr:to>
    <xdr:cxnSp macro="">
      <xdr:nvCxnSpPr>
        <xdr:cNvPr id="321" name="直線コネクタ 320"/>
        <xdr:cNvCxnSpPr/>
      </xdr:nvCxnSpPr>
      <xdr:spPr>
        <a:xfrm flipV="1">
          <a:off x="16179800" y="1011212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2"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168021</xdr:rowOff>
    </xdr:from>
    <xdr:to>
      <xdr:col>23</xdr:col>
      <xdr:colOff>406400</xdr:colOff>
      <xdr:row>59</xdr:row>
      <xdr:rowOff>8636</xdr:rowOff>
    </xdr:to>
    <xdr:cxnSp macro="">
      <xdr:nvCxnSpPr>
        <xdr:cNvPr id="324" name="直線コネクタ 323"/>
        <xdr:cNvCxnSpPr/>
      </xdr:nvCxnSpPr>
      <xdr:spPr>
        <a:xfrm>
          <a:off x="15290800" y="1011212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5" name="フローチャート :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525</xdr:rowOff>
    </xdr:from>
    <xdr:ext cx="736600" cy="259045"/>
    <xdr:sp macro="" textlink="">
      <xdr:nvSpPr>
        <xdr:cNvPr id="326" name="テキスト ボックス 325"/>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168021</xdr:rowOff>
    </xdr:from>
    <xdr:to>
      <xdr:col>22</xdr:col>
      <xdr:colOff>203200</xdr:colOff>
      <xdr:row>58</xdr:row>
      <xdr:rowOff>171238</xdr:rowOff>
    </xdr:to>
    <xdr:cxnSp macro="">
      <xdr:nvCxnSpPr>
        <xdr:cNvPr id="327" name="直線コネクタ 326"/>
        <xdr:cNvCxnSpPr/>
      </xdr:nvCxnSpPr>
      <xdr:spPr>
        <a:xfrm flipV="1">
          <a:off x="14401800" y="1011212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8" name="フローチャート :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163127</xdr:rowOff>
    </xdr:from>
    <xdr:ext cx="762000" cy="259045"/>
    <xdr:sp macro="" textlink="">
      <xdr:nvSpPr>
        <xdr:cNvPr id="329" name="テキスト ボックス 328"/>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171238</xdr:rowOff>
    </xdr:from>
    <xdr:to>
      <xdr:col>21</xdr:col>
      <xdr:colOff>0</xdr:colOff>
      <xdr:row>59</xdr:row>
      <xdr:rowOff>133307</xdr:rowOff>
    </xdr:to>
    <xdr:cxnSp macro="">
      <xdr:nvCxnSpPr>
        <xdr:cNvPr id="330" name="直線コネクタ 329"/>
        <xdr:cNvCxnSpPr/>
      </xdr:nvCxnSpPr>
      <xdr:spPr>
        <a:xfrm flipV="1">
          <a:off x="13512800" y="10115338"/>
          <a:ext cx="8890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31" name="フローチャート :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3" name="フローチャート : 判断 332"/>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169562</xdr:rowOff>
    </xdr:from>
    <xdr:ext cx="762000" cy="259045"/>
    <xdr:sp macro="" textlink="">
      <xdr:nvSpPr>
        <xdr:cNvPr id="334" name="テキスト ボックス 333"/>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117221</xdr:rowOff>
    </xdr:from>
    <xdr:to>
      <xdr:col>24</xdr:col>
      <xdr:colOff>609600</xdr:colOff>
      <xdr:row>59</xdr:row>
      <xdr:rowOff>47371</xdr:rowOff>
    </xdr:to>
    <xdr:sp macro="" textlink="">
      <xdr:nvSpPr>
        <xdr:cNvPr id="340" name="円/楕円 339"/>
        <xdr:cNvSpPr/>
      </xdr:nvSpPr>
      <xdr:spPr>
        <a:xfrm>
          <a:off x="16967200" y="100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38498</xdr:rowOff>
    </xdr:from>
    <xdr:ext cx="762000" cy="259045"/>
    <xdr:sp macro="" textlink="">
      <xdr:nvSpPr>
        <xdr:cNvPr id="341" name="定員管理の状況該当値テキスト"/>
        <xdr:cNvSpPr txBox="1"/>
      </xdr:nvSpPr>
      <xdr:spPr>
        <a:xfrm>
          <a:off x="17106900" y="998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129286</xdr:rowOff>
    </xdr:from>
    <xdr:to>
      <xdr:col>23</xdr:col>
      <xdr:colOff>457200</xdr:colOff>
      <xdr:row>59</xdr:row>
      <xdr:rowOff>59436</xdr:rowOff>
    </xdr:to>
    <xdr:sp macro="" textlink="">
      <xdr:nvSpPr>
        <xdr:cNvPr id="342" name="円/楕円 341"/>
        <xdr:cNvSpPr/>
      </xdr:nvSpPr>
      <xdr:spPr>
        <a:xfrm>
          <a:off x="16129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69613</xdr:rowOff>
    </xdr:from>
    <xdr:ext cx="736600" cy="259045"/>
    <xdr:sp macro="" textlink="">
      <xdr:nvSpPr>
        <xdr:cNvPr id="343" name="テキスト ボックス 342"/>
        <xdr:cNvSpPr txBox="1"/>
      </xdr:nvSpPr>
      <xdr:spPr>
        <a:xfrm>
          <a:off x="15798800" y="984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117221</xdr:rowOff>
    </xdr:from>
    <xdr:to>
      <xdr:col>22</xdr:col>
      <xdr:colOff>254000</xdr:colOff>
      <xdr:row>59</xdr:row>
      <xdr:rowOff>47371</xdr:rowOff>
    </xdr:to>
    <xdr:sp macro="" textlink="">
      <xdr:nvSpPr>
        <xdr:cNvPr id="344" name="円/楕円 343"/>
        <xdr:cNvSpPr/>
      </xdr:nvSpPr>
      <xdr:spPr>
        <a:xfrm>
          <a:off x="15240000" y="100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57548</xdr:rowOff>
    </xdr:from>
    <xdr:ext cx="762000" cy="259045"/>
    <xdr:sp macro="" textlink="">
      <xdr:nvSpPr>
        <xdr:cNvPr id="345" name="テキスト ボックス 344"/>
        <xdr:cNvSpPr txBox="1"/>
      </xdr:nvSpPr>
      <xdr:spPr>
        <a:xfrm>
          <a:off x="14909800" y="983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120438</xdr:rowOff>
    </xdr:from>
    <xdr:to>
      <xdr:col>21</xdr:col>
      <xdr:colOff>50800</xdr:colOff>
      <xdr:row>59</xdr:row>
      <xdr:rowOff>50588</xdr:rowOff>
    </xdr:to>
    <xdr:sp macro="" textlink="">
      <xdr:nvSpPr>
        <xdr:cNvPr id="346" name="円/楕円 345"/>
        <xdr:cNvSpPr/>
      </xdr:nvSpPr>
      <xdr:spPr>
        <a:xfrm>
          <a:off x="14351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60765</xdr:rowOff>
    </xdr:from>
    <xdr:ext cx="762000" cy="259045"/>
    <xdr:sp macro="" textlink="">
      <xdr:nvSpPr>
        <xdr:cNvPr id="347" name="テキスト ボックス 346"/>
        <xdr:cNvSpPr txBox="1"/>
      </xdr:nvSpPr>
      <xdr:spPr>
        <a:xfrm>
          <a:off x="14020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82507</xdr:rowOff>
    </xdr:from>
    <xdr:to>
      <xdr:col>19</xdr:col>
      <xdr:colOff>533400</xdr:colOff>
      <xdr:row>60</xdr:row>
      <xdr:rowOff>12657</xdr:rowOff>
    </xdr:to>
    <xdr:sp macro="" textlink="">
      <xdr:nvSpPr>
        <xdr:cNvPr id="348" name="円/楕円 347"/>
        <xdr:cNvSpPr/>
      </xdr:nvSpPr>
      <xdr:spPr>
        <a:xfrm>
          <a:off x="13462000" y="101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22834</xdr:rowOff>
    </xdr:from>
    <xdr:ext cx="762000" cy="259045"/>
    <xdr:sp macro="" textlink="">
      <xdr:nvSpPr>
        <xdr:cNvPr id="349" name="テキスト ボックス 348"/>
        <xdr:cNvSpPr txBox="1"/>
      </xdr:nvSpPr>
      <xdr:spPr>
        <a:xfrm>
          <a:off x="13131800" y="996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債務負担行為の額がほぼ半減した平成</a:t>
          </a:r>
          <a:r>
            <a:rPr kumimoji="1" lang="en-US" altLang="ja-JP" sz="1100">
              <a:latin typeface="ＭＳ Ｐゴシック"/>
            </a:rPr>
            <a:t>24</a:t>
          </a:r>
          <a:r>
            <a:rPr kumimoji="1" lang="ja-JP" altLang="en-US" sz="1100">
              <a:latin typeface="ＭＳ Ｐゴシック"/>
            </a:rPr>
            <a:t>年度以降は、単年度ベースで見れば７％台で推移しており、当該値が３ヵ年平均で算出されることから、今回は前年と同じ値となった。</a:t>
          </a:r>
        </a:p>
        <a:p>
          <a:r>
            <a:rPr kumimoji="1" lang="ja-JP" altLang="en-US" sz="1100">
              <a:latin typeface="ＭＳ Ｐゴシック"/>
            </a:rPr>
            <a:t>　しかし、元利償還金に限れば前年度、当年度とも前年度比＋</a:t>
          </a:r>
          <a:r>
            <a:rPr kumimoji="1" lang="en-US" altLang="ja-JP" sz="1100">
              <a:latin typeface="ＭＳ Ｐゴシック"/>
            </a:rPr>
            <a:t>8.1</a:t>
          </a:r>
          <a:r>
            <a:rPr kumimoji="1" lang="ja-JP" altLang="en-US" sz="1100">
              <a:latin typeface="ＭＳ Ｐゴシック"/>
            </a:rPr>
            <a:t>％、</a:t>
          </a:r>
          <a:r>
            <a:rPr kumimoji="1" lang="en-US" altLang="ja-JP" sz="1100">
              <a:latin typeface="ＭＳ Ｐゴシック"/>
            </a:rPr>
            <a:t>1.7</a:t>
          </a:r>
          <a:r>
            <a:rPr kumimoji="1" lang="ja-JP" altLang="en-US" sz="1100">
              <a:latin typeface="ＭＳ Ｐゴシック"/>
            </a:rPr>
            <a:t>％と、過去の同意債の元金償還の開始の影響や毎年到来する臨財債の元金償還開始分による漸増傾向に歯止めがきかない。この傾向は当分続くものとして、これからの比率の上昇要因と認識している。今後も起債依存型の事業実施に陥らないよう起債抑制策を講じ、投資事業のより厳格な取捨選択と適切な実施に努める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125185</xdr:rowOff>
    </xdr:from>
    <xdr:to>
      <xdr:col>24</xdr:col>
      <xdr:colOff>558800</xdr:colOff>
      <xdr:row>38</xdr:row>
      <xdr:rowOff>125185</xdr:rowOff>
    </xdr:to>
    <xdr:cxnSp macro="">
      <xdr:nvCxnSpPr>
        <xdr:cNvPr id="386" name="直線コネクタ 385"/>
        <xdr:cNvCxnSpPr/>
      </xdr:nvCxnSpPr>
      <xdr:spPr>
        <a:xfrm>
          <a:off x="16179800" y="6640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7"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125185</xdr:rowOff>
    </xdr:from>
    <xdr:to>
      <xdr:col>23</xdr:col>
      <xdr:colOff>406400</xdr:colOff>
      <xdr:row>39</xdr:row>
      <xdr:rowOff>11188</xdr:rowOff>
    </xdr:to>
    <xdr:cxnSp macro="">
      <xdr:nvCxnSpPr>
        <xdr:cNvPr id="389" name="直線コネクタ 388"/>
        <xdr:cNvCxnSpPr/>
      </xdr:nvCxnSpPr>
      <xdr:spPr>
        <a:xfrm flipV="1">
          <a:off x="15290800" y="66402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90" name="フローチャート :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1710</xdr:rowOff>
    </xdr:from>
    <xdr:ext cx="736600" cy="259045"/>
    <xdr:sp macro="" textlink="">
      <xdr:nvSpPr>
        <xdr:cNvPr id="391" name="テキスト ボックス 390"/>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11188</xdr:rowOff>
    </xdr:from>
    <xdr:to>
      <xdr:col>22</xdr:col>
      <xdr:colOff>203200</xdr:colOff>
      <xdr:row>39</xdr:row>
      <xdr:rowOff>22678</xdr:rowOff>
    </xdr:to>
    <xdr:cxnSp macro="">
      <xdr:nvCxnSpPr>
        <xdr:cNvPr id="392" name="直線コネクタ 391"/>
        <xdr:cNvCxnSpPr/>
      </xdr:nvCxnSpPr>
      <xdr:spPr>
        <a:xfrm flipV="1">
          <a:off x="14401800" y="66977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3" name="フローチャート : 判断 392"/>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116615</xdr:rowOff>
    </xdr:from>
    <xdr:ext cx="762000" cy="259045"/>
    <xdr:sp macro="" textlink="">
      <xdr:nvSpPr>
        <xdr:cNvPr id="394" name="テキスト ボックス 393"/>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22678</xdr:rowOff>
    </xdr:from>
    <xdr:to>
      <xdr:col>21</xdr:col>
      <xdr:colOff>0</xdr:colOff>
      <xdr:row>39</xdr:row>
      <xdr:rowOff>45659</xdr:rowOff>
    </xdr:to>
    <xdr:cxnSp macro="">
      <xdr:nvCxnSpPr>
        <xdr:cNvPr id="395" name="直線コネクタ 394"/>
        <xdr:cNvCxnSpPr/>
      </xdr:nvCxnSpPr>
      <xdr:spPr>
        <a:xfrm flipV="1">
          <a:off x="13512800" y="67092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6" name="フローチャート : 判断 395"/>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397" name="テキスト ボックス 396"/>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398" name="フローチャート : 判断 397"/>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117522</xdr:rowOff>
    </xdr:from>
    <xdr:ext cx="762000" cy="259045"/>
    <xdr:sp macro="" textlink="">
      <xdr:nvSpPr>
        <xdr:cNvPr id="399" name="テキスト ボックス 398"/>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74385</xdr:rowOff>
    </xdr:from>
    <xdr:to>
      <xdr:col>24</xdr:col>
      <xdr:colOff>609600</xdr:colOff>
      <xdr:row>39</xdr:row>
      <xdr:rowOff>4535</xdr:rowOff>
    </xdr:to>
    <xdr:sp macro="" textlink="">
      <xdr:nvSpPr>
        <xdr:cNvPr id="405" name="円/楕円 404"/>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90913</xdr:rowOff>
    </xdr:from>
    <xdr:ext cx="762000" cy="259045"/>
    <xdr:sp macro="" textlink="">
      <xdr:nvSpPr>
        <xdr:cNvPr id="406"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74385</xdr:rowOff>
    </xdr:from>
    <xdr:to>
      <xdr:col>23</xdr:col>
      <xdr:colOff>457200</xdr:colOff>
      <xdr:row>39</xdr:row>
      <xdr:rowOff>4535</xdr:rowOff>
    </xdr:to>
    <xdr:sp macro="" textlink="">
      <xdr:nvSpPr>
        <xdr:cNvPr id="407" name="円/楕円 406"/>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14713</xdr:rowOff>
    </xdr:from>
    <xdr:ext cx="736600" cy="259045"/>
    <xdr:sp macro="" textlink="">
      <xdr:nvSpPr>
        <xdr:cNvPr id="408" name="テキスト ボックス 407"/>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131838</xdr:rowOff>
    </xdr:from>
    <xdr:to>
      <xdr:col>22</xdr:col>
      <xdr:colOff>254000</xdr:colOff>
      <xdr:row>39</xdr:row>
      <xdr:rowOff>61988</xdr:rowOff>
    </xdr:to>
    <xdr:sp macro="" textlink="">
      <xdr:nvSpPr>
        <xdr:cNvPr id="409" name="円/楕円 408"/>
        <xdr:cNvSpPr/>
      </xdr:nvSpPr>
      <xdr:spPr>
        <a:xfrm>
          <a:off x="15240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72165</xdr:rowOff>
    </xdr:from>
    <xdr:ext cx="762000" cy="259045"/>
    <xdr:sp macro="" textlink="">
      <xdr:nvSpPr>
        <xdr:cNvPr id="410" name="テキスト ボックス 409"/>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143328</xdr:rowOff>
    </xdr:from>
    <xdr:to>
      <xdr:col>21</xdr:col>
      <xdr:colOff>50800</xdr:colOff>
      <xdr:row>39</xdr:row>
      <xdr:rowOff>73478</xdr:rowOff>
    </xdr:to>
    <xdr:sp macro="" textlink="">
      <xdr:nvSpPr>
        <xdr:cNvPr id="411" name="円/楕円 410"/>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83655</xdr:rowOff>
    </xdr:from>
    <xdr:ext cx="762000" cy="259045"/>
    <xdr:sp macro="" textlink="">
      <xdr:nvSpPr>
        <xdr:cNvPr id="412" name="テキスト ボックス 411"/>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166309</xdr:rowOff>
    </xdr:from>
    <xdr:to>
      <xdr:col>19</xdr:col>
      <xdr:colOff>533400</xdr:colOff>
      <xdr:row>39</xdr:row>
      <xdr:rowOff>96459</xdr:rowOff>
    </xdr:to>
    <xdr:sp macro="" textlink="">
      <xdr:nvSpPr>
        <xdr:cNvPr id="413" name="円/楕円 412"/>
        <xdr:cNvSpPr/>
      </xdr:nvSpPr>
      <xdr:spPr>
        <a:xfrm>
          <a:off x="13462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106636</xdr:rowOff>
    </xdr:from>
    <xdr:ext cx="762000" cy="259045"/>
    <xdr:sp macro="" textlink="">
      <xdr:nvSpPr>
        <xdr:cNvPr id="414" name="テキスト ボックス 413"/>
        <xdr:cNvSpPr txBox="1"/>
      </xdr:nvSpPr>
      <xdr:spPr>
        <a:xfrm>
          <a:off x="13131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を厳選することで、将来負担額は微増を続けるものの、（交付税算入見込額の増が主な要因である）充当可能財源等がそれ以上に増加したことで、すでにﾏｲﾅｽであった実質的な将来負担額が更に良化し、</a:t>
          </a:r>
          <a:r>
            <a:rPr kumimoji="1" lang="en-US" altLang="ja-JP" sz="1300">
              <a:latin typeface="ＭＳ Ｐゴシック"/>
            </a:rPr>
            <a:t>5</a:t>
          </a:r>
          <a:r>
            <a:rPr kumimoji="1" lang="ja-JP" altLang="en-US" sz="1300">
              <a:latin typeface="ＭＳ Ｐゴシック"/>
            </a:rPr>
            <a:t>年連続　「なし（ﾏｲﾅｽ）」となっている。</a:t>
          </a:r>
        </a:p>
        <a:p>
          <a:r>
            <a:rPr kumimoji="1" lang="ja-JP" altLang="en-US" sz="1300">
              <a:latin typeface="ＭＳ Ｐゴシック"/>
            </a:rPr>
            <a:t>　しかし、公有施設の多くが老朽化し、その維持・更新費用が潜在的な将来負担として存在するため、今後も新規・継続事業に対する精査・点検を強化し、財政の健全な運営に努める。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50"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1" name="フローチャート : 判断 450"/>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52" name="フローチャート : 判断 451"/>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53" name="テキスト ボックス 452"/>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79284</xdr:rowOff>
    </xdr:from>
    <xdr:to>
      <xdr:col>22</xdr:col>
      <xdr:colOff>254000</xdr:colOff>
      <xdr:row>15</xdr:row>
      <xdr:rowOff>9434</xdr:rowOff>
    </xdr:to>
    <xdr:sp macro="" textlink="">
      <xdr:nvSpPr>
        <xdr:cNvPr id="454" name="フローチャート : 判断 453"/>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55" name="テキスト ボックス 454"/>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28484</xdr:rowOff>
    </xdr:from>
    <xdr:to>
      <xdr:col>21</xdr:col>
      <xdr:colOff>50800</xdr:colOff>
      <xdr:row>15</xdr:row>
      <xdr:rowOff>130084</xdr:rowOff>
    </xdr:to>
    <xdr:sp macro="" textlink="">
      <xdr:nvSpPr>
        <xdr:cNvPr id="456" name="フローチャート : 判断 455"/>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57" name="テキスト ボックス 456"/>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58" name="フローチャート : 判断 457"/>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59" name="テキスト ボックス 458"/>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14,438
14,365
18.44
5,536,748
5,310,653
186,520
3,226,621
5,167,331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集中改革プラン及び財政健全化計画の実行で、職員数減による人件費の削減は一応の成果を得ている。それでもいまだ高水準であり、アウトソーシングの議論をより踏み込んで行っていく必要がある。</a:t>
          </a:r>
        </a:p>
        <a:p>
          <a:r>
            <a:rPr kumimoji="1" lang="ja-JP" altLang="en-US" sz="1300">
              <a:latin typeface="ＭＳ Ｐゴシック"/>
            </a:rPr>
            <a:t>　また、公共施設の指定管理が定着し、人員配置に見直しの余地が出てくることを想定しており、全体の職員数についての新たな見直しも、時期を失することなく行っていく。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127000</xdr:rowOff>
    </xdr:to>
    <xdr:cxnSp macro="">
      <xdr:nvCxnSpPr>
        <xdr:cNvPr id="66" name="直線コネクタ 65"/>
        <xdr:cNvCxnSpPr/>
      </xdr:nvCxnSpPr>
      <xdr:spPr>
        <a:xfrm flipV="1">
          <a:off x="3987800" y="6489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73660</xdr:rowOff>
    </xdr:from>
    <xdr:to>
      <xdr:col>5</xdr:col>
      <xdr:colOff>549275</xdr:colOff>
      <xdr:row>38</xdr:row>
      <xdr:rowOff>127000</xdr:rowOff>
    </xdr:to>
    <xdr:cxnSp macro="">
      <xdr:nvCxnSpPr>
        <xdr:cNvPr id="69" name="直線コネクタ 68"/>
        <xdr:cNvCxnSpPr/>
      </xdr:nvCxnSpPr>
      <xdr:spPr>
        <a:xfrm>
          <a:off x="3098800" y="658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38</xdr:row>
      <xdr:rowOff>149860</xdr:rowOff>
    </xdr:to>
    <xdr:cxnSp macro="">
      <xdr:nvCxnSpPr>
        <xdr:cNvPr id="72" name="直線コネクタ 71"/>
        <xdr:cNvCxnSpPr/>
      </xdr:nvCxnSpPr>
      <xdr:spPr>
        <a:xfrm flipV="1">
          <a:off x="2209800" y="6588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38</xdr:row>
      <xdr:rowOff>149860</xdr:rowOff>
    </xdr:to>
    <xdr:cxnSp macro="">
      <xdr:nvCxnSpPr>
        <xdr:cNvPr id="75" name="直線コネクタ 74"/>
        <xdr:cNvCxnSpPr/>
      </xdr:nvCxnSpPr>
      <xdr:spPr>
        <a:xfrm>
          <a:off x="1320800" y="6558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9" name="円/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91" name="円/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3" name="円/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従前からの分を削減しても、新たな需要への対応分として非常勤職員が増えたり業務委託が発生したりすることにより増額となり、全体としてなかなか削減が進まない状況で、ｺﾝﾋﾟｭｰﾀｰ関連の更新費用や新たな指定管理者制度の導入など多額なものが含まれており、やむを得ない出費と考えている。</a:t>
          </a:r>
          <a:endParaRPr kumimoji="1" lang="en-US" altLang="ja-JP" sz="1100">
            <a:latin typeface="ＭＳ Ｐゴシック"/>
          </a:endParaRPr>
        </a:p>
        <a:p>
          <a:r>
            <a:rPr kumimoji="1" lang="ja-JP" altLang="en-US" sz="1100">
              <a:latin typeface="ＭＳ Ｐゴシック"/>
            </a:rPr>
            <a:t>　今後もなかなか減らせない費用ではあるが、当年度わずかながら前年を下回ったように、事業の取捨選択や、実施事業の優先順位の明確化をすすめ、経費の膨張を防ぐ手立てを強化・継続していく。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96520</xdr:rowOff>
    </xdr:from>
    <xdr:to>
      <xdr:col>24</xdr:col>
      <xdr:colOff>31750</xdr:colOff>
      <xdr:row>18</xdr:row>
      <xdr:rowOff>119380</xdr:rowOff>
    </xdr:to>
    <xdr:cxnSp macro="">
      <xdr:nvCxnSpPr>
        <xdr:cNvPr id="127" name="直線コネクタ 126"/>
        <xdr:cNvCxnSpPr/>
      </xdr:nvCxnSpPr>
      <xdr:spPr>
        <a:xfrm flipV="1">
          <a:off x="15671800" y="3182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43180</xdr:rowOff>
    </xdr:from>
    <xdr:to>
      <xdr:col>22</xdr:col>
      <xdr:colOff>565150</xdr:colOff>
      <xdr:row>18</xdr:row>
      <xdr:rowOff>119380</xdr:rowOff>
    </xdr:to>
    <xdr:cxnSp macro="">
      <xdr:nvCxnSpPr>
        <xdr:cNvPr id="130" name="直線コネクタ 129"/>
        <xdr:cNvCxnSpPr/>
      </xdr:nvCxnSpPr>
      <xdr:spPr>
        <a:xfrm>
          <a:off x="14782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123190</xdr:rowOff>
    </xdr:from>
    <xdr:to>
      <xdr:col>21</xdr:col>
      <xdr:colOff>361950</xdr:colOff>
      <xdr:row>18</xdr:row>
      <xdr:rowOff>43180</xdr:rowOff>
    </xdr:to>
    <xdr:cxnSp macro="">
      <xdr:nvCxnSpPr>
        <xdr:cNvPr id="133" name="直線コネクタ 132"/>
        <xdr:cNvCxnSpPr/>
      </xdr:nvCxnSpPr>
      <xdr:spPr>
        <a:xfrm>
          <a:off x="13893800" y="3037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77470</xdr:rowOff>
    </xdr:from>
    <xdr:to>
      <xdr:col>20</xdr:col>
      <xdr:colOff>158750</xdr:colOff>
      <xdr:row>17</xdr:row>
      <xdr:rowOff>123190</xdr:rowOff>
    </xdr:to>
    <xdr:cxnSp macro="">
      <xdr:nvCxnSpPr>
        <xdr:cNvPr id="136" name="直線コネクタ 135"/>
        <xdr:cNvCxnSpPr/>
      </xdr:nvCxnSpPr>
      <xdr:spPr>
        <a:xfrm>
          <a:off x="13004800" y="299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40" name="テキスト ボックス 139"/>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45720</xdr:rowOff>
    </xdr:from>
    <xdr:to>
      <xdr:col>24</xdr:col>
      <xdr:colOff>82550</xdr:colOff>
      <xdr:row>18</xdr:row>
      <xdr:rowOff>147320</xdr:rowOff>
    </xdr:to>
    <xdr:sp macro="" textlink="">
      <xdr:nvSpPr>
        <xdr:cNvPr id="146" name="円/楕円 145"/>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17797</xdr:rowOff>
    </xdr:from>
    <xdr:ext cx="762000" cy="259045"/>
    <xdr:sp macro="" textlink="">
      <xdr:nvSpPr>
        <xdr:cNvPr id="147" name="物件費該当値テキスト"/>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68580</xdr:rowOff>
    </xdr:from>
    <xdr:to>
      <xdr:col>22</xdr:col>
      <xdr:colOff>615950</xdr:colOff>
      <xdr:row>18</xdr:row>
      <xdr:rowOff>170180</xdr:rowOff>
    </xdr:to>
    <xdr:sp macro="" textlink="">
      <xdr:nvSpPr>
        <xdr:cNvPr id="148" name="円/楕円 147"/>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49" name="テキスト ボックス 14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163830</xdr:rowOff>
    </xdr:from>
    <xdr:to>
      <xdr:col>21</xdr:col>
      <xdr:colOff>412750</xdr:colOff>
      <xdr:row>18</xdr:row>
      <xdr:rowOff>93980</xdr:rowOff>
    </xdr:to>
    <xdr:sp macro="" textlink="">
      <xdr:nvSpPr>
        <xdr:cNvPr id="150" name="円/楕円 149"/>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78757</xdr:rowOff>
    </xdr:from>
    <xdr:ext cx="762000" cy="259045"/>
    <xdr:sp macro="" textlink="">
      <xdr:nvSpPr>
        <xdr:cNvPr id="151" name="テキスト ボックス 150"/>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52" name="円/楕円 151"/>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3" name="テキスト ボックス 152"/>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26670</xdr:rowOff>
    </xdr:from>
    <xdr:to>
      <xdr:col>19</xdr:col>
      <xdr:colOff>6350</xdr:colOff>
      <xdr:row>17</xdr:row>
      <xdr:rowOff>128270</xdr:rowOff>
    </xdr:to>
    <xdr:sp macro="" textlink="">
      <xdr:nvSpPr>
        <xdr:cNvPr id="154" name="円/楕円 153"/>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113047</xdr:rowOff>
    </xdr:from>
    <xdr:ext cx="762000" cy="259045"/>
    <xdr:sp macro="" textlink="">
      <xdr:nvSpPr>
        <xdr:cNvPr id="155" name="テキスト ボックス 154"/>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子育て支援の重要性から、本町の施策の柱として保育料の軽減に長年取り組んでおり、類似団体との比較でも、扶助費単体で見た場合の経常収支比率は高いものとなっている。</a:t>
          </a:r>
        </a:p>
        <a:p>
          <a:r>
            <a:rPr kumimoji="1" lang="ja-JP" altLang="en-US" sz="1200">
              <a:latin typeface="ＭＳ Ｐゴシック"/>
            </a:rPr>
            <a:t>　また、前年度決算額との比較でも自立支援給付費をはじめ、多くの支出科目において逓増傾向にあり、新規の事業がなくても決算額は増加を続け、併せて充当される一般財源等も増え続ける現状であり、よりきめ細やかな、より個別具体的な施策の実施と、経費の上昇傾向への歯止めを両立する方策を必要とし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167822</xdr:rowOff>
    </xdr:from>
    <xdr:to>
      <xdr:col>7</xdr:col>
      <xdr:colOff>15875</xdr:colOff>
      <xdr:row>59</xdr:row>
      <xdr:rowOff>167822</xdr:rowOff>
    </xdr:to>
    <xdr:cxnSp macro="">
      <xdr:nvCxnSpPr>
        <xdr:cNvPr id="190" name="直線コネクタ 189"/>
        <xdr:cNvCxnSpPr/>
      </xdr:nvCxnSpPr>
      <xdr:spPr>
        <a:xfrm>
          <a:off x="3987800" y="10283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53522</xdr:rowOff>
    </xdr:from>
    <xdr:to>
      <xdr:col>5</xdr:col>
      <xdr:colOff>549275</xdr:colOff>
      <xdr:row>59</xdr:row>
      <xdr:rowOff>167822</xdr:rowOff>
    </xdr:to>
    <xdr:cxnSp macro="">
      <xdr:nvCxnSpPr>
        <xdr:cNvPr id="193" name="直線コネクタ 192"/>
        <xdr:cNvCxnSpPr/>
      </xdr:nvCxnSpPr>
      <xdr:spPr>
        <a:xfrm>
          <a:off x="3098800" y="10169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53522</xdr:rowOff>
    </xdr:from>
    <xdr:to>
      <xdr:col>4</xdr:col>
      <xdr:colOff>346075</xdr:colOff>
      <xdr:row>59</xdr:row>
      <xdr:rowOff>53522</xdr:rowOff>
    </xdr:to>
    <xdr:cxnSp macro="">
      <xdr:nvCxnSpPr>
        <xdr:cNvPr id="196" name="直線コネクタ 195"/>
        <xdr:cNvCxnSpPr/>
      </xdr:nvCxnSpPr>
      <xdr:spPr>
        <a:xfrm>
          <a:off x="2209800" y="1016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53522</xdr:rowOff>
    </xdr:from>
    <xdr:to>
      <xdr:col>3</xdr:col>
      <xdr:colOff>142875</xdr:colOff>
      <xdr:row>59</xdr:row>
      <xdr:rowOff>102507</xdr:rowOff>
    </xdr:to>
    <xdr:cxnSp macro="">
      <xdr:nvCxnSpPr>
        <xdr:cNvPr id="199" name="直線コネクタ 198"/>
        <xdr:cNvCxnSpPr/>
      </xdr:nvCxnSpPr>
      <xdr:spPr>
        <a:xfrm flipV="1">
          <a:off x="1320800" y="10169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117022</xdr:rowOff>
    </xdr:from>
    <xdr:to>
      <xdr:col>7</xdr:col>
      <xdr:colOff>66675</xdr:colOff>
      <xdr:row>60</xdr:row>
      <xdr:rowOff>47172</xdr:rowOff>
    </xdr:to>
    <xdr:sp macro="" textlink="">
      <xdr:nvSpPr>
        <xdr:cNvPr id="209" name="円/楕円 208"/>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89099</xdr:rowOff>
    </xdr:from>
    <xdr:ext cx="762000" cy="259045"/>
    <xdr:sp macro="" textlink="">
      <xdr:nvSpPr>
        <xdr:cNvPr id="210" name="扶助費該当値テキスト"/>
        <xdr:cNvSpPr txBox="1"/>
      </xdr:nvSpPr>
      <xdr:spPr>
        <a:xfrm>
          <a:off x="4914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117022</xdr:rowOff>
    </xdr:from>
    <xdr:to>
      <xdr:col>5</xdr:col>
      <xdr:colOff>600075</xdr:colOff>
      <xdr:row>60</xdr:row>
      <xdr:rowOff>47172</xdr:rowOff>
    </xdr:to>
    <xdr:sp macro="" textlink="">
      <xdr:nvSpPr>
        <xdr:cNvPr id="211" name="円/楕円 210"/>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31949</xdr:rowOff>
    </xdr:from>
    <xdr:ext cx="736600" cy="259045"/>
    <xdr:sp macro="" textlink="">
      <xdr:nvSpPr>
        <xdr:cNvPr id="212" name="テキスト ボックス 211"/>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2722</xdr:rowOff>
    </xdr:from>
    <xdr:to>
      <xdr:col>4</xdr:col>
      <xdr:colOff>396875</xdr:colOff>
      <xdr:row>59</xdr:row>
      <xdr:rowOff>104322</xdr:rowOff>
    </xdr:to>
    <xdr:sp macro="" textlink="">
      <xdr:nvSpPr>
        <xdr:cNvPr id="213" name="円/楕円 212"/>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89099</xdr:rowOff>
    </xdr:from>
    <xdr:ext cx="762000" cy="259045"/>
    <xdr:sp macro="" textlink="">
      <xdr:nvSpPr>
        <xdr:cNvPr id="214" name="テキスト ボックス 213"/>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2722</xdr:rowOff>
    </xdr:from>
    <xdr:to>
      <xdr:col>3</xdr:col>
      <xdr:colOff>193675</xdr:colOff>
      <xdr:row>59</xdr:row>
      <xdr:rowOff>104322</xdr:rowOff>
    </xdr:to>
    <xdr:sp macro="" textlink="">
      <xdr:nvSpPr>
        <xdr:cNvPr id="215" name="円/楕円 214"/>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216" name="テキスト ボックス 215"/>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51707</xdr:rowOff>
    </xdr:from>
    <xdr:to>
      <xdr:col>1</xdr:col>
      <xdr:colOff>676275</xdr:colOff>
      <xdr:row>59</xdr:row>
      <xdr:rowOff>153307</xdr:rowOff>
    </xdr:to>
    <xdr:sp macro="" textlink="">
      <xdr:nvSpPr>
        <xdr:cNvPr id="217" name="円/楕円 216"/>
        <xdr:cNvSpPr/>
      </xdr:nvSpPr>
      <xdr:spPr>
        <a:xfrm>
          <a:off x="1270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138084</xdr:rowOff>
    </xdr:from>
    <xdr:ext cx="762000" cy="259045"/>
    <xdr:sp macro="" textlink="">
      <xdr:nvSpPr>
        <xdr:cNvPr id="218" name="テキスト ボックス 217"/>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その他の費用に係る経常収支比率は</a:t>
          </a:r>
          <a:r>
            <a:rPr kumimoji="1" lang="en-US" altLang="ja-JP" sz="1300">
              <a:latin typeface="ＭＳ Ｐゴシック"/>
            </a:rPr>
            <a:t>10.7</a:t>
          </a:r>
          <a:r>
            <a:rPr kumimoji="1" lang="ja-JP" altLang="en-US" sz="1300">
              <a:latin typeface="ＭＳ Ｐゴシック"/>
            </a:rPr>
            <a:t>％といずれの指標に対しても下回る結果となった。</a:t>
          </a:r>
        </a:p>
        <a:p>
          <a:r>
            <a:rPr kumimoji="1" lang="ja-JP" altLang="en-US" sz="1300">
              <a:latin typeface="ＭＳ Ｐゴシック"/>
            </a:rPr>
            <a:t>　しかし、今後国民健康保険特別会計への財政支援である法定外繰出や、水道事業において計画される管路更新事業への出資など、長期的に多額の費用がかかることが想定されることから、国民健康保険税や水道料金の値上げによる健全化・適正化を図り、一般会計からの負担を軽減できる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8890</xdr:rowOff>
    </xdr:from>
    <xdr:to>
      <xdr:col>24</xdr:col>
      <xdr:colOff>31750</xdr:colOff>
      <xdr:row>53</xdr:row>
      <xdr:rowOff>46990</xdr:rowOff>
    </xdr:to>
    <xdr:cxnSp macro="">
      <xdr:nvCxnSpPr>
        <xdr:cNvPr id="251" name="直線コネクタ 250"/>
        <xdr:cNvCxnSpPr/>
      </xdr:nvCxnSpPr>
      <xdr:spPr>
        <a:xfrm>
          <a:off x="15671800" y="9095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8890</xdr:rowOff>
    </xdr:from>
    <xdr:to>
      <xdr:col>22</xdr:col>
      <xdr:colOff>565150</xdr:colOff>
      <xdr:row>53</xdr:row>
      <xdr:rowOff>85090</xdr:rowOff>
    </xdr:to>
    <xdr:cxnSp macro="">
      <xdr:nvCxnSpPr>
        <xdr:cNvPr id="254" name="直線コネクタ 253"/>
        <xdr:cNvCxnSpPr/>
      </xdr:nvCxnSpPr>
      <xdr:spPr>
        <a:xfrm flipV="1">
          <a:off x="14782800" y="9095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56" name="テキスト ボックス 255"/>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85090</xdr:rowOff>
    </xdr:from>
    <xdr:to>
      <xdr:col>21</xdr:col>
      <xdr:colOff>361950</xdr:colOff>
      <xdr:row>53</xdr:row>
      <xdr:rowOff>92710</xdr:rowOff>
    </xdr:to>
    <xdr:cxnSp macro="">
      <xdr:nvCxnSpPr>
        <xdr:cNvPr id="257" name="直線コネクタ 256"/>
        <xdr:cNvCxnSpPr/>
      </xdr:nvCxnSpPr>
      <xdr:spPr>
        <a:xfrm flipV="1">
          <a:off x="13893800" y="917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139717</xdr:rowOff>
    </xdr:from>
    <xdr:ext cx="762000" cy="259045"/>
    <xdr:sp macro="" textlink="">
      <xdr:nvSpPr>
        <xdr:cNvPr id="259" name="テキスト ボックス 258"/>
        <xdr:cNvSpPr txBox="1"/>
      </xdr:nvSpPr>
      <xdr:spPr>
        <a:xfrm>
          <a:off x="14401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54610</xdr:rowOff>
    </xdr:from>
    <xdr:to>
      <xdr:col>20</xdr:col>
      <xdr:colOff>158750</xdr:colOff>
      <xdr:row>53</xdr:row>
      <xdr:rowOff>92710</xdr:rowOff>
    </xdr:to>
    <xdr:cxnSp macro="">
      <xdr:nvCxnSpPr>
        <xdr:cNvPr id="260" name="直線コネクタ 259"/>
        <xdr:cNvCxnSpPr/>
      </xdr:nvCxnSpPr>
      <xdr:spPr>
        <a:xfrm>
          <a:off x="13004800" y="914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132097</xdr:rowOff>
    </xdr:from>
    <xdr:ext cx="762000" cy="259045"/>
    <xdr:sp macro="" textlink="">
      <xdr:nvSpPr>
        <xdr:cNvPr id="262" name="テキスト ボックス 261"/>
        <xdr:cNvSpPr txBox="1"/>
      </xdr:nvSpPr>
      <xdr:spPr>
        <a:xfrm>
          <a:off x="13512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93997</xdr:rowOff>
    </xdr:from>
    <xdr:ext cx="762000" cy="259045"/>
    <xdr:sp macro="" textlink="">
      <xdr:nvSpPr>
        <xdr:cNvPr id="264" name="テキスト ボックス 263"/>
        <xdr:cNvSpPr txBox="1"/>
      </xdr:nvSpPr>
      <xdr:spPr>
        <a:xfrm>
          <a:off x="12623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167640</xdr:rowOff>
    </xdr:from>
    <xdr:to>
      <xdr:col>24</xdr:col>
      <xdr:colOff>82550</xdr:colOff>
      <xdr:row>53</xdr:row>
      <xdr:rowOff>97790</xdr:rowOff>
    </xdr:to>
    <xdr:sp macro="" textlink="">
      <xdr:nvSpPr>
        <xdr:cNvPr id="270" name="円/楕円 269"/>
        <xdr:cNvSpPr/>
      </xdr:nvSpPr>
      <xdr:spPr>
        <a:xfrm>
          <a:off x="164592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76217</xdr:rowOff>
    </xdr:from>
    <xdr:ext cx="762000" cy="259045"/>
    <xdr:sp macro="" textlink="">
      <xdr:nvSpPr>
        <xdr:cNvPr id="271" name="その他該当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129540</xdr:rowOff>
    </xdr:from>
    <xdr:to>
      <xdr:col>22</xdr:col>
      <xdr:colOff>615950</xdr:colOff>
      <xdr:row>53</xdr:row>
      <xdr:rowOff>59690</xdr:rowOff>
    </xdr:to>
    <xdr:sp macro="" textlink="">
      <xdr:nvSpPr>
        <xdr:cNvPr id="272" name="円/楕円 271"/>
        <xdr:cNvSpPr/>
      </xdr:nvSpPr>
      <xdr:spPr>
        <a:xfrm>
          <a:off x="15621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69867</xdr:rowOff>
    </xdr:from>
    <xdr:ext cx="736600" cy="259045"/>
    <xdr:sp macro="" textlink="">
      <xdr:nvSpPr>
        <xdr:cNvPr id="273" name="テキスト ボックス 272"/>
        <xdr:cNvSpPr txBox="1"/>
      </xdr:nvSpPr>
      <xdr:spPr>
        <a:xfrm>
          <a:off x="15290800" y="881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34290</xdr:rowOff>
    </xdr:from>
    <xdr:to>
      <xdr:col>21</xdr:col>
      <xdr:colOff>412750</xdr:colOff>
      <xdr:row>53</xdr:row>
      <xdr:rowOff>135890</xdr:rowOff>
    </xdr:to>
    <xdr:sp macro="" textlink="">
      <xdr:nvSpPr>
        <xdr:cNvPr id="274" name="円/楕円 273"/>
        <xdr:cNvSpPr/>
      </xdr:nvSpPr>
      <xdr:spPr>
        <a:xfrm>
          <a:off x="14732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146067</xdr:rowOff>
    </xdr:from>
    <xdr:ext cx="762000" cy="259045"/>
    <xdr:sp macro="" textlink="">
      <xdr:nvSpPr>
        <xdr:cNvPr id="275" name="テキスト ボックス 274"/>
        <xdr:cNvSpPr txBox="1"/>
      </xdr:nvSpPr>
      <xdr:spPr>
        <a:xfrm>
          <a:off x="14401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41910</xdr:rowOff>
    </xdr:from>
    <xdr:to>
      <xdr:col>20</xdr:col>
      <xdr:colOff>209550</xdr:colOff>
      <xdr:row>53</xdr:row>
      <xdr:rowOff>143510</xdr:rowOff>
    </xdr:to>
    <xdr:sp macro="" textlink="">
      <xdr:nvSpPr>
        <xdr:cNvPr id="276" name="円/楕円 275"/>
        <xdr:cNvSpPr/>
      </xdr:nvSpPr>
      <xdr:spPr>
        <a:xfrm>
          <a:off x="13843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153687</xdr:rowOff>
    </xdr:from>
    <xdr:ext cx="762000" cy="259045"/>
    <xdr:sp macro="" textlink="">
      <xdr:nvSpPr>
        <xdr:cNvPr id="277" name="テキスト ボックス 276"/>
        <xdr:cNvSpPr txBox="1"/>
      </xdr:nvSpPr>
      <xdr:spPr>
        <a:xfrm>
          <a:off x="13512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3810</xdr:rowOff>
    </xdr:from>
    <xdr:to>
      <xdr:col>19</xdr:col>
      <xdr:colOff>6350</xdr:colOff>
      <xdr:row>53</xdr:row>
      <xdr:rowOff>105410</xdr:rowOff>
    </xdr:to>
    <xdr:sp macro="" textlink="">
      <xdr:nvSpPr>
        <xdr:cNvPr id="278" name="円/楕円 277"/>
        <xdr:cNvSpPr/>
      </xdr:nvSpPr>
      <xdr:spPr>
        <a:xfrm>
          <a:off x="12954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115587</xdr:rowOff>
    </xdr:from>
    <xdr:ext cx="762000" cy="259045"/>
    <xdr:sp macro="" textlink="">
      <xdr:nvSpPr>
        <xdr:cNvPr id="279" name="テキスト ボックス 278"/>
        <xdr:cNvSpPr txBox="1"/>
      </xdr:nvSpPr>
      <xdr:spPr>
        <a:xfrm>
          <a:off x="12623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全国平均、類似団体平均、県平均のいずれに対しても下回った数値となっており、比較的堅調に推移していると言える。</a:t>
          </a:r>
        </a:p>
        <a:p>
          <a:r>
            <a:rPr kumimoji="1" lang="ja-JP" altLang="en-US" sz="1300">
              <a:latin typeface="ＭＳ Ｐゴシック"/>
            </a:rPr>
            <a:t>　今後も一定の役割を終えた補助制度については随時見直し又は廃止し、新規の補助制度創設についても、その適否については明確な基準に基づき決定するなど、適正な運用に努める。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36</xdr:row>
      <xdr:rowOff>3556</xdr:rowOff>
    </xdr:to>
    <xdr:cxnSp macro="">
      <xdr:nvCxnSpPr>
        <xdr:cNvPr id="309" name="直線コネクタ 308"/>
        <xdr:cNvCxnSpPr/>
      </xdr:nvCxnSpPr>
      <xdr:spPr>
        <a:xfrm>
          <a:off x="15671800" y="6130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36</xdr:row>
      <xdr:rowOff>12700</xdr:rowOff>
    </xdr:to>
    <xdr:cxnSp macro="">
      <xdr:nvCxnSpPr>
        <xdr:cNvPr id="312" name="直線コネクタ 311"/>
        <xdr:cNvCxnSpPr/>
      </xdr:nvCxnSpPr>
      <xdr:spPr>
        <a:xfrm flipV="1">
          <a:off x="14782800" y="6130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4" name="テキスト ボックス 31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17272</xdr:rowOff>
    </xdr:to>
    <xdr:cxnSp macro="">
      <xdr:nvCxnSpPr>
        <xdr:cNvPr id="315" name="直線コネクタ 314"/>
        <xdr:cNvCxnSpPr/>
      </xdr:nvCxnSpPr>
      <xdr:spPr>
        <a:xfrm flipV="1">
          <a:off x="13893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17272</xdr:rowOff>
    </xdr:to>
    <xdr:cxnSp macro="">
      <xdr:nvCxnSpPr>
        <xdr:cNvPr id="318" name="直線コネクタ 317"/>
        <xdr:cNvCxnSpPr/>
      </xdr:nvCxnSpPr>
      <xdr:spPr>
        <a:xfrm>
          <a:off x="13004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0" name="テキスト ボックス 31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8" name="円/楕円 327"/>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9"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30" name="円/楕円 329"/>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31" name="テキスト ボックス 330"/>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2" name="円/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4" name="円/楕円 333"/>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5" name="テキスト ボックス 334"/>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6" name="円/楕円 335"/>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7" name="テキスト ボックス 336"/>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従来より、起債抑制策を講じ政策・施策の優先度に基づいた大型投資事業の取捨選択に努めてきており、全国平均、県平均及び類似団体内平均を下回っている。</a:t>
          </a:r>
        </a:p>
        <a:p>
          <a:r>
            <a:rPr kumimoji="1" lang="ja-JP" altLang="en-US" sz="1300">
              <a:latin typeface="ＭＳ Ｐゴシック"/>
            </a:rPr>
            <a:t>　それでも漸増傾向はしばらく続くと予想され、将来的には公共施設の大規模改修及び更新の費用も嵩んで来ることから、今後より一層、公債費負担の健全性維持を念頭に、適切な範囲内で起債を活用していくこととす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159004</xdr:rowOff>
    </xdr:from>
    <xdr:to>
      <xdr:col>7</xdr:col>
      <xdr:colOff>15875</xdr:colOff>
      <xdr:row>76</xdr:row>
      <xdr:rowOff>168148</xdr:rowOff>
    </xdr:to>
    <xdr:cxnSp macro="">
      <xdr:nvCxnSpPr>
        <xdr:cNvPr id="367" name="直線コネクタ 366"/>
        <xdr:cNvCxnSpPr/>
      </xdr:nvCxnSpPr>
      <xdr:spPr>
        <a:xfrm flipV="1">
          <a:off x="3987800" y="13189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76</xdr:row>
      <xdr:rowOff>168148</xdr:rowOff>
    </xdr:to>
    <xdr:cxnSp macro="">
      <xdr:nvCxnSpPr>
        <xdr:cNvPr id="370" name="直線コネクタ 369"/>
        <xdr:cNvCxnSpPr/>
      </xdr:nvCxnSpPr>
      <xdr:spPr>
        <a:xfrm>
          <a:off x="3098800" y="13148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117856</xdr:rowOff>
    </xdr:to>
    <xdr:cxnSp macro="">
      <xdr:nvCxnSpPr>
        <xdr:cNvPr id="373" name="直線コネクタ 372"/>
        <xdr:cNvCxnSpPr/>
      </xdr:nvCxnSpPr>
      <xdr:spPr>
        <a:xfrm>
          <a:off x="2209800" y="13111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5" name="テキスト ボックス 374"/>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40132</xdr:rowOff>
    </xdr:from>
    <xdr:to>
      <xdr:col>3</xdr:col>
      <xdr:colOff>142875</xdr:colOff>
      <xdr:row>76</xdr:row>
      <xdr:rowOff>81280</xdr:rowOff>
    </xdr:to>
    <xdr:cxnSp macro="">
      <xdr:nvCxnSpPr>
        <xdr:cNvPr id="376" name="直線コネクタ 375"/>
        <xdr:cNvCxnSpPr/>
      </xdr:nvCxnSpPr>
      <xdr:spPr>
        <a:xfrm>
          <a:off x="1320800" y="13070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0" name="テキスト ボックス 379"/>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108204</xdr:rowOff>
    </xdr:from>
    <xdr:to>
      <xdr:col>7</xdr:col>
      <xdr:colOff>66675</xdr:colOff>
      <xdr:row>77</xdr:row>
      <xdr:rowOff>38354</xdr:rowOff>
    </xdr:to>
    <xdr:sp macro="" textlink="">
      <xdr:nvSpPr>
        <xdr:cNvPr id="386" name="円/楕円 385"/>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124731</xdr:rowOff>
    </xdr:from>
    <xdr:ext cx="762000" cy="259045"/>
    <xdr:sp macro="" textlink="">
      <xdr:nvSpPr>
        <xdr:cNvPr id="387"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8" name="円/楕円 387"/>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89" name="テキスト ボックス 388"/>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90" name="円/楕円 389"/>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91" name="テキスト ボックス 390"/>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92" name="円/楕円 391"/>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93" name="テキスト ボックス 392"/>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160782</xdr:rowOff>
    </xdr:from>
    <xdr:to>
      <xdr:col>1</xdr:col>
      <xdr:colOff>676275</xdr:colOff>
      <xdr:row>76</xdr:row>
      <xdr:rowOff>90932</xdr:rowOff>
    </xdr:to>
    <xdr:sp macro="" textlink="">
      <xdr:nvSpPr>
        <xdr:cNvPr id="394" name="円/楕円 393"/>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101109</xdr:rowOff>
    </xdr:from>
    <xdr:ext cx="762000" cy="259045"/>
    <xdr:sp macro="" textlink="">
      <xdr:nvSpPr>
        <xdr:cNvPr id="395" name="テキスト ボックス 394"/>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公債費以外の支出が経常収支に占める割合については、公債費の経常収支比率が低いこともあり、いずれの指標をも上回り</a:t>
          </a:r>
          <a:r>
            <a:rPr kumimoji="1" lang="en-US" altLang="ja-JP" sz="1300">
              <a:latin typeface="ＭＳ Ｐゴシック"/>
            </a:rPr>
            <a:t>73.8</a:t>
          </a:r>
          <a:r>
            <a:rPr kumimoji="1" lang="ja-JP" altLang="en-US" sz="1300">
              <a:latin typeface="ＭＳ Ｐゴシック"/>
            </a:rPr>
            <a:t>％となっている。</a:t>
          </a:r>
        </a:p>
        <a:p>
          <a:r>
            <a:rPr kumimoji="1" lang="ja-JP" altLang="en-US" sz="1300">
              <a:latin typeface="ＭＳ Ｐゴシック"/>
            </a:rPr>
            <a:t>　今後増大することが避けられない扶助費（少子高齢化に伴う老人福祉関連費や障害者の自立支援給付費）をはじめとする、経常経費全体の上昇に歯止めをかけるよう努める。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43180</xdr:rowOff>
    </xdr:from>
    <xdr:to>
      <xdr:col>24</xdr:col>
      <xdr:colOff>31750</xdr:colOff>
      <xdr:row>78</xdr:row>
      <xdr:rowOff>73661</xdr:rowOff>
    </xdr:to>
    <xdr:cxnSp macro="">
      <xdr:nvCxnSpPr>
        <xdr:cNvPr id="428" name="直線コネクタ 427"/>
        <xdr:cNvCxnSpPr/>
      </xdr:nvCxnSpPr>
      <xdr:spPr>
        <a:xfrm flipV="1">
          <a:off x="15671800" y="13416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66039</xdr:rowOff>
    </xdr:from>
    <xdr:to>
      <xdr:col>22</xdr:col>
      <xdr:colOff>565150</xdr:colOff>
      <xdr:row>78</xdr:row>
      <xdr:rowOff>73661</xdr:rowOff>
    </xdr:to>
    <xdr:cxnSp macro="">
      <xdr:nvCxnSpPr>
        <xdr:cNvPr id="431" name="直線コネクタ 430"/>
        <xdr:cNvCxnSpPr/>
      </xdr:nvCxnSpPr>
      <xdr:spPr>
        <a:xfrm>
          <a:off x="14782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33" name="テキスト ボックス 432"/>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66039</xdr:rowOff>
    </xdr:from>
    <xdr:to>
      <xdr:col>21</xdr:col>
      <xdr:colOff>361950</xdr:colOff>
      <xdr:row>78</xdr:row>
      <xdr:rowOff>66039</xdr:rowOff>
    </xdr:to>
    <xdr:cxnSp macro="">
      <xdr:nvCxnSpPr>
        <xdr:cNvPr id="434" name="直線コネクタ 433"/>
        <xdr:cNvCxnSpPr/>
      </xdr:nvCxnSpPr>
      <xdr:spPr>
        <a:xfrm>
          <a:off x="13893800" y="13439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6" name="テキスト ボックス 43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66039</xdr:rowOff>
    </xdr:to>
    <xdr:cxnSp macro="">
      <xdr:nvCxnSpPr>
        <xdr:cNvPr id="437" name="直線コネクタ 436"/>
        <xdr:cNvCxnSpPr/>
      </xdr:nvCxnSpPr>
      <xdr:spPr>
        <a:xfrm>
          <a:off x="13004800" y="133400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9" name="テキスト ボックス 438"/>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41" name="テキスト ボックス 440"/>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163830</xdr:rowOff>
    </xdr:from>
    <xdr:to>
      <xdr:col>24</xdr:col>
      <xdr:colOff>82550</xdr:colOff>
      <xdr:row>78</xdr:row>
      <xdr:rowOff>93980</xdr:rowOff>
    </xdr:to>
    <xdr:sp macro="" textlink="">
      <xdr:nvSpPr>
        <xdr:cNvPr id="447" name="円/楕円 446"/>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135907</xdr:rowOff>
    </xdr:from>
    <xdr:ext cx="762000" cy="259045"/>
    <xdr:sp macro="" textlink="">
      <xdr:nvSpPr>
        <xdr:cNvPr id="448"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22861</xdr:rowOff>
    </xdr:from>
    <xdr:to>
      <xdr:col>22</xdr:col>
      <xdr:colOff>615950</xdr:colOff>
      <xdr:row>78</xdr:row>
      <xdr:rowOff>124461</xdr:rowOff>
    </xdr:to>
    <xdr:sp macro="" textlink="">
      <xdr:nvSpPr>
        <xdr:cNvPr id="449" name="円/楕円 448"/>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50" name="テキスト ボックス 449"/>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51" name="円/楕円 450"/>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52" name="テキスト ボックス 451"/>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15239</xdr:rowOff>
    </xdr:from>
    <xdr:to>
      <xdr:col>20</xdr:col>
      <xdr:colOff>209550</xdr:colOff>
      <xdr:row>78</xdr:row>
      <xdr:rowOff>116839</xdr:rowOff>
    </xdr:to>
    <xdr:sp macro="" textlink="">
      <xdr:nvSpPr>
        <xdr:cNvPr id="453" name="円/楕円 452"/>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101616</xdr:rowOff>
    </xdr:from>
    <xdr:ext cx="762000" cy="259045"/>
    <xdr:sp macro="" textlink="">
      <xdr:nvSpPr>
        <xdr:cNvPr id="454" name="テキスト ボックス 453"/>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5" name="円/楕円 454"/>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6" name="テキスト ボックス 45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福岡県大木町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37884</xdr:rowOff>
    </xdr:from>
    <xdr:to>
      <xdr:col>4</xdr:col>
      <xdr:colOff>1117600</xdr:colOff>
      <xdr:row>19</xdr:row>
      <xdr:rowOff>41908</xdr:rowOff>
    </xdr:to>
    <xdr:cxnSp macro="">
      <xdr:nvCxnSpPr>
        <xdr:cNvPr id="50" name="直線コネクタ 49"/>
        <xdr:cNvCxnSpPr/>
      </xdr:nvCxnSpPr>
      <xdr:spPr bwMode="auto">
        <a:xfrm flipV="1">
          <a:off x="5003800" y="3343059"/>
          <a:ext cx="647700" cy="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41908</xdr:rowOff>
    </xdr:from>
    <xdr:to>
      <xdr:col>4</xdr:col>
      <xdr:colOff>469900</xdr:colOff>
      <xdr:row>19</xdr:row>
      <xdr:rowOff>48674</xdr:rowOff>
    </xdr:to>
    <xdr:cxnSp macro="">
      <xdr:nvCxnSpPr>
        <xdr:cNvPr id="53" name="直線コネクタ 52"/>
        <xdr:cNvCxnSpPr/>
      </xdr:nvCxnSpPr>
      <xdr:spPr bwMode="auto">
        <a:xfrm flipV="1">
          <a:off x="4305300" y="3347083"/>
          <a:ext cx="698500" cy="6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48674</xdr:rowOff>
    </xdr:from>
    <xdr:to>
      <xdr:col>3</xdr:col>
      <xdr:colOff>904875</xdr:colOff>
      <xdr:row>19</xdr:row>
      <xdr:rowOff>48925</xdr:rowOff>
    </xdr:to>
    <xdr:cxnSp macro="">
      <xdr:nvCxnSpPr>
        <xdr:cNvPr id="56" name="直線コネクタ 55"/>
        <xdr:cNvCxnSpPr/>
      </xdr:nvCxnSpPr>
      <xdr:spPr bwMode="auto">
        <a:xfrm flipV="1">
          <a:off x="3606800" y="3353849"/>
          <a:ext cx="698500" cy="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47485</xdr:rowOff>
    </xdr:from>
    <xdr:to>
      <xdr:col>3</xdr:col>
      <xdr:colOff>206375</xdr:colOff>
      <xdr:row>19</xdr:row>
      <xdr:rowOff>48925</xdr:rowOff>
    </xdr:to>
    <xdr:cxnSp macro="">
      <xdr:nvCxnSpPr>
        <xdr:cNvPr id="59" name="直線コネクタ 58"/>
        <xdr:cNvCxnSpPr/>
      </xdr:nvCxnSpPr>
      <xdr:spPr bwMode="auto">
        <a:xfrm>
          <a:off x="2908300" y="3352660"/>
          <a:ext cx="6985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158534</xdr:rowOff>
    </xdr:from>
    <xdr:to>
      <xdr:col>5</xdr:col>
      <xdr:colOff>34925</xdr:colOff>
      <xdr:row>19</xdr:row>
      <xdr:rowOff>88684</xdr:rowOff>
    </xdr:to>
    <xdr:sp macro="" textlink="">
      <xdr:nvSpPr>
        <xdr:cNvPr id="69" name="円/楕円 68"/>
        <xdr:cNvSpPr/>
      </xdr:nvSpPr>
      <xdr:spPr bwMode="auto">
        <a:xfrm>
          <a:off x="5600700" y="329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130611</xdr:rowOff>
    </xdr:from>
    <xdr:ext cx="762000" cy="259045"/>
    <xdr:sp macro="" textlink="">
      <xdr:nvSpPr>
        <xdr:cNvPr id="70" name="人口1人当たり決算額の推移該当値テキスト130"/>
        <xdr:cNvSpPr txBox="1"/>
      </xdr:nvSpPr>
      <xdr:spPr>
        <a:xfrm>
          <a:off x="5740400" y="326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77,945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162558</xdr:rowOff>
    </xdr:from>
    <xdr:to>
      <xdr:col>4</xdr:col>
      <xdr:colOff>520700</xdr:colOff>
      <xdr:row>19</xdr:row>
      <xdr:rowOff>92708</xdr:rowOff>
    </xdr:to>
    <xdr:sp macro="" textlink="">
      <xdr:nvSpPr>
        <xdr:cNvPr id="71" name="円/楕円 70"/>
        <xdr:cNvSpPr/>
      </xdr:nvSpPr>
      <xdr:spPr bwMode="auto">
        <a:xfrm>
          <a:off x="4953000" y="329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77485</xdr:rowOff>
    </xdr:from>
    <xdr:ext cx="736600" cy="259045"/>
    <xdr:sp macro="" textlink="">
      <xdr:nvSpPr>
        <xdr:cNvPr id="72" name="テキスト ボックス 71"/>
        <xdr:cNvSpPr txBox="1"/>
      </xdr:nvSpPr>
      <xdr:spPr>
        <a:xfrm>
          <a:off x="4622800" y="3382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169324</xdr:rowOff>
    </xdr:from>
    <xdr:to>
      <xdr:col>3</xdr:col>
      <xdr:colOff>955675</xdr:colOff>
      <xdr:row>19</xdr:row>
      <xdr:rowOff>99474</xdr:rowOff>
    </xdr:to>
    <xdr:sp macro="" textlink="">
      <xdr:nvSpPr>
        <xdr:cNvPr id="73" name="円/楕円 72"/>
        <xdr:cNvSpPr/>
      </xdr:nvSpPr>
      <xdr:spPr bwMode="auto">
        <a:xfrm>
          <a:off x="4254500" y="330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84251</xdr:rowOff>
    </xdr:from>
    <xdr:ext cx="762000" cy="259045"/>
    <xdr:sp macro="" textlink="">
      <xdr:nvSpPr>
        <xdr:cNvPr id="74" name="テキスト ボックス 73"/>
        <xdr:cNvSpPr txBox="1"/>
      </xdr:nvSpPr>
      <xdr:spPr>
        <a:xfrm>
          <a:off x="3924300" y="338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76,529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169575</xdr:rowOff>
    </xdr:from>
    <xdr:to>
      <xdr:col>3</xdr:col>
      <xdr:colOff>257175</xdr:colOff>
      <xdr:row>19</xdr:row>
      <xdr:rowOff>99725</xdr:rowOff>
    </xdr:to>
    <xdr:sp macro="" textlink="">
      <xdr:nvSpPr>
        <xdr:cNvPr id="75" name="円/楕円 74"/>
        <xdr:cNvSpPr/>
      </xdr:nvSpPr>
      <xdr:spPr bwMode="auto">
        <a:xfrm>
          <a:off x="3556000" y="3303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84502</xdr:rowOff>
    </xdr:from>
    <xdr:ext cx="762000" cy="259045"/>
    <xdr:sp macro="" textlink="">
      <xdr:nvSpPr>
        <xdr:cNvPr id="76" name="テキスト ボックス 75"/>
        <xdr:cNvSpPr txBox="1"/>
      </xdr:nvSpPr>
      <xdr:spPr>
        <a:xfrm>
          <a:off x="3225800" y="33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76,496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168135</xdr:rowOff>
    </xdr:from>
    <xdr:to>
      <xdr:col>2</xdr:col>
      <xdr:colOff>692150</xdr:colOff>
      <xdr:row>19</xdr:row>
      <xdr:rowOff>98285</xdr:rowOff>
    </xdr:to>
    <xdr:sp macro="" textlink="">
      <xdr:nvSpPr>
        <xdr:cNvPr id="77" name="円/楕円 76"/>
        <xdr:cNvSpPr/>
      </xdr:nvSpPr>
      <xdr:spPr bwMode="auto">
        <a:xfrm>
          <a:off x="2857500" y="3301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83062</xdr:rowOff>
    </xdr:from>
    <xdr:ext cx="762000" cy="259045"/>
    <xdr:sp macro="" textlink="">
      <xdr:nvSpPr>
        <xdr:cNvPr id="78" name="テキスト ボックス 77"/>
        <xdr:cNvSpPr txBox="1"/>
      </xdr:nvSpPr>
      <xdr:spPr>
        <a:xfrm>
          <a:off x="2527300" y="338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5156</xdr:rowOff>
    </xdr:from>
    <xdr:to>
      <xdr:col>4</xdr:col>
      <xdr:colOff>1117600</xdr:colOff>
      <xdr:row>37</xdr:row>
      <xdr:rowOff>27902</xdr:rowOff>
    </xdr:to>
    <xdr:cxnSp macro="">
      <xdr:nvCxnSpPr>
        <xdr:cNvPr id="110" name="直線コネクタ 109"/>
        <xdr:cNvCxnSpPr/>
      </xdr:nvCxnSpPr>
      <xdr:spPr bwMode="auto">
        <a:xfrm flipV="1">
          <a:off x="5003800" y="7129856"/>
          <a:ext cx="6477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653</xdr:rowOff>
    </xdr:from>
    <xdr:to>
      <xdr:col>4</xdr:col>
      <xdr:colOff>469900</xdr:colOff>
      <xdr:row>37</xdr:row>
      <xdr:rowOff>27902</xdr:rowOff>
    </xdr:to>
    <xdr:cxnSp macro="">
      <xdr:nvCxnSpPr>
        <xdr:cNvPr id="113" name="直線コネクタ 112"/>
        <xdr:cNvCxnSpPr/>
      </xdr:nvCxnSpPr>
      <xdr:spPr bwMode="auto">
        <a:xfrm>
          <a:off x="4305300" y="7125353"/>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653</xdr:rowOff>
    </xdr:from>
    <xdr:to>
      <xdr:col>3</xdr:col>
      <xdr:colOff>904875</xdr:colOff>
      <xdr:row>37</xdr:row>
      <xdr:rowOff>17615</xdr:rowOff>
    </xdr:to>
    <xdr:cxnSp macro="">
      <xdr:nvCxnSpPr>
        <xdr:cNvPr id="116" name="直線コネクタ 115"/>
        <xdr:cNvCxnSpPr/>
      </xdr:nvCxnSpPr>
      <xdr:spPr bwMode="auto">
        <a:xfrm flipV="1">
          <a:off x="3606800" y="7125353"/>
          <a:ext cx="698500" cy="1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127114</xdr:rowOff>
    </xdr:from>
    <xdr:to>
      <xdr:col>3</xdr:col>
      <xdr:colOff>206375</xdr:colOff>
      <xdr:row>37</xdr:row>
      <xdr:rowOff>17615</xdr:rowOff>
    </xdr:to>
    <xdr:cxnSp macro="">
      <xdr:nvCxnSpPr>
        <xdr:cNvPr id="119" name="直線コネクタ 118"/>
        <xdr:cNvCxnSpPr/>
      </xdr:nvCxnSpPr>
      <xdr:spPr bwMode="auto">
        <a:xfrm>
          <a:off x="2908300" y="7080364"/>
          <a:ext cx="698500" cy="61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125806</xdr:rowOff>
    </xdr:from>
    <xdr:to>
      <xdr:col>5</xdr:col>
      <xdr:colOff>34925</xdr:colOff>
      <xdr:row>37</xdr:row>
      <xdr:rowOff>55956</xdr:rowOff>
    </xdr:to>
    <xdr:sp macro="" textlink="">
      <xdr:nvSpPr>
        <xdr:cNvPr id="129" name="円/楕円 128"/>
        <xdr:cNvSpPr/>
      </xdr:nvSpPr>
      <xdr:spPr bwMode="auto">
        <a:xfrm>
          <a:off x="5600700" y="707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97883</xdr:rowOff>
    </xdr:from>
    <xdr:ext cx="762000" cy="259045"/>
    <xdr:sp macro="" textlink="">
      <xdr:nvSpPr>
        <xdr:cNvPr id="130" name="人口1人当たり決算額の推移該当値テキスト445"/>
        <xdr:cNvSpPr txBox="1"/>
      </xdr:nvSpPr>
      <xdr:spPr>
        <a:xfrm>
          <a:off x="5740400" y="705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15,330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148552</xdr:rowOff>
    </xdr:from>
    <xdr:to>
      <xdr:col>4</xdr:col>
      <xdr:colOff>520700</xdr:colOff>
      <xdr:row>37</xdr:row>
      <xdr:rowOff>78702</xdr:rowOff>
    </xdr:to>
    <xdr:sp macro="" textlink="">
      <xdr:nvSpPr>
        <xdr:cNvPr id="131" name="円/楕円 130"/>
        <xdr:cNvSpPr/>
      </xdr:nvSpPr>
      <xdr:spPr bwMode="auto">
        <a:xfrm>
          <a:off x="4953000" y="7101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63479</xdr:rowOff>
    </xdr:from>
    <xdr:ext cx="736600" cy="259045"/>
    <xdr:sp macro="" textlink="">
      <xdr:nvSpPr>
        <xdr:cNvPr id="132" name="テキスト ボックス 131"/>
        <xdr:cNvSpPr txBox="1"/>
      </xdr:nvSpPr>
      <xdr:spPr>
        <a:xfrm>
          <a:off x="4622800" y="718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121303</xdr:rowOff>
    </xdr:from>
    <xdr:to>
      <xdr:col>3</xdr:col>
      <xdr:colOff>955675</xdr:colOff>
      <xdr:row>37</xdr:row>
      <xdr:rowOff>51453</xdr:rowOff>
    </xdr:to>
    <xdr:sp macro="" textlink="">
      <xdr:nvSpPr>
        <xdr:cNvPr id="133" name="円/楕円 132"/>
        <xdr:cNvSpPr/>
      </xdr:nvSpPr>
      <xdr:spPr bwMode="auto">
        <a:xfrm>
          <a:off x="4254500" y="707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36230</xdr:rowOff>
    </xdr:from>
    <xdr:ext cx="762000" cy="259045"/>
    <xdr:sp macro="" textlink="">
      <xdr:nvSpPr>
        <xdr:cNvPr id="134" name="テキスト ボックス 133"/>
        <xdr:cNvSpPr txBox="1"/>
      </xdr:nvSpPr>
      <xdr:spPr>
        <a:xfrm>
          <a:off x="3924300" y="716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138265</xdr:rowOff>
    </xdr:from>
    <xdr:to>
      <xdr:col>3</xdr:col>
      <xdr:colOff>257175</xdr:colOff>
      <xdr:row>37</xdr:row>
      <xdr:rowOff>68415</xdr:rowOff>
    </xdr:to>
    <xdr:sp macro="" textlink="">
      <xdr:nvSpPr>
        <xdr:cNvPr id="135" name="円/楕円 134"/>
        <xdr:cNvSpPr/>
      </xdr:nvSpPr>
      <xdr:spPr bwMode="auto">
        <a:xfrm>
          <a:off x="3556000" y="709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53192</xdr:rowOff>
    </xdr:from>
    <xdr:ext cx="762000" cy="259045"/>
    <xdr:sp macro="" textlink="">
      <xdr:nvSpPr>
        <xdr:cNvPr id="136" name="テキスト ボックス 135"/>
        <xdr:cNvSpPr txBox="1"/>
      </xdr:nvSpPr>
      <xdr:spPr>
        <a:xfrm>
          <a:off x="3225800" y="71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76314</xdr:rowOff>
    </xdr:from>
    <xdr:to>
      <xdr:col>2</xdr:col>
      <xdr:colOff>692150</xdr:colOff>
      <xdr:row>37</xdr:row>
      <xdr:rowOff>6464</xdr:rowOff>
    </xdr:to>
    <xdr:sp macro="" textlink="">
      <xdr:nvSpPr>
        <xdr:cNvPr id="137" name="円/楕円 136"/>
        <xdr:cNvSpPr/>
      </xdr:nvSpPr>
      <xdr:spPr bwMode="auto">
        <a:xfrm>
          <a:off x="2857500" y="7029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162691</xdr:rowOff>
    </xdr:from>
    <xdr:ext cx="762000" cy="259045"/>
    <xdr:sp macro="" textlink="">
      <xdr:nvSpPr>
        <xdr:cNvPr id="138" name="テキスト ボックス 137"/>
        <xdr:cNvSpPr txBox="1"/>
      </xdr:nvSpPr>
      <xdr:spPr>
        <a:xfrm>
          <a:off x="2527300" y="711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14,438
14,365
18.44
5,536,748
5,310,653
186,520
3,226,621
5,167,331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44102</xdr:rowOff>
    </xdr:from>
    <xdr:to>
      <xdr:col>6</xdr:col>
      <xdr:colOff>511175</xdr:colOff>
      <xdr:row>37</xdr:row>
      <xdr:rowOff>58112</xdr:rowOff>
    </xdr:to>
    <xdr:cxnSp macro="">
      <xdr:nvCxnSpPr>
        <xdr:cNvPr id="63" name="直線コネクタ 62"/>
        <xdr:cNvCxnSpPr/>
      </xdr:nvCxnSpPr>
      <xdr:spPr>
        <a:xfrm>
          <a:off x="3797300" y="6387752"/>
          <a:ext cx="8382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44102</xdr:rowOff>
    </xdr:from>
    <xdr:to>
      <xdr:col>5</xdr:col>
      <xdr:colOff>358775</xdr:colOff>
      <xdr:row>37</xdr:row>
      <xdr:rowOff>51798</xdr:rowOff>
    </xdr:to>
    <xdr:cxnSp macro="">
      <xdr:nvCxnSpPr>
        <xdr:cNvPr id="66" name="直線コネクタ 65"/>
        <xdr:cNvCxnSpPr/>
      </xdr:nvCxnSpPr>
      <xdr:spPr>
        <a:xfrm flipV="1">
          <a:off x="2908300" y="6387752"/>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31821</xdr:rowOff>
    </xdr:from>
    <xdr:ext cx="534377" cy="259045"/>
    <xdr:sp macro="" textlink="">
      <xdr:nvSpPr>
        <xdr:cNvPr id="68" name="テキスト ボックス 67"/>
        <xdr:cNvSpPr txBox="1"/>
      </xdr:nvSpPr>
      <xdr:spPr>
        <a:xfrm>
          <a:off x="3530111" y="5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49795</xdr:rowOff>
    </xdr:from>
    <xdr:to>
      <xdr:col>4</xdr:col>
      <xdr:colOff>155575</xdr:colOff>
      <xdr:row>37</xdr:row>
      <xdr:rowOff>51798</xdr:rowOff>
    </xdr:to>
    <xdr:cxnSp macro="">
      <xdr:nvCxnSpPr>
        <xdr:cNvPr id="69" name="直線コネクタ 68"/>
        <xdr:cNvCxnSpPr/>
      </xdr:nvCxnSpPr>
      <xdr:spPr>
        <a:xfrm>
          <a:off x="2019300" y="6393445"/>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56358</xdr:rowOff>
    </xdr:from>
    <xdr:ext cx="534377" cy="259045"/>
    <xdr:sp macro="" textlink="">
      <xdr:nvSpPr>
        <xdr:cNvPr id="71" name="テキスト ボックス 70"/>
        <xdr:cNvSpPr txBox="1"/>
      </xdr:nvSpPr>
      <xdr:spPr>
        <a:xfrm>
          <a:off x="2641111" y="58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49795</xdr:rowOff>
    </xdr:from>
    <xdr:to>
      <xdr:col>2</xdr:col>
      <xdr:colOff>638175</xdr:colOff>
      <xdr:row>37</xdr:row>
      <xdr:rowOff>59483</xdr:rowOff>
    </xdr:to>
    <xdr:cxnSp macro="">
      <xdr:nvCxnSpPr>
        <xdr:cNvPr id="72" name="直線コネクタ 71"/>
        <xdr:cNvCxnSpPr/>
      </xdr:nvCxnSpPr>
      <xdr:spPr>
        <a:xfrm flipV="1">
          <a:off x="1130300" y="6393445"/>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36415</xdr:rowOff>
    </xdr:from>
    <xdr:ext cx="534377" cy="259045"/>
    <xdr:sp macro="" textlink="">
      <xdr:nvSpPr>
        <xdr:cNvPr id="74" name="テキスト ボックス 73"/>
        <xdr:cNvSpPr txBox="1"/>
      </xdr:nvSpPr>
      <xdr:spPr>
        <a:xfrm>
          <a:off x="1752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26357</xdr:rowOff>
    </xdr:from>
    <xdr:ext cx="534377" cy="259045"/>
    <xdr:sp macro="" textlink="">
      <xdr:nvSpPr>
        <xdr:cNvPr id="76" name="テキスト ボックス 75"/>
        <xdr:cNvSpPr txBox="1"/>
      </xdr:nvSpPr>
      <xdr:spPr>
        <a:xfrm>
          <a:off x="863111" y="58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7312</xdr:rowOff>
    </xdr:from>
    <xdr:to>
      <xdr:col>6</xdr:col>
      <xdr:colOff>561975</xdr:colOff>
      <xdr:row>37</xdr:row>
      <xdr:rowOff>108912</xdr:rowOff>
    </xdr:to>
    <xdr:sp macro="" textlink="">
      <xdr:nvSpPr>
        <xdr:cNvPr id="82" name="円/楕円 81"/>
        <xdr:cNvSpPr/>
      </xdr:nvSpPr>
      <xdr:spPr>
        <a:xfrm>
          <a:off x="4584700" y="63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157189</xdr:rowOff>
    </xdr:from>
    <xdr:ext cx="534377" cy="259045"/>
    <xdr:sp macro="" textlink="">
      <xdr:nvSpPr>
        <xdr:cNvPr id="83" name="人件費該当値テキスト"/>
        <xdr:cNvSpPr txBox="1"/>
      </xdr:nvSpPr>
      <xdr:spPr>
        <a:xfrm>
          <a:off x="4686300" y="63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65,245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164752</xdr:rowOff>
    </xdr:from>
    <xdr:to>
      <xdr:col>5</xdr:col>
      <xdr:colOff>409575</xdr:colOff>
      <xdr:row>37</xdr:row>
      <xdr:rowOff>94902</xdr:rowOff>
    </xdr:to>
    <xdr:sp macro="" textlink="">
      <xdr:nvSpPr>
        <xdr:cNvPr id="84" name="円/楕円 83"/>
        <xdr:cNvSpPr/>
      </xdr:nvSpPr>
      <xdr:spPr>
        <a:xfrm>
          <a:off x="3746500" y="63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86029</xdr:rowOff>
    </xdr:from>
    <xdr:ext cx="534377" cy="259045"/>
    <xdr:sp macro="" textlink="">
      <xdr:nvSpPr>
        <xdr:cNvPr id="85" name="テキスト ボックス 84"/>
        <xdr:cNvSpPr txBox="1"/>
      </xdr:nvSpPr>
      <xdr:spPr>
        <a:xfrm>
          <a:off x="3530111" y="642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998</xdr:rowOff>
    </xdr:from>
    <xdr:to>
      <xdr:col>4</xdr:col>
      <xdr:colOff>206375</xdr:colOff>
      <xdr:row>37</xdr:row>
      <xdr:rowOff>102598</xdr:rowOff>
    </xdr:to>
    <xdr:sp macro="" textlink="">
      <xdr:nvSpPr>
        <xdr:cNvPr id="86" name="円/楕円 85"/>
        <xdr:cNvSpPr/>
      </xdr:nvSpPr>
      <xdr:spPr>
        <a:xfrm>
          <a:off x="2857500" y="634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93725</xdr:rowOff>
    </xdr:from>
    <xdr:ext cx="534377" cy="259045"/>
    <xdr:sp macro="" textlink="">
      <xdr:nvSpPr>
        <xdr:cNvPr id="87" name="テキスト ボックス 86"/>
        <xdr:cNvSpPr txBox="1"/>
      </xdr:nvSpPr>
      <xdr:spPr>
        <a:xfrm>
          <a:off x="2641111" y="643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170445</xdr:rowOff>
    </xdr:from>
    <xdr:to>
      <xdr:col>3</xdr:col>
      <xdr:colOff>3175</xdr:colOff>
      <xdr:row>37</xdr:row>
      <xdr:rowOff>100595</xdr:rowOff>
    </xdr:to>
    <xdr:sp macro="" textlink="">
      <xdr:nvSpPr>
        <xdr:cNvPr id="88" name="円/楕円 87"/>
        <xdr:cNvSpPr/>
      </xdr:nvSpPr>
      <xdr:spPr>
        <a:xfrm>
          <a:off x="1968500" y="63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91722</xdr:rowOff>
    </xdr:from>
    <xdr:ext cx="534377" cy="259045"/>
    <xdr:sp macro="" textlink="">
      <xdr:nvSpPr>
        <xdr:cNvPr id="89" name="テキスト ボックス 88"/>
        <xdr:cNvSpPr txBox="1"/>
      </xdr:nvSpPr>
      <xdr:spPr>
        <a:xfrm>
          <a:off x="1752111" y="64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8683</xdr:rowOff>
    </xdr:from>
    <xdr:to>
      <xdr:col>1</xdr:col>
      <xdr:colOff>485775</xdr:colOff>
      <xdr:row>37</xdr:row>
      <xdr:rowOff>110283</xdr:rowOff>
    </xdr:to>
    <xdr:sp macro="" textlink="">
      <xdr:nvSpPr>
        <xdr:cNvPr id="90" name="円/楕円 89"/>
        <xdr:cNvSpPr/>
      </xdr:nvSpPr>
      <xdr:spPr>
        <a:xfrm>
          <a:off x="1079500" y="63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101410</xdr:rowOff>
    </xdr:from>
    <xdr:ext cx="534377" cy="259045"/>
    <xdr:sp macro="" textlink="">
      <xdr:nvSpPr>
        <xdr:cNvPr id="91" name="テキスト ボックス 90"/>
        <xdr:cNvSpPr txBox="1"/>
      </xdr:nvSpPr>
      <xdr:spPr>
        <a:xfrm>
          <a:off x="863111" y="644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97072</xdr:rowOff>
    </xdr:from>
    <xdr:to>
      <xdr:col>6</xdr:col>
      <xdr:colOff>511175</xdr:colOff>
      <xdr:row>58</xdr:row>
      <xdr:rowOff>105239</xdr:rowOff>
    </xdr:to>
    <xdr:cxnSp macro="">
      <xdr:nvCxnSpPr>
        <xdr:cNvPr id="120" name="直線コネクタ 119"/>
        <xdr:cNvCxnSpPr/>
      </xdr:nvCxnSpPr>
      <xdr:spPr>
        <a:xfrm flipV="1">
          <a:off x="3797300" y="10041172"/>
          <a:ext cx="8382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105239</xdr:rowOff>
    </xdr:from>
    <xdr:to>
      <xdr:col>5</xdr:col>
      <xdr:colOff>358775</xdr:colOff>
      <xdr:row>58</xdr:row>
      <xdr:rowOff>108658</xdr:rowOff>
    </xdr:to>
    <xdr:cxnSp macro="">
      <xdr:nvCxnSpPr>
        <xdr:cNvPr id="123" name="直線コネクタ 122"/>
        <xdr:cNvCxnSpPr/>
      </xdr:nvCxnSpPr>
      <xdr:spPr>
        <a:xfrm flipV="1">
          <a:off x="2908300" y="10049339"/>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139798</xdr:rowOff>
    </xdr:from>
    <xdr:ext cx="534377" cy="259045"/>
    <xdr:sp macro="" textlink="">
      <xdr:nvSpPr>
        <xdr:cNvPr id="125" name="テキスト ボックス 124"/>
        <xdr:cNvSpPr txBox="1"/>
      </xdr:nvSpPr>
      <xdr:spPr>
        <a:xfrm>
          <a:off x="3530111" y="97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108658</xdr:rowOff>
    </xdr:from>
    <xdr:to>
      <xdr:col>4</xdr:col>
      <xdr:colOff>155575</xdr:colOff>
      <xdr:row>58</xdr:row>
      <xdr:rowOff>116932</xdr:rowOff>
    </xdr:to>
    <xdr:cxnSp macro="">
      <xdr:nvCxnSpPr>
        <xdr:cNvPr id="126" name="直線コネクタ 125"/>
        <xdr:cNvCxnSpPr/>
      </xdr:nvCxnSpPr>
      <xdr:spPr>
        <a:xfrm flipV="1">
          <a:off x="2019300" y="10052758"/>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147793</xdr:rowOff>
    </xdr:from>
    <xdr:ext cx="534377" cy="259045"/>
    <xdr:sp macro="" textlink="">
      <xdr:nvSpPr>
        <xdr:cNvPr id="128" name="テキスト ボックス 127"/>
        <xdr:cNvSpPr txBox="1"/>
      </xdr:nvSpPr>
      <xdr:spPr>
        <a:xfrm>
          <a:off x="2641111" y="97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109955</xdr:rowOff>
    </xdr:from>
    <xdr:to>
      <xdr:col>2</xdr:col>
      <xdr:colOff>638175</xdr:colOff>
      <xdr:row>58</xdr:row>
      <xdr:rowOff>116932</xdr:rowOff>
    </xdr:to>
    <xdr:cxnSp macro="">
      <xdr:nvCxnSpPr>
        <xdr:cNvPr id="129" name="直線コネクタ 128"/>
        <xdr:cNvCxnSpPr/>
      </xdr:nvCxnSpPr>
      <xdr:spPr>
        <a:xfrm>
          <a:off x="1130300" y="10054055"/>
          <a:ext cx="8890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152188</xdr:rowOff>
    </xdr:from>
    <xdr:ext cx="534377" cy="259045"/>
    <xdr:sp macro="" textlink="">
      <xdr:nvSpPr>
        <xdr:cNvPr id="131" name="テキスト ボックス 130"/>
        <xdr:cNvSpPr txBox="1"/>
      </xdr:nvSpPr>
      <xdr:spPr>
        <a:xfrm>
          <a:off x="1752111" y="9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145675</xdr:rowOff>
    </xdr:from>
    <xdr:ext cx="534377" cy="259045"/>
    <xdr:sp macro="" textlink="">
      <xdr:nvSpPr>
        <xdr:cNvPr id="133" name="テキスト ボックス 132"/>
        <xdr:cNvSpPr txBox="1"/>
      </xdr:nvSpPr>
      <xdr:spPr>
        <a:xfrm>
          <a:off x="863111" y="97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46272</xdr:rowOff>
    </xdr:from>
    <xdr:to>
      <xdr:col>6</xdr:col>
      <xdr:colOff>561975</xdr:colOff>
      <xdr:row>58</xdr:row>
      <xdr:rowOff>147872</xdr:rowOff>
    </xdr:to>
    <xdr:sp macro="" textlink="">
      <xdr:nvSpPr>
        <xdr:cNvPr id="139" name="円/楕円 138"/>
        <xdr:cNvSpPr/>
      </xdr:nvSpPr>
      <xdr:spPr>
        <a:xfrm>
          <a:off x="4584700" y="99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62,377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54439</xdr:rowOff>
    </xdr:from>
    <xdr:to>
      <xdr:col>5</xdr:col>
      <xdr:colOff>409575</xdr:colOff>
      <xdr:row>58</xdr:row>
      <xdr:rowOff>156039</xdr:rowOff>
    </xdr:to>
    <xdr:sp macro="" textlink="">
      <xdr:nvSpPr>
        <xdr:cNvPr id="141" name="円/楕円 140"/>
        <xdr:cNvSpPr/>
      </xdr:nvSpPr>
      <xdr:spPr>
        <a:xfrm>
          <a:off x="3746500" y="99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147166</xdr:rowOff>
    </xdr:from>
    <xdr:ext cx="534377" cy="259045"/>
    <xdr:sp macro="" textlink="">
      <xdr:nvSpPr>
        <xdr:cNvPr id="142" name="テキスト ボックス 141"/>
        <xdr:cNvSpPr txBox="1"/>
      </xdr:nvSpPr>
      <xdr:spPr>
        <a:xfrm>
          <a:off x="3530111" y="1009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57858</xdr:rowOff>
    </xdr:from>
    <xdr:to>
      <xdr:col>4</xdr:col>
      <xdr:colOff>206375</xdr:colOff>
      <xdr:row>58</xdr:row>
      <xdr:rowOff>159458</xdr:rowOff>
    </xdr:to>
    <xdr:sp macro="" textlink="">
      <xdr:nvSpPr>
        <xdr:cNvPr id="143" name="円/楕円 142"/>
        <xdr:cNvSpPr/>
      </xdr:nvSpPr>
      <xdr:spPr>
        <a:xfrm>
          <a:off x="2857500" y="100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150585</xdr:rowOff>
    </xdr:from>
    <xdr:ext cx="534377" cy="259045"/>
    <xdr:sp macro="" textlink="">
      <xdr:nvSpPr>
        <xdr:cNvPr id="144" name="テキスト ボックス 143"/>
        <xdr:cNvSpPr txBox="1"/>
      </xdr:nvSpPr>
      <xdr:spPr>
        <a:xfrm>
          <a:off x="2641111" y="100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66132</xdr:rowOff>
    </xdr:from>
    <xdr:to>
      <xdr:col>3</xdr:col>
      <xdr:colOff>3175</xdr:colOff>
      <xdr:row>58</xdr:row>
      <xdr:rowOff>167732</xdr:rowOff>
    </xdr:to>
    <xdr:sp macro="" textlink="">
      <xdr:nvSpPr>
        <xdr:cNvPr id="145" name="円/楕円 144"/>
        <xdr:cNvSpPr/>
      </xdr:nvSpPr>
      <xdr:spPr>
        <a:xfrm>
          <a:off x="1968500" y="100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158859</xdr:rowOff>
    </xdr:from>
    <xdr:ext cx="534377" cy="259045"/>
    <xdr:sp macro="" textlink="">
      <xdr:nvSpPr>
        <xdr:cNvPr id="146" name="テキスト ボックス 145"/>
        <xdr:cNvSpPr txBox="1"/>
      </xdr:nvSpPr>
      <xdr:spPr>
        <a:xfrm>
          <a:off x="1752111" y="1010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59155</xdr:rowOff>
    </xdr:from>
    <xdr:to>
      <xdr:col>1</xdr:col>
      <xdr:colOff>485775</xdr:colOff>
      <xdr:row>58</xdr:row>
      <xdr:rowOff>160755</xdr:rowOff>
    </xdr:to>
    <xdr:sp macro="" textlink="">
      <xdr:nvSpPr>
        <xdr:cNvPr id="147" name="円/楕円 146"/>
        <xdr:cNvSpPr/>
      </xdr:nvSpPr>
      <xdr:spPr>
        <a:xfrm>
          <a:off x="1079500" y="100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151882</xdr:rowOff>
    </xdr:from>
    <xdr:ext cx="534377" cy="259045"/>
    <xdr:sp macro="" textlink="">
      <xdr:nvSpPr>
        <xdr:cNvPr id="148" name="テキスト ボックス 147"/>
        <xdr:cNvSpPr txBox="1"/>
      </xdr:nvSpPr>
      <xdr:spPr>
        <a:xfrm>
          <a:off x="863111" y="1009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37320</xdr:rowOff>
    </xdr:from>
    <xdr:to>
      <xdr:col>6</xdr:col>
      <xdr:colOff>511175</xdr:colOff>
      <xdr:row>79</xdr:row>
      <xdr:rowOff>49501</xdr:rowOff>
    </xdr:to>
    <xdr:cxnSp macro="">
      <xdr:nvCxnSpPr>
        <xdr:cNvPr id="179" name="直線コネクタ 178"/>
        <xdr:cNvCxnSpPr/>
      </xdr:nvCxnSpPr>
      <xdr:spPr>
        <a:xfrm>
          <a:off x="3797300" y="13581870"/>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24485</xdr:rowOff>
    </xdr:from>
    <xdr:to>
      <xdr:col>5</xdr:col>
      <xdr:colOff>358775</xdr:colOff>
      <xdr:row>79</xdr:row>
      <xdr:rowOff>37320</xdr:rowOff>
    </xdr:to>
    <xdr:cxnSp macro="">
      <xdr:nvCxnSpPr>
        <xdr:cNvPr id="182" name="直線コネクタ 181"/>
        <xdr:cNvCxnSpPr/>
      </xdr:nvCxnSpPr>
      <xdr:spPr>
        <a:xfrm>
          <a:off x="2908300" y="13569035"/>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184" name="テキスト ボックス 183"/>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24485</xdr:rowOff>
    </xdr:from>
    <xdr:to>
      <xdr:col>4</xdr:col>
      <xdr:colOff>155575</xdr:colOff>
      <xdr:row>79</xdr:row>
      <xdr:rowOff>33271</xdr:rowOff>
    </xdr:to>
    <xdr:cxnSp macro="">
      <xdr:nvCxnSpPr>
        <xdr:cNvPr id="185" name="直線コネクタ 184"/>
        <xdr:cNvCxnSpPr/>
      </xdr:nvCxnSpPr>
      <xdr:spPr>
        <a:xfrm flipV="1">
          <a:off x="2019300" y="13569035"/>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159315</xdr:rowOff>
    </xdr:from>
    <xdr:ext cx="469744" cy="259045"/>
    <xdr:sp macro="" textlink="">
      <xdr:nvSpPr>
        <xdr:cNvPr id="187" name="テキスト ボックス 186"/>
        <xdr:cNvSpPr txBox="1"/>
      </xdr:nvSpPr>
      <xdr:spPr>
        <a:xfrm>
          <a:off x="2673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32519</xdr:rowOff>
    </xdr:from>
    <xdr:to>
      <xdr:col>2</xdr:col>
      <xdr:colOff>638175</xdr:colOff>
      <xdr:row>79</xdr:row>
      <xdr:rowOff>33271</xdr:rowOff>
    </xdr:to>
    <xdr:cxnSp macro="">
      <xdr:nvCxnSpPr>
        <xdr:cNvPr id="188" name="直線コネクタ 187"/>
        <xdr:cNvCxnSpPr/>
      </xdr:nvCxnSpPr>
      <xdr:spPr>
        <a:xfrm>
          <a:off x="1130300" y="13577069"/>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159903</xdr:rowOff>
    </xdr:from>
    <xdr:ext cx="469744" cy="259045"/>
    <xdr:sp macro="" textlink="">
      <xdr:nvSpPr>
        <xdr:cNvPr id="190" name="テキスト ボックス 189"/>
        <xdr:cNvSpPr txBox="1"/>
      </xdr:nvSpPr>
      <xdr:spPr>
        <a:xfrm>
          <a:off x="1784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161830</xdr:rowOff>
    </xdr:from>
    <xdr:ext cx="469744" cy="259045"/>
    <xdr:sp macro="" textlink="">
      <xdr:nvSpPr>
        <xdr:cNvPr id="192" name="テキスト ボックス 191"/>
        <xdr:cNvSpPr txBox="1"/>
      </xdr:nvSpPr>
      <xdr:spPr>
        <a:xfrm>
          <a:off x="895427"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170151</xdr:rowOff>
    </xdr:from>
    <xdr:to>
      <xdr:col>6</xdr:col>
      <xdr:colOff>561975</xdr:colOff>
      <xdr:row>79</xdr:row>
      <xdr:rowOff>100301</xdr:rowOff>
    </xdr:to>
    <xdr:sp macro="" textlink="">
      <xdr:nvSpPr>
        <xdr:cNvPr id="198" name="円/楕円 197"/>
        <xdr:cNvSpPr/>
      </xdr:nvSpPr>
      <xdr:spPr>
        <a:xfrm>
          <a:off x="4584700" y="135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85078</xdr:rowOff>
    </xdr:from>
    <xdr:ext cx="469744" cy="259045"/>
    <xdr:sp macro="" textlink="">
      <xdr:nvSpPr>
        <xdr:cNvPr id="199" name="維持補修費該当値テキスト"/>
        <xdr:cNvSpPr txBox="1"/>
      </xdr:nvSpPr>
      <xdr:spPr>
        <a:xfrm>
          <a:off x="4686300" y="134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157970</xdr:rowOff>
    </xdr:from>
    <xdr:to>
      <xdr:col>5</xdr:col>
      <xdr:colOff>409575</xdr:colOff>
      <xdr:row>79</xdr:row>
      <xdr:rowOff>88120</xdr:rowOff>
    </xdr:to>
    <xdr:sp macro="" textlink="">
      <xdr:nvSpPr>
        <xdr:cNvPr id="200" name="円/楕円 199"/>
        <xdr:cNvSpPr/>
      </xdr:nvSpPr>
      <xdr:spPr>
        <a:xfrm>
          <a:off x="3746500" y="135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79247</xdr:rowOff>
    </xdr:from>
    <xdr:ext cx="469744" cy="259045"/>
    <xdr:sp macro="" textlink="">
      <xdr:nvSpPr>
        <xdr:cNvPr id="201" name="テキスト ボックス 200"/>
        <xdr:cNvSpPr txBox="1"/>
      </xdr:nvSpPr>
      <xdr:spPr>
        <a:xfrm>
          <a:off x="3562427" y="136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145135</xdr:rowOff>
    </xdr:from>
    <xdr:to>
      <xdr:col>4</xdr:col>
      <xdr:colOff>206375</xdr:colOff>
      <xdr:row>79</xdr:row>
      <xdr:rowOff>75285</xdr:rowOff>
    </xdr:to>
    <xdr:sp macro="" textlink="">
      <xdr:nvSpPr>
        <xdr:cNvPr id="202" name="円/楕円 201"/>
        <xdr:cNvSpPr/>
      </xdr:nvSpPr>
      <xdr:spPr>
        <a:xfrm>
          <a:off x="2857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66412</xdr:rowOff>
    </xdr:from>
    <xdr:ext cx="469744" cy="259045"/>
    <xdr:sp macro="" textlink="">
      <xdr:nvSpPr>
        <xdr:cNvPr id="203" name="テキスト ボックス 202"/>
        <xdr:cNvSpPr txBox="1"/>
      </xdr:nvSpPr>
      <xdr:spPr>
        <a:xfrm>
          <a:off x="2673427" y="136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153921</xdr:rowOff>
    </xdr:from>
    <xdr:to>
      <xdr:col>3</xdr:col>
      <xdr:colOff>3175</xdr:colOff>
      <xdr:row>79</xdr:row>
      <xdr:rowOff>84071</xdr:rowOff>
    </xdr:to>
    <xdr:sp macro="" textlink="">
      <xdr:nvSpPr>
        <xdr:cNvPr id="204" name="円/楕円 203"/>
        <xdr:cNvSpPr/>
      </xdr:nvSpPr>
      <xdr:spPr>
        <a:xfrm>
          <a:off x="1968500" y="135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75198</xdr:rowOff>
    </xdr:from>
    <xdr:ext cx="469744" cy="259045"/>
    <xdr:sp macro="" textlink="">
      <xdr:nvSpPr>
        <xdr:cNvPr id="205" name="テキスト ボックス 204"/>
        <xdr:cNvSpPr txBox="1"/>
      </xdr:nvSpPr>
      <xdr:spPr>
        <a:xfrm>
          <a:off x="1784427" y="1361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153169</xdr:rowOff>
    </xdr:from>
    <xdr:to>
      <xdr:col>1</xdr:col>
      <xdr:colOff>485775</xdr:colOff>
      <xdr:row>79</xdr:row>
      <xdr:rowOff>83319</xdr:rowOff>
    </xdr:to>
    <xdr:sp macro="" textlink="">
      <xdr:nvSpPr>
        <xdr:cNvPr id="206" name="円/楕円 205"/>
        <xdr:cNvSpPr/>
      </xdr:nvSpPr>
      <xdr:spPr>
        <a:xfrm>
          <a:off x="1079500" y="135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74446</xdr:rowOff>
    </xdr:from>
    <xdr:ext cx="469744" cy="259045"/>
    <xdr:sp macro="" textlink="">
      <xdr:nvSpPr>
        <xdr:cNvPr id="207" name="テキスト ボックス 206"/>
        <xdr:cNvSpPr txBox="1"/>
      </xdr:nvSpPr>
      <xdr:spPr>
        <a:xfrm>
          <a:off x="895427" y="1361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13072</xdr:rowOff>
    </xdr:from>
    <xdr:to>
      <xdr:col>6</xdr:col>
      <xdr:colOff>511175</xdr:colOff>
      <xdr:row>94</xdr:row>
      <xdr:rowOff>14557</xdr:rowOff>
    </xdr:to>
    <xdr:cxnSp macro="">
      <xdr:nvCxnSpPr>
        <xdr:cNvPr id="239" name="直線コネクタ 238"/>
        <xdr:cNvCxnSpPr/>
      </xdr:nvCxnSpPr>
      <xdr:spPr>
        <a:xfrm>
          <a:off x="3797300" y="16129372"/>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13072</xdr:rowOff>
    </xdr:from>
    <xdr:to>
      <xdr:col>5</xdr:col>
      <xdr:colOff>358775</xdr:colOff>
      <xdr:row>94</xdr:row>
      <xdr:rowOff>111550</xdr:rowOff>
    </xdr:to>
    <xdr:cxnSp macro="">
      <xdr:nvCxnSpPr>
        <xdr:cNvPr id="242" name="直線コネクタ 241"/>
        <xdr:cNvCxnSpPr/>
      </xdr:nvCxnSpPr>
      <xdr:spPr>
        <a:xfrm flipV="1">
          <a:off x="2908300" y="16129372"/>
          <a:ext cx="8890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4" name="テキスト ボックス 243"/>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111550</xdr:rowOff>
    </xdr:from>
    <xdr:to>
      <xdr:col>4</xdr:col>
      <xdr:colOff>155575</xdr:colOff>
      <xdr:row>95</xdr:row>
      <xdr:rowOff>3373</xdr:rowOff>
    </xdr:to>
    <xdr:cxnSp macro="">
      <xdr:nvCxnSpPr>
        <xdr:cNvPr id="245" name="直線コネクタ 244"/>
        <xdr:cNvCxnSpPr/>
      </xdr:nvCxnSpPr>
      <xdr:spPr>
        <a:xfrm flipV="1">
          <a:off x="2019300" y="16227850"/>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7" name="テキスト ボックス 246"/>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3373</xdr:rowOff>
    </xdr:from>
    <xdr:to>
      <xdr:col>2</xdr:col>
      <xdr:colOff>638175</xdr:colOff>
      <xdr:row>95</xdr:row>
      <xdr:rowOff>15260</xdr:rowOff>
    </xdr:to>
    <xdr:cxnSp macro="">
      <xdr:nvCxnSpPr>
        <xdr:cNvPr id="248" name="直線コネクタ 247"/>
        <xdr:cNvCxnSpPr/>
      </xdr:nvCxnSpPr>
      <xdr:spPr>
        <a:xfrm flipV="1">
          <a:off x="1130300" y="1629112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50" name="テキスト ボックス 249"/>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52" name="テキスト ボックス 251"/>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135207</xdr:rowOff>
    </xdr:from>
    <xdr:to>
      <xdr:col>6</xdr:col>
      <xdr:colOff>561975</xdr:colOff>
      <xdr:row>94</xdr:row>
      <xdr:rowOff>65357</xdr:rowOff>
    </xdr:to>
    <xdr:sp macro="" textlink="">
      <xdr:nvSpPr>
        <xdr:cNvPr id="258" name="円/楕円 257"/>
        <xdr:cNvSpPr/>
      </xdr:nvSpPr>
      <xdr:spPr>
        <a:xfrm>
          <a:off x="4584700" y="1608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158084</xdr:rowOff>
    </xdr:from>
    <xdr:ext cx="534377" cy="259045"/>
    <xdr:sp macro="" textlink="">
      <xdr:nvSpPr>
        <xdr:cNvPr id="259" name="扶助費該当値テキスト"/>
        <xdr:cNvSpPr txBox="1"/>
      </xdr:nvSpPr>
      <xdr:spPr>
        <a:xfrm>
          <a:off x="4686300" y="1593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77,664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133722</xdr:rowOff>
    </xdr:from>
    <xdr:to>
      <xdr:col>5</xdr:col>
      <xdr:colOff>409575</xdr:colOff>
      <xdr:row>94</xdr:row>
      <xdr:rowOff>63872</xdr:rowOff>
    </xdr:to>
    <xdr:sp macro="" textlink="">
      <xdr:nvSpPr>
        <xdr:cNvPr id="260" name="円/楕円 259"/>
        <xdr:cNvSpPr/>
      </xdr:nvSpPr>
      <xdr:spPr>
        <a:xfrm>
          <a:off x="3746500" y="160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80399</xdr:rowOff>
    </xdr:from>
    <xdr:ext cx="534377" cy="259045"/>
    <xdr:sp macro="" textlink="">
      <xdr:nvSpPr>
        <xdr:cNvPr id="261" name="テキスト ボックス 260"/>
        <xdr:cNvSpPr txBox="1"/>
      </xdr:nvSpPr>
      <xdr:spPr>
        <a:xfrm>
          <a:off x="3530111" y="1585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60750</xdr:rowOff>
    </xdr:from>
    <xdr:to>
      <xdr:col>4</xdr:col>
      <xdr:colOff>206375</xdr:colOff>
      <xdr:row>94</xdr:row>
      <xdr:rowOff>162350</xdr:rowOff>
    </xdr:to>
    <xdr:sp macro="" textlink="">
      <xdr:nvSpPr>
        <xdr:cNvPr id="262" name="円/楕円 261"/>
        <xdr:cNvSpPr/>
      </xdr:nvSpPr>
      <xdr:spPr>
        <a:xfrm>
          <a:off x="2857500" y="161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7427</xdr:rowOff>
    </xdr:from>
    <xdr:ext cx="534377" cy="259045"/>
    <xdr:sp macro="" textlink="">
      <xdr:nvSpPr>
        <xdr:cNvPr id="263" name="テキスト ボックス 262"/>
        <xdr:cNvSpPr txBox="1"/>
      </xdr:nvSpPr>
      <xdr:spPr>
        <a:xfrm>
          <a:off x="2641111" y="159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124023</xdr:rowOff>
    </xdr:from>
    <xdr:to>
      <xdr:col>3</xdr:col>
      <xdr:colOff>3175</xdr:colOff>
      <xdr:row>95</xdr:row>
      <xdr:rowOff>54173</xdr:rowOff>
    </xdr:to>
    <xdr:sp macro="" textlink="">
      <xdr:nvSpPr>
        <xdr:cNvPr id="264" name="円/楕円 263"/>
        <xdr:cNvSpPr/>
      </xdr:nvSpPr>
      <xdr:spPr>
        <a:xfrm>
          <a:off x="1968500" y="162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70700</xdr:rowOff>
    </xdr:from>
    <xdr:ext cx="534377" cy="259045"/>
    <xdr:sp macro="" textlink="">
      <xdr:nvSpPr>
        <xdr:cNvPr id="265" name="テキスト ボックス 264"/>
        <xdr:cNvSpPr txBox="1"/>
      </xdr:nvSpPr>
      <xdr:spPr>
        <a:xfrm>
          <a:off x="1752111" y="1601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135910</xdr:rowOff>
    </xdr:from>
    <xdr:to>
      <xdr:col>1</xdr:col>
      <xdr:colOff>485775</xdr:colOff>
      <xdr:row>95</xdr:row>
      <xdr:rowOff>66060</xdr:rowOff>
    </xdr:to>
    <xdr:sp macro="" textlink="">
      <xdr:nvSpPr>
        <xdr:cNvPr id="266" name="円/楕円 265"/>
        <xdr:cNvSpPr/>
      </xdr:nvSpPr>
      <xdr:spPr>
        <a:xfrm>
          <a:off x="1079500" y="1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82587</xdr:rowOff>
    </xdr:from>
    <xdr:ext cx="534377" cy="259045"/>
    <xdr:sp macro="" textlink="">
      <xdr:nvSpPr>
        <xdr:cNvPr id="267" name="テキスト ボックス 266"/>
        <xdr:cNvSpPr txBox="1"/>
      </xdr:nvSpPr>
      <xdr:spPr>
        <a:xfrm>
          <a:off x="863111" y="160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68637</xdr:rowOff>
    </xdr:from>
    <xdr:to>
      <xdr:col>15</xdr:col>
      <xdr:colOff>180975</xdr:colOff>
      <xdr:row>37</xdr:row>
      <xdr:rowOff>152557</xdr:rowOff>
    </xdr:to>
    <xdr:cxnSp macro="">
      <xdr:nvCxnSpPr>
        <xdr:cNvPr id="294" name="直線コネクタ 293"/>
        <xdr:cNvCxnSpPr/>
      </xdr:nvCxnSpPr>
      <xdr:spPr>
        <a:xfrm flipV="1">
          <a:off x="9639300" y="6412287"/>
          <a:ext cx="838200" cy="8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143028</xdr:rowOff>
    </xdr:from>
    <xdr:to>
      <xdr:col>14</xdr:col>
      <xdr:colOff>28575</xdr:colOff>
      <xdr:row>37</xdr:row>
      <xdr:rowOff>152557</xdr:rowOff>
    </xdr:to>
    <xdr:cxnSp macro="">
      <xdr:nvCxnSpPr>
        <xdr:cNvPr id="297" name="直線コネクタ 296"/>
        <xdr:cNvCxnSpPr/>
      </xdr:nvCxnSpPr>
      <xdr:spPr>
        <a:xfrm>
          <a:off x="8750300" y="6486678"/>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53408</xdr:rowOff>
    </xdr:from>
    <xdr:ext cx="534377" cy="259045"/>
    <xdr:sp macro="" textlink="">
      <xdr:nvSpPr>
        <xdr:cNvPr id="299" name="テキスト ボックス 298"/>
        <xdr:cNvSpPr txBox="1"/>
      </xdr:nvSpPr>
      <xdr:spPr>
        <a:xfrm>
          <a:off x="9372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143028</xdr:rowOff>
    </xdr:from>
    <xdr:to>
      <xdr:col>12</xdr:col>
      <xdr:colOff>511175</xdr:colOff>
      <xdr:row>37</xdr:row>
      <xdr:rowOff>154152</xdr:rowOff>
    </xdr:to>
    <xdr:cxnSp macro="">
      <xdr:nvCxnSpPr>
        <xdr:cNvPr id="300" name="直線コネクタ 299"/>
        <xdr:cNvCxnSpPr/>
      </xdr:nvCxnSpPr>
      <xdr:spPr>
        <a:xfrm flipV="1">
          <a:off x="7861300" y="6486678"/>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62049</xdr:rowOff>
    </xdr:from>
    <xdr:ext cx="534377" cy="259045"/>
    <xdr:sp macro="" textlink="">
      <xdr:nvSpPr>
        <xdr:cNvPr id="302" name="テキスト ボックス 301"/>
        <xdr:cNvSpPr txBox="1"/>
      </xdr:nvSpPr>
      <xdr:spPr>
        <a:xfrm>
          <a:off x="8483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154152</xdr:rowOff>
    </xdr:from>
    <xdr:to>
      <xdr:col>11</xdr:col>
      <xdr:colOff>307975</xdr:colOff>
      <xdr:row>37</xdr:row>
      <xdr:rowOff>159862</xdr:rowOff>
    </xdr:to>
    <xdr:cxnSp macro="">
      <xdr:nvCxnSpPr>
        <xdr:cNvPr id="303" name="直線コネクタ 302"/>
        <xdr:cNvCxnSpPr/>
      </xdr:nvCxnSpPr>
      <xdr:spPr>
        <a:xfrm flipV="1">
          <a:off x="6972300" y="6497802"/>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85165</xdr:rowOff>
    </xdr:from>
    <xdr:ext cx="534377" cy="259045"/>
    <xdr:sp macro="" textlink="">
      <xdr:nvSpPr>
        <xdr:cNvPr id="305" name="テキスト ボックス 304"/>
        <xdr:cNvSpPr txBox="1"/>
      </xdr:nvSpPr>
      <xdr:spPr>
        <a:xfrm>
          <a:off x="7594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7" name="テキスト ボックス 306"/>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17837</xdr:rowOff>
    </xdr:from>
    <xdr:to>
      <xdr:col>15</xdr:col>
      <xdr:colOff>231775</xdr:colOff>
      <xdr:row>37</xdr:row>
      <xdr:rowOff>119437</xdr:rowOff>
    </xdr:to>
    <xdr:sp macro="" textlink="">
      <xdr:nvSpPr>
        <xdr:cNvPr id="313" name="円/楕円 312"/>
        <xdr:cNvSpPr/>
      </xdr:nvSpPr>
      <xdr:spPr>
        <a:xfrm>
          <a:off x="10426700" y="63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104214</xdr:rowOff>
    </xdr:from>
    <xdr:ext cx="534377" cy="259045"/>
    <xdr:sp macro="" textlink="">
      <xdr:nvSpPr>
        <xdr:cNvPr id="314" name="補助費等該当値テキスト"/>
        <xdr:cNvSpPr txBox="1"/>
      </xdr:nvSpPr>
      <xdr:spPr>
        <a:xfrm>
          <a:off x="10528300" y="62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53,043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101757</xdr:rowOff>
    </xdr:from>
    <xdr:to>
      <xdr:col>14</xdr:col>
      <xdr:colOff>79375</xdr:colOff>
      <xdr:row>38</xdr:row>
      <xdr:rowOff>31907</xdr:rowOff>
    </xdr:to>
    <xdr:sp macro="" textlink="">
      <xdr:nvSpPr>
        <xdr:cNvPr id="315" name="円/楕円 314"/>
        <xdr:cNvSpPr/>
      </xdr:nvSpPr>
      <xdr:spPr>
        <a:xfrm>
          <a:off x="9588500" y="64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23034</xdr:rowOff>
    </xdr:from>
    <xdr:ext cx="534377" cy="259045"/>
    <xdr:sp macro="" textlink="">
      <xdr:nvSpPr>
        <xdr:cNvPr id="316" name="テキスト ボックス 315"/>
        <xdr:cNvSpPr txBox="1"/>
      </xdr:nvSpPr>
      <xdr:spPr>
        <a:xfrm>
          <a:off x="9372111" y="65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92228</xdr:rowOff>
    </xdr:from>
    <xdr:to>
      <xdr:col>12</xdr:col>
      <xdr:colOff>561975</xdr:colOff>
      <xdr:row>38</xdr:row>
      <xdr:rowOff>22378</xdr:rowOff>
    </xdr:to>
    <xdr:sp macro="" textlink="">
      <xdr:nvSpPr>
        <xdr:cNvPr id="317" name="円/楕円 316"/>
        <xdr:cNvSpPr/>
      </xdr:nvSpPr>
      <xdr:spPr>
        <a:xfrm>
          <a:off x="8699500" y="64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13505</xdr:rowOff>
    </xdr:from>
    <xdr:ext cx="534377" cy="259045"/>
    <xdr:sp macro="" textlink="">
      <xdr:nvSpPr>
        <xdr:cNvPr id="318" name="テキスト ボックス 317"/>
        <xdr:cNvSpPr txBox="1"/>
      </xdr:nvSpPr>
      <xdr:spPr>
        <a:xfrm>
          <a:off x="8483111" y="652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103352</xdr:rowOff>
    </xdr:from>
    <xdr:to>
      <xdr:col>11</xdr:col>
      <xdr:colOff>358775</xdr:colOff>
      <xdr:row>38</xdr:row>
      <xdr:rowOff>33502</xdr:rowOff>
    </xdr:to>
    <xdr:sp macro="" textlink="">
      <xdr:nvSpPr>
        <xdr:cNvPr id="319" name="円/楕円 318"/>
        <xdr:cNvSpPr/>
      </xdr:nvSpPr>
      <xdr:spPr>
        <a:xfrm>
          <a:off x="7810500" y="64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24629</xdr:rowOff>
    </xdr:from>
    <xdr:ext cx="534377" cy="259045"/>
    <xdr:sp macro="" textlink="">
      <xdr:nvSpPr>
        <xdr:cNvPr id="320" name="テキスト ボックス 319"/>
        <xdr:cNvSpPr txBox="1"/>
      </xdr:nvSpPr>
      <xdr:spPr>
        <a:xfrm>
          <a:off x="7594111" y="65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109062</xdr:rowOff>
    </xdr:from>
    <xdr:to>
      <xdr:col>10</xdr:col>
      <xdr:colOff>155575</xdr:colOff>
      <xdr:row>38</xdr:row>
      <xdr:rowOff>39212</xdr:rowOff>
    </xdr:to>
    <xdr:sp macro="" textlink="">
      <xdr:nvSpPr>
        <xdr:cNvPr id="321" name="円/楕円 320"/>
        <xdr:cNvSpPr/>
      </xdr:nvSpPr>
      <xdr:spPr>
        <a:xfrm>
          <a:off x="6921500" y="64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30339</xdr:rowOff>
    </xdr:from>
    <xdr:ext cx="534377" cy="259045"/>
    <xdr:sp macro="" textlink="">
      <xdr:nvSpPr>
        <xdr:cNvPr id="322" name="テキスト ボックス 321"/>
        <xdr:cNvSpPr txBox="1"/>
      </xdr:nvSpPr>
      <xdr:spPr>
        <a:xfrm>
          <a:off x="6705111" y="65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93376</xdr:rowOff>
    </xdr:from>
    <xdr:to>
      <xdr:col>15</xdr:col>
      <xdr:colOff>180975</xdr:colOff>
      <xdr:row>58</xdr:row>
      <xdr:rowOff>106525</xdr:rowOff>
    </xdr:to>
    <xdr:cxnSp macro="">
      <xdr:nvCxnSpPr>
        <xdr:cNvPr id="349" name="直線コネクタ 348"/>
        <xdr:cNvCxnSpPr/>
      </xdr:nvCxnSpPr>
      <xdr:spPr>
        <a:xfrm>
          <a:off x="9639300" y="10037476"/>
          <a:ext cx="838200" cy="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93376</xdr:rowOff>
    </xdr:from>
    <xdr:to>
      <xdr:col>14</xdr:col>
      <xdr:colOff>28575</xdr:colOff>
      <xdr:row>58</xdr:row>
      <xdr:rowOff>94516</xdr:rowOff>
    </xdr:to>
    <xdr:cxnSp macro="">
      <xdr:nvCxnSpPr>
        <xdr:cNvPr id="352" name="直線コネクタ 351"/>
        <xdr:cNvCxnSpPr/>
      </xdr:nvCxnSpPr>
      <xdr:spPr>
        <a:xfrm flipV="1">
          <a:off x="8750300" y="10037476"/>
          <a:ext cx="8890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123052</xdr:rowOff>
    </xdr:from>
    <xdr:ext cx="534377" cy="259045"/>
    <xdr:sp macro="" textlink="">
      <xdr:nvSpPr>
        <xdr:cNvPr id="354" name="テキスト ボックス 353"/>
        <xdr:cNvSpPr txBox="1"/>
      </xdr:nvSpPr>
      <xdr:spPr>
        <a:xfrm>
          <a:off x="9372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94516</xdr:rowOff>
    </xdr:from>
    <xdr:to>
      <xdr:col>12</xdr:col>
      <xdr:colOff>511175</xdr:colOff>
      <xdr:row>58</xdr:row>
      <xdr:rowOff>101231</xdr:rowOff>
    </xdr:to>
    <xdr:cxnSp macro="">
      <xdr:nvCxnSpPr>
        <xdr:cNvPr id="355" name="直線コネクタ 354"/>
        <xdr:cNvCxnSpPr/>
      </xdr:nvCxnSpPr>
      <xdr:spPr>
        <a:xfrm flipV="1">
          <a:off x="7861300" y="10038616"/>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131362</xdr:rowOff>
    </xdr:from>
    <xdr:ext cx="534377" cy="259045"/>
    <xdr:sp macro="" textlink="">
      <xdr:nvSpPr>
        <xdr:cNvPr id="357" name="テキスト ボックス 356"/>
        <xdr:cNvSpPr txBox="1"/>
      </xdr:nvSpPr>
      <xdr:spPr>
        <a:xfrm>
          <a:off x="8483111" y="97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100450</xdr:rowOff>
    </xdr:from>
    <xdr:to>
      <xdr:col>11</xdr:col>
      <xdr:colOff>307975</xdr:colOff>
      <xdr:row>58</xdr:row>
      <xdr:rowOff>101231</xdr:rowOff>
    </xdr:to>
    <xdr:cxnSp macro="">
      <xdr:nvCxnSpPr>
        <xdr:cNvPr id="358" name="直線コネクタ 357"/>
        <xdr:cNvCxnSpPr/>
      </xdr:nvCxnSpPr>
      <xdr:spPr>
        <a:xfrm>
          <a:off x="6972300" y="10044550"/>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146223</xdr:rowOff>
    </xdr:from>
    <xdr:ext cx="534377" cy="259045"/>
    <xdr:sp macro="" textlink="">
      <xdr:nvSpPr>
        <xdr:cNvPr id="360" name="テキスト ボックス 359"/>
        <xdr:cNvSpPr txBox="1"/>
      </xdr:nvSpPr>
      <xdr:spPr>
        <a:xfrm>
          <a:off x="7594111" y="97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142198</xdr:rowOff>
    </xdr:from>
    <xdr:ext cx="534377" cy="259045"/>
    <xdr:sp macro="" textlink="">
      <xdr:nvSpPr>
        <xdr:cNvPr id="362" name="テキスト ボックス 361"/>
        <xdr:cNvSpPr txBox="1"/>
      </xdr:nvSpPr>
      <xdr:spPr>
        <a:xfrm>
          <a:off x="6705111" y="97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55725</xdr:rowOff>
    </xdr:from>
    <xdr:to>
      <xdr:col>15</xdr:col>
      <xdr:colOff>231775</xdr:colOff>
      <xdr:row>58</xdr:row>
      <xdr:rowOff>157325</xdr:rowOff>
    </xdr:to>
    <xdr:sp macro="" textlink="">
      <xdr:nvSpPr>
        <xdr:cNvPr id="368" name="円/楕円 367"/>
        <xdr:cNvSpPr/>
      </xdr:nvSpPr>
      <xdr:spPr>
        <a:xfrm>
          <a:off x="10426700" y="999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142102</xdr:rowOff>
    </xdr:from>
    <xdr:ext cx="534377" cy="259045"/>
    <xdr:sp macro="" textlink="">
      <xdr:nvSpPr>
        <xdr:cNvPr id="369" name="普通建設事業費該当値テキスト"/>
        <xdr:cNvSpPr txBox="1"/>
      </xdr:nvSpPr>
      <xdr:spPr>
        <a:xfrm>
          <a:off x="10528300" y="991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42576</xdr:rowOff>
    </xdr:from>
    <xdr:to>
      <xdr:col>14</xdr:col>
      <xdr:colOff>79375</xdr:colOff>
      <xdr:row>58</xdr:row>
      <xdr:rowOff>144176</xdr:rowOff>
    </xdr:to>
    <xdr:sp macro="" textlink="">
      <xdr:nvSpPr>
        <xdr:cNvPr id="370" name="円/楕円 369"/>
        <xdr:cNvSpPr/>
      </xdr:nvSpPr>
      <xdr:spPr>
        <a:xfrm>
          <a:off x="9588500" y="99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135303</xdr:rowOff>
    </xdr:from>
    <xdr:ext cx="534377" cy="259045"/>
    <xdr:sp macro="" textlink="">
      <xdr:nvSpPr>
        <xdr:cNvPr id="371" name="テキスト ボックス 370"/>
        <xdr:cNvSpPr txBox="1"/>
      </xdr:nvSpPr>
      <xdr:spPr>
        <a:xfrm>
          <a:off x="9372111" y="1007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43716</xdr:rowOff>
    </xdr:from>
    <xdr:to>
      <xdr:col>12</xdr:col>
      <xdr:colOff>561975</xdr:colOff>
      <xdr:row>58</xdr:row>
      <xdr:rowOff>145316</xdr:rowOff>
    </xdr:to>
    <xdr:sp macro="" textlink="">
      <xdr:nvSpPr>
        <xdr:cNvPr id="372" name="円/楕円 371"/>
        <xdr:cNvSpPr/>
      </xdr:nvSpPr>
      <xdr:spPr>
        <a:xfrm>
          <a:off x="8699500" y="998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136443</xdr:rowOff>
    </xdr:from>
    <xdr:ext cx="534377" cy="259045"/>
    <xdr:sp macro="" textlink="">
      <xdr:nvSpPr>
        <xdr:cNvPr id="373" name="テキスト ボックス 372"/>
        <xdr:cNvSpPr txBox="1"/>
      </xdr:nvSpPr>
      <xdr:spPr>
        <a:xfrm>
          <a:off x="8483111" y="1008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50431</xdr:rowOff>
    </xdr:from>
    <xdr:to>
      <xdr:col>11</xdr:col>
      <xdr:colOff>358775</xdr:colOff>
      <xdr:row>58</xdr:row>
      <xdr:rowOff>152031</xdr:rowOff>
    </xdr:to>
    <xdr:sp macro="" textlink="">
      <xdr:nvSpPr>
        <xdr:cNvPr id="374" name="円/楕円 373"/>
        <xdr:cNvSpPr/>
      </xdr:nvSpPr>
      <xdr:spPr>
        <a:xfrm>
          <a:off x="7810500" y="99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143158</xdr:rowOff>
    </xdr:from>
    <xdr:ext cx="534377" cy="259045"/>
    <xdr:sp macro="" textlink="">
      <xdr:nvSpPr>
        <xdr:cNvPr id="375" name="テキスト ボックス 374"/>
        <xdr:cNvSpPr txBox="1"/>
      </xdr:nvSpPr>
      <xdr:spPr>
        <a:xfrm>
          <a:off x="7594111" y="100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49650</xdr:rowOff>
    </xdr:from>
    <xdr:to>
      <xdr:col>10</xdr:col>
      <xdr:colOff>155575</xdr:colOff>
      <xdr:row>58</xdr:row>
      <xdr:rowOff>151250</xdr:rowOff>
    </xdr:to>
    <xdr:sp macro="" textlink="">
      <xdr:nvSpPr>
        <xdr:cNvPr id="376" name="円/楕円 375"/>
        <xdr:cNvSpPr/>
      </xdr:nvSpPr>
      <xdr:spPr>
        <a:xfrm>
          <a:off x="6921500" y="99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142377</xdr:rowOff>
    </xdr:from>
    <xdr:ext cx="534377" cy="259045"/>
    <xdr:sp macro="" textlink="">
      <xdr:nvSpPr>
        <xdr:cNvPr id="377" name="テキスト ボックス 376"/>
        <xdr:cNvSpPr txBox="1"/>
      </xdr:nvSpPr>
      <xdr:spPr>
        <a:xfrm>
          <a:off x="6705111" y="100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87227</xdr:rowOff>
    </xdr:from>
    <xdr:to>
      <xdr:col>15</xdr:col>
      <xdr:colOff>180975</xdr:colOff>
      <xdr:row>79</xdr:row>
      <xdr:rowOff>98879</xdr:rowOff>
    </xdr:to>
    <xdr:cxnSp macro="">
      <xdr:nvCxnSpPr>
        <xdr:cNvPr id="408" name="直線コネクタ 407"/>
        <xdr:cNvCxnSpPr/>
      </xdr:nvCxnSpPr>
      <xdr:spPr>
        <a:xfrm flipV="1">
          <a:off x="9639300" y="13631777"/>
          <a:ext cx="8382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124581</xdr:rowOff>
    </xdr:from>
    <xdr:ext cx="534377" cy="259045"/>
    <xdr:sp macro="" textlink="">
      <xdr:nvSpPr>
        <xdr:cNvPr id="412" name="テキスト ボックス 411"/>
        <xdr:cNvSpPr txBox="1"/>
      </xdr:nvSpPr>
      <xdr:spPr>
        <a:xfrm>
          <a:off x="9372111" y="13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36427</xdr:rowOff>
    </xdr:from>
    <xdr:to>
      <xdr:col>15</xdr:col>
      <xdr:colOff>231775</xdr:colOff>
      <xdr:row>79</xdr:row>
      <xdr:rowOff>138027</xdr:rowOff>
    </xdr:to>
    <xdr:sp macro="" textlink="">
      <xdr:nvSpPr>
        <xdr:cNvPr id="418" name="円/楕円 417"/>
        <xdr:cNvSpPr/>
      </xdr:nvSpPr>
      <xdr:spPr>
        <a:xfrm>
          <a:off x="10426700" y="135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131768</xdr:rowOff>
    </xdr:from>
    <xdr:ext cx="534377" cy="259045"/>
    <xdr:sp macro="" textlink="">
      <xdr:nvSpPr>
        <xdr:cNvPr id="419" name="普通建設事業費 （ うち新規整備　）該当値テキスト"/>
        <xdr:cNvSpPr txBox="1"/>
      </xdr:nvSpPr>
      <xdr:spPr>
        <a:xfrm>
          <a:off x="10528300" y="135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48079</xdr:rowOff>
    </xdr:from>
    <xdr:to>
      <xdr:col>14</xdr:col>
      <xdr:colOff>79375</xdr:colOff>
      <xdr:row>79</xdr:row>
      <xdr:rowOff>149679</xdr:rowOff>
    </xdr:to>
    <xdr:sp macro="" textlink="">
      <xdr:nvSpPr>
        <xdr:cNvPr id="420" name="円/楕円 419"/>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140806</xdr:rowOff>
    </xdr:from>
    <xdr:ext cx="249299" cy="259045"/>
    <xdr:sp macro="" textlink="">
      <xdr:nvSpPr>
        <xdr:cNvPr id="421" name="テキスト ボックス 420"/>
        <xdr:cNvSpPr txBox="1"/>
      </xdr:nvSpPr>
      <xdr:spPr>
        <a:xfrm>
          <a:off x="9514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148493</xdr:rowOff>
    </xdr:from>
    <xdr:to>
      <xdr:col>15</xdr:col>
      <xdr:colOff>180975</xdr:colOff>
      <xdr:row>98</xdr:row>
      <xdr:rowOff>113616</xdr:rowOff>
    </xdr:to>
    <xdr:cxnSp macro="">
      <xdr:nvCxnSpPr>
        <xdr:cNvPr id="450" name="直線コネクタ 449"/>
        <xdr:cNvCxnSpPr/>
      </xdr:nvCxnSpPr>
      <xdr:spPr>
        <a:xfrm>
          <a:off x="9639300" y="16779143"/>
          <a:ext cx="838200" cy="1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145488</xdr:rowOff>
    </xdr:from>
    <xdr:ext cx="534377" cy="259045"/>
    <xdr:sp macro="" textlink="">
      <xdr:nvSpPr>
        <xdr:cNvPr id="454" name="テキスト ボックス 453"/>
        <xdr:cNvSpPr txBox="1"/>
      </xdr:nvSpPr>
      <xdr:spPr>
        <a:xfrm>
          <a:off x="9372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62816</xdr:rowOff>
    </xdr:from>
    <xdr:to>
      <xdr:col>15</xdr:col>
      <xdr:colOff>231775</xdr:colOff>
      <xdr:row>98</xdr:row>
      <xdr:rowOff>164416</xdr:rowOff>
    </xdr:to>
    <xdr:sp macro="" textlink="">
      <xdr:nvSpPr>
        <xdr:cNvPr id="460" name="円/楕円 459"/>
        <xdr:cNvSpPr/>
      </xdr:nvSpPr>
      <xdr:spPr>
        <a:xfrm>
          <a:off x="10426700" y="168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149193</xdr:rowOff>
    </xdr:from>
    <xdr:ext cx="534377" cy="259045"/>
    <xdr:sp macro="" textlink="">
      <xdr:nvSpPr>
        <xdr:cNvPr id="461" name="普通建設事業費 （ うち更新整備　）該当値テキスト"/>
        <xdr:cNvSpPr txBox="1"/>
      </xdr:nvSpPr>
      <xdr:spPr>
        <a:xfrm>
          <a:off x="10528300" y="1677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97693</xdr:rowOff>
    </xdr:from>
    <xdr:to>
      <xdr:col>14</xdr:col>
      <xdr:colOff>79375</xdr:colOff>
      <xdr:row>98</xdr:row>
      <xdr:rowOff>27843</xdr:rowOff>
    </xdr:to>
    <xdr:sp macro="" textlink="">
      <xdr:nvSpPr>
        <xdr:cNvPr id="462" name="円/楕円 461"/>
        <xdr:cNvSpPr/>
      </xdr:nvSpPr>
      <xdr:spPr>
        <a:xfrm>
          <a:off x="9588500" y="167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18970</xdr:rowOff>
    </xdr:from>
    <xdr:ext cx="534377" cy="259045"/>
    <xdr:sp macro="" textlink="">
      <xdr:nvSpPr>
        <xdr:cNvPr id="463" name="テキスト ボックス 462"/>
        <xdr:cNvSpPr txBox="1"/>
      </xdr:nvSpPr>
      <xdr:spPr>
        <a:xfrm>
          <a:off x="9372111" y="1682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137638</xdr:rowOff>
    </xdr:from>
    <xdr:to>
      <xdr:col>23</xdr:col>
      <xdr:colOff>517525</xdr:colOff>
      <xdr:row>38</xdr:row>
      <xdr:rowOff>137999</xdr:rowOff>
    </xdr:to>
    <xdr:cxnSp macro="">
      <xdr:nvCxnSpPr>
        <xdr:cNvPr id="490" name="直線コネクタ 489"/>
        <xdr:cNvCxnSpPr/>
      </xdr:nvCxnSpPr>
      <xdr:spPr>
        <a:xfrm>
          <a:off x="15481300" y="6652738"/>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137638</xdr:rowOff>
    </xdr:from>
    <xdr:to>
      <xdr:col>22</xdr:col>
      <xdr:colOff>365125</xdr:colOff>
      <xdr:row>38</xdr:row>
      <xdr:rowOff>138553</xdr:rowOff>
    </xdr:to>
    <xdr:cxnSp macro="">
      <xdr:nvCxnSpPr>
        <xdr:cNvPr id="493" name="直線コネクタ 492"/>
        <xdr:cNvCxnSpPr/>
      </xdr:nvCxnSpPr>
      <xdr:spPr>
        <a:xfrm flipV="1">
          <a:off x="14592300" y="665273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14125</xdr:rowOff>
    </xdr:from>
    <xdr:ext cx="469744" cy="259045"/>
    <xdr:sp macro="" textlink="">
      <xdr:nvSpPr>
        <xdr:cNvPr id="495" name="テキスト ボックス 494"/>
        <xdr:cNvSpPr txBox="1"/>
      </xdr:nvSpPr>
      <xdr:spPr>
        <a:xfrm>
          <a:off x="15246427"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137350</xdr:rowOff>
    </xdr:from>
    <xdr:to>
      <xdr:col>21</xdr:col>
      <xdr:colOff>161925</xdr:colOff>
      <xdr:row>38</xdr:row>
      <xdr:rowOff>138553</xdr:rowOff>
    </xdr:to>
    <xdr:cxnSp macro="">
      <xdr:nvCxnSpPr>
        <xdr:cNvPr id="496" name="直線コネクタ 495"/>
        <xdr:cNvCxnSpPr/>
      </xdr:nvCxnSpPr>
      <xdr:spPr>
        <a:xfrm>
          <a:off x="13703300" y="6652450"/>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9654</xdr:rowOff>
    </xdr:from>
    <xdr:ext cx="469744" cy="259045"/>
    <xdr:sp macro="" textlink="">
      <xdr:nvSpPr>
        <xdr:cNvPr id="498" name="テキスト ボックス 497"/>
        <xdr:cNvSpPr txBox="1"/>
      </xdr:nvSpPr>
      <xdr:spPr>
        <a:xfrm>
          <a:off x="14357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137350</xdr:rowOff>
    </xdr:from>
    <xdr:to>
      <xdr:col>19</xdr:col>
      <xdr:colOff>644525</xdr:colOff>
      <xdr:row>38</xdr:row>
      <xdr:rowOff>138548</xdr:rowOff>
    </xdr:to>
    <xdr:cxnSp macro="">
      <xdr:nvCxnSpPr>
        <xdr:cNvPr id="499" name="直線コネクタ 498"/>
        <xdr:cNvCxnSpPr/>
      </xdr:nvCxnSpPr>
      <xdr:spPr>
        <a:xfrm flipV="1">
          <a:off x="12814300" y="6652450"/>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168590</xdr:rowOff>
    </xdr:from>
    <xdr:ext cx="469744" cy="259045"/>
    <xdr:sp macro="" textlink="">
      <xdr:nvSpPr>
        <xdr:cNvPr id="501" name="テキスト ボックス 500"/>
        <xdr:cNvSpPr txBox="1"/>
      </xdr:nvSpPr>
      <xdr:spPr>
        <a:xfrm>
          <a:off x="13468427" y="63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6595</xdr:rowOff>
    </xdr:from>
    <xdr:ext cx="469744" cy="259045"/>
    <xdr:sp macro="" textlink="">
      <xdr:nvSpPr>
        <xdr:cNvPr id="503" name="テキスト ボックス 502"/>
        <xdr:cNvSpPr txBox="1"/>
      </xdr:nvSpPr>
      <xdr:spPr>
        <a:xfrm>
          <a:off x="12579427" y="63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87199</xdr:rowOff>
    </xdr:from>
    <xdr:to>
      <xdr:col>23</xdr:col>
      <xdr:colOff>568325</xdr:colOff>
      <xdr:row>39</xdr:row>
      <xdr:rowOff>17349</xdr:rowOff>
    </xdr:to>
    <xdr:sp macro="" textlink="">
      <xdr:nvSpPr>
        <xdr:cNvPr id="509" name="円/楕円 508"/>
        <xdr:cNvSpPr/>
      </xdr:nvSpPr>
      <xdr:spPr>
        <a:xfrm>
          <a:off x="16268700" y="66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78565" cy="259045"/>
    <xdr:sp macro="" textlink="">
      <xdr:nvSpPr>
        <xdr:cNvPr id="510" name="災害復旧事業費該当値テキスト"/>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86838</xdr:rowOff>
    </xdr:from>
    <xdr:to>
      <xdr:col>22</xdr:col>
      <xdr:colOff>415925</xdr:colOff>
      <xdr:row>39</xdr:row>
      <xdr:rowOff>16988</xdr:rowOff>
    </xdr:to>
    <xdr:sp macro="" textlink="">
      <xdr:nvSpPr>
        <xdr:cNvPr id="511" name="円/楕円 510"/>
        <xdr:cNvSpPr/>
      </xdr:nvSpPr>
      <xdr:spPr>
        <a:xfrm>
          <a:off x="15430500" y="66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8115</xdr:rowOff>
    </xdr:from>
    <xdr:ext cx="378565" cy="259045"/>
    <xdr:sp macro="" textlink="">
      <xdr:nvSpPr>
        <xdr:cNvPr id="512" name="テキスト ボックス 511"/>
        <xdr:cNvSpPr txBox="1"/>
      </xdr:nvSpPr>
      <xdr:spPr>
        <a:xfrm>
          <a:off x="15292017" y="6694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87753</xdr:rowOff>
    </xdr:from>
    <xdr:to>
      <xdr:col>21</xdr:col>
      <xdr:colOff>212725</xdr:colOff>
      <xdr:row>39</xdr:row>
      <xdr:rowOff>17903</xdr:rowOff>
    </xdr:to>
    <xdr:sp macro="" textlink="">
      <xdr:nvSpPr>
        <xdr:cNvPr id="513" name="円/楕円 512"/>
        <xdr:cNvSpPr/>
      </xdr:nvSpPr>
      <xdr:spPr>
        <a:xfrm>
          <a:off x="14541500" y="66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9030</xdr:rowOff>
    </xdr:from>
    <xdr:ext cx="378565" cy="259045"/>
    <xdr:sp macro="" textlink="">
      <xdr:nvSpPr>
        <xdr:cNvPr id="514" name="テキスト ボックス 513"/>
        <xdr:cNvSpPr txBox="1"/>
      </xdr:nvSpPr>
      <xdr:spPr>
        <a:xfrm>
          <a:off x="14403017" y="6695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86550</xdr:rowOff>
    </xdr:from>
    <xdr:to>
      <xdr:col>20</xdr:col>
      <xdr:colOff>9525</xdr:colOff>
      <xdr:row>39</xdr:row>
      <xdr:rowOff>16700</xdr:rowOff>
    </xdr:to>
    <xdr:sp macro="" textlink="">
      <xdr:nvSpPr>
        <xdr:cNvPr id="515" name="円/楕円 514"/>
        <xdr:cNvSpPr/>
      </xdr:nvSpPr>
      <xdr:spPr>
        <a:xfrm>
          <a:off x="13652500" y="66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7827</xdr:rowOff>
    </xdr:from>
    <xdr:ext cx="378565" cy="259045"/>
    <xdr:sp macro="" textlink="">
      <xdr:nvSpPr>
        <xdr:cNvPr id="516" name="テキスト ボックス 515"/>
        <xdr:cNvSpPr txBox="1"/>
      </xdr:nvSpPr>
      <xdr:spPr>
        <a:xfrm>
          <a:off x="13514017" y="66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87748</xdr:rowOff>
    </xdr:from>
    <xdr:to>
      <xdr:col>18</xdr:col>
      <xdr:colOff>492125</xdr:colOff>
      <xdr:row>39</xdr:row>
      <xdr:rowOff>17898</xdr:rowOff>
    </xdr:to>
    <xdr:sp macro="" textlink="">
      <xdr:nvSpPr>
        <xdr:cNvPr id="517" name="円/楕円 516"/>
        <xdr:cNvSpPr/>
      </xdr:nvSpPr>
      <xdr:spPr>
        <a:xfrm>
          <a:off x="12763500" y="66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9025</xdr:rowOff>
    </xdr:from>
    <xdr:ext cx="378565" cy="259045"/>
    <xdr:sp macro="" textlink="">
      <xdr:nvSpPr>
        <xdr:cNvPr id="518" name="テキスト ボックス 517"/>
        <xdr:cNvSpPr txBox="1"/>
      </xdr:nvSpPr>
      <xdr:spPr>
        <a:xfrm>
          <a:off x="12625017" y="6695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2567</xdr:rowOff>
    </xdr:from>
    <xdr:to>
      <xdr:col>23</xdr:col>
      <xdr:colOff>517525</xdr:colOff>
      <xdr:row>78</xdr:row>
      <xdr:rowOff>6311</xdr:rowOff>
    </xdr:to>
    <xdr:cxnSp macro="">
      <xdr:nvCxnSpPr>
        <xdr:cNvPr id="594" name="直線コネクタ 593"/>
        <xdr:cNvCxnSpPr/>
      </xdr:nvCxnSpPr>
      <xdr:spPr>
        <a:xfrm flipV="1">
          <a:off x="15481300" y="13375667"/>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6311</xdr:rowOff>
    </xdr:from>
    <xdr:to>
      <xdr:col>22</xdr:col>
      <xdr:colOff>365125</xdr:colOff>
      <xdr:row>78</xdr:row>
      <xdr:rowOff>18844</xdr:rowOff>
    </xdr:to>
    <xdr:cxnSp macro="">
      <xdr:nvCxnSpPr>
        <xdr:cNvPr id="597" name="直線コネクタ 596"/>
        <xdr:cNvCxnSpPr/>
      </xdr:nvCxnSpPr>
      <xdr:spPr>
        <a:xfrm flipV="1">
          <a:off x="14592300" y="13379411"/>
          <a:ext cx="889000" cy="1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100303</xdr:rowOff>
    </xdr:from>
    <xdr:ext cx="534377" cy="259045"/>
    <xdr:sp macro="" textlink="">
      <xdr:nvSpPr>
        <xdr:cNvPr id="599" name="テキスト ボックス 598"/>
        <xdr:cNvSpPr txBox="1"/>
      </xdr:nvSpPr>
      <xdr:spPr>
        <a:xfrm>
          <a:off x="15214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18844</xdr:rowOff>
    </xdr:from>
    <xdr:to>
      <xdr:col>21</xdr:col>
      <xdr:colOff>161925</xdr:colOff>
      <xdr:row>78</xdr:row>
      <xdr:rowOff>27288</xdr:rowOff>
    </xdr:to>
    <xdr:cxnSp macro="">
      <xdr:nvCxnSpPr>
        <xdr:cNvPr id="600" name="直線コネクタ 599"/>
        <xdr:cNvCxnSpPr/>
      </xdr:nvCxnSpPr>
      <xdr:spPr>
        <a:xfrm flipV="1">
          <a:off x="13703300" y="13391944"/>
          <a:ext cx="889000" cy="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98602</xdr:rowOff>
    </xdr:from>
    <xdr:ext cx="534377" cy="259045"/>
    <xdr:sp macro="" textlink="">
      <xdr:nvSpPr>
        <xdr:cNvPr id="602" name="テキスト ボックス 601"/>
        <xdr:cNvSpPr txBox="1"/>
      </xdr:nvSpPr>
      <xdr:spPr>
        <a:xfrm>
          <a:off x="14325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27288</xdr:rowOff>
    </xdr:from>
    <xdr:to>
      <xdr:col>19</xdr:col>
      <xdr:colOff>644525</xdr:colOff>
      <xdr:row>78</xdr:row>
      <xdr:rowOff>32116</xdr:rowOff>
    </xdr:to>
    <xdr:cxnSp macro="">
      <xdr:nvCxnSpPr>
        <xdr:cNvPr id="603" name="直線コネクタ 602"/>
        <xdr:cNvCxnSpPr/>
      </xdr:nvCxnSpPr>
      <xdr:spPr>
        <a:xfrm flipV="1">
          <a:off x="12814300" y="13400388"/>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99013</xdr:rowOff>
    </xdr:from>
    <xdr:ext cx="534377" cy="259045"/>
    <xdr:sp macro="" textlink="">
      <xdr:nvSpPr>
        <xdr:cNvPr id="605" name="テキスト ボックス 604"/>
        <xdr:cNvSpPr txBox="1"/>
      </xdr:nvSpPr>
      <xdr:spPr>
        <a:xfrm>
          <a:off x="13436111" y="129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93098</xdr:rowOff>
    </xdr:from>
    <xdr:ext cx="534377" cy="259045"/>
    <xdr:sp macro="" textlink="">
      <xdr:nvSpPr>
        <xdr:cNvPr id="607" name="テキスト ボックス 606"/>
        <xdr:cNvSpPr txBox="1"/>
      </xdr:nvSpPr>
      <xdr:spPr>
        <a:xfrm>
          <a:off x="12547111" y="129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123217</xdr:rowOff>
    </xdr:from>
    <xdr:to>
      <xdr:col>23</xdr:col>
      <xdr:colOff>568325</xdr:colOff>
      <xdr:row>78</xdr:row>
      <xdr:rowOff>53367</xdr:rowOff>
    </xdr:to>
    <xdr:sp macro="" textlink="">
      <xdr:nvSpPr>
        <xdr:cNvPr id="613" name="円/楕円 612"/>
        <xdr:cNvSpPr/>
      </xdr:nvSpPr>
      <xdr:spPr>
        <a:xfrm>
          <a:off x="16268700" y="133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38144</xdr:rowOff>
    </xdr:from>
    <xdr:ext cx="534377" cy="259045"/>
    <xdr:sp macro="" textlink="">
      <xdr:nvSpPr>
        <xdr:cNvPr id="614" name="公債費該当値テキスト"/>
        <xdr:cNvSpPr txBox="1"/>
      </xdr:nvSpPr>
      <xdr:spPr>
        <a:xfrm>
          <a:off x="16370300" y="132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126961</xdr:rowOff>
    </xdr:from>
    <xdr:to>
      <xdr:col>22</xdr:col>
      <xdr:colOff>415925</xdr:colOff>
      <xdr:row>78</xdr:row>
      <xdr:rowOff>57111</xdr:rowOff>
    </xdr:to>
    <xdr:sp macro="" textlink="">
      <xdr:nvSpPr>
        <xdr:cNvPr id="615" name="円/楕円 614"/>
        <xdr:cNvSpPr/>
      </xdr:nvSpPr>
      <xdr:spPr>
        <a:xfrm>
          <a:off x="15430500" y="133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48238</xdr:rowOff>
    </xdr:from>
    <xdr:ext cx="534377" cy="259045"/>
    <xdr:sp macro="" textlink="">
      <xdr:nvSpPr>
        <xdr:cNvPr id="616" name="テキスト ボックス 615"/>
        <xdr:cNvSpPr txBox="1"/>
      </xdr:nvSpPr>
      <xdr:spPr>
        <a:xfrm>
          <a:off x="15214111" y="134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139494</xdr:rowOff>
    </xdr:from>
    <xdr:to>
      <xdr:col>21</xdr:col>
      <xdr:colOff>212725</xdr:colOff>
      <xdr:row>78</xdr:row>
      <xdr:rowOff>69644</xdr:rowOff>
    </xdr:to>
    <xdr:sp macro="" textlink="">
      <xdr:nvSpPr>
        <xdr:cNvPr id="617" name="円/楕円 616"/>
        <xdr:cNvSpPr/>
      </xdr:nvSpPr>
      <xdr:spPr>
        <a:xfrm>
          <a:off x="14541500" y="133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60771</xdr:rowOff>
    </xdr:from>
    <xdr:ext cx="534377" cy="259045"/>
    <xdr:sp macro="" textlink="">
      <xdr:nvSpPr>
        <xdr:cNvPr id="618" name="テキスト ボックス 617"/>
        <xdr:cNvSpPr txBox="1"/>
      </xdr:nvSpPr>
      <xdr:spPr>
        <a:xfrm>
          <a:off x="14325111" y="1343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147938</xdr:rowOff>
    </xdr:from>
    <xdr:to>
      <xdr:col>20</xdr:col>
      <xdr:colOff>9525</xdr:colOff>
      <xdr:row>78</xdr:row>
      <xdr:rowOff>78088</xdr:rowOff>
    </xdr:to>
    <xdr:sp macro="" textlink="">
      <xdr:nvSpPr>
        <xdr:cNvPr id="619" name="円/楕円 618"/>
        <xdr:cNvSpPr/>
      </xdr:nvSpPr>
      <xdr:spPr>
        <a:xfrm>
          <a:off x="13652500" y="1334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69215</xdr:rowOff>
    </xdr:from>
    <xdr:ext cx="534377" cy="259045"/>
    <xdr:sp macro="" textlink="">
      <xdr:nvSpPr>
        <xdr:cNvPr id="620" name="テキスト ボックス 619"/>
        <xdr:cNvSpPr txBox="1"/>
      </xdr:nvSpPr>
      <xdr:spPr>
        <a:xfrm>
          <a:off x="13436111" y="134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152766</xdr:rowOff>
    </xdr:from>
    <xdr:to>
      <xdr:col>18</xdr:col>
      <xdr:colOff>492125</xdr:colOff>
      <xdr:row>78</xdr:row>
      <xdr:rowOff>82916</xdr:rowOff>
    </xdr:to>
    <xdr:sp macro="" textlink="">
      <xdr:nvSpPr>
        <xdr:cNvPr id="621" name="円/楕円 620"/>
        <xdr:cNvSpPr/>
      </xdr:nvSpPr>
      <xdr:spPr>
        <a:xfrm>
          <a:off x="12763500" y="1335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74043</xdr:rowOff>
    </xdr:from>
    <xdr:ext cx="534377" cy="259045"/>
    <xdr:sp macro="" textlink="">
      <xdr:nvSpPr>
        <xdr:cNvPr id="622" name="テキスト ボックス 621"/>
        <xdr:cNvSpPr txBox="1"/>
      </xdr:nvSpPr>
      <xdr:spPr>
        <a:xfrm>
          <a:off x="12547111" y="1344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24890</xdr:rowOff>
    </xdr:from>
    <xdr:to>
      <xdr:col>23</xdr:col>
      <xdr:colOff>517525</xdr:colOff>
      <xdr:row>98</xdr:row>
      <xdr:rowOff>25202</xdr:rowOff>
    </xdr:to>
    <xdr:cxnSp macro="">
      <xdr:nvCxnSpPr>
        <xdr:cNvPr id="647" name="直線コネクタ 646"/>
        <xdr:cNvCxnSpPr/>
      </xdr:nvCxnSpPr>
      <xdr:spPr>
        <a:xfrm>
          <a:off x="15481300" y="16826990"/>
          <a:ext cx="8382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21642</xdr:rowOff>
    </xdr:from>
    <xdr:to>
      <xdr:col>22</xdr:col>
      <xdr:colOff>365125</xdr:colOff>
      <xdr:row>98</xdr:row>
      <xdr:rowOff>24890</xdr:rowOff>
    </xdr:to>
    <xdr:cxnSp macro="">
      <xdr:nvCxnSpPr>
        <xdr:cNvPr id="650" name="直線コネクタ 649"/>
        <xdr:cNvCxnSpPr/>
      </xdr:nvCxnSpPr>
      <xdr:spPr>
        <a:xfrm>
          <a:off x="14592300" y="16823742"/>
          <a:ext cx="889000" cy="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14086</xdr:rowOff>
    </xdr:from>
    <xdr:to>
      <xdr:col>21</xdr:col>
      <xdr:colOff>161925</xdr:colOff>
      <xdr:row>98</xdr:row>
      <xdr:rowOff>21642</xdr:rowOff>
    </xdr:to>
    <xdr:cxnSp macro="">
      <xdr:nvCxnSpPr>
        <xdr:cNvPr id="653" name="直線コネクタ 652"/>
        <xdr:cNvCxnSpPr/>
      </xdr:nvCxnSpPr>
      <xdr:spPr>
        <a:xfrm>
          <a:off x="13703300" y="16816186"/>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71801</xdr:rowOff>
    </xdr:from>
    <xdr:ext cx="534377" cy="259045"/>
    <xdr:sp macro="" textlink="">
      <xdr:nvSpPr>
        <xdr:cNvPr id="655" name="テキスト ボックス 654"/>
        <xdr:cNvSpPr txBox="1"/>
      </xdr:nvSpPr>
      <xdr:spPr>
        <a:xfrm>
          <a:off x="14325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14086</xdr:rowOff>
    </xdr:from>
    <xdr:to>
      <xdr:col>19</xdr:col>
      <xdr:colOff>644525</xdr:colOff>
      <xdr:row>98</xdr:row>
      <xdr:rowOff>15815</xdr:rowOff>
    </xdr:to>
    <xdr:cxnSp macro="">
      <xdr:nvCxnSpPr>
        <xdr:cNvPr id="656" name="直線コネクタ 655"/>
        <xdr:cNvCxnSpPr/>
      </xdr:nvCxnSpPr>
      <xdr:spPr>
        <a:xfrm flipV="1">
          <a:off x="12814300" y="16816186"/>
          <a:ext cx="8890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76781</xdr:rowOff>
    </xdr:from>
    <xdr:ext cx="534377" cy="25904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74297</xdr:rowOff>
    </xdr:from>
    <xdr:ext cx="534377" cy="259045"/>
    <xdr:sp macro="" textlink="">
      <xdr:nvSpPr>
        <xdr:cNvPr id="660" name="テキスト ボックス 659"/>
        <xdr:cNvSpPr txBox="1"/>
      </xdr:nvSpPr>
      <xdr:spPr>
        <a:xfrm>
          <a:off x="12547111" y="1653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145852</xdr:rowOff>
    </xdr:from>
    <xdr:to>
      <xdr:col>23</xdr:col>
      <xdr:colOff>568325</xdr:colOff>
      <xdr:row>98</xdr:row>
      <xdr:rowOff>76002</xdr:rowOff>
    </xdr:to>
    <xdr:sp macro="" textlink="">
      <xdr:nvSpPr>
        <xdr:cNvPr id="666" name="円/楕円 665"/>
        <xdr:cNvSpPr/>
      </xdr:nvSpPr>
      <xdr:spPr>
        <a:xfrm>
          <a:off x="16268700" y="167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378565" cy="259045"/>
    <xdr:sp macro="" textlink="">
      <xdr:nvSpPr>
        <xdr:cNvPr id="667" name="積立金該当値テキスト"/>
        <xdr:cNvSpPr txBox="1"/>
      </xdr:nvSpPr>
      <xdr:spPr>
        <a:xfrm>
          <a:off x="16370300" y="1672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145540</xdr:rowOff>
    </xdr:from>
    <xdr:to>
      <xdr:col>22</xdr:col>
      <xdr:colOff>415925</xdr:colOff>
      <xdr:row>98</xdr:row>
      <xdr:rowOff>75690</xdr:rowOff>
    </xdr:to>
    <xdr:sp macro="" textlink="">
      <xdr:nvSpPr>
        <xdr:cNvPr id="668" name="円/楕円 667"/>
        <xdr:cNvSpPr/>
      </xdr:nvSpPr>
      <xdr:spPr>
        <a:xfrm>
          <a:off x="15430500" y="16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66817</xdr:rowOff>
    </xdr:from>
    <xdr:ext cx="378565" cy="259045"/>
    <xdr:sp macro="" textlink="">
      <xdr:nvSpPr>
        <xdr:cNvPr id="669" name="テキスト ボックス 668"/>
        <xdr:cNvSpPr txBox="1"/>
      </xdr:nvSpPr>
      <xdr:spPr>
        <a:xfrm>
          <a:off x="15292017" y="1686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142292</xdr:rowOff>
    </xdr:from>
    <xdr:to>
      <xdr:col>21</xdr:col>
      <xdr:colOff>212725</xdr:colOff>
      <xdr:row>98</xdr:row>
      <xdr:rowOff>72442</xdr:rowOff>
    </xdr:to>
    <xdr:sp macro="" textlink="">
      <xdr:nvSpPr>
        <xdr:cNvPr id="670" name="円/楕円 669"/>
        <xdr:cNvSpPr/>
      </xdr:nvSpPr>
      <xdr:spPr>
        <a:xfrm>
          <a:off x="14541500" y="167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63569</xdr:rowOff>
    </xdr:from>
    <xdr:ext cx="469744" cy="259045"/>
    <xdr:sp macro="" textlink="">
      <xdr:nvSpPr>
        <xdr:cNvPr id="671" name="テキスト ボックス 670"/>
        <xdr:cNvSpPr txBox="1"/>
      </xdr:nvSpPr>
      <xdr:spPr>
        <a:xfrm>
          <a:off x="14357427" y="1686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134736</xdr:rowOff>
    </xdr:from>
    <xdr:to>
      <xdr:col>20</xdr:col>
      <xdr:colOff>9525</xdr:colOff>
      <xdr:row>98</xdr:row>
      <xdr:rowOff>64886</xdr:rowOff>
    </xdr:to>
    <xdr:sp macro="" textlink="">
      <xdr:nvSpPr>
        <xdr:cNvPr id="672" name="円/楕円 671"/>
        <xdr:cNvSpPr/>
      </xdr:nvSpPr>
      <xdr:spPr>
        <a:xfrm>
          <a:off x="13652500" y="167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56013</xdr:rowOff>
    </xdr:from>
    <xdr:ext cx="534377" cy="259045"/>
    <xdr:sp macro="" textlink="">
      <xdr:nvSpPr>
        <xdr:cNvPr id="673" name="テキスト ボックス 672"/>
        <xdr:cNvSpPr txBox="1"/>
      </xdr:nvSpPr>
      <xdr:spPr>
        <a:xfrm>
          <a:off x="13436111" y="168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136465</xdr:rowOff>
    </xdr:from>
    <xdr:to>
      <xdr:col>18</xdr:col>
      <xdr:colOff>492125</xdr:colOff>
      <xdr:row>98</xdr:row>
      <xdr:rowOff>66615</xdr:rowOff>
    </xdr:to>
    <xdr:sp macro="" textlink="">
      <xdr:nvSpPr>
        <xdr:cNvPr id="674" name="円/楕円 673"/>
        <xdr:cNvSpPr/>
      </xdr:nvSpPr>
      <xdr:spPr>
        <a:xfrm>
          <a:off x="12763500" y="167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57742</xdr:rowOff>
    </xdr:from>
    <xdr:ext cx="534377" cy="259045"/>
    <xdr:sp macro="" textlink="">
      <xdr:nvSpPr>
        <xdr:cNvPr id="675" name="テキスト ボックス 674"/>
        <xdr:cNvSpPr txBox="1"/>
      </xdr:nvSpPr>
      <xdr:spPr>
        <a:xfrm>
          <a:off x="12547111" y="1685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56669</xdr:rowOff>
    </xdr:from>
    <xdr:to>
      <xdr:col>32</xdr:col>
      <xdr:colOff>187325</xdr:colOff>
      <xdr:row>39</xdr:row>
      <xdr:rowOff>91122</xdr:rowOff>
    </xdr:to>
    <xdr:cxnSp macro="">
      <xdr:nvCxnSpPr>
        <xdr:cNvPr id="706" name="直線コネクタ 705"/>
        <xdr:cNvCxnSpPr/>
      </xdr:nvCxnSpPr>
      <xdr:spPr>
        <a:xfrm flipV="1">
          <a:off x="21323300" y="6743219"/>
          <a:ext cx="8382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91122</xdr:rowOff>
    </xdr:from>
    <xdr:to>
      <xdr:col>31</xdr:col>
      <xdr:colOff>34925</xdr:colOff>
      <xdr:row>39</xdr:row>
      <xdr:rowOff>91187</xdr:rowOff>
    </xdr:to>
    <xdr:cxnSp macro="">
      <xdr:nvCxnSpPr>
        <xdr:cNvPr id="709" name="直線コネクタ 708"/>
        <xdr:cNvCxnSpPr/>
      </xdr:nvCxnSpPr>
      <xdr:spPr>
        <a:xfrm flipV="1">
          <a:off x="20434300" y="6777672"/>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1" name="テキスト ボックス 710"/>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91187</xdr:rowOff>
    </xdr:from>
    <xdr:to>
      <xdr:col>29</xdr:col>
      <xdr:colOff>517525</xdr:colOff>
      <xdr:row>39</xdr:row>
      <xdr:rowOff>93882</xdr:rowOff>
    </xdr:to>
    <xdr:cxnSp macro="">
      <xdr:nvCxnSpPr>
        <xdr:cNvPr id="712" name="直線コネクタ 711"/>
        <xdr:cNvCxnSpPr/>
      </xdr:nvCxnSpPr>
      <xdr:spPr>
        <a:xfrm flipV="1">
          <a:off x="19545300" y="6777737"/>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14" name="テキスト ボックス 713"/>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61454</xdr:rowOff>
    </xdr:from>
    <xdr:to>
      <xdr:col>28</xdr:col>
      <xdr:colOff>314325</xdr:colOff>
      <xdr:row>39</xdr:row>
      <xdr:rowOff>93882</xdr:rowOff>
    </xdr:to>
    <xdr:cxnSp macro="">
      <xdr:nvCxnSpPr>
        <xdr:cNvPr id="715" name="直線コネクタ 714"/>
        <xdr:cNvCxnSpPr/>
      </xdr:nvCxnSpPr>
      <xdr:spPr>
        <a:xfrm>
          <a:off x="18656300" y="6748004"/>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17" name="テキスト ボックス 716"/>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19" name="テキスト ボックス 718"/>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5869</xdr:rowOff>
    </xdr:from>
    <xdr:to>
      <xdr:col>32</xdr:col>
      <xdr:colOff>238125</xdr:colOff>
      <xdr:row>39</xdr:row>
      <xdr:rowOff>107469</xdr:rowOff>
    </xdr:to>
    <xdr:sp macro="" textlink="">
      <xdr:nvSpPr>
        <xdr:cNvPr id="725" name="円/楕円 724"/>
        <xdr:cNvSpPr/>
      </xdr:nvSpPr>
      <xdr:spPr>
        <a:xfrm>
          <a:off x="22110700" y="66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136696</xdr:rowOff>
    </xdr:from>
    <xdr:ext cx="469744" cy="259045"/>
    <xdr:sp macro="" textlink="">
      <xdr:nvSpPr>
        <xdr:cNvPr id="726" name="投資及び出資金該当値テキスト"/>
        <xdr:cNvSpPr txBox="1"/>
      </xdr:nvSpPr>
      <xdr:spPr>
        <a:xfrm>
          <a:off x="22212300" y="648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40322</xdr:rowOff>
    </xdr:from>
    <xdr:to>
      <xdr:col>31</xdr:col>
      <xdr:colOff>85725</xdr:colOff>
      <xdr:row>39</xdr:row>
      <xdr:rowOff>141922</xdr:rowOff>
    </xdr:to>
    <xdr:sp macro="" textlink="">
      <xdr:nvSpPr>
        <xdr:cNvPr id="727" name="円/楕円 726"/>
        <xdr:cNvSpPr/>
      </xdr:nvSpPr>
      <xdr:spPr>
        <a:xfrm>
          <a:off x="21272500" y="67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133049</xdr:rowOff>
    </xdr:from>
    <xdr:ext cx="378565" cy="259045"/>
    <xdr:sp macro="" textlink="">
      <xdr:nvSpPr>
        <xdr:cNvPr id="728" name="テキスト ボックス 727"/>
        <xdr:cNvSpPr txBox="1"/>
      </xdr:nvSpPr>
      <xdr:spPr>
        <a:xfrm>
          <a:off x="21134017" y="6819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40387</xdr:rowOff>
    </xdr:from>
    <xdr:to>
      <xdr:col>29</xdr:col>
      <xdr:colOff>568325</xdr:colOff>
      <xdr:row>39</xdr:row>
      <xdr:rowOff>141987</xdr:rowOff>
    </xdr:to>
    <xdr:sp macro="" textlink="">
      <xdr:nvSpPr>
        <xdr:cNvPr id="729" name="円/楕円 728"/>
        <xdr:cNvSpPr/>
      </xdr:nvSpPr>
      <xdr:spPr>
        <a:xfrm>
          <a:off x="20383500" y="67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133114</xdr:rowOff>
    </xdr:from>
    <xdr:ext cx="378565" cy="259045"/>
    <xdr:sp macro="" textlink="">
      <xdr:nvSpPr>
        <xdr:cNvPr id="730" name="テキスト ボックス 729"/>
        <xdr:cNvSpPr txBox="1"/>
      </xdr:nvSpPr>
      <xdr:spPr>
        <a:xfrm>
          <a:off x="20245017" y="68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43082</xdr:rowOff>
    </xdr:from>
    <xdr:to>
      <xdr:col>28</xdr:col>
      <xdr:colOff>365125</xdr:colOff>
      <xdr:row>39</xdr:row>
      <xdr:rowOff>144682</xdr:rowOff>
    </xdr:to>
    <xdr:sp macro="" textlink="">
      <xdr:nvSpPr>
        <xdr:cNvPr id="731" name="円/楕円 730"/>
        <xdr:cNvSpPr/>
      </xdr:nvSpPr>
      <xdr:spPr>
        <a:xfrm>
          <a:off x="19494500" y="672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135809</xdr:rowOff>
    </xdr:from>
    <xdr:ext cx="378565" cy="259045"/>
    <xdr:sp macro="" textlink="">
      <xdr:nvSpPr>
        <xdr:cNvPr id="732" name="テキスト ボックス 731"/>
        <xdr:cNvSpPr txBox="1"/>
      </xdr:nvSpPr>
      <xdr:spPr>
        <a:xfrm>
          <a:off x="19356017" y="682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10654</xdr:rowOff>
    </xdr:from>
    <xdr:to>
      <xdr:col>27</xdr:col>
      <xdr:colOff>161925</xdr:colOff>
      <xdr:row>39</xdr:row>
      <xdr:rowOff>112254</xdr:rowOff>
    </xdr:to>
    <xdr:sp macro="" textlink="">
      <xdr:nvSpPr>
        <xdr:cNvPr id="733" name="円/楕円 732"/>
        <xdr:cNvSpPr/>
      </xdr:nvSpPr>
      <xdr:spPr>
        <a:xfrm>
          <a:off x="18605500" y="66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128781</xdr:rowOff>
    </xdr:from>
    <xdr:ext cx="469744" cy="259045"/>
    <xdr:sp macro="" textlink="">
      <xdr:nvSpPr>
        <xdr:cNvPr id="734" name="テキスト ボックス 733"/>
        <xdr:cNvSpPr txBox="1"/>
      </xdr:nvSpPr>
      <xdr:spPr>
        <a:xfrm>
          <a:off x="18421427" y="647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89375</xdr:rowOff>
    </xdr:from>
    <xdr:to>
      <xdr:col>32</xdr:col>
      <xdr:colOff>187325</xdr:colOff>
      <xdr:row>58</xdr:row>
      <xdr:rowOff>90845</xdr:rowOff>
    </xdr:to>
    <xdr:cxnSp macro="">
      <xdr:nvCxnSpPr>
        <xdr:cNvPr id="765" name="直線コネクタ 764"/>
        <xdr:cNvCxnSpPr/>
      </xdr:nvCxnSpPr>
      <xdr:spPr>
        <a:xfrm flipV="1">
          <a:off x="21323300" y="10033475"/>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43651</xdr:rowOff>
    </xdr:from>
    <xdr:ext cx="469744" cy="259045"/>
    <xdr:sp macro="" textlink="">
      <xdr:nvSpPr>
        <xdr:cNvPr id="766" name="貸付金平均値テキスト"/>
        <xdr:cNvSpPr txBox="1"/>
      </xdr:nvSpPr>
      <xdr:spPr>
        <a:xfrm>
          <a:off x="22212300" y="9987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90845</xdr:rowOff>
    </xdr:from>
    <xdr:to>
      <xdr:col>31</xdr:col>
      <xdr:colOff>34925</xdr:colOff>
      <xdr:row>58</xdr:row>
      <xdr:rowOff>91400</xdr:rowOff>
    </xdr:to>
    <xdr:cxnSp macro="">
      <xdr:nvCxnSpPr>
        <xdr:cNvPr id="768" name="直線コネクタ 767"/>
        <xdr:cNvCxnSpPr/>
      </xdr:nvCxnSpPr>
      <xdr:spPr>
        <a:xfrm flipV="1">
          <a:off x="20434300" y="10034945"/>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29085</xdr:rowOff>
    </xdr:from>
    <xdr:ext cx="469744" cy="259045"/>
    <xdr:sp macro="" textlink="">
      <xdr:nvSpPr>
        <xdr:cNvPr id="770" name="テキスト ボックス 769"/>
        <xdr:cNvSpPr txBox="1"/>
      </xdr:nvSpPr>
      <xdr:spPr>
        <a:xfrm>
          <a:off x="21088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91400</xdr:rowOff>
    </xdr:from>
    <xdr:to>
      <xdr:col>29</xdr:col>
      <xdr:colOff>517525</xdr:colOff>
      <xdr:row>58</xdr:row>
      <xdr:rowOff>91988</xdr:rowOff>
    </xdr:to>
    <xdr:cxnSp macro="">
      <xdr:nvCxnSpPr>
        <xdr:cNvPr id="771" name="直線コネクタ 770"/>
        <xdr:cNvCxnSpPr/>
      </xdr:nvCxnSpPr>
      <xdr:spPr>
        <a:xfrm flipV="1">
          <a:off x="19545300" y="10035500"/>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27485</xdr:rowOff>
    </xdr:from>
    <xdr:ext cx="469744" cy="259045"/>
    <xdr:sp macro="" textlink="">
      <xdr:nvSpPr>
        <xdr:cNvPr id="773" name="テキスト ボックス 772"/>
        <xdr:cNvSpPr txBox="1"/>
      </xdr:nvSpPr>
      <xdr:spPr>
        <a:xfrm>
          <a:off x="20199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89996</xdr:rowOff>
    </xdr:from>
    <xdr:to>
      <xdr:col>28</xdr:col>
      <xdr:colOff>314325</xdr:colOff>
      <xdr:row>58</xdr:row>
      <xdr:rowOff>91988</xdr:rowOff>
    </xdr:to>
    <xdr:cxnSp macro="">
      <xdr:nvCxnSpPr>
        <xdr:cNvPr id="774" name="直線コネクタ 773"/>
        <xdr:cNvCxnSpPr/>
      </xdr:nvCxnSpPr>
      <xdr:spPr>
        <a:xfrm>
          <a:off x="18656300" y="10034096"/>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18374</xdr:rowOff>
    </xdr:from>
    <xdr:ext cx="469744" cy="259045"/>
    <xdr:sp macro="" textlink="">
      <xdr:nvSpPr>
        <xdr:cNvPr id="776" name="テキスト ボックス 775"/>
        <xdr:cNvSpPr txBox="1"/>
      </xdr:nvSpPr>
      <xdr:spPr>
        <a:xfrm>
          <a:off x="19310427" y="1013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24383</xdr:rowOff>
    </xdr:from>
    <xdr:ext cx="469744" cy="259045"/>
    <xdr:sp macro="" textlink="">
      <xdr:nvSpPr>
        <xdr:cNvPr id="778" name="テキスト ボックス 777"/>
        <xdr:cNvSpPr txBox="1"/>
      </xdr:nvSpPr>
      <xdr:spPr>
        <a:xfrm>
          <a:off x="18421427" y="101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38575</xdr:rowOff>
    </xdr:from>
    <xdr:to>
      <xdr:col>32</xdr:col>
      <xdr:colOff>238125</xdr:colOff>
      <xdr:row>58</xdr:row>
      <xdr:rowOff>140175</xdr:rowOff>
    </xdr:to>
    <xdr:sp macro="" textlink="">
      <xdr:nvSpPr>
        <xdr:cNvPr id="784" name="円/楕円 783"/>
        <xdr:cNvSpPr/>
      </xdr:nvSpPr>
      <xdr:spPr>
        <a:xfrm>
          <a:off x="22110700" y="99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61452</xdr:rowOff>
    </xdr:from>
    <xdr:ext cx="469744" cy="259045"/>
    <xdr:sp macro="" textlink="">
      <xdr:nvSpPr>
        <xdr:cNvPr id="785" name="貸付金該当値テキスト"/>
        <xdr:cNvSpPr txBox="1"/>
      </xdr:nvSpPr>
      <xdr:spPr>
        <a:xfrm>
          <a:off x="22212300" y="983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40045</xdr:rowOff>
    </xdr:from>
    <xdr:to>
      <xdr:col>31</xdr:col>
      <xdr:colOff>85725</xdr:colOff>
      <xdr:row>58</xdr:row>
      <xdr:rowOff>141645</xdr:rowOff>
    </xdr:to>
    <xdr:sp macro="" textlink="">
      <xdr:nvSpPr>
        <xdr:cNvPr id="786" name="円/楕円 785"/>
        <xdr:cNvSpPr/>
      </xdr:nvSpPr>
      <xdr:spPr>
        <a:xfrm>
          <a:off x="21272500" y="99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158172</xdr:rowOff>
    </xdr:from>
    <xdr:ext cx="469744" cy="259045"/>
    <xdr:sp macro="" textlink="">
      <xdr:nvSpPr>
        <xdr:cNvPr id="787" name="テキスト ボックス 786"/>
        <xdr:cNvSpPr txBox="1"/>
      </xdr:nvSpPr>
      <xdr:spPr>
        <a:xfrm>
          <a:off x="21088427" y="975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40600</xdr:rowOff>
    </xdr:from>
    <xdr:to>
      <xdr:col>29</xdr:col>
      <xdr:colOff>568325</xdr:colOff>
      <xdr:row>58</xdr:row>
      <xdr:rowOff>142200</xdr:rowOff>
    </xdr:to>
    <xdr:sp macro="" textlink="">
      <xdr:nvSpPr>
        <xdr:cNvPr id="788" name="円/楕円 787"/>
        <xdr:cNvSpPr/>
      </xdr:nvSpPr>
      <xdr:spPr>
        <a:xfrm>
          <a:off x="20383500" y="99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158727</xdr:rowOff>
    </xdr:from>
    <xdr:ext cx="469744" cy="259045"/>
    <xdr:sp macro="" textlink="">
      <xdr:nvSpPr>
        <xdr:cNvPr id="789" name="テキスト ボックス 788"/>
        <xdr:cNvSpPr txBox="1"/>
      </xdr:nvSpPr>
      <xdr:spPr>
        <a:xfrm>
          <a:off x="20199427" y="97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41188</xdr:rowOff>
    </xdr:from>
    <xdr:to>
      <xdr:col>28</xdr:col>
      <xdr:colOff>365125</xdr:colOff>
      <xdr:row>58</xdr:row>
      <xdr:rowOff>142788</xdr:rowOff>
    </xdr:to>
    <xdr:sp macro="" textlink="">
      <xdr:nvSpPr>
        <xdr:cNvPr id="790" name="円/楕円 789"/>
        <xdr:cNvSpPr/>
      </xdr:nvSpPr>
      <xdr:spPr>
        <a:xfrm>
          <a:off x="19494500" y="99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159315</xdr:rowOff>
    </xdr:from>
    <xdr:ext cx="469744" cy="259045"/>
    <xdr:sp macro="" textlink="">
      <xdr:nvSpPr>
        <xdr:cNvPr id="791" name="テキスト ボックス 790"/>
        <xdr:cNvSpPr txBox="1"/>
      </xdr:nvSpPr>
      <xdr:spPr>
        <a:xfrm>
          <a:off x="19310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39196</xdr:rowOff>
    </xdr:from>
    <xdr:to>
      <xdr:col>27</xdr:col>
      <xdr:colOff>161925</xdr:colOff>
      <xdr:row>58</xdr:row>
      <xdr:rowOff>140796</xdr:rowOff>
    </xdr:to>
    <xdr:sp macro="" textlink="">
      <xdr:nvSpPr>
        <xdr:cNvPr id="792" name="円/楕円 791"/>
        <xdr:cNvSpPr/>
      </xdr:nvSpPr>
      <xdr:spPr>
        <a:xfrm>
          <a:off x="18605500" y="998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157323</xdr:rowOff>
    </xdr:from>
    <xdr:ext cx="469744" cy="259045"/>
    <xdr:sp macro="" textlink="">
      <xdr:nvSpPr>
        <xdr:cNvPr id="793" name="テキスト ボックス 792"/>
        <xdr:cNvSpPr txBox="1"/>
      </xdr:nvSpPr>
      <xdr:spPr>
        <a:xfrm>
          <a:off x="18421427" y="97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136903</xdr:rowOff>
    </xdr:from>
    <xdr:to>
      <xdr:col>32</xdr:col>
      <xdr:colOff>187325</xdr:colOff>
      <xdr:row>77</xdr:row>
      <xdr:rowOff>159717</xdr:rowOff>
    </xdr:to>
    <xdr:cxnSp macro="">
      <xdr:nvCxnSpPr>
        <xdr:cNvPr id="822" name="直線コネクタ 821"/>
        <xdr:cNvCxnSpPr/>
      </xdr:nvCxnSpPr>
      <xdr:spPr>
        <a:xfrm flipV="1">
          <a:off x="21323300" y="13338553"/>
          <a:ext cx="8382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159717</xdr:rowOff>
    </xdr:from>
    <xdr:to>
      <xdr:col>31</xdr:col>
      <xdr:colOff>34925</xdr:colOff>
      <xdr:row>77</xdr:row>
      <xdr:rowOff>159984</xdr:rowOff>
    </xdr:to>
    <xdr:cxnSp macro="">
      <xdr:nvCxnSpPr>
        <xdr:cNvPr id="825" name="直線コネクタ 824"/>
        <xdr:cNvCxnSpPr/>
      </xdr:nvCxnSpPr>
      <xdr:spPr>
        <a:xfrm flipV="1">
          <a:off x="20434300" y="1336136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27" name="テキスト ボックス 826"/>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159984</xdr:rowOff>
    </xdr:from>
    <xdr:to>
      <xdr:col>29</xdr:col>
      <xdr:colOff>517525</xdr:colOff>
      <xdr:row>78</xdr:row>
      <xdr:rowOff>285</xdr:rowOff>
    </xdr:to>
    <xdr:cxnSp macro="">
      <xdr:nvCxnSpPr>
        <xdr:cNvPr id="828" name="直線コネクタ 827"/>
        <xdr:cNvCxnSpPr/>
      </xdr:nvCxnSpPr>
      <xdr:spPr>
        <a:xfrm flipV="1">
          <a:off x="19545300" y="13361634"/>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164412</xdr:rowOff>
    </xdr:from>
    <xdr:to>
      <xdr:col>28</xdr:col>
      <xdr:colOff>314325</xdr:colOff>
      <xdr:row>78</xdr:row>
      <xdr:rowOff>285</xdr:rowOff>
    </xdr:to>
    <xdr:cxnSp macro="">
      <xdr:nvCxnSpPr>
        <xdr:cNvPr id="831" name="直線コネクタ 830"/>
        <xdr:cNvCxnSpPr/>
      </xdr:nvCxnSpPr>
      <xdr:spPr>
        <a:xfrm>
          <a:off x="18656300" y="13366062"/>
          <a:ext cx="889000" cy="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3" name="テキスト ボックス 832"/>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5" name="テキスト ボックス 834"/>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86103</xdr:rowOff>
    </xdr:from>
    <xdr:to>
      <xdr:col>32</xdr:col>
      <xdr:colOff>238125</xdr:colOff>
      <xdr:row>78</xdr:row>
      <xdr:rowOff>16253</xdr:rowOff>
    </xdr:to>
    <xdr:sp macro="" textlink="">
      <xdr:nvSpPr>
        <xdr:cNvPr id="841" name="円/楕円 840"/>
        <xdr:cNvSpPr/>
      </xdr:nvSpPr>
      <xdr:spPr>
        <a:xfrm>
          <a:off x="22110700" y="132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1030</xdr:rowOff>
    </xdr:from>
    <xdr:ext cx="534377" cy="259045"/>
    <xdr:sp macro="" textlink="">
      <xdr:nvSpPr>
        <xdr:cNvPr id="842" name="繰出金該当値テキスト"/>
        <xdr:cNvSpPr txBox="1"/>
      </xdr:nvSpPr>
      <xdr:spPr>
        <a:xfrm>
          <a:off x="22212300" y="1320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32,867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108917</xdr:rowOff>
    </xdr:from>
    <xdr:to>
      <xdr:col>31</xdr:col>
      <xdr:colOff>85725</xdr:colOff>
      <xdr:row>78</xdr:row>
      <xdr:rowOff>39067</xdr:rowOff>
    </xdr:to>
    <xdr:sp macro="" textlink="">
      <xdr:nvSpPr>
        <xdr:cNvPr id="843" name="円/楕円 842"/>
        <xdr:cNvSpPr/>
      </xdr:nvSpPr>
      <xdr:spPr>
        <a:xfrm>
          <a:off x="21272500" y="133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30194</xdr:rowOff>
    </xdr:from>
    <xdr:ext cx="534377" cy="259045"/>
    <xdr:sp macro="" textlink="">
      <xdr:nvSpPr>
        <xdr:cNvPr id="844" name="テキスト ボックス 843"/>
        <xdr:cNvSpPr txBox="1"/>
      </xdr:nvSpPr>
      <xdr:spPr>
        <a:xfrm>
          <a:off x="21056111" y="1340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109184</xdr:rowOff>
    </xdr:from>
    <xdr:to>
      <xdr:col>29</xdr:col>
      <xdr:colOff>568325</xdr:colOff>
      <xdr:row>78</xdr:row>
      <xdr:rowOff>39334</xdr:rowOff>
    </xdr:to>
    <xdr:sp macro="" textlink="">
      <xdr:nvSpPr>
        <xdr:cNvPr id="845" name="円/楕円 844"/>
        <xdr:cNvSpPr/>
      </xdr:nvSpPr>
      <xdr:spPr>
        <a:xfrm>
          <a:off x="20383500" y="133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30461</xdr:rowOff>
    </xdr:from>
    <xdr:ext cx="534377" cy="259045"/>
    <xdr:sp macro="" textlink="">
      <xdr:nvSpPr>
        <xdr:cNvPr id="846" name="テキスト ボックス 845"/>
        <xdr:cNvSpPr txBox="1"/>
      </xdr:nvSpPr>
      <xdr:spPr>
        <a:xfrm>
          <a:off x="20167111" y="134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120935</xdr:rowOff>
    </xdr:from>
    <xdr:to>
      <xdr:col>28</xdr:col>
      <xdr:colOff>365125</xdr:colOff>
      <xdr:row>78</xdr:row>
      <xdr:rowOff>51085</xdr:rowOff>
    </xdr:to>
    <xdr:sp macro="" textlink="">
      <xdr:nvSpPr>
        <xdr:cNvPr id="847" name="円/楕円 846"/>
        <xdr:cNvSpPr/>
      </xdr:nvSpPr>
      <xdr:spPr>
        <a:xfrm>
          <a:off x="19494500" y="133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42212</xdr:rowOff>
    </xdr:from>
    <xdr:ext cx="534377" cy="259045"/>
    <xdr:sp macro="" textlink="">
      <xdr:nvSpPr>
        <xdr:cNvPr id="848" name="テキスト ボックス 847"/>
        <xdr:cNvSpPr txBox="1"/>
      </xdr:nvSpPr>
      <xdr:spPr>
        <a:xfrm>
          <a:off x="19278111" y="1341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113612</xdr:rowOff>
    </xdr:from>
    <xdr:to>
      <xdr:col>27</xdr:col>
      <xdr:colOff>161925</xdr:colOff>
      <xdr:row>78</xdr:row>
      <xdr:rowOff>43762</xdr:rowOff>
    </xdr:to>
    <xdr:sp macro="" textlink="">
      <xdr:nvSpPr>
        <xdr:cNvPr id="849" name="円/楕円 848"/>
        <xdr:cNvSpPr/>
      </xdr:nvSpPr>
      <xdr:spPr>
        <a:xfrm>
          <a:off x="18605500" y="133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34889</xdr:rowOff>
    </xdr:from>
    <xdr:ext cx="534377" cy="259045"/>
    <xdr:sp macro="" textlink="">
      <xdr:nvSpPr>
        <xdr:cNvPr id="850" name="テキスト ボックス 849"/>
        <xdr:cNvSpPr txBox="1"/>
      </xdr:nvSpPr>
      <xdr:spPr>
        <a:xfrm>
          <a:off x="18389111" y="134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に類似団体との比較を行うと、ほとんどが団体平均を下回る値だが、扶助費は大きく上回る。これは経常経費の分析と同様に保育料の軽減への取り組みが代表的な要因となっている。そのほかにも子ども子育て新制度への移行に基づく新たな給付や、保育サービスの多様化へ向けた対応にかかる負担、障害者総合支援法にもとづく自立支援給付費なども今後の逓増が見込まれ、サービスの質を保ったうえで一般財源充当額を膨張させない取り組みが必要である。</a:t>
          </a:r>
          <a:endParaRPr kumimoji="1" lang="en-US" altLang="ja-JP" sz="1300">
            <a:latin typeface="ＭＳ Ｐゴシック"/>
          </a:endParaRPr>
        </a:p>
        <a:p>
          <a:r>
            <a:rPr kumimoji="1" lang="ja-JP" altLang="en-US" sz="1300">
              <a:latin typeface="ＭＳ Ｐゴシック"/>
            </a:rPr>
            <a:t>・普通建設事業費についても、取捨選択を重ね抑制を続けているが、公共インフラ施設の維持管理については、安全性との引き換えとなってしまい怠る事はできない。公共施設等総合管理計画の運用を所管する部署と財政部門がきちんと連携し、施設類型ごとの整備方針に沿って計画的に維持管理を実施していくなかで、財政負担の平準化とトータルコストの軽減へつなげ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14,438
14,365
18.44
5,536,748
5,310,653
186,520
3,226,621
5,167,331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76509</xdr:rowOff>
    </xdr:from>
    <xdr:to>
      <xdr:col>6</xdr:col>
      <xdr:colOff>511175</xdr:colOff>
      <xdr:row>37</xdr:row>
      <xdr:rowOff>108839</xdr:rowOff>
    </xdr:to>
    <xdr:cxnSp macro="">
      <xdr:nvCxnSpPr>
        <xdr:cNvPr id="63" name="直線コネクタ 62"/>
        <xdr:cNvCxnSpPr/>
      </xdr:nvCxnSpPr>
      <xdr:spPr>
        <a:xfrm flipV="1">
          <a:off x="3797300" y="6420159"/>
          <a:ext cx="8382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96919</xdr:rowOff>
    </xdr:from>
    <xdr:to>
      <xdr:col>5</xdr:col>
      <xdr:colOff>358775</xdr:colOff>
      <xdr:row>37</xdr:row>
      <xdr:rowOff>108839</xdr:rowOff>
    </xdr:to>
    <xdr:cxnSp macro="">
      <xdr:nvCxnSpPr>
        <xdr:cNvPr id="66" name="直線コネクタ 65"/>
        <xdr:cNvCxnSpPr/>
      </xdr:nvCxnSpPr>
      <xdr:spPr>
        <a:xfrm>
          <a:off x="2908300" y="6440569"/>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151837</xdr:rowOff>
    </xdr:from>
    <xdr:ext cx="469744" cy="259045"/>
    <xdr:sp macro="" textlink="">
      <xdr:nvSpPr>
        <xdr:cNvPr id="68" name="テキスト ボックス 67"/>
        <xdr:cNvSpPr txBox="1"/>
      </xdr:nvSpPr>
      <xdr:spPr>
        <a:xfrm>
          <a:off x="3562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93817</xdr:rowOff>
    </xdr:from>
    <xdr:to>
      <xdr:col>4</xdr:col>
      <xdr:colOff>155575</xdr:colOff>
      <xdr:row>37</xdr:row>
      <xdr:rowOff>96919</xdr:rowOff>
    </xdr:to>
    <xdr:cxnSp macro="">
      <xdr:nvCxnSpPr>
        <xdr:cNvPr id="69" name="直線コネクタ 68"/>
        <xdr:cNvCxnSpPr/>
      </xdr:nvCxnSpPr>
      <xdr:spPr>
        <a:xfrm>
          <a:off x="2019300" y="6437467"/>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169798</xdr:rowOff>
    </xdr:from>
    <xdr:ext cx="469744" cy="259045"/>
    <xdr:sp macro="" textlink="">
      <xdr:nvSpPr>
        <xdr:cNvPr id="71" name="テキスト ボックス 70"/>
        <xdr:cNvSpPr txBox="1"/>
      </xdr:nvSpPr>
      <xdr:spPr>
        <a:xfrm>
          <a:off x="2673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154396</xdr:rowOff>
    </xdr:from>
    <xdr:to>
      <xdr:col>2</xdr:col>
      <xdr:colOff>638175</xdr:colOff>
      <xdr:row>37</xdr:row>
      <xdr:rowOff>93817</xdr:rowOff>
    </xdr:to>
    <xdr:cxnSp macro="">
      <xdr:nvCxnSpPr>
        <xdr:cNvPr id="72" name="直線コネクタ 71"/>
        <xdr:cNvCxnSpPr/>
      </xdr:nvCxnSpPr>
      <xdr:spPr>
        <a:xfrm>
          <a:off x="1130300" y="6326596"/>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143509</xdr:rowOff>
    </xdr:from>
    <xdr:ext cx="469744" cy="259045"/>
    <xdr:sp macro="" textlink="">
      <xdr:nvSpPr>
        <xdr:cNvPr id="74" name="テキスト ボックス 73"/>
        <xdr:cNvSpPr txBox="1"/>
      </xdr:nvSpPr>
      <xdr:spPr>
        <a:xfrm>
          <a:off x="1784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157225</xdr:rowOff>
    </xdr:from>
    <xdr:ext cx="469744" cy="259045"/>
    <xdr:sp macro="" textlink="">
      <xdr:nvSpPr>
        <xdr:cNvPr id="76" name="テキスト ボックス 75"/>
        <xdr:cNvSpPr txBox="1"/>
      </xdr:nvSpPr>
      <xdr:spPr>
        <a:xfrm>
          <a:off x="895427" y="581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25709</xdr:rowOff>
    </xdr:from>
    <xdr:to>
      <xdr:col>6</xdr:col>
      <xdr:colOff>561975</xdr:colOff>
      <xdr:row>37</xdr:row>
      <xdr:rowOff>127309</xdr:rowOff>
    </xdr:to>
    <xdr:sp macro="" textlink="">
      <xdr:nvSpPr>
        <xdr:cNvPr id="82" name="円/楕円 81"/>
        <xdr:cNvSpPr/>
      </xdr:nvSpPr>
      <xdr:spPr>
        <a:xfrm>
          <a:off x="4584700" y="63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4136</xdr:rowOff>
    </xdr:from>
    <xdr:ext cx="469744" cy="259045"/>
    <xdr:sp macro="" textlink="">
      <xdr:nvSpPr>
        <xdr:cNvPr id="83" name="議会費該当値テキスト"/>
        <xdr:cNvSpPr txBox="1"/>
      </xdr:nvSpPr>
      <xdr:spPr>
        <a:xfrm>
          <a:off x="4686300" y="634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58039</xdr:rowOff>
    </xdr:from>
    <xdr:to>
      <xdr:col>5</xdr:col>
      <xdr:colOff>409575</xdr:colOff>
      <xdr:row>37</xdr:row>
      <xdr:rowOff>159639</xdr:rowOff>
    </xdr:to>
    <xdr:sp macro="" textlink="">
      <xdr:nvSpPr>
        <xdr:cNvPr id="84" name="円/楕円 83"/>
        <xdr:cNvSpPr/>
      </xdr:nvSpPr>
      <xdr:spPr>
        <a:xfrm>
          <a:off x="3746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150766</xdr:rowOff>
    </xdr:from>
    <xdr:ext cx="469744" cy="259045"/>
    <xdr:sp macro="" textlink="">
      <xdr:nvSpPr>
        <xdr:cNvPr id="85" name="テキスト ボックス 84"/>
        <xdr:cNvSpPr txBox="1"/>
      </xdr:nvSpPr>
      <xdr:spPr>
        <a:xfrm>
          <a:off x="3562427" y="64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46119</xdr:rowOff>
    </xdr:from>
    <xdr:to>
      <xdr:col>4</xdr:col>
      <xdr:colOff>206375</xdr:colOff>
      <xdr:row>37</xdr:row>
      <xdr:rowOff>147719</xdr:rowOff>
    </xdr:to>
    <xdr:sp macro="" textlink="">
      <xdr:nvSpPr>
        <xdr:cNvPr id="86" name="円/楕円 85"/>
        <xdr:cNvSpPr/>
      </xdr:nvSpPr>
      <xdr:spPr>
        <a:xfrm>
          <a:off x="2857500" y="63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138846</xdr:rowOff>
    </xdr:from>
    <xdr:ext cx="469744" cy="259045"/>
    <xdr:sp macro="" textlink="">
      <xdr:nvSpPr>
        <xdr:cNvPr id="87" name="テキスト ボックス 86"/>
        <xdr:cNvSpPr txBox="1"/>
      </xdr:nvSpPr>
      <xdr:spPr>
        <a:xfrm>
          <a:off x="2673427" y="648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43017</xdr:rowOff>
    </xdr:from>
    <xdr:to>
      <xdr:col>3</xdr:col>
      <xdr:colOff>3175</xdr:colOff>
      <xdr:row>37</xdr:row>
      <xdr:rowOff>144617</xdr:rowOff>
    </xdr:to>
    <xdr:sp macro="" textlink="">
      <xdr:nvSpPr>
        <xdr:cNvPr id="88" name="円/楕円 87"/>
        <xdr:cNvSpPr/>
      </xdr:nvSpPr>
      <xdr:spPr>
        <a:xfrm>
          <a:off x="1968500" y="638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135744</xdr:rowOff>
    </xdr:from>
    <xdr:ext cx="469744" cy="259045"/>
    <xdr:sp macro="" textlink="">
      <xdr:nvSpPr>
        <xdr:cNvPr id="89" name="テキスト ボックス 88"/>
        <xdr:cNvSpPr txBox="1"/>
      </xdr:nvSpPr>
      <xdr:spPr>
        <a:xfrm>
          <a:off x="1784427" y="647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103596</xdr:rowOff>
    </xdr:from>
    <xdr:to>
      <xdr:col>1</xdr:col>
      <xdr:colOff>485775</xdr:colOff>
      <xdr:row>37</xdr:row>
      <xdr:rowOff>33746</xdr:rowOff>
    </xdr:to>
    <xdr:sp macro="" textlink="">
      <xdr:nvSpPr>
        <xdr:cNvPr id="90" name="円/楕円 89"/>
        <xdr:cNvSpPr/>
      </xdr:nvSpPr>
      <xdr:spPr>
        <a:xfrm>
          <a:off x="1079500" y="62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24873</xdr:rowOff>
    </xdr:from>
    <xdr:ext cx="469744" cy="259045"/>
    <xdr:sp macro="" textlink="">
      <xdr:nvSpPr>
        <xdr:cNvPr id="91" name="テキスト ボックス 90"/>
        <xdr:cNvSpPr txBox="1"/>
      </xdr:nvSpPr>
      <xdr:spPr>
        <a:xfrm>
          <a:off x="895427" y="636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171152</xdr:rowOff>
    </xdr:from>
    <xdr:to>
      <xdr:col>6</xdr:col>
      <xdr:colOff>511175</xdr:colOff>
      <xdr:row>58</xdr:row>
      <xdr:rowOff>2498</xdr:rowOff>
    </xdr:to>
    <xdr:cxnSp macro="">
      <xdr:nvCxnSpPr>
        <xdr:cNvPr id="116" name="直線コネクタ 115"/>
        <xdr:cNvCxnSpPr/>
      </xdr:nvCxnSpPr>
      <xdr:spPr>
        <a:xfrm flipV="1">
          <a:off x="3797300" y="9943802"/>
          <a:ext cx="8382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169136</xdr:rowOff>
    </xdr:from>
    <xdr:to>
      <xdr:col>5</xdr:col>
      <xdr:colOff>358775</xdr:colOff>
      <xdr:row>58</xdr:row>
      <xdr:rowOff>2498</xdr:rowOff>
    </xdr:to>
    <xdr:cxnSp macro="">
      <xdr:nvCxnSpPr>
        <xdr:cNvPr id="119" name="直線コネクタ 118"/>
        <xdr:cNvCxnSpPr/>
      </xdr:nvCxnSpPr>
      <xdr:spPr>
        <a:xfrm>
          <a:off x="2908300" y="9941786"/>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2209</xdr:rowOff>
    </xdr:from>
    <xdr:ext cx="599010" cy="259045"/>
    <xdr:sp macro="" textlink="">
      <xdr:nvSpPr>
        <xdr:cNvPr id="121" name="テキスト ボックス 120"/>
        <xdr:cNvSpPr txBox="1"/>
      </xdr:nvSpPr>
      <xdr:spPr>
        <a:xfrm>
          <a:off x="3497794" y="960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163492</xdr:rowOff>
    </xdr:from>
    <xdr:to>
      <xdr:col>4</xdr:col>
      <xdr:colOff>155575</xdr:colOff>
      <xdr:row>57</xdr:row>
      <xdr:rowOff>169136</xdr:rowOff>
    </xdr:to>
    <xdr:cxnSp macro="">
      <xdr:nvCxnSpPr>
        <xdr:cNvPr id="122" name="直線コネクタ 121"/>
        <xdr:cNvCxnSpPr/>
      </xdr:nvCxnSpPr>
      <xdr:spPr>
        <a:xfrm>
          <a:off x="2019300" y="9936142"/>
          <a:ext cx="889000" cy="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34033</xdr:rowOff>
    </xdr:from>
    <xdr:ext cx="599010" cy="259045"/>
    <xdr:sp macro="" textlink="">
      <xdr:nvSpPr>
        <xdr:cNvPr id="124" name="テキスト ボックス 123"/>
        <xdr:cNvSpPr txBox="1"/>
      </xdr:nvSpPr>
      <xdr:spPr>
        <a:xfrm>
          <a:off x="2608794" y="96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163492</xdr:rowOff>
    </xdr:from>
    <xdr:to>
      <xdr:col>2</xdr:col>
      <xdr:colOff>638175</xdr:colOff>
      <xdr:row>57</xdr:row>
      <xdr:rowOff>164586</xdr:rowOff>
    </xdr:to>
    <xdr:cxnSp macro="">
      <xdr:nvCxnSpPr>
        <xdr:cNvPr id="125" name="直線コネクタ 124"/>
        <xdr:cNvCxnSpPr/>
      </xdr:nvCxnSpPr>
      <xdr:spPr>
        <a:xfrm flipV="1">
          <a:off x="1130300" y="9936142"/>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42422</xdr:rowOff>
    </xdr:from>
    <xdr:ext cx="534377" cy="259045"/>
    <xdr:sp macro="" textlink="">
      <xdr:nvSpPr>
        <xdr:cNvPr id="127" name="テキスト ボックス 126"/>
        <xdr:cNvSpPr txBox="1"/>
      </xdr:nvSpPr>
      <xdr:spPr>
        <a:xfrm>
          <a:off x="1752111" y="9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38371</xdr:rowOff>
    </xdr:from>
    <xdr:ext cx="534377" cy="259045"/>
    <xdr:sp macro="" textlink="">
      <xdr:nvSpPr>
        <xdr:cNvPr id="129" name="テキスト ボックス 128"/>
        <xdr:cNvSpPr txBox="1"/>
      </xdr:nvSpPr>
      <xdr:spPr>
        <a:xfrm>
          <a:off x="863111" y="9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120352</xdr:rowOff>
    </xdr:from>
    <xdr:to>
      <xdr:col>6</xdr:col>
      <xdr:colOff>561975</xdr:colOff>
      <xdr:row>58</xdr:row>
      <xdr:rowOff>50502</xdr:rowOff>
    </xdr:to>
    <xdr:sp macro="" textlink="">
      <xdr:nvSpPr>
        <xdr:cNvPr id="135" name="円/楕円 134"/>
        <xdr:cNvSpPr/>
      </xdr:nvSpPr>
      <xdr:spPr>
        <a:xfrm>
          <a:off x="4584700" y="9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54604</xdr:rowOff>
    </xdr:from>
    <xdr:ext cx="534377" cy="259045"/>
    <xdr:sp macro="" textlink="">
      <xdr:nvSpPr>
        <xdr:cNvPr id="136" name="総務費該当値テキスト"/>
        <xdr:cNvSpPr txBox="1"/>
      </xdr:nvSpPr>
      <xdr:spPr>
        <a:xfrm>
          <a:off x="4686300" y="982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123148</xdr:rowOff>
    </xdr:from>
    <xdr:to>
      <xdr:col>5</xdr:col>
      <xdr:colOff>409575</xdr:colOff>
      <xdr:row>58</xdr:row>
      <xdr:rowOff>53298</xdr:rowOff>
    </xdr:to>
    <xdr:sp macro="" textlink="">
      <xdr:nvSpPr>
        <xdr:cNvPr id="137" name="円/楕円 136"/>
        <xdr:cNvSpPr/>
      </xdr:nvSpPr>
      <xdr:spPr>
        <a:xfrm>
          <a:off x="3746500" y="989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44425</xdr:rowOff>
    </xdr:from>
    <xdr:ext cx="534377" cy="259045"/>
    <xdr:sp macro="" textlink="">
      <xdr:nvSpPr>
        <xdr:cNvPr id="138" name="テキスト ボックス 137"/>
        <xdr:cNvSpPr txBox="1"/>
      </xdr:nvSpPr>
      <xdr:spPr>
        <a:xfrm>
          <a:off x="3530111" y="998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118336</xdr:rowOff>
    </xdr:from>
    <xdr:to>
      <xdr:col>4</xdr:col>
      <xdr:colOff>206375</xdr:colOff>
      <xdr:row>58</xdr:row>
      <xdr:rowOff>48486</xdr:rowOff>
    </xdr:to>
    <xdr:sp macro="" textlink="">
      <xdr:nvSpPr>
        <xdr:cNvPr id="139" name="円/楕円 138"/>
        <xdr:cNvSpPr/>
      </xdr:nvSpPr>
      <xdr:spPr>
        <a:xfrm>
          <a:off x="2857500" y="98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39613</xdr:rowOff>
    </xdr:from>
    <xdr:ext cx="534377" cy="259045"/>
    <xdr:sp macro="" textlink="">
      <xdr:nvSpPr>
        <xdr:cNvPr id="140" name="テキスト ボックス 139"/>
        <xdr:cNvSpPr txBox="1"/>
      </xdr:nvSpPr>
      <xdr:spPr>
        <a:xfrm>
          <a:off x="2641111" y="99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112692</xdr:rowOff>
    </xdr:from>
    <xdr:to>
      <xdr:col>3</xdr:col>
      <xdr:colOff>3175</xdr:colOff>
      <xdr:row>58</xdr:row>
      <xdr:rowOff>42842</xdr:rowOff>
    </xdr:to>
    <xdr:sp macro="" textlink="">
      <xdr:nvSpPr>
        <xdr:cNvPr id="141" name="円/楕円 140"/>
        <xdr:cNvSpPr/>
      </xdr:nvSpPr>
      <xdr:spPr>
        <a:xfrm>
          <a:off x="1968500" y="98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33969</xdr:rowOff>
    </xdr:from>
    <xdr:ext cx="534377" cy="259045"/>
    <xdr:sp macro="" textlink="">
      <xdr:nvSpPr>
        <xdr:cNvPr id="142" name="テキスト ボックス 141"/>
        <xdr:cNvSpPr txBox="1"/>
      </xdr:nvSpPr>
      <xdr:spPr>
        <a:xfrm>
          <a:off x="1752111" y="99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113786</xdr:rowOff>
    </xdr:from>
    <xdr:to>
      <xdr:col>1</xdr:col>
      <xdr:colOff>485775</xdr:colOff>
      <xdr:row>58</xdr:row>
      <xdr:rowOff>43936</xdr:rowOff>
    </xdr:to>
    <xdr:sp macro="" textlink="">
      <xdr:nvSpPr>
        <xdr:cNvPr id="143" name="円/楕円 142"/>
        <xdr:cNvSpPr/>
      </xdr:nvSpPr>
      <xdr:spPr>
        <a:xfrm>
          <a:off x="1079500" y="98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35063</xdr:rowOff>
    </xdr:from>
    <xdr:ext cx="534377" cy="259045"/>
    <xdr:sp macro="" textlink="">
      <xdr:nvSpPr>
        <xdr:cNvPr id="144" name="テキスト ボックス 143"/>
        <xdr:cNvSpPr txBox="1"/>
      </xdr:nvSpPr>
      <xdr:spPr>
        <a:xfrm>
          <a:off x="863111" y="99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29414</xdr:rowOff>
    </xdr:from>
    <xdr:to>
      <xdr:col>6</xdr:col>
      <xdr:colOff>511175</xdr:colOff>
      <xdr:row>78</xdr:row>
      <xdr:rowOff>38533</xdr:rowOff>
    </xdr:to>
    <xdr:cxnSp macro="">
      <xdr:nvCxnSpPr>
        <xdr:cNvPr id="175" name="直線コネクタ 174"/>
        <xdr:cNvCxnSpPr/>
      </xdr:nvCxnSpPr>
      <xdr:spPr>
        <a:xfrm flipV="1">
          <a:off x="3797300" y="13402514"/>
          <a:ext cx="8382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38533</xdr:rowOff>
    </xdr:from>
    <xdr:to>
      <xdr:col>5</xdr:col>
      <xdr:colOff>358775</xdr:colOff>
      <xdr:row>78</xdr:row>
      <xdr:rowOff>60678</xdr:rowOff>
    </xdr:to>
    <xdr:cxnSp macro="">
      <xdr:nvCxnSpPr>
        <xdr:cNvPr id="178" name="直線コネクタ 177"/>
        <xdr:cNvCxnSpPr/>
      </xdr:nvCxnSpPr>
      <xdr:spPr>
        <a:xfrm flipV="1">
          <a:off x="2908300" y="13411633"/>
          <a:ext cx="889000" cy="2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83937</xdr:rowOff>
    </xdr:from>
    <xdr:ext cx="599010" cy="259045"/>
    <xdr:sp macro="" textlink="">
      <xdr:nvSpPr>
        <xdr:cNvPr id="180" name="テキスト ボックス 179"/>
        <xdr:cNvSpPr txBox="1"/>
      </xdr:nvSpPr>
      <xdr:spPr>
        <a:xfrm>
          <a:off x="3497794" y="13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60678</xdr:rowOff>
    </xdr:from>
    <xdr:to>
      <xdr:col>4</xdr:col>
      <xdr:colOff>155575</xdr:colOff>
      <xdr:row>78</xdr:row>
      <xdr:rowOff>73126</xdr:rowOff>
    </xdr:to>
    <xdr:cxnSp macro="">
      <xdr:nvCxnSpPr>
        <xdr:cNvPr id="181" name="直線コネクタ 180"/>
        <xdr:cNvCxnSpPr/>
      </xdr:nvCxnSpPr>
      <xdr:spPr>
        <a:xfrm flipV="1">
          <a:off x="2019300" y="13433778"/>
          <a:ext cx="889000" cy="1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102712</xdr:rowOff>
    </xdr:from>
    <xdr:ext cx="599010" cy="259045"/>
    <xdr:sp macro="" textlink="">
      <xdr:nvSpPr>
        <xdr:cNvPr id="183" name="テキスト ボックス 182"/>
        <xdr:cNvSpPr txBox="1"/>
      </xdr:nvSpPr>
      <xdr:spPr>
        <a:xfrm>
          <a:off x="2608794" y="1347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73126</xdr:rowOff>
    </xdr:from>
    <xdr:to>
      <xdr:col>2</xdr:col>
      <xdr:colOff>638175</xdr:colOff>
      <xdr:row>78</xdr:row>
      <xdr:rowOff>73816</xdr:rowOff>
    </xdr:to>
    <xdr:cxnSp macro="">
      <xdr:nvCxnSpPr>
        <xdr:cNvPr id="184" name="直線コネクタ 183"/>
        <xdr:cNvCxnSpPr/>
      </xdr:nvCxnSpPr>
      <xdr:spPr>
        <a:xfrm flipV="1">
          <a:off x="1130300" y="13446226"/>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129833</xdr:rowOff>
    </xdr:from>
    <xdr:ext cx="599010" cy="259045"/>
    <xdr:sp macro="" textlink="">
      <xdr:nvSpPr>
        <xdr:cNvPr id="186" name="テキスト ボックス 185"/>
        <xdr:cNvSpPr txBox="1"/>
      </xdr:nvSpPr>
      <xdr:spPr>
        <a:xfrm>
          <a:off x="1719794" y="1316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130573</xdr:rowOff>
    </xdr:from>
    <xdr:ext cx="599010" cy="259045"/>
    <xdr:sp macro="" textlink="">
      <xdr:nvSpPr>
        <xdr:cNvPr id="188" name="テキスト ボックス 187"/>
        <xdr:cNvSpPr txBox="1"/>
      </xdr:nvSpPr>
      <xdr:spPr>
        <a:xfrm>
          <a:off x="830794" y="131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150064</xdr:rowOff>
    </xdr:from>
    <xdr:to>
      <xdr:col>6</xdr:col>
      <xdr:colOff>561975</xdr:colOff>
      <xdr:row>78</xdr:row>
      <xdr:rowOff>80214</xdr:rowOff>
    </xdr:to>
    <xdr:sp macro="" textlink="">
      <xdr:nvSpPr>
        <xdr:cNvPr id="194" name="円/楕円 193"/>
        <xdr:cNvSpPr/>
      </xdr:nvSpPr>
      <xdr:spPr>
        <a:xfrm>
          <a:off x="4584700" y="133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159183</xdr:rowOff>
    </xdr:from>
    <xdr:to>
      <xdr:col>5</xdr:col>
      <xdr:colOff>409575</xdr:colOff>
      <xdr:row>78</xdr:row>
      <xdr:rowOff>89333</xdr:rowOff>
    </xdr:to>
    <xdr:sp macro="" textlink="">
      <xdr:nvSpPr>
        <xdr:cNvPr id="196" name="円/楕円 195"/>
        <xdr:cNvSpPr/>
      </xdr:nvSpPr>
      <xdr:spPr>
        <a:xfrm>
          <a:off x="3746500" y="133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105860</xdr:rowOff>
    </xdr:from>
    <xdr:ext cx="599010" cy="259045"/>
    <xdr:sp macro="" textlink="">
      <xdr:nvSpPr>
        <xdr:cNvPr id="197" name="テキスト ボックス 196"/>
        <xdr:cNvSpPr txBox="1"/>
      </xdr:nvSpPr>
      <xdr:spPr>
        <a:xfrm>
          <a:off x="3497794" y="1313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9878</xdr:rowOff>
    </xdr:from>
    <xdr:to>
      <xdr:col>4</xdr:col>
      <xdr:colOff>206375</xdr:colOff>
      <xdr:row>78</xdr:row>
      <xdr:rowOff>111478</xdr:rowOff>
    </xdr:to>
    <xdr:sp macro="" textlink="">
      <xdr:nvSpPr>
        <xdr:cNvPr id="198" name="円/楕円 197"/>
        <xdr:cNvSpPr/>
      </xdr:nvSpPr>
      <xdr:spPr>
        <a:xfrm>
          <a:off x="2857500" y="1338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128005</xdr:rowOff>
    </xdr:from>
    <xdr:ext cx="599010" cy="259045"/>
    <xdr:sp macro="" textlink="">
      <xdr:nvSpPr>
        <xdr:cNvPr id="199" name="テキスト ボックス 198"/>
        <xdr:cNvSpPr txBox="1"/>
      </xdr:nvSpPr>
      <xdr:spPr>
        <a:xfrm>
          <a:off x="2608794" y="131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22326</xdr:rowOff>
    </xdr:from>
    <xdr:to>
      <xdr:col>3</xdr:col>
      <xdr:colOff>3175</xdr:colOff>
      <xdr:row>78</xdr:row>
      <xdr:rowOff>123926</xdr:rowOff>
    </xdr:to>
    <xdr:sp macro="" textlink="">
      <xdr:nvSpPr>
        <xdr:cNvPr id="200" name="円/楕円 199"/>
        <xdr:cNvSpPr/>
      </xdr:nvSpPr>
      <xdr:spPr>
        <a:xfrm>
          <a:off x="1968500" y="133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115053</xdr:rowOff>
    </xdr:from>
    <xdr:ext cx="599010" cy="259045"/>
    <xdr:sp macro="" textlink="">
      <xdr:nvSpPr>
        <xdr:cNvPr id="201" name="テキスト ボックス 200"/>
        <xdr:cNvSpPr txBox="1"/>
      </xdr:nvSpPr>
      <xdr:spPr>
        <a:xfrm>
          <a:off x="1719794" y="1348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23016</xdr:rowOff>
    </xdr:from>
    <xdr:to>
      <xdr:col>1</xdr:col>
      <xdr:colOff>485775</xdr:colOff>
      <xdr:row>78</xdr:row>
      <xdr:rowOff>124616</xdr:rowOff>
    </xdr:to>
    <xdr:sp macro="" textlink="">
      <xdr:nvSpPr>
        <xdr:cNvPr id="202" name="円/楕円 201"/>
        <xdr:cNvSpPr/>
      </xdr:nvSpPr>
      <xdr:spPr>
        <a:xfrm>
          <a:off x="1079500" y="1339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115743</xdr:rowOff>
    </xdr:from>
    <xdr:ext cx="599010" cy="259045"/>
    <xdr:sp macro="" textlink="">
      <xdr:nvSpPr>
        <xdr:cNvPr id="203" name="テキスト ボックス 202"/>
        <xdr:cNvSpPr txBox="1"/>
      </xdr:nvSpPr>
      <xdr:spPr>
        <a:xfrm>
          <a:off x="830794" y="1348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13912</xdr:rowOff>
    </xdr:from>
    <xdr:to>
      <xdr:col>6</xdr:col>
      <xdr:colOff>511175</xdr:colOff>
      <xdr:row>97</xdr:row>
      <xdr:rowOff>15878</xdr:rowOff>
    </xdr:to>
    <xdr:cxnSp macro="">
      <xdr:nvCxnSpPr>
        <xdr:cNvPr id="228" name="直線コネクタ 227"/>
        <xdr:cNvCxnSpPr/>
      </xdr:nvCxnSpPr>
      <xdr:spPr>
        <a:xfrm flipV="1">
          <a:off x="3797300" y="16644562"/>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15878</xdr:rowOff>
    </xdr:from>
    <xdr:to>
      <xdr:col>5</xdr:col>
      <xdr:colOff>358775</xdr:colOff>
      <xdr:row>97</xdr:row>
      <xdr:rowOff>30104</xdr:rowOff>
    </xdr:to>
    <xdr:cxnSp macro="">
      <xdr:nvCxnSpPr>
        <xdr:cNvPr id="231" name="直線コネクタ 230"/>
        <xdr:cNvCxnSpPr/>
      </xdr:nvCxnSpPr>
      <xdr:spPr>
        <a:xfrm flipV="1">
          <a:off x="2908300" y="16646528"/>
          <a:ext cx="8890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134155</xdr:rowOff>
    </xdr:from>
    <xdr:ext cx="534377" cy="259045"/>
    <xdr:sp macro="" textlink="">
      <xdr:nvSpPr>
        <xdr:cNvPr id="233" name="テキスト ボックス 232"/>
        <xdr:cNvSpPr txBox="1"/>
      </xdr:nvSpPr>
      <xdr:spPr>
        <a:xfrm>
          <a:off x="3530111" y="162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12444</xdr:rowOff>
    </xdr:from>
    <xdr:to>
      <xdr:col>4</xdr:col>
      <xdr:colOff>155575</xdr:colOff>
      <xdr:row>97</xdr:row>
      <xdr:rowOff>30104</xdr:rowOff>
    </xdr:to>
    <xdr:cxnSp macro="">
      <xdr:nvCxnSpPr>
        <xdr:cNvPr id="234" name="直線コネクタ 233"/>
        <xdr:cNvCxnSpPr/>
      </xdr:nvCxnSpPr>
      <xdr:spPr>
        <a:xfrm>
          <a:off x="2019300" y="16643094"/>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156198</xdr:rowOff>
    </xdr:from>
    <xdr:ext cx="534377" cy="259045"/>
    <xdr:sp macro="" textlink="">
      <xdr:nvSpPr>
        <xdr:cNvPr id="236" name="テキスト ボックス 235"/>
        <xdr:cNvSpPr txBox="1"/>
      </xdr:nvSpPr>
      <xdr:spPr>
        <a:xfrm>
          <a:off x="2641111" y="162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163857</xdr:rowOff>
    </xdr:from>
    <xdr:to>
      <xdr:col>2</xdr:col>
      <xdr:colOff>638175</xdr:colOff>
      <xdr:row>97</xdr:row>
      <xdr:rowOff>12444</xdr:rowOff>
    </xdr:to>
    <xdr:cxnSp macro="">
      <xdr:nvCxnSpPr>
        <xdr:cNvPr id="237" name="直線コネクタ 236"/>
        <xdr:cNvCxnSpPr/>
      </xdr:nvCxnSpPr>
      <xdr:spPr>
        <a:xfrm>
          <a:off x="1130300" y="16623057"/>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166394</xdr:rowOff>
    </xdr:from>
    <xdr:ext cx="534377" cy="259045"/>
    <xdr:sp macro="" textlink="">
      <xdr:nvSpPr>
        <xdr:cNvPr id="239" name="テキスト ボックス 238"/>
        <xdr:cNvSpPr txBox="1"/>
      </xdr:nvSpPr>
      <xdr:spPr>
        <a:xfrm>
          <a:off x="1752111" y="162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155655</xdr:rowOff>
    </xdr:from>
    <xdr:ext cx="534377" cy="259045"/>
    <xdr:sp macro="" textlink="">
      <xdr:nvSpPr>
        <xdr:cNvPr id="241" name="テキスト ボックス 240"/>
        <xdr:cNvSpPr txBox="1"/>
      </xdr:nvSpPr>
      <xdr:spPr>
        <a:xfrm>
          <a:off x="863111" y="162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134562</xdr:rowOff>
    </xdr:from>
    <xdr:to>
      <xdr:col>6</xdr:col>
      <xdr:colOff>561975</xdr:colOff>
      <xdr:row>97</xdr:row>
      <xdr:rowOff>64712</xdr:rowOff>
    </xdr:to>
    <xdr:sp macro="" textlink="">
      <xdr:nvSpPr>
        <xdr:cNvPr id="247" name="円/楕円 246"/>
        <xdr:cNvSpPr/>
      </xdr:nvSpPr>
      <xdr:spPr>
        <a:xfrm>
          <a:off x="4584700" y="165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49489</xdr:rowOff>
    </xdr:from>
    <xdr:ext cx="534377" cy="259045"/>
    <xdr:sp macro="" textlink="">
      <xdr:nvSpPr>
        <xdr:cNvPr id="248" name="衛生費該当値テキスト"/>
        <xdr:cNvSpPr txBox="1"/>
      </xdr:nvSpPr>
      <xdr:spPr>
        <a:xfrm>
          <a:off x="4686300" y="1650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136528</xdr:rowOff>
    </xdr:from>
    <xdr:to>
      <xdr:col>5</xdr:col>
      <xdr:colOff>409575</xdr:colOff>
      <xdr:row>97</xdr:row>
      <xdr:rowOff>66678</xdr:rowOff>
    </xdr:to>
    <xdr:sp macro="" textlink="">
      <xdr:nvSpPr>
        <xdr:cNvPr id="249" name="円/楕円 248"/>
        <xdr:cNvSpPr/>
      </xdr:nvSpPr>
      <xdr:spPr>
        <a:xfrm>
          <a:off x="3746500" y="165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57805</xdr:rowOff>
    </xdr:from>
    <xdr:ext cx="534377" cy="259045"/>
    <xdr:sp macro="" textlink="">
      <xdr:nvSpPr>
        <xdr:cNvPr id="250" name="テキスト ボックス 249"/>
        <xdr:cNvSpPr txBox="1"/>
      </xdr:nvSpPr>
      <xdr:spPr>
        <a:xfrm>
          <a:off x="3530111" y="166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150754</xdr:rowOff>
    </xdr:from>
    <xdr:to>
      <xdr:col>4</xdr:col>
      <xdr:colOff>206375</xdr:colOff>
      <xdr:row>97</xdr:row>
      <xdr:rowOff>80904</xdr:rowOff>
    </xdr:to>
    <xdr:sp macro="" textlink="">
      <xdr:nvSpPr>
        <xdr:cNvPr id="251" name="円/楕円 250"/>
        <xdr:cNvSpPr/>
      </xdr:nvSpPr>
      <xdr:spPr>
        <a:xfrm>
          <a:off x="2857500" y="166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72031</xdr:rowOff>
    </xdr:from>
    <xdr:ext cx="534377" cy="259045"/>
    <xdr:sp macro="" textlink="">
      <xdr:nvSpPr>
        <xdr:cNvPr id="252" name="テキスト ボックス 251"/>
        <xdr:cNvSpPr txBox="1"/>
      </xdr:nvSpPr>
      <xdr:spPr>
        <a:xfrm>
          <a:off x="2641111" y="1670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133094</xdr:rowOff>
    </xdr:from>
    <xdr:to>
      <xdr:col>3</xdr:col>
      <xdr:colOff>3175</xdr:colOff>
      <xdr:row>97</xdr:row>
      <xdr:rowOff>63244</xdr:rowOff>
    </xdr:to>
    <xdr:sp macro="" textlink="">
      <xdr:nvSpPr>
        <xdr:cNvPr id="253" name="円/楕円 252"/>
        <xdr:cNvSpPr/>
      </xdr:nvSpPr>
      <xdr:spPr>
        <a:xfrm>
          <a:off x="1968500" y="165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54371</xdr:rowOff>
    </xdr:from>
    <xdr:ext cx="534377" cy="259045"/>
    <xdr:sp macro="" textlink="">
      <xdr:nvSpPr>
        <xdr:cNvPr id="254" name="テキスト ボックス 253"/>
        <xdr:cNvSpPr txBox="1"/>
      </xdr:nvSpPr>
      <xdr:spPr>
        <a:xfrm>
          <a:off x="1752111" y="1668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113057</xdr:rowOff>
    </xdr:from>
    <xdr:to>
      <xdr:col>1</xdr:col>
      <xdr:colOff>485775</xdr:colOff>
      <xdr:row>97</xdr:row>
      <xdr:rowOff>43207</xdr:rowOff>
    </xdr:to>
    <xdr:sp macro="" textlink="">
      <xdr:nvSpPr>
        <xdr:cNvPr id="255" name="円/楕円 254"/>
        <xdr:cNvSpPr/>
      </xdr:nvSpPr>
      <xdr:spPr>
        <a:xfrm>
          <a:off x="1079500" y="165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34334</xdr:rowOff>
    </xdr:from>
    <xdr:ext cx="534377" cy="259045"/>
    <xdr:sp macro="" textlink="">
      <xdr:nvSpPr>
        <xdr:cNvPr id="256" name="テキスト ボックス 255"/>
        <xdr:cNvSpPr txBox="1"/>
      </xdr:nvSpPr>
      <xdr:spPr>
        <a:xfrm>
          <a:off x="863111" y="1666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142748</xdr:rowOff>
    </xdr:from>
    <xdr:to>
      <xdr:col>14</xdr:col>
      <xdr:colOff>28575</xdr:colOff>
      <xdr:row>39</xdr:row>
      <xdr:rowOff>44450</xdr:rowOff>
    </xdr:to>
    <xdr:cxnSp macro="">
      <xdr:nvCxnSpPr>
        <xdr:cNvPr id="288" name="直線コネクタ 287"/>
        <xdr:cNvCxnSpPr/>
      </xdr:nvCxnSpPr>
      <xdr:spPr>
        <a:xfrm>
          <a:off x="8750300" y="66578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3446</xdr:rowOff>
    </xdr:from>
    <xdr:ext cx="378565" cy="259045"/>
    <xdr:sp macro="" textlink="">
      <xdr:nvSpPr>
        <xdr:cNvPr id="290" name="テキスト ボックス 289"/>
        <xdr:cNvSpPr txBox="1"/>
      </xdr:nvSpPr>
      <xdr:spPr>
        <a:xfrm>
          <a:off x="9450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80137</xdr:rowOff>
    </xdr:from>
    <xdr:to>
      <xdr:col>12</xdr:col>
      <xdr:colOff>511175</xdr:colOff>
      <xdr:row>38</xdr:row>
      <xdr:rowOff>142748</xdr:rowOff>
    </xdr:to>
    <xdr:cxnSp macro="">
      <xdr:nvCxnSpPr>
        <xdr:cNvPr id="291" name="直線コネクタ 290"/>
        <xdr:cNvCxnSpPr/>
      </xdr:nvCxnSpPr>
      <xdr:spPr>
        <a:xfrm>
          <a:off x="7861300" y="6595237"/>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88028</xdr:rowOff>
    </xdr:from>
    <xdr:ext cx="469744" cy="259045"/>
    <xdr:sp macro="" textlink="">
      <xdr:nvSpPr>
        <xdr:cNvPr id="293" name="テキスト ボックス 292"/>
        <xdr:cNvSpPr txBox="1"/>
      </xdr:nvSpPr>
      <xdr:spPr>
        <a:xfrm>
          <a:off x="8515427" y="62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41275</xdr:rowOff>
    </xdr:from>
    <xdr:to>
      <xdr:col>11</xdr:col>
      <xdr:colOff>307975</xdr:colOff>
      <xdr:row>38</xdr:row>
      <xdr:rowOff>80137</xdr:rowOff>
    </xdr:to>
    <xdr:cxnSp macro="">
      <xdr:nvCxnSpPr>
        <xdr:cNvPr id="294" name="直線コネクタ 293"/>
        <xdr:cNvCxnSpPr/>
      </xdr:nvCxnSpPr>
      <xdr:spPr>
        <a:xfrm>
          <a:off x="6972300" y="6384925"/>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20083</xdr:rowOff>
    </xdr:from>
    <xdr:ext cx="469744" cy="259045"/>
    <xdr:sp macro="" textlink="">
      <xdr:nvSpPr>
        <xdr:cNvPr id="296" name="テキスト ボックス 295"/>
        <xdr:cNvSpPr txBox="1"/>
      </xdr:nvSpPr>
      <xdr:spPr>
        <a:xfrm>
          <a:off x="7626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50690</xdr:rowOff>
    </xdr:from>
    <xdr:ext cx="469744" cy="259045"/>
    <xdr:sp macro="" textlink="">
      <xdr:nvSpPr>
        <xdr:cNvPr id="298" name="テキスト ボックス 297"/>
        <xdr:cNvSpPr txBox="1"/>
      </xdr:nvSpPr>
      <xdr:spPr>
        <a:xfrm>
          <a:off x="6737427" y="605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91948</xdr:rowOff>
    </xdr:from>
    <xdr:to>
      <xdr:col>12</xdr:col>
      <xdr:colOff>561975</xdr:colOff>
      <xdr:row>39</xdr:row>
      <xdr:rowOff>22098</xdr:rowOff>
    </xdr:to>
    <xdr:sp macro="" textlink="">
      <xdr:nvSpPr>
        <xdr:cNvPr id="308" name="円/楕円 307"/>
        <xdr:cNvSpPr/>
      </xdr:nvSpPr>
      <xdr:spPr>
        <a:xfrm>
          <a:off x="86995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13225</xdr:rowOff>
    </xdr:from>
    <xdr:ext cx="378565" cy="259045"/>
    <xdr:sp macro="" textlink="">
      <xdr:nvSpPr>
        <xdr:cNvPr id="309" name="テキスト ボックス 308"/>
        <xdr:cNvSpPr txBox="1"/>
      </xdr:nvSpPr>
      <xdr:spPr>
        <a:xfrm>
          <a:off x="8561017" y="669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29337</xdr:rowOff>
    </xdr:from>
    <xdr:to>
      <xdr:col>11</xdr:col>
      <xdr:colOff>358775</xdr:colOff>
      <xdr:row>38</xdr:row>
      <xdr:rowOff>130937</xdr:rowOff>
    </xdr:to>
    <xdr:sp macro="" textlink="">
      <xdr:nvSpPr>
        <xdr:cNvPr id="310" name="円/楕円 309"/>
        <xdr:cNvSpPr/>
      </xdr:nvSpPr>
      <xdr:spPr>
        <a:xfrm>
          <a:off x="7810500" y="65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122064</xdr:rowOff>
    </xdr:from>
    <xdr:ext cx="469744" cy="259045"/>
    <xdr:sp macro="" textlink="">
      <xdr:nvSpPr>
        <xdr:cNvPr id="311" name="テキスト ボックス 310"/>
        <xdr:cNvSpPr txBox="1"/>
      </xdr:nvSpPr>
      <xdr:spPr>
        <a:xfrm>
          <a:off x="7626427" y="66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161925</xdr:rowOff>
    </xdr:from>
    <xdr:to>
      <xdr:col>10</xdr:col>
      <xdr:colOff>155575</xdr:colOff>
      <xdr:row>37</xdr:row>
      <xdr:rowOff>92075</xdr:rowOff>
    </xdr:to>
    <xdr:sp macro="" textlink="">
      <xdr:nvSpPr>
        <xdr:cNvPr id="312" name="円/楕円 311"/>
        <xdr:cNvSpPr/>
      </xdr:nvSpPr>
      <xdr:spPr>
        <a:xfrm>
          <a:off x="6921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83202</xdr:rowOff>
    </xdr:from>
    <xdr:ext cx="469744" cy="259045"/>
    <xdr:sp macro="" textlink="">
      <xdr:nvSpPr>
        <xdr:cNvPr id="313" name="テキスト ボックス 312"/>
        <xdr:cNvSpPr txBox="1"/>
      </xdr:nvSpPr>
      <xdr:spPr>
        <a:xfrm>
          <a:off x="6737427"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145548</xdr:rowOff>
    </xdr:from>
    <xdr:to>
      <xdr:col>15</xdr:col>
      <xdr:colOff>180975</xdr:colOff>
      <xdr:row>58</xdr:row>
      <xdr:rowOff>1608</xdr:rowOff>
    </xdr:to>
    <xdr:cxnSp macro="">
      <xdr:nvCxnSpPr>
        <xdr:cNvPr id="340" name="直線コネクタ 339"/>
        <xdr:cNvCxnSpPr/>
      </xdr:nvCxnSpPr>
      <xdr:spPr>
        <a:xfrm flipV="1">
          <a:off x="9639300" y="9918198"/>
          <a:ext cx="838200" cy="2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159359</xdr:rowOff>
    </xdr:from>
    <xdr:to>
      <xdr:col>14</xdr:col>
      <xdr:colOff>28575</xdr:colOff>
      <xdr:row>58</xdr:row>
      <xdr:rowOff>1608</xdr:rowOff>
    </xdr:to>
    <xdr:cxnSp macro="">
      <xdr:nvCxnSpPr>
        <xdr:cNvPr id="343" name="直線コネクタ 342"/>
        <xdr:cNvCxnSpPr/>
      </xdr:nvCxnSpPr>
      <xdr:spPr>
        <a:xfrm>
          <a:off x="8750300" y="9932009"/>
          <a:ext cx="8890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55819</xdr:rowOff>
    </xdr:from>
    <xdr:ext cx="534377" cy="259045"/>
    <xdr:sp macro="" textlink="">
      <xdr:nvSpPr>
        <xdr:cNvPr id="345" name="テキスト ボックス 344"/>
        <xdr:cNvSpPr txBox="1"/>
      </xdr:nvSpPr>
      <xdr:spPr>
        <a:xfrm>
          <a:off x="9372111" y="99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159359</xdr:rowOff>
    </xdr:from>
    <xdr:to>
      <xdr:col>12</xdr:col>
      <xdr:colOff>511175</xdr:colOff>
      <xdr:row>58</xdr:row>
      <xdr:rowOff>3596</xdr:rowOff>
    </xdr:to>
    <xdr:cxnSp macro="">
      <xdr:nvCxnSpPr>
        <xdr:cNvPr id="346" name="直線コネクタ 345"/>
        <xdr:cNvCxnSpPr/>
      </xdr:nvCxnSpPr>
      <xdr:spPr>
        <a:xfrm flipV="1">
          <a:off x="7861300" y="9932009"/>
          <a:ext cx="8890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54050</xdr:rowOff>
    </xdr:from>
    <xdr:ext cx="534377" cy="259045"/>
    <xdr:sp macro="" textlink="">
      <xdr:nvSpPr>
        <xdr:cNvPr id="348" name="テキスト ボックス 347"/>
        <xdr:cNvSpPr txBox="1"/>
      </xdr:nvSpPr>
      <xdr:spPr>
        <a:xfrm>
          <a:off x="8483111" y="9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3596</xdr:rowOff>
    </xdr:from>
    <xdr:to>
      <xdr:col>11</xdr:col>
      <xdr:colOff>307975</xdr:colOff>
      <xdr:row>58</xdr:row>
      <xdr:rowOff>14304</xdr:rowOff>
    </xdr:to>
    <xdr:cxnSp macro="">
      <xdr:nvCxnSpPr>
        <xdr:cNvPr id="349" name="直線コネクタ 348"/>
        <xdr:cNvCxnSpPr/>
      </xdr:nvCxnSpPr>
      <xdr:spPr>
        <a:xfrm flipV="1">
          <a:off x="6972300" y="9947696"/>
          <a:ext cx="889000" cy="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64986</xdr:rowOff>
    </xdr:from>
    <xdr:ext cx="534377" cy="259045"/>
    <xdr:sp macro="" textlink="">
      <xdr:nvSpPr>
        <xdr:cNvPr id="351" name="テキスト ボックス 350"/>
        <xdr:cNvSpPr txBox="1"/>
      </xdr:nvSpPr>
      <xdr:spPr>
        <a:xfrm>
          <a:off x="7594111" y="100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63560</xdr:rowOff>
    </xdr:from>
    <xdr:ext cx="534377" cy="259045"/>
    <xdr:sp macro="" textlink="">
      <xdr:nvSpPr>
        <xdr:cNvPr id="353" name="テキスト ボックス 352"/>
        <xdr:cNvSpPr txBox="1"/>
      </xdr:nvSpPr>
      <xdr:spPr>
        <a:xfrm>
          <a:off x="6705111" y="100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94748</xdr:rowOff>
    </xdr:from>
    <xdr:to>
      <xdr:col>15</xdr:col>
      <xdr:colOff>231775</xdr:colOff>
      <xdr:row>58</xdr:row>
      <xdr:rowOff>24898</xdr:rowOff>
    </xdr:to>
    <xdr:sp macro="" textlink="">
      <xdr:nvSpPr>
        <xdr:cNvPr id="359" name="円/楕円 358"/>
        <xdr:cNvSpPr/>
      </xdr:nvSpPr>
      <xdr:spPr>
        <a:xfrm>
          <a:off x="10426700" y="9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73175</xdr:rowOff>
    </xdr:from>
    <xdr:ext cx="534377" cy="259045"/>
    <xdr:sp macro="" textlink="">
      <xdr:nvSpPr>
        <xdr:cNvPr id="360" name="農林水産業費該当値テキスト"/>
        <xdr:cNvSpPr txBox="1"/>
      </xdr:nvSpPr>
      <xdr:spPr>
        <a:xfrm>
          <a:off x="10528300" y="984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122258</xdr:rowOff>
    </xdr:from>
    <xdr:to>
      <xdr:col>14</xdr:col>
      <xdr:colOff>79375</xdr:colOff>
      <xdr:row>58</xdr:row>
      <xdr:rowOff>52408</xdr:rowOff>
    </xdr:to>
    <xdr:sp macro="" textlink="">
      <xdr:nvSpPr>
        <xdr:cNvPr id="361" name="円/楕円 360"/>
        <xdr:cNvSpPr/>
      </xdr:nvSpPr>
      <xdr:spPr>
        <a:xfrm>
          <a:off x="9588500" y="98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68935</xdr:rowOff>
    </xdr:from>
    <xdr:ext cx="534377" cy="259045"/>
    <xdr:sp macro="" textlink="">
      <xdr:nvSpPr>
        <xdr:cNvPr id="362" name="テキスト ボックス 361"/>
        <xdr:cNvSpPr txBox="1"/>
      </xdr:nvSpPr>
      <xdr:spPr>
        <a:xfrm>
          <a:off x="9372111" y="967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108559</xdr:rowOff>
    </xdr:from>
    <xdr:to>
      <xdr:col>12</xdr:col>
      <xdr:colOff>561975</xdr:colOff>
      <xdr:row>58</xdr:row>
      <xdr:rowOff>38709</xdr:rowOff>
    </xdr:to>
    <xdr:sp macro="" textlink="">
      <xdr:nvSpPr>
        <xdr:cNvPr id="363" name="円/楕円 362"/>
        <xdr:cNvSpPr/>
      </xdr:nvSpPr>
      <xdr:spPr>
        <a:xfrm>
          <a:off x="8699500" y="9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55236</xdr:rowOff>
    </xdr:from>
    <xdr:ext cx="534377" cy="259045"/>
    <xdr:sp macro="" textlink="">
      <xdr:nvSpPr>
        <xdr:cNvPr id="364" name="テキスト ボックス 363"/>
        <xdr:cNvSpPr txBox="1"/>
      </xdr:nvSpPr>
      <xdr:spPr>
        <a:xfrm>
          <a:off x="8483111" y="96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124246</xdr:rowOff>
    </xdr:from>
    <xdr:to>
      <xdr:col>11</xdr:col>
      <xdr:colOff>358775</xdr:colOff>
      <xdr:row>58</xdr:row>
      <xdr:rowOff>54396</xdr:rowOff>
    </xdr:to>
    <xdr:sp macro="" textlink="">
      <xdr:nvSpPr>
        <xdr:cNvPr id="365" name="円/楕円 364"/>
        <xdr:cNvSpPr/>
      </xdr:nvSpPr>
      <xdr:spPr>
        <a:xfrm>
          <a:off x="7810500" y="98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70923</xdr:rowOff>
    </xdr:from>
    <xdr:ext cx="534377" cy="259045"/>
    <xdr:sp macro="" textlink="">
      <xdr:nvSpPr>
        <xdr:cNvPr id="366" name="テキスト ボックス 365"/>
        <xdr:cNvSpPr txBox="1"/>
      </xdr:nvSpPr>
      <xdr:spPr>
        <a:xfrm>
          <a:off x="7594111" y="967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134954</xdr:rowOff>
    </xdr:from>
    <xdr:to>
      <xdr:col>10</xdr:col>
      <xdr:colOff>155575</xdr:colOff>
      <xdr:row>58</xdr:row>
      <xdr:rowOff>65104</xdr:rowOff>
    </xdr:to>
    <xdr:sp macro="" textlink="">
      <xdr:nvSpPr>
        <xdr:cNvPr id="367" name="円/楕円 366"/>
        <xdr:cNvSpPr/>
      </xdr:nvSpPr>
      <xdr:spPr>
        <a:xfrm>
          <a:off x="6921500" y="99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81631</xdr:rowOff>
    </xdr:from>
    <xdr:ext cx="534377" cy="259045"/>
    <xdr:sp macro="" textlink="">
      <xdr:nvSpPr>
        <xdr:cNvPr id="368" name="テキスト ボックス 367"/>
        <xdr:cNvSpPr txBox="1"/>
      </xdr:nvSpPr>
      <xdr:spPr>
        <a:xfrm>
          <a:off x="6705111" y="96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68779</xdr:rowOff>
    </xdr:from>
    <xdr:to>
      <xdr:col>15</xdr:col>
      <xdr:colOff>180975</xdr:colOff>
      <xdr:row>78</xdr:row>
      <xdr:rowOff>78006</xdr:rowOff>
    </xdr:to>
    <xdr:cxnSp macro="">
      <xdr:nvCxnSpPr>
        <xdr:cNvPr id="395" name="直線コネクタ 394"/>
        <xdr:cNvCxnSpPr/>
      </xdr:nvCxnSpPr>
      <xdr:spPr>
        <a:xfrm flipV="1">
          <a:off x="9639300" y="13441879"/>
          <a:ext cx="8382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78006</xdr:rowOff>
    </xdr:from>
    <xdr:to>
      <xdr:col>14</xdr:col>
      <xdr:colOff>28575</xdr:colOff>
      <xdr:row>78</xdr:row>
      <xdr:rowOff>78490</xdr:rowOff>
    </xdr:to>
    <xdr:cxnSp macro="">
      <xdr:nvCxnSpPr>
        <xdr:cNvPr id="398" name="直線コネクタ 397"/>
        <xdr:cNvCxnSpPr/>
      </xdr:nvCxnSpPr>
      <xdr:spPr>
        <a:xfrm flipV="1">
          <a:off x="8750300" y="13451106"/>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93916</xdr:rowOff>
    </xdr:from>
    <xdr:ext cx="534377" cy="259045"/>
    <xdr:sp macro="" textlink="">
      <xdr:nvSpPr>
        <xdr:cNvPr id="400" name="テキスト ボックス 399"/>
        <xdr:cNvSpPr txBox="1"/>
      </xdr:nvSpPr>
      <xdr:spPr>
        <a:xfrm>
          <a:off x="9372111" y="131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77246</xdr:rowOff>
    </xdr:from>
    <xdr:to>
      <xdr:col>12</xdr:col>
      <xdr:colOff>511175</xdr:colOff>
      <xdr:row>78</xdr:row>
      <xdr:rowOff>78490</xdr:rowOff>
    </xdr:to>
    <xdr:cxnSp macro="">
      <xdr:nvCxnSpPr>
        <xdr:cNvPr id="401" name="直線コネクタ 400"/>
        <xdr:cNvCxnSpPr/>
      </xdr:nvCxnSpPr>
      <xdr:spPr>
        <a:xfrm>
          <a:off x="7861300" y="13450346"/>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3" name="テキスト ボックス 402"/>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77246</xdr:rowOff>
    </xdr:from>
    <xdr:to>
      <xdr:col>11</xdr:col>
      <xdr:colOff>307975</xdr:colOff>
      <xdr:row>78</xdr:row>
      <xdr:rowOff>77420</xdr:rowOff>
    </xdr:to>
    <xdr:cxnSp macro="">
      <xdr:nvCxnSpPr>
        <xdr:cNvPr id="404" name="直線コネクタ 403"/>
        <xdr:cNvCxnSpPr/>
      </xdr:nvCxnSpPr>
      <xdr:spPr>
        <a:xfrm flipV="1">
          <a:off x="6972300" y="13450346"/>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101413</xdr:rowOff>
    </xdr:from>
    <xdr:ext cx="534377" cy="259045"/>
    <xdr:sp macro="" textlink="">
      <xdr:nvSpPr>
        <xdr:cNvPr id="406" name="テキスト ボックス 405"/>
        <xdr:cNvSpPr txBox="1"/>
      </xdr:nvSpPr>
      <xdr:spPr>
        <a:xfrm>
          <a:off x="7594111" y="13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98286</xdr:rowOff>
    </xdr:from>
    <xdr:ext cx="534377" cy="259045"/>
    <xdr:sp macro="" textlink="">
      <xdr:nvSpPr>
        <xdr:cNvPr id="408" name="テキスト ボックス 407"/>
        <xdr:cNvSpPr txBox="1"/>
      </xdr:nvSpPr>
      <xdr:spPr>
        <a:xfrm>
          <a:off x="6705111" y="131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17979</xdr:rowOff>
    </xdr:from>
    <xdr:to>
      <xdr:col>15</xdr:col>
      <xdr:colOff>231775</xdr:colOff>
      <xdr:row>78</xdr:row>
      <xdr:rowOff>119579</xdr:rowOff>
    </xdr:to>
    <xdr:sp macro="" textlink="">
      <xdr:nvSpPr>
        <xdr:cNvPr id="414" name="円/楕円 413"/>
        <xdr:cNvSpPr/>
      </xdr:nvSpPr>
      <xdr:spPr>
        <a:xfrm>
          <a:off x="10426700" y="133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104356</xdr:rowOff>
    </xdr:from>
    <xdr:ext cx="469744" cy="259045"/>
    <xdr:sp macro="" textlink="">
      <xdr:nvSpPr>
        <xdr:cNvPr id="415" name="商工費該当値テキスト"/>
        <xdr:cNvSpPr txBox="1"/>
      </xdr:nvSpPr>
      <xdr:spPr>
        <a:xfrm>
          <a:off x="10528300" y="1330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27206</xdr:rowOff>
    </xdr:from>
    <xdr:to>
      <xdr:col>14</xdr:col>
      <xdr:colOff>79375</xdr:colOff>
      <xdr:row>78</xdr:row>
      <xdr:rowOff>128806</xdr:rowOff>
    </xdr:to>
    <xdr:sp macro="" textlink="">
      <xdr:nvSpPr>
        <xdr:cNvPr id="416" name="円/楕円 415"/>
        <xdr:cNvSpPr/>
      </xdr:nvSpPr>
      <xdr:spPr>
        <a:xfrm>
          <a:off x="9588500" y="134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119933</xdr:rowOff>
    </xdr:from>
    <xdr:ext cx="469744" cy="259045"/>
    <xdr:sp macro="" textlink="">
      <xdr:nvSpPr>
        <xdr:cNvPr id="417" name="テキスト ボックス 416"/>
        <xdr:cNvSpPr txBox="1"/>
      </xdr:nvSpPr>
      <xdr:spPr>
        <a:xfrm>
          <a:off x="9404427" y="13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27690</xdr:rowOff>
    </xdr:from>
    <xdr:to>
      <xdr:col>12</xdr:col>
      <xdr:colOff>561975</xdr:colOff>
      <xdr:row>78</xdr:row>
      <xdr:rowOff>129290</xdr:rowOff>
    </xdr:to>
    <xdr:sp macro="" textlink="">
      <xdr:nvSpPr>
        <xdr:cNvPr id="418" name="円/楕円 417"/>
        <xdr:cNvSpPr/>
      </xdr:nvSpPr>
      <xdr:spPr>
        <a:xfrm>
          <a:off x="8699500" y="134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120417</xdr:rowOff>
    </xdr:from>
    <xdr:ext cx="469744" cy="259045"/>
    <xdr:sp macro="" textlink="">
      <xdr:nvSpPr>
        <xdr:cNvPr id="419" name="テキスト ボックス 418"/>
        <xdr:cNvSpPr txBox="1"/>
      </xdr:nvSpPr>
      <xdr:spPr>
        <a:xfrm>
          <a:off x="8515427" y="134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26446</xdr:rowOff>
    </xdr:from>
    <xdr:to>
      <xdr:col>11</xdr:col>
      <xdr:colOff>358775</xdr:colOff>
      <xdr:row>78</xdr:row>
      <xdr:rowOff>128046</xdr:rowOff>
    </xdr:to>
    <xdr:sp macro="" textlink="">
      <xdr:nvSpPr>
        <xdr:cNvPr id="420" name="円/楕円 419"/>
        <xdr:cNvSpPr/>
      </xdr:nvSpPr>
      <xdr:spPr>
        <a:xfrm>
          <a:off x="7810500" y="133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119173</xdr:rowOff>
    </xdr:from>
    <xdr:ext cx="469744" cy="259045"/>
    <xdr:sp macro="" textlink="">
      <xdr:nvSpPr>
        <xdr:cNvPr id="421" name="テキスト ボックス 420"/>
        <xdr:cNvSpPr txBox="1"/>
      </xdr:nvSpPr>
      <xdr:spPr>
        <a:xfrm>
          <a:off x="7626427" y="1349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26620</xdr:rowOff>
    </xdr:from>
    <xdr:to>
      <xdr:col>10</xdr:col>
      <xdr:colOff>155575</xdr:colOff>
      <xdr:row>78</xdr:row>
      <xdr:rowOff>128220</xdr:rowOff>
    </xdr:to>
    <xdr:sp macro="" textlink="">
      <xdr:nvSpPr>
        <xdr:cNvPr id="422" name="円/楕円 421"/>
        <xdr:cNvSpPr/>
      </xdr:nvSpPr>
      <xdr:spPr>
        <a:xfrm>
          <a:off x="6921500" y="133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119347</xdr:rowOff>
    </xdr:from>
    <xdr:ext cx="469744" cy="259045"/>
    <xdr:sp macro="" textlink="">
      <xdr:nvSpPr>
        <xdr:cNvPr id="423" name="テキスト ボックス 422"/>
        <xdr:cNvSpPr txBox="1"/>
      </xdr:nvSpPr>
      <xdr:spPr>
        <a:xfrm>
          <a:off x="6737427" y="1349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22031</xdr:rowOff>
    </xdr:from>
    <xdr:to>
      <xdr:col>15</xdr:col>
      <xdr:colOff>180975</xdr:colOff>
      <xdr:row>99</xdr:row>
      <xdr:rowOff>25115</xdr:rowOff>
    </xdr:to>
    <xdr:cxnSp macro="">
      <xdr:nvCxnSpPr>
        <xdr:cNvPr id="452" name="直線コネクタ 451"/>
        <xdr:cNvCxnSpPr/>
      </xdr:nvCxnSpPr>
      <xdr:spPr>
        <a:xfrm flipV="1">
          <a:off x="9639300" y="16995581"/>
          <a:ext cx="838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16625</xdr:rowOff>
    </xdr:from>
    <xdr:to>
      <xdr:col>14</xdr:col>
      <xdr:colOff>28575</xdr:colOff>
      <xdr:row>99</xdr:row>
      <xdr:rowOff>25115</xdr:rowOff>
    </xdr:to>
    <xdr:cxnSp macro="">
      <xdr:nvCxnSpPr>
        <xdr:cNvPr id="455" name="直線コネクタ 454"/>
        <xdr:cNvCxnSpPr/>
      </xdr:nvCxnSpPr>
      <xdr:spPr>
        <a:xfrm>
          <a:off x="8750300" y="16990175"/>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43569</xdr:rowOff>
    </xdr:from>
    <xdr:ext cx="534377" cy="259045"/>
    <xdr:sp macro="" textlink="">
      <xdr:nvSpPr>
        <xdr:cNvPr id="457" name="テキスト ボックス 456"/>
        <xdr:cNvSpPr txBox="1"/>
      </xdr:nvSpPr>
      <xdr:spPr>
        <a:xfrm>
          <a:off x="9372111" y="166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16625</xdr:rowOff>
    </xdr:from>
    <xdr:to>
      <xdr:col>12</xdr:col>
      <xdr:colOff>511175</xdr:colOff>
      <xdr:row>99</xdr:row>
      <xdr:rowOff>27462</xdr:rowOff>
    </xdr:to>
    <xdr:cxnSp macro="">
      <xdr:nvCxnSpPr>
        <xdr:cNvPr id="458" name="直線コネクタ 457"/>
        <xdr:cNvCxnSpPr/>
      </xdr:nvCxnSpPr>
      <xdr:spPr>
        <a:xfrm flipV="1">
          <a:off x="7861300" y="16990175"/>
          <a:ext cx="8890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42260</xdr:rowOff>
    </xdr:from>
    <xdr:ext cx="534377" cy="259045"/>
    <xdr:sp macro="" textlink="">
      <xdr:nvSpPr>
        <xdr:cNvPr id="460" name="テキスト ボックス 459"/>
        <xdr:cNvSpPr txBox="1"/>
      </xdr:nvSpPr>
      <xdr:spPr>
        <a:xfrm>
          <a:off x="8483111" y="166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27462</xdr:rowOff>
    </xdr:from>
    <xdr:to>
      <xdr:col>11</xdr:col>
      <xdr:colOff>307975</xdr:colOff>
      <xdr:row>99</xdr:row>
      <xdr:rowOff>29119</xdr:rowOff>
    </xdr:to>
    <xdr:cxnSp macro="">
      <xdr:nvCxnSpPr>
        <xdr:cNvPr id="461" name="直線コネクタ 460"/>
        <xdr:cNvCxnSpPr/>
      </xdr:nvCxnSpPr>
      <xdr:spPr>
        <a:xfrm flipV="1">
          <a:off x="6972300" y="17001012"/>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51630</xdr:rowOff>
    </xdr:from>
    <xdr:ext cx="534377" cy="259045"/>
    <xdr:sp macro="" textlink="">
      <xdr:nvSpPr>
        <xdr:cNvPr id="463" name="テキスト ボックス 462"/>
        <xdr:cNvSpPr txBox="1"/>
      </xdr:nvSpPr>
      <xdr:spPr>
        <a:xfrm>
          <a:off x="7594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51497</xdr:rowOff>
    </xdr:from>
    <xdr:ext cx="534377" cy="259045"/>
    <xdr:sp macro="" textlink="">
      <xdr:nvSpPr>
        <xdr:cNvPr id="465" name="テキスト ボックス 464"/>
        <xdr:cNvSpPr txBox="1"/>
      </xdr:nvSpPr>
      <xdr:spPr>
        <a:xfrm>
          <a:off x="670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142681</xdr:rowOff>
    </xdr:from>
    <xdr:to>
      <xdr:col>15</xdr:col>
      <xdr:colOff>231775</xdr:colOff>
      <xdr:row>99</xdr:row>
      <xdr:rowOff>72831</xdr:rowOff>
    </xdr:to>
    <xdr:sp macro="" textlink="">
      <xdr:nvSpPr>
        <xdr:cNvPr id="471" name="円/楕円 470"/>
        <xdr:cNvSpPr/>
      </xdr:nvSpPr>
      <xdr:spPr>
        <a:xfrm>
          <a:off x="10426700" y="169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57608</xdr:rowOff>
    </xdr:from>
    <xdr:ext cx="534377" cy="259045"/>
    <xdr:sp macro="" textlink="">
      <xdr:nvSpPr>
        <xdr:cNvPr id="472" name="土木費該当値テキスト"/>
        <xdr:cNvSpPr txBox="1"/>
      </xdr:nvSpPr>
      <xdr:spPr>
        <a:xfrm>
          <a:off x="10528300" y="168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145765</xdr:rowOff>
    </xdr:from>
    <xdr:to>
      <xdr:col>14</xdr:col>
      <xdr:colOff>79375</xdr:colOff>
      <xdr:row>99</xdr:row>
      <xdr:rowOff>75915</xdr:rowOff>
    </xdr:to>
    <xdr:sp macro="" textlink="">
      <xdr:nvSpPr>
        <xdr:cNvPr id="473" name="円/楕円 472"/>
        <xdr:cNvSpPr/>
      </xdr:nvSpPr>
      <xdr:spPr>
        <a:xfrm>
          <a:off x="9588500" y="169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67042</xdr:rowOff>
    </xdr:from>
    <xdr:ext cx="534377" cy="259045"/>
    <xdr:sp macro="" textlink="">
      <xdr:nvSpPr>
        <xdr:cNvPr id="474" name="テキスト ボックス 473"/>
        <xdr:cNvSpPr txBox="1"/>
      </xdr:nvSpPr>
      <xdr:spPr>
        <a:xfrm>
          <a:off x="9372111" y="1704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137275</xdr:rowOff>
    </xdr:from>
    <xdr:to>
      <xdr:col>12</xdr:col>
      <xdr:colOff>561975</xdr:colOff>
      <xdr:row>99</xdr:row>
      <xdr:rowOff>67425</xdr:rowOff>
    </xdr:to>
    <xdr:sp macro="" textlink="">
      <xdr:nvSpPr>
        <xdr:cNvPr id="475" name="円/楕円 474"/>
        <xdr:cNvSpPr/>
      </xdr:nvSpPr>
      <xdr:spPr>
        <a:xfrm>
          <a:off x="8699500" y="169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58552</xdr:rowOff>
    </xdr:from>
    <xdr:ext cx="534377" cy="259045"/>
    <xdr:sp macro="" textlink="">
      <xdr:nvSpPr>
        <xdr:cNvPr id="476" name="テキスト ボックス 475"/>
        <xdr:cNvSpPr txBox="1"/>
      </xdr:nvSpPr>
      <xdr:spPr>
        <a:xfrm>
          <a:off x="8483111" y="1703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148112</xdr:rowOff>
    </xdr:from>
    <xdr:to>
      <xdr:col>11</xdr:col>
      <xdr:colOff>358775</xdr:colOff>
      <xdr:row>99</xdr:row>
      <xdr:rowOff>78262</xdr:rowOff>
    </xdr:to>
    <xdr:sp macro="" textlink="">
      <xdr:nvSpPr>
        <xdr:cNvPr id="477" name="円/楕円 476"/>
        <xdr:cNvSpPr/>
      </xdr:nvSpPr>
      <xdr:spPr>
        <a:xfrm>
          <a:off x="7810500" y="169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69389</xdr:rowOff>
    </xdr:from>
    <xdr:ext cx="534377" cy="259045"/>
    <xdr:sp macro="" textlink="">
      <xdr:nvSpPr>
        <xdr:cNvPr id="478" name="テキスト ボックス 477"/>
        <xdr:cNvSpPr txBox="1"/>
      </xdr:nvSpPr>
      <xdr:spPr>
        <a:xfrm>
          <a:off x="7594111" y="170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149769</xdr:rowOff>
    </xdr:from>
    <xdr:to>
      <xdr:col>10</xdr:col>
      <xdr:colOff>155575</xdr:colOff>
      <xdr:row>99</xdr:row>
      <xdr:rowOff>79919</xdr:rowOff>
    </xdr:to>
    <xdr:sp macro="" textlink="">
      <xdr:nvSpPr>
        <xdr:cNvPr id="479" name="円/楕円 478"/>
        <xdr:cNvSpPr/>
      </xdr:nvSpPr>
      <xdr:spPr>
        <a:xfrm>
          <a:off x="6921500" y="169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71046</xdr:rowOff>
    </xdr:from>
    <xdr:ext cx="534377" cy="259045"/>
    <xdr:sp macro="" textlink="">
      <xdr:nvSpPr>
        <xdr:cNvPr id="480" name="テキスト ボックス 479"/>
        <xdr:cNvSpPr txBox="1"/>
      </xdr:nvSpPr>
      <xdr:spPr>
        <a:xfrm>
          <a:off x="6705111" y="1704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60617</xdr:rowOff>
    </xdr:from>
    <xdr:to>
      <xdr:col>23</xdr:col>
      <xdr:colOff>517525</xdr:colOff>
      <xdr:row>38</xdr:row>
      <xdr:rowOff>52705</xdr:rowOff>
    </xdr:to>
    <xdr:cxnSp macro="">
      <xdr:nvCxnSpPr>
        <xdr:cNvPr id="509" name="直線コネクタ 508"/>
        <xdr:cNvCxnSpPr/>
      </xdr:nvCxnSpPr>
      <xdr:spPr>
        <a:xfrm>
          <a:off x="15481300" y="6404267"/>
          <a:ext cx="838200" cy="1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60617</xdr:rowOff>
    </xdr:from>
    <xdr:to>
      <xdr:col>22</xdr:col>
      <xdr:colOff>365125</xdr:colOff>
      <xdr:row>38</xdr:row>
      <xdr:rowOff>45695</xdr:rowOff>
    </xdr:to>
    <xdr:cxnSp macro="">
      <xdr:nvCxnSpPr>
        <xdr:cNvPr id="512" name="直線コネクタ 511"/>
        <xdr:cNvCxnSpPr/>
      </xdr:nvCxnSpPr>
      <xdr:spPr>
        <a:xfrm flipV="1">
          <a:off x="14592300" y="6404267"/>
          <a:ext cx="889000" cy="15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14" name="テキスト ボックス 513"/>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45695</xdr:rowOff>
    </xdr:from>
    <xdr:to>
      <xdr:col>21</xdr:col>
      <xdr:colOff>161925</xdr:colOff>
      <xdr:row>38</xdr:row>
      <xdr:rowOff>51701</xdr:rowOff>
    </xdr:to>
    <xdr:cxnSp macro="">
      <xdr:nvCxnSpPr>
        <xdr:cNvPr id="515" name="直線コネクタ 514"/>
        <xdr:cNvCxnSpPr/>
      </xdr:nvCxnSpPr>
      <xdr:spPr>
        <a:xfrm flipV="1">
          <a:off x="13703300" y="6560795"/>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17" name="テキスト ボックス 516"/>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51701</xdr:rowOff>
    </xdr:from>
    <xdr:to>
      <xdr:col>19</xdr:col>
      <xdr:colOff>644525</xdr:colOff>
      <xdr:row>38</xdr:row>
      <xdr:rowOff>67348</xdr:rowOff>
    </xdr:to>
    <xdr:cxnSp macro="">
      <xdr:nvCxnSpPr>
        <xdr:cNvPr id="518" name="直線コネクタ 517"/>
        <xdr:cNvCxnSpPr/>
      </xdr:nvCxnSpPr>
      <xdr:spPr>
        <a:xfrm flipV="1">
          <a:off x="12814300" y="6566801"/>
          <a:ext cx="8890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20" name="テキスト ボックス 519"/>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22" name="テキスト ボックス 521"/>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1905</xdr:rowOff>
    </xdr:from>
    <xdr:to>
      <xdr:col>23</xdr:col>
      <xdr:colOff>568325</xdr:colOff>
      <xdr:row>38</xdr:row>
      <xdr:rowOff>103505</xdr:rowOff>
    </xdr:to>
    <xdr:sp macro="" textlink="">
      <xdr:nvSpPr>
        <xdr:cNvPr id="528" name="円/楕円 527"/>
        <xdr:cNvSpPr/>
      </xdr:nvSpPr>
      <xdr:spPr>
        <a:xfrm>
          <a:off x="162687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88282</xdr:rowOff>
    </xdr:from>
    <xdr:ext cx="534377" cy="259045"/>
    <xdr:sp macro="" textlink="">
      <xdr:nvSpPr>
        <xdr:cNvPr id="529" name="消防費該当値テキスト"/>
        <xdr:cNvSpPr txBox="1"/>
      </xdr:nvSpPr>
      <xdr:spPr>
        <a:xfrm>
          <a:off x="16370300" y="64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9817</xdr:rowOff>
    </xdr:from>
    <xdr:to>
      <xdr:col>22</xdr:col>
      <xdr:colOff>415925</xdr:colOff>
      <xdr:row>37</xdr:row>
      <xdr:rowOff>111417</xdr:rowOff>
    </xdr:to>
    <xdr:sp macro="" textlink="">
      <xdr:nvSpPr>
        <xdr:cNvPr id="530" name="円/楕円 529"/>
        <xdr:cNvSpPr/>
      </xdr:nvSpPr>
      <xdr:spPr>
        <a:xfrm>
          <a:off x="15430500" y="63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102544</xdr:rowOff>
    </xdr:from>
    <xdr:ext cx="534377" cy="259045"/>
    <xdr:sp macro="" textlink="">
      <xdr:nvSpPr>
        <xdr:cNvPr id="531" name="テキスト ボックス 530"/>
        <xdr:cNvSpPr txBox="1"/>
      </xdr:nvSpPr>
      <xdr:spPr>
        <a:xfrm>
          <a:off x="15214111" y="644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166345</xdr:rowOff>
    </xdr:from>
    <xdr:to>
      <xdr:col>21</xdr:col>
      <xdr:colOff>212725</xdr:colOff>
      <xdr:row>38</xdr:row>
      <xdr:rowOff>96495</xdr:rowOff>
    </xdr:to>
    <xdr:sp macro="" textlink="">
      <xdr:nvSpPr>
        <xdr:cNvPr id="532" name="円/楕円 531"/>
        <xdr:cNvSpPr/>
      </xdr:nvSpPr>
      <xdr:spPr>
        <a:xfrm>
          <a:off x="14541500" y="65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87622</xdr:rowOff>
    </xdr:from>
    <xdr:ext cx="534377" cy="259045"/>
    <xdr:sp macro="" textlink="">
      <xdr:nvSpPr>
        <xdr:cNvPr id="533" name="テキスト ボックス 532"/>
        <xdr:cNvSpPr txBox="1"/>
      </xdr:nvSpPr>
      <xdr:spPr>
        <a:xfrm>
          <a:off x="14325111" y="66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901</xdr:rowOff>
    </xdr:from>
    <xdr:to>
      <xdr:col>20</xdr:col>
      <xdr:colOff>9525</xdr:colOff>
      <xdr:row>38</xdr:row>
      <xdr:rowOff>102501</xdr:rowOff>
    </xdr:to>
    <xdr:sp macro="" textlink="">
      <xdr:nvSpPr>
        <xdr:cNvPr id="534" name="円/楕円 533"/>
        <xdr:cNvSpPr/>
      </xdr:nvSpPr>
      <xdr:spPr>
        <a:xfrm>
          <a:off x="13652500" y="65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93628</xdr:rowOff>
    </xdr:from>
    <xdr:ext cx="534377" cy="259045"/>
    <xdr:sp macro="" textlink="">
      <xdr:nvSpPr>
        <xdr:cNvPr id="535" name="テキスト ボックス 534"/>
        <xdr:cNvSpPr txBox="1"/>
      </xdr:nvSpPr>
      <xdr:spPr>
        <a:xfrm>
          <a:off x="13436111" y="660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16548</xdr:rowOff>
    </xdr:from>
    <xdr:to>
      <xdr:col>18</xdr:col>
      <xdr:colOff>492125</xdr:colOff>
      <xdr:row>38</xdr:row>
      <xdr:rowOff>118148</xdr:rowOff>
    </xdr:to>
    <xdr:sp macro="" textlink="">
      <xdr:nvSpPr>
        <xdr:cNvPr id="536" name="円/楕円 535"/>
        <xdr:cNvSpPr/>
      </xdr:nvSpPr>
      <xdr:spPr>
        <a:xfrm>
          <a:off x="12763500" y="65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109275</xdr:rowOff>
    </xdr:from>
    <xdr:ext cx="534377" cy="259045"/>
    <xdr:sp macro="" textlink="">
      <xdr:nvSpPr>
        <xdr:cNvPr id="537" name="テキスト ボックス 536"/>
        <xdr:cNvSpPr txBox="1"/>
      </xdr:nvSpPr>
      <xdr:spPr>
        <a:xfrm>
          <a:off x="12547111" y="66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163826</xdr:rowOff>
    </xdr:from>
    <xdr:to>
      <xdr:col>23</xdr:col>
      <xdr:colOff>517525</xdr:colOff>
      <xdr:row>58</xdr:row>
      <xdr:rowOff>8447</xdr:rowOff>
    </xdr:to>
    <xdr:cxnSp macro="">
      <xdr:nvCxnSpPr>
        <xdr:cNvPr id="564" name="直線コネクタ 563"/>
        <xdr:cNvCxnSpPr/>
      </xdr:nvCxnSpPr>
      <xdr:spPr>
        <a:xfrm flipV="1">
          <a:off x="15481300" y="9936476"/>
          <a:ext cx="8382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143308</xdr:rowOff>
    </xdr:from>
    <xdr:to>
      <xdr:col>22</xdr:col>
      <xdr:colOff>365125</xdr:colOff>
      <xdr:row>58</xdr:row>
      <xdr:rowOff>8447</xdr:rowOff>
    </xdr:to>
    <xdr:cxnSp macro="">
      <xdr:nvCxnSpPr>
        <xdr:cNvPr id="567" name="直線コネクタ 566"/>
        <xdr:cNvCxnSpPr/>
      </xdr:nvCxnSpPr>
      <xdr:spPr>
        <a:xfrm>
          <a:off x="14592300" y="9915958"/>
          <a:ext cx="889000" cy="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94656</xdr:rowOff>
    </xdr:from>
    <xdr:ext cx="534377" cy="259045"/>
    <xdr:sp macro="" textlink="">
      <xdr:nvSpPr>
        <xdr:cNvPr id="569" name="テキスト ボックス 568"/>
        <xdr:cNvSpPr txBox="1"/>
      </xdr:nvSpPr>
      <xdr:spPr>
        <a:xfrm>
          <a:off x="15214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143308</xdr:rowOff>
    </xdr:from>
    <xdr:to>
      <xdr:col>21</xdr:col>
      <xdr:colOff>161925</xdr:colOff>
      <xdr:row>57</xdr:row>
      <xdr:rowOff>143934</xdr:rowOff>
    </xdr:to>
    <xdr:cxnSp macro="">
      <xdr:nvCxnSpPr>
        <xdr:cNvPr id="570" name="直線コネクタ 569"/>
        <xdr:cNvCxnSpPr/>
      </xdr:nvCxnSpPr>
      <xdr:spPr>
        <a:xfrm flipV="1">
          <a:off x="13703300" y="9915958"/>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114316</xdr:rowOff>
    </xdr:from>
    <xdr:ext cx="534377" cy="259045"/>
    <xdr:sp macro="" textlink="">
      <xdr:nvSpPr>
        <xdr:cNvPr id="572" name="テキスト ボックス 571"/>
        <xdr:cNvSpPr txBox="1"/>
      </xdr:nvSpPr>
      <xdr:spPr>
        <a:xfrm>
          <a:off x="14325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129980</xdr:rowOff>
    </xdr:from>
    <xdr:to>
      <xdr:col>19</xdr:col>
      <xdr:colOff>644525</xdr:colOff>
      <xdr:row>57</xdr:row>
      <xdr:rowOff>143934</xdr:rowOff>
    </xdr:to>
    <xdr:cxnSp macro="">
      <xdr:nvCxnSpPr>
        <xdr:cNvPr id="573" name="直線コネクタ 572"/>
        <xdr:cNvCxnSpPr/>
      </xdr:nvCxnSpPr>
      <xdr:spPr>
        <a:xfrm>
          <a:off x="12814300" y="9902630"/>
          <a:ext cx="8890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125151</xdr:rowOff>
    </xdr:from>
    <xdr:ext cx="534377" cy="259045"/>
    <xdr:sp macro="" textlink="">
      <xdr:nvSpPr>
        <xdr:cNvPr id="575" name="テキスト ボックス 574"/>
        <xdr:cNvSpPr txBox="1"/>
      </xdr:nvSpPr>
      <xdr:spPr>
        <a:xfrm>
          <a:off x="13436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107581</xdr:rowOff>
    </xdr:from>
    <xdr:ext cx="534377" cy="259045"/>
    <xdr:sp macro="" textlink="">
      <xdr:nvSpPr>
        <xdr:cNvPr id="577" name="テキスト ボックス 576"/>
        <xdr:cNvSpPr txBox="1"/>
      </xdr:nvSpPr>
      <xdr:spPr>
        <a:xfrm>
          <a:off x="12547111" y="95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113026</xdr:rowOff>
    </xdr:from>
    <xdr:to>
      <xdr:col>23</xdr:col>
      <xdr:colOff>568325</xdr:colOff>
      <xdr:row>58</xdr:row>
      <xdr:rowOff>43176</xdr:rowOff>
    </xdr:to>
    <xdr:sp macro="" textlink="">
      <xdr:nvSpPr>
        <xdr:cNvPr id="583" name="円/楕円 582"/>
        <xdr:cNvSpPr/>
      </xdr:nvSpPr>
      <xdr:spPr>
        <a:xfrm>
          <a:off x="16268700" y="98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27953</xdr:rowOff>
    </xdr:from>
    <xdr:ext cx="534377" cy="259045"/>
    <xdr:sp macro="" textlink="">
      <xdr:nvSpPr>
        <xdr:cNvPr id="584" name="教育費該当値テキスト"/>
        <xdr:cNvSpPr txBox="1"/>
      </xdr:nvSpPr>
      <xdr:spPr>
        <a:xfrm>
          <a:off x="16370300" y="98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32,223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129097</xdr:rowOff>
    </xdr:from>
    <xdr:to>
      <xdr:col>22</xdr:col>
      <xdr:colOff>415925</xdr:colOff>
      <xdr:row>58</xdr:row>
      <xdr:rowOff>59247</xdr:rowOff>
    </xdr:to>
    <xdr:sp macro="" textlink="">
      <xdr:nvSpPr>
        <xdr:cNvPr id="585" name="円/楕円 584"/>
        <xdr:cNvSpPr/>
      </xdr:nvSpPr>
      <xdr:spPr>
        <a:xfrm>
          <a:off x="15430500" y="99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50374</xdr:rowOff>
    </xdr:from>
    <xdr:ext cx="534377" cy="259045"/>
    <xdr:sp macro="" textlink="">
      <xdr:nvSpPr>
        <xdr:cNvPr id="586" name="テキスト ボックス 585"/>
        <xdr:cNvSpPr txBox="1"/>
      </xdr:nvSpPr>
      <xdr:spPr>
        <a:xfrm>
          <a:off x="15214111" y="99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92508</xdr:rowOff>
    </xdr:from>
    <xdr:to>
      <xdr:col>21</xdr:col>
      <xdr:colOff>212725</xdr:colOff>
      <xdr:row>58</xdr:row>
      <xdr:rowOff>22658</xdr:rowOff>
    </xdr:to>
    <xdr:sp macro="" textlink="">
      <xdr:nvSpPr>
        <xdr:cNvPr id="587" name="円/楕円 586"/>
        <xdr:cNvSpPr/>
      </xdr:nvSpPr>
      <xdr:spPr>
        <a:xfrm>
          <a:off x="14541500" y="98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13785</xdr:rowOff>
    </xdr:from>
    <xdr:ext cx="534377" cy="259045"/>
    <xdr:sp macro="" textlink="">
      <xdr:nvSpPr>
        <xdr:cNvPr id="588" name="テキスト ボックス 587"/>
        <xdr:cNvSpPr txBox="1"/>
      </xdr:nvSpPr>
      <xdr:spPr>
        <a:xfrm>
          <a:off x="14325111" y="99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93134</xdr:rowOff>
    </xdr:from>
    <xdr:to>
      <xdr:col>20</xdr:col>
      <xdr:colOff>9525</xdr:colOff>
      <xdr:row>58</xdr:row>
      <xdr:rowOff>23284</xdr:rowOff>
    </xdr:to>
    <xdr:sp macro="" textlink="">
      <xdr:nvSpPr>
        <xdr:cNvPr id="589" name="円/楕円 588"/>
        <xdr:cNvSpPr/>
      </xdr:nvSpPr>
      <xdr:spPr>
        <a:xfrm>
          <a:off x="13652500" y="98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14411</xdr:rowOff>
    </xdr:from>
    <xdr:ext cx="534377" cy="259045"/>
    <xdr:sp macro="" textlink="">
      <xdr:nvSpPr>
        <xdr:cNvPr id="590" name="テキスト ボックス 589"/>
        <xdr:cNvSpPr txBox="1"/>
      </xdr:nvSpPr>
      <xdr:spPr>
        <a:xfrm>
          <a:off x="13436111" y="995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79180</xdr:rowOff>
    </xdr:from>
    <xdr:to>
      <xdr:col>18</xdr:col>
      <xdr:colOff>492125</xdr:colOff>
      <xdr:row>58</xdr:row>
      <xdr:rowOff>9330</xdr:rowOff>
    </xdr:to>
    <xdr:sp macro="" textlink="">
      <xdr:nvSpPr>
        <xdr:cNvPr id="591" name="円/楕円 590"/>
        <xdr:cNvSpPr/>
      </xdr:nvSpPr>
      <xdr:spPr>
        <a:xfrm>
          <a:off x="12763500" y="98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457</xdr:rowOff>
    </xdr:from>
    <xdr:ext cx="534377" cy="259045"/>
    <xdr:sp macro="" textlink="">
      <xdr:nvSpPr>
        <xdr:cNvPr id="592" name="テキスト ボックス 591"/>
        <xdr:cNvSpPr txBox="1"/>
      </xdr:nvSpPr>
      <xdr:spPr>
        <a:xfrm>
          <a:off x="12547111" y="99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137638</xdr:rowOff>
    </xdr:from>
    <xdr:to>
      <xdr:col>23</xdr:col>
      <xdr:colOff>517525</xdr:colOff>
      <xdr:row>78</xdr:row>
      <xdr:rowOff>137999</xdr:rowOff>
    </xdr:to>
    <xdr:cxnSp macro="">
      <xdr:nvCxnSpPr>
        <xdr:cNvPr id="619" name="直線コネクタ 618"/>
        <xdr:cNvCxnSpPr/>
      </xdr:nvCxnSpPr>
      <xdr:spPr>
        <a:xfrm>
          <a:off x="15481300" y="13510738"/>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137638</xdr:rowOff>
    </xdr:from>
    <xdr:to>
      <xdr:col>22</xdr:col>
      <xdr:colOff>365125</xdr:colOff>
      <xdr:row>78</xdr:row>
      <xdr:rowOff>138553</xdr:rowOff>
    </xdr:to>
    <xdr:cxnSp macro="">
      <xdr:nvCxnSpPr>
        <xdr:cNvPr id="622" name="直線コネクタ 621"/>
        <xdr:cNvCxnSpPr/>
      </xdr:nvCxnSpPr>
      <xdr:spPr>
        <a:xfrm flipV="1">
          <a:off x="14592300" y="1351073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14126</xdr:rowOff>
    </xdr:from>
    <xdr:ext cx="469744" cy="259045"/>
    <xdr:sp macro="" textlink="">
      <xdr:nvSpPr>
        <xdr:cNvPr id="624" name="テキスト ボックス 623"/>
        <xdr:cNvSpPr txBox="1"/>
      </xdr:nvSpPr>
      <xdr:spPr>
        <a:xfrm>
          <a:off x="15246427"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137350</xdr:rowOff>
    </xdr:from>
    <xdr:to>
      <xdr:col>21</xdr:col>
      <xdr:colOff>161925</xdr:colOff>
      <xdr:row>78</xdr:row>
      <xdr:rowOff>138553</xdr:rowOff>
    </xdr:to>
    <xdr:cxnSp macro="">
      <xdr:nvCxnSpPr>
        <xdr:cNvPr id="625" name="直線コネクタ 624"/>
        <xdr:cNvCxnSpPr/>
      </xdr:nvCxnSpPr>
      <xdr:spPr>
        <a:xfrm>
          <a:off x="13703300" y="13510450"/>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9653</xdr:rowOff>
    </xdr:from>
    <xdr:ext cx="469744" cy="259045"/>
    <xdr:sp macro="" textlink="">
      <xdr:nvSpPr>
        <xdr:cNvPr id="627" name="テキスト ボックス 626"/>
        <xdr:cNvSpPr txBox="1"/>
      </xdr:nvSpPr>
      <xdr:spPr>
        <a:xfrm>
          <a:off x="14357427" y="1321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137350</xdr:rowOff>
    </xdr:from>
    <xdr:to>
      <xdr:col>19</xdr:col>
      <xdr:colOff>644525</xdr:colOff>
      <xdr:row>78</xdr:row>
      <xdr:rowOff>138548</xdr:rowOff>
    </xdr:to>
    <xdr:cxnSp macro="">
      <xdr:nvCxnSpPr>
        <xdr:cNvPr id="628" name="直線コネクタ 627"/>
        <xdr:cNvCxnSpPr/>
      </xdr:nvCxnSpPr>
      <xdr:spPr>
        <a:xfrm flipV="1">
          <a:off x="12814300" y="13510450"/>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168581</xdr:rowOff>
    </xdr:from>
    <xdr:ext cx="469744" cy="259045"/>
    <xdr:sp macro="" textlink="">
      <xdr:nvSpPr>
        <xdr:cNvPr id="630" name="テキスト ボックス 629"/>
        <xdr:cNvSpPr txBox="1"/>
      </xdr:nvSpPr>
      <xdr:spPr>
        <a:xfrm>
          <a:off x="13468427" y="13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6596</xdr:rowOff>
    </xdr:from>
    <xdr:ext cx="469744" cy="259045"/>
    <xdr:sp macro="" textlink="">
      <xdr:nvSpPr>
        <xdr:cNvPr id="632" name="テキスト ボックス 631"/>
        <xdr:cNvSpPr txBox="1"/>
      </xdr:nvSpPr>
      <xdr:spPr>
        <a:xfrm>
          <a:off x="12579427" y="132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87199</xdr:rowOff>
    </xdr:from>
    <xdr:to>
      <xdr:col>23</xdr:col>
      <xdr:colOff>568325</xdr:colOff>
      <xdr:row>79</xdr:row>
      <xdr:rowOff>17349</xdr:rowOff>
    </xdr:to>
    <xdr:sp macro="" textlink="">
      <xdr:nvSpPr>
        <xdr:cNvPr id="638" name="円/楕円 637"/>
        <xdr:cNvSpPr/>
      </xdr:nvSpPr>
      <xdr:spPr>
        <a:xfrm>
          <a:off x="16268700" y="134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378565" cy="259045"/>
    <xdr:sp macro="" textlink="">
      <xdr:nvSpPr>
        <xdr:cNvPr id="639" name="災害復旧費該当値テキスト"/>
        <xdr:cNvSpPr txBox="1"/>
      </xdr:nvSpPr>
      <xdr:spPr>
        <a:xfrm>
          <a:off x="16370300" y="1340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86838</xdr:rowOff>
    </xdr:from>
    <xdr:to>
      <xdr:col>22</xdr:col>
      <xdr:colOff>415925</xdr:colOff>
      <xdr:row>79</xdr:row>
      <xdr:rowOff>16988</xdr:rowOff>
    </xdr:to>
    <xdr:sp macro="" textlink="">
      <xdr:nvSpPr>
        <xdr:cNvPr id="640" name="円/楕円 639"/>
        <xdr:cNvSpPr/>
      </xdr:nvSpPr>
      <xdr:spPr>
        <a:xfrm>
          <a:off x="15430500" y="134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8115</xdr:rowOff>
    </xdr:from>
    <xdr:ext cx="378565" cy="259045"/>
    <xdr:sp macro="" textlink="">
      <xdr:nvSpPr>
        <xdr:cNvPr id="641" name="テキスト ボックス 640"/>
        <xdr:cNvSpPr txBox="1"/>
      </xdr:nvSpPr>
      <xdr:spPr>
        <a:xfrm>
          <a:off x="15292017" y="1355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87753</xdr:rowOff>
    </xdr:from>
    <xdr:to>
      <xdr:col>21</xdr:col>
      <xdr:colOff>212725</xdr:colOff>
      <xdr:row>79</xdr:row>
      <xdr:rowOff>17903</xdr:rowOff>
    </xdr:to>
    <xdr:sp macro="" textlink="">
      <xdr:nvSpPr>
        <xdr:cNvPr id="642" name="円/楕円 641"/>
        <xdr:cNvSpPr/>
      </xdr:nvSpPr>
      <xdr:spPr>
        <a:xfrm>
          <a:off x="14541500" y="134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9030</xdr:rowOff>
    </xdr:from>
    <xdr:ext cx="378565" cy="259045"/>
    <xdr:sp macro="" textlink="">
      <xdr:nvSpPr>
        <xdr:cNvPr id="643" name="テキスト ボックス 642"/>
        <xdr:cNvSpPr txBox="1"/>
      </xdr:nvSpPr>
      <xdr:spPr>
        <a:xfrm>
          <a:off x="14403017" y="1355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86550</xdr:rowOff>
    </xdr:from>
    <xdr:to>
      <xdr:col>20</xdr:col>
      <xdr:colOff>9525</xdr:colOff>
      <xdr:row>79</xdr:row>
      <xdr:rowOff>16700</xdr:rowOff>
    </xdr:to>
    <xdr:sp macro="" textlink="">
      <xdr:nvSpPr>
        <xdr:cNvPr id="644" name="円/楕円 643"/>
        <xdr:cNvSpPr/>
      </xdr:nvSpPr>
      <xdr:spPr>
        <a:xfrm>
          <a:off x="13652500" y="134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7827</xdr:rowOff>
    </xdr:from>
    <xdr:ext cx="378565" cy="259045"/>
    <xdr:sp macro="" textlink="">
      <xdr:nvSpPr>
        <xdr:cNvPr id="645" name="テキスト ボックス 644"/>
        <xdr:cNvSpPr txBox="1"/>
      </xdr:nvSpPr>
      <xdr:spPr>
        <a:xfrm>
          <a:off x="13514017" y="1355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87748</xdr:rowOff>
    </xdr:from>
    <xdr:to>
      <xdr:col>18</xdr:col>
      <xdr:colOff>492125</xdr:colOff>
      <xdr:row>79</xdr:row>
      <xdr:rowOff>17898</xdr:rowOff>
    </xdr:to>
    <xdr:sp macro="" textlink="">
      <xdr:nvSpPr>
        <xdr:cNvPr id="646" name="円/楕円 645"/>
        <xdr:cNvSpPr/>
      </xdr:nvSpPr>
      <xdr:spPr>
        <a:xfrm>
          <a:off x="12763500" y="134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9025</xdr:rowOff>
    </xdr:from>
    <xdr:ext cx="378565" cy="259045"/>
    <xdr:sp macro="" textlink="">
      <xdr:nvSpPr>
        <xdr:cNvPr id="647" name="テキスト ボックス 646"/>
        <xdr:cNvSpPr txBox="1"/>
      </xdr:nvSpPr>
      <xdr:spPr>
        <a:xfrm>
          <a:off x="12625017" y="1355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2567</xdr:rowOff>
    </xdr:from>
    <xdr:to>
      <xdr:col>23</xdr:col>
      <xdr:colOff>517525</xdr:colOff>
      <xdr:row>98</xdr:row>
      <xdr:rowOff>6311</xdr:rowOff>
    </xdr:to>
    <xdr:cxnSp macro="">
      <xdr:nvCxnSpPr>
        <xdr:cNvPr id="674" name="直線コネクタ 673"/>
        <xdr:cNvCxnSpPr/>
      </xdr:nvCxnSpPr>
      <xdr:spPr>
        <a:xfrm flipV="1">
          <a:off x="15481300" y="16804667"/>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6311</xdr:rowOff>
    </xdr:from>
    <xdr:to>
      <xdr:col>22</xdr:col>
      <xdr:colOff>365125</xdr:colOff>
      <xdr:row>98</xdr:row>
      <xdr:rowOff>18844</xdr:rowOff>
    </xdr:to>
    <xdr:cxnSp macro="">
      <xdr:nvCxnSpPr>
        <xdr:cNvPr id="677" name="直線コネクタ 676"/>
        <xdr:cNvCxnSpPr/>
      </xdr:nvCxnSpPr>
      <xdr:spPr>
        <a:xfrm flipV="1">
          <a:off x="14592300" y="16808411"/>
          <a:ext cx="889000" cy="1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100299</xdr:rowOff>
    </xdr:from>
    <xdr:ext cx="534377" cy="259045"/>
    <xdr:sp macro="" textlink="">
      <xdr:nvSpPr>
        <xdr:cNvPr id="679" name="テキスト ボックス 678"/>
        <xdr:cNvSpPr txBox="1"/>
      </xdr:nvSpPr>
      <xdr:spPr>
        <a:xfrm>
          <a:off x="15214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18844</xdr:rowOff>
    </xdr:from>
    <xdr:to>
      <xdr:col>21</xdr:col>
      <xdr:colOff>161925</xdr:colOff>
      <xdr:row>98</xdr:row>
      <xdr:rowOff>27288</xdr:rowOff>
    </xdr:to>
    <xdr:cxnSp macro="">
      <xdr:nvCxnSpPr>
        <xdr:cNvPr id="680" name="直線コネクタ 679"/>
        <xdr:cNvCxnSpPr/>
      </xdr:nvCxnSpPr>
      <xdr:spPr>
        <a:xfrm flipV="1">
          <a:off x="13703300" y="16820944"/>
          <a:ext cx="889000" cy="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98603</xdr:rowOff>
    </xdr:from>
    <xdr:ext cx="534377" cy="259045"/>
    <xdr:sp macro="" textlink="">
      <xdr:nvSpPr>
        <xdr:cNvPr id="682" name="テキスト ボックス 681"/>
        <xdr:cNvSpPr txBox="1"/>
      </xdr:nvSpPr>
      <xdr:spPr>
        <a:xfrm>
          <a:off x="14325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27288</xdr:rowOff>
    </xdr:from>
    <xdr:to>
      <xdr:col>19</xdr:col>
      <xdr:colOff>644525</xdr:colOff>
      <xdr:row>98</xdr:row>
      <xdr:rowOff>32116</xdr:rowOff>
    </xdr:to>
    <xdr:cxnSp macro="">
      <xdr:nvCxnSpPr>
        <xdr:cNvPr id="683" name="直線コネクタ 682"/>
        <xdr:cNvCxnSpPr/>
      </xdr:nvCxnSpPr>
      <xdr:spPr>
        <a:xfrm flipV="1">
          <a:off x="12814300" y="16829388"/>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99013</xdr:rowOff>
    </xdr:from>
    <xdr:ext cx="534377" cy="259045"/>
    <xdr:sp macro="" textlink="">
      <xdr:nvSpPr>
        <xdr:cNvPr id="685" name="テキスト ボックス 684"/>
        <xdr:cNvSpPr txBox="1"/>
      </xdr:nvSpPr>
      <xdr:spPr>
        <a:xfrm>
          <a:off x="13436111" y="1638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93098</xdr:rowOff>
    </xdr:from>
    <xdr:ext cx="534377" cy="259045"/>
    <xdr:sp macro="" textlink="">
      <xdr:nvSpPr>
        <xdr:cNvPr id="687" name="テキスト ボックス 686"/>
        <xdr:cNvSpPr txBox="1"/>
      </xdr:nvSpPr>
      <xdr:spPr>
        <a:xfrm>
          <a:off x="12547111" y="163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123217</xdr:rowOff>
    </xdr:from>
    <xdr:to>
      <xdr:col>23</xdr:col>
      <xdr:colOff>568325</xdr:colOff>
      <xdr:row>98</xdr:row>
      <xdr:rowOff>53367</xdr:rowOff>
    </xdr:to>
    <xdr:sp macro="" textlink="">
      <xdr:nvSpPr>
        <xdr:cNvPr id="693" name="円/楕円 692"/>
        <xdr:cNvSpPr/>
      </xdr:nvSpPr>
      <xdr:spPr>
        <a:xfrm>
          <a:off x="16268700" y="167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38144</xdr:rowOff>
    </xdr:from>
    <xdr:ext cx="534377" cy="259045"/>
    <xdr:sp macro="" textlink="">
      <xdr:nvSpPr>
        <xdr:cNvPr id="694" name="公債費該当値テキスト"/>
        <xdr:cNvSpPr txBox="1"/>
      </xdr:nvSpPr>
      <xdr:spPr>
        <a:xfrm>
          <a:off x="16370300" y="166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126961</xdr:rowOff>
    </xdr:from>
    <xdr:to>
      <xdr:col>22</xdr:col>
      <xdr:colOff>415925</xdr:colOff>
      <xdr:row>98</xdr:row>
      <xdr:rowOff>57111</xdr:rowOff>
    </xdr:to>
    <xdr:sp macro="" textlink="">
      <xdr:nvSpPr>
        <xdr:cNvPr id="695" name="円/楕円 694"/>
        <xdr:cNvSpPr/>
      </xdr:nvSpPr>
      <xdr:spPr>
        <a:xfrm>
          <a:off x="15430500" y="167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48238</xdr:rowOff>
    </xdr:from>
    <xdr:ext cx="534377" cy="259045"/>
    <xdr:sp macro="" textlink="">
      <xdr:nvSpPr>
        <xdr:cNvPr id="696" name="テキスト ボックス 695"/>
        <xdr:cNvSpPr txBox="1"/>
      </xdr:nvSpPr>
      <xdr:spPr>
        <a:xfrm>
          <a:off x="15214111" y="168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139494</xdr:rowOff>
    </xdr:from>
    <xdr:to>
      <xdr:col>21</xdr:col>
      <xdr:colOff>212725</xdr:colOff>
      <xdr:row>98</xdr:row>
      <xdr:rowOff>69644</xdr:rowOff>
    </xdr:to>
    <xdr:sp macro="" textlink="">
      <xdr:nvSpPr>
        <xdr:cNvPr id="697" name="円/楕円 696"/>
        <xdr:cNvSpPr/>
      </xdr:nvSpPr>
      <xdr:spPr>
        <a:xfrm>
          <a:off x="14541500" y="16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60771</xdr:rowOff>
    </xdr:from>
    <xdr:ext cx="534377" cy="259045"/>
    <xdr:sp macro="" textlink="">
      <xdr:nvSpPr>
        <xdr:cNvPr id="698" name="テキスト ボックス 697"/>
        <xdr:cNvSpPr txBox="1"/>
      </xdr:nvSpPr>
      <xdr:spPr>
        <a:xfrm>
          <a:off x="14325111" y="1686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147938</xdr:rowOff>
    </xdr:from>
    <xdr:to>
      <xdr:col>20</xdr:col>
      <xdr:colOff>9525</xdr:colOff>
      <xdr:row>98</xdr:row>
      <xdr:rowOff>78088</xdr:rowOff>
    </xdr:to>
    <xdr:sp macro="" textlink="">
      <xdr:nvSpPr>
        <xdr:cNvPr id="699" name="円/楕円 698"/>
        <xdr:cNvSpPr/>
      </xdr:nvSpPr>
      <xdr:spPr>
        <a:xfrm>
          <a:off x="13652500" y="167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69215</xdr:rowOff>
    </xdr:from>
    <xdr:ext cx="534377" cy="259045"/>
    <xdr:sp macro="" textlink="">
      <xdr:nvSpPr>
        <xdr:cNvPr id="700" name="テキスト ボックス 699"/>
        <xdr:cNvSpPr txBox="1"/>
      </xdr:nvSpPr>
      <xdr:spPr>
        <a:xfrm>
          <a:off x="13436111" y="168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152766</xdr:rowOff>
    </xdr:from>
    <xdr:to>
      <xdr:col>18</xdr:col>
      <xdr:colOff>492125</xdr:colOff>
      <xdr:row>98</xdr:row>
      <xdr:rowOff>82916</xdr:rowOff>
    </xdr:to>
    <xdr:sp macro="" textlink="">
      <xdr:nvSpPr>
        <xdr:cNvPr id="701" name="円/楕円 700"/>
        <xdr:cNvSpPr/>
      </xdr:nvSpPr>
      <xdr:spPr>
        <a:xfrm>
          <a:off x="12763500" y="1678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74043</xdr:rowOff>
    </xdr:from>
    <xdr:ext cx="534377" cy="259045"/>
    <xdr:sp macro="" textlink="">
      <xdr:nvSpPr>
        <xdr:cNvPr id="702" name="テキスト ボックス 701"/>
        <xdr:cNvSpPr txBox="1"/>
      </xdr:nvSpPr>
      <xdr:spPr>
        <a:xfrm>
          <a:off x="12547111" y="168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137075</xdr:rowOff>
    </xdr:from>
    <xdr:ext cx="378565" cy="259045"/>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費を目的別に分類し類似団体と比較すると、平均もしくはそれ以下に収まっている。公債費はそれでも漸増傾向はしばらく続くと予想され、将来的には公共施設の大規模改修及び更新の費用も嵩んで来ることから、今後より一層、公債費負担の健全性維持を念頭に、適切な範囲内で起債を活用していくこととし、上昇を抑えていかなければならない。</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近年の財政調整基金残高の増には、平成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年度補正予算から実施された国による経済対策関連緊急交付金により、大規模な建設事業等が起債発行や財政調整基金取り崩しを行わず実施できたことが大きくかかわっており、</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は一転して鈍化傾向といえる。</a:t>
          </a:r>
        </a:p>
        <a:p>
          <a:r>
            <a:rPr kumimoji="1" lang="ja-JP" altLang="en-US" sz="1200">
              <a:latin typeface="ＭＳ ゴシック" pitchFamily="49" charset="-128"/>
              <a:ea typeface="ＭＳ ゴシック" pitchFamily="49" charset="-128"/>
            </a:rPr>
            <a:t>　年々一般財源の確保が厳しい状況となっていることから、今後は更に事業の取捨選択を厳しく行い、高い費用対効果が得られるポイントへ投資していくことを基本に、健全な財政運営に努める。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基盤の脆弱な国民健康保険特別会計は、いったん保険料の値上げによる抜本的見直しにより前年度に黒字に持ち直したが、風邪の流行や新薬の登場で本年度は赤字へ逆戻りとなった。一般会計からの法定外繰出を常態化させないよう、保険料の適正化に継続して取り組み、健全な財政運営に努める必要がある。また、一般会計において今後、地方税をはじめとする一般財源を確保していくことが年々厳しい状況となっていくことから、財政調整基金をはじめとする各種基金の運用による財政運営が求められることも想定し、特別会計の健全性確保について注視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5536748</v>
      </c>
      <c r="BO4" s="409"/>
      <c r="BP4" s="409"/>
      <c r="BQ4" s="409"/>
      <c r="BR4" s="409"/>
      <c r="BS4" s="409"/>
      <c r="BT4" s="409"/>
      <c r="BU4" s="410"/>
      <c r="BV4" s="408">
        <v>5412679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5.8</v>
      </c>
      <c r="CU4" s="586"/>
      <c r="CV4" s="586"/>
      <c r="CW4" s="586"/>
      <c r="CX4" s="586"/>
      <c r="CY4" s="586"/>
      <c r="CZ4" s="586"/>
      <c r="DA4" s="587"/>
      <c r="DB4" s="585">
        <v>5.6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5310653</v>
      </c>
      <c r="BO5" s="414"/>
      <c r="BP5" s="414"/>
      <c r="BQ5" s="414"/>
      <c r="BR5" s="414"/>
      <c r="BS5" s="414"/>
      <c r="BT5" s="414"/>
      <c r="BU5" s="415"/>
      <c r="BV5" s="413">
        <v>5181887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v>
      </c>
      <c r="CU5" s="384"/>
      <c r="CV5" s="384"/>
      <c r="CW5" s="384"/>
      <c r="CX5" s="384"/>
      <c r="CY5" s="384"/>
      <c r="CZ5" s="384"/>
      <c r="DA5" s="385"/>
      <c r="DB5" s="383">
        <v>88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226095</v>
      </c>
      <c r="BO6" s="414"/>
      <c r="BP6" s="414"/>
      <c r="BQ6" s="414"/>
      <c r="BR6" s="414"/>
      <c r="BS6" s="414"/>
      <c r="BT6" s="414"/>
      <c r="BU6" s="415"/>
      <c r="BV6" s="413">
        <v>230792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93.2</v>
      </c>
      <c r="CU6" s="560"/>
      <c r="CV6" s="560"/>
      <c r="CW6" s="560"/>
      <c r="CX6" s="560"/>
      <c r="CY6" s="560"/>
      <c r="CZ6" s="560"/>
      <c r="DA6" s="561"/>
      <c r="DB6" s="559">
        <v>94.8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39575</v>
      </c>
      <c r="BO7" s="414"/>
      <c r="BP7" s="414"/>
      <c r="BQ7" s="414"/>
      <c r="BR7" s="414"/>
      <c r="BS7" s="414"/>
      <c r="BT7" s="414"/>
      <c r="BU7" s="415"/>
      <c r="BV7" s="413">
        <v>54448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3226621</v>
      </c>
      <c r="CU7" s="414"/>
      <c r="CV7" s="414"/>
      <c r="CW7" s="414"/>
      <c r="CX7" s="414"/>
      <c r="CY7" s="414"/>
      <c r="CZ7" s="414"/>
      <c r="DA7" s="415"/>
      <c r="DB7" s="413">
        <v>3144394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186520</v>
      </c>
      <c r="BO8" s="414"/>
      <c r="BP8" s="414"/>
      <c r="BQ8" s="414"/>
      <c r="BR8" s="414"/>
      <c r="BS8" s="414"/>
      <c r="BT8" s="414"/>
      <c r="BU8" s="415"/>
      <c r="BV8" s="413">
        <v>176344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v>
      </c>
      <c r="CU8" s="523"/>
      <c r="CV8" s="523"/>
      <c r="CW8" s="523"/>
      <c r="CX8" s="523"/>
      <c r="CY8" s="523"/>
      <c r="CZ8" s="523"/>
      <c r="DA8" s="524"/>
      <c r="DB8" s="522">
        <v>0.5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14176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10176</v>
      </c>
      <c r="BO9" s="414"/>
      <c r="BP9" s="414"/>
      <c r="BQ9" s="414"/>
      <c r="BR9" s="414"/>
      <c r="BS9" s="414"/>
      <c r="BT9" s="414"/>
      <c r="BU9" s="415"/>
      <c r="BV9" s="413">
        <v>-31876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11.4</v>
      </c>
      <c r="CU9" s="384"/>
      <c r="CV9" s="384"/>
      <c r="CW9" s="384"/>
      <c r="CX9" s="384"/>
      <c r="CY9" s="384"/>
      <c r="CZ9" s="384"/>
      <c r="DA9" s="385"/>
      <c r="DB9" s="383">
        <v>11.7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14350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3000</v>
      </c>
      <c r="BO10" s="414"/>
      <c r="BP10" s="414"/>
      <c r="BQ10" s="414"/>
      <c r="BR10" s="414"/>
      <c r="BS10" s="414"/>
      <c r="BT10" s="414"/>
      <c r="BU10" s="415"/>
      <c r="BV10" s="413">
        <v>10000</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14438</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14365</v>
      </c>
      <c r="S13" s="515"/>
      <c r="T13" s="515"/>
      <c r="U13" s="515"/>
      <c r="V13" s="516"/>
      <c r="W13" s="502" t="s">
        <v>119</v>
      </c>
      <c r="X13" s="426"/>
      <c r="Y13" s="426"/>
      <c r="Z13" s="426"/>
      <c r="AA13" s="426"/>
      <c r="AB13" s="427"/>
      <c r="AC13" s="389">
        <v>883</v>
      </c>
      <c r="AD13" s="390"/>
      <c r="AE13" s="390"/>
      <c r="AF13" s="390"/>
      <c r="AG13" s="391"/>
      <c r="AH13" s="389">
        <v>1006</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13176</v>
      </c>
      <c r="BO13" s="414"/>
      <c r="BP13" s="414"/>
      <c r="BQ13" s="414"/>
      <c r="BR13" s="414"/>
      <c r="BS13" s="414"/>
      <c r="BT13" s="414"/>
      <c r="BU13" s="415"/>
      <c r="BV13" s="413">
        <v>-21876</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7.5</v>
      </c>
      <c r="CU13" s="384"/>
      <c r="CV13" s="384"/>
      <c r="CW13" s="384"/>
      <c r="CX13" s="384"/>
      <c r="CY13" s="384"/>
      <c r="CZ13" s="384"/>
      <c r="DA13" s="385"/>
      <c r="DB13" s="383">
        <v>7.5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14557</v>
      </c>
      <c r="S14" s="515"/>
      <c r="T14" s="515"/>
      <c r="U14" s="515"/>
      <c r="V14" s="516"/>
      <c r="W14" s="517"/>
      <c r="X14" s="429"/>
      <c r="Y14" s="429"/>
      <c r="Z14" s="429"/>
      <c r="AA14" s="429"/>
      <c r="AB14" s="430"/>
      <c r="AC14" s="507">
        <v>12.7</v>
      </c>
      <c r="AD14" s="508"/>
      <c r="AE14" s="508"/>
      <c r="AF14" s="508"/>
      <c r="AG14" s="509"/>
      <c r="AH14" s="507">
        <v>13.8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116</v>
      </c>
      <c r="CU14" s="486"/>
      <c r="CV14" s="486"/>
      <c r="CW14" s="486"/>
      <c r="CX14" s="486"/>
      <c r="CY14" s="486"/>
      <c r="CZ14" s="486"/>
      <c r="DA14" s="487"/>
      <c r="DB14" s="518" t="s">
        <v>116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14481</v>
      </c>
      <c r="S15" s="515"/>
      <c r="T15" s="515"/>
      <c r="U15" s="515"/>
      <c r="V15" s="516"/>
      <c r="W15" s="502" t="s">
        <v>126</v>
      </c>
      <c r="X15" s="426"/>
      <c r="Y15" s="426"/>
      <c r="Z15" s="426"/>
      <c r="AA15" s="426"/>
      <c r="AB15" s="427"/>
      <c r="AC15" s="389">
        <v>1813</v>
      </c>
      <c r="AD15" s="390"/>
      <c r="AE15" s="390"/>
      <c r="AF15" s="390"/>
      <c r="AG15" s="391"/>
      <c r="AH15" s="389">
        <v>2030</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1357718</v>
      </c>
      <c r="BO15" s="409"/>
      <c r="BP15" s="409"/>
      <c r="BQ15" s="409"/>
      <c r="BR15" s="409"/>
      <c r="BS15" s="409"/>
      <c r="BT15" s="409"/>
      <c r="BU15" s="410"/>
      <c r="BV15" s="408">
        <v>1292106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26</v>
      </c>
      <c r="AD16" s="508"/>
      <c r="AE16" s="508"/>
      <c r="AF16" s="508"/>
      <c r="AG16" s="509"/>
      <c r="AH16" s="507">
        <v>27.9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2653607</v>
      </c>
      <c r="BO16" s="414"/>
      <c r="BP16" s="414"/>
      <c r="BQ16" s="414"/>
      <c r="BR16" s="414"/>
      <c r="BS16" s="414"/>
      <c r="BT16" s="414"/>
      <c r="BU16" s="415"/>
      <c r="BV16" s="413">
        <v>2565817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4275</v>
      </c>
      <c r="AD17" s="390"/>
      <c r="AE17" s="390"/>
      <c r="AF17" s="390"/>
      <c r="AG17" s="391"/>
      <c r="AH17" s="389">
        <v>4214</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1705830</v>
      </c>
      <c r="BO17" s="414"/>
      <c r="BP17" s="414"/>
      <c r="BQ17" s="414"/>
      <c r="BR17" s="414"/>
      <c r="BS17" s="414"/>
      <c r="BT17" s="414"/>
      <c r="BU17" s="415"/>
      <c r="BV17" s="413">
        <v>1642644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18.440000000000001</v>
      </c>
      <c r="M18" s="478"/>
      <c r="N18" s="478"/>
      <c r="O18" s="478"/>
      <c r="P18" s="478"/>
      <c r="Q18" s="478"/>
      <c r="R18" s="479"/>
      <c r="S18" s="479"/>
      <c r="T18" s="479"/>
      <c r="U18" s="479"/>
      <c r="V18" s="480"/>
      <c r="W18" s="494"/>
      <c r="X18" s="495"/>
      <c r="Y18" s="495"/>
      <c r="Z18" s="495"/>
      <c r="AA18" s="495"/>
      <c r="AB18" s="503"/>
      <c r="AC18" s="377">
        <v>61.3</v>
      </c>
      <c r="AD18" s="378"/>
      <c r="AE18" s="378"/>
      <c r="AF18" s="378"/>
      <c r="AG18" s="481"/>
      <c r="AH18" s="377">
        <v>57.9</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2856946</v>
      </c>
      <c r="BO18" s="414"/>
      <c r="BP18" s="414"/>
      <c r="BQ18" s="414"/>
      <c r="BR18" s="414"/>
      <c r="BS18" s="414"/>
      <c r="BT18" s="414"/>
      <c r="BU18" s="415"/>
      <c r="BV18" s="413">
        <v>2796927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769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3786303</v>
      </c>
      <c r="BO19" s="414"/>
      <c r="BP19" s="414"/>
      <c r="BQ19" s="414"/>
      <c r="BR19" s="414"/>
      <c r="BS19" s="414"/>
      <c r="BT19" s="414"/>
      <c r="BU19" s="415"/>
      <c r="BV19" s="413">
        <v>3622942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4556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5167331</v>
      </c>
      <c r="BO23" s="414"/>
      <c r="BP23" s="414"/>
      <c r="BQ23" s="414"/>
      <c r="BR23" s="414"/>
      <c r="BS23" s="414"/>
      <c r="BT23" s="414"/>
      <c r="BU23" s="415"/>
      <c r="BV23" s="413">
        <v>5218851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7200</v>
      </c>
      <c r="R24" s="390"/>
      <c r="S24" s="390"/>
      <c r="T24" s="390"/>
      <c r="U24" s="390"/>
      <c r="V24" s="391"/>
      <c r="W24" s="455"/>
      <c r="X24" s="446"/>
      <c r="Y24" s="447"/>
      <c r="Z24" s="386" t="s">
        <v>149</v>
      </c>
      <c r="AA24" s="387"/>
      <c r="AB24" s="387"/>
      <c r="AC24" s="387"/>
      <c r="AD24" s="387"/>
      <c r="AE24" s="387"/>
      <c r="AF24" s="387"/>
      <c r="AG24" s="388"/>
      <c r="AH24" s="389">
        <v>93</v>
      </c>
      <c r="AI24" s="390"/>
      <c r="AJ24" s="390"/>
      <c r="AK24" s="390"/>
      <c r="AL24" s="391"/>
      <c r="AM24" s="389">
        <v>321315</v>
      </c>
      <c r="AN24" s="390"/>
      <c r="AO24" s="390"/>
      <c r="AP24" s="390"/>
      <c r="AQ24" s="390"/>
      <c r="AR24" s="391"/>
      <c r="AS24" s="389">
        <v>3455</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4932891</v>
      </c>
      <c r="BO24" s="414"/>
      <c r="BP24" s="414"/>
      <c r="BQ24" s="414"/>
      <c r="BR24" s="414"/>
      <c r="BS24" s="414"/>
      <c r="BT24" s="414"/>
      <c r="BU24" s="415"/>
      <c r="BV24" s="413">
        <v>4941836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5800</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587591</v>
      </c>
      <c r="BO25" s="409"/>
      <c r="BP25" s="409"/>
      <c r="BQ25" s="409"/>
      <c r="BR25" s="409"/>
      <c r="BS25" s="409"/>
      <c r="BT25" s="409"/>
      <c r="BU25" s="410"/>
      <c r="BV25" s="408">
        <v>971717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5500</v>
      </c>
      <c r="R26" s="390"/>
      <c r="S26" s="390"/>
      <c r="T26" s="390"/>
      <c r="U26" s="390"/>
      <c r="V26" s="391"/>
      <c r="W26" s="455"/>
      <c r="X26" s="446"/>
      <c r="Y26" s="447"/>
      <c r="Z26" s="386" t="s">
        <v>155</v>
      </c>
      <c r="AA26" s="468"/>
      <c r="AB26" s="468"/>
      <c r="AC26" s="468"/>
      <c r="AD26" s="468"/>
      <c r="AE26" s="468"/>
      <c r="AF26" s="468"/>
      <c r="AG26" s="469"/>
      <c r="AH26" s="389">
        <v>8</v>
      </c>
      <c r="AI26" s="390"/>
      <c r="AJ26" s="390"/>
      <c r="AK26" s="390"/>
      <c r="AL26" s="391"/>
      <c r="AM26" s="389">
        <v>28536</v>
      </c>
      <c r="AN26" s="390"/>
      <c r="AO26" s="390"/>
      <c r="AP26" s="390"/>
      <c r="AQ26" s="390"/>
      <c r="AR26" s="391"/>
      <c r="AS26" s="389">
        <v>3567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3070</v>
      </c>
      <c r="R27" s="390"/>
      <c r="S27" s="390"/>
      <c r="T27" s="390"/>
      <c r="U27" s="390"/>
      <c r="V27" s="391"/>
      <c r="W27" s="455"/>
      <c r="X27" s="446"/>
      <c r="Y27" s="447"/>
      <c r="Z27" s="386" t="s">
        <v>158</v>
      </c>
      <c r="AA27" s="387"/>
      <c r="AB27" s="387"/>
      <c r="AC27" s="387"/>
      <c r="AD27" s="387"/>
      <c r="AE27" s="387"/>
      <c r="AF27" s="387"/>
      <c r="AG27" s="388"/>
      <c r="AH27" s="389" t="s">
        <v>116</v>
      </c>
      <c r="AI27" s="390"/>
      <c r="AJ27" s="390"/>
      <c r="AK27" s="390"/>
      <c r="AL27" s="391"/>
      <c r="AM27" s="389" t="s">
        <v>116</v>
      </c>
      <c r="AN27" s="390"/>
      <c r="AO27" s="390"/>
      <c r="AP27" s="390"/>
      <c r="AQ27" s="390"/>
      <c r="AR27" s="391"/>
      <c r="AS27" s="389" t="s">
        <v>116</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272443</v>
      </c>
      <c r="BO27" s="417"/>
      <c r="BP27" s="417"/>
      <c r="BQ27" s="417"/>
      <c r="BR27" s="417"/>
      <c r="BS27" s="417"/>
      <c r="BT27" s="417"/>
      <c r="BU27" s="418"/>
      <c r="BV27" s="416">
        <v>272346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2500</v>
      </c>
      <c r="R28" s="390"/>
      <c r="S28" s="390"/>
      <c r="T28" s="390"/>
      <c r="U28" s="390"/>
      <c r="V28" s="391"/>
      <c r="W28" s="455"/>
      <c r="X28" s="446"/>
      <c r="Y28" s="447"/>
      <c r="Z28" s="386" t="s">
        <v>161</v>
      </c>
      <c r="AA28" s="387"/>
      <c r="AB28" s="387"/>
      <c r="AC28" s="387"/>
      <c r="AD28" s="387"/>
      <c r="AE28" s="387"/>
      <c r="AF28" s="387"/>
      <c r="AG28" s="388"/>
      <c r="AH28" s="389">
        <v>1</v>
      </c>
      <c r="AI28" s="390"/>
      <c r="AJ28" s="390"/>
      <c r="AK28" s="390"/>
      <c r="AL28" s="391"/>
      <c r="AM28" s="389" t="s">
        <v>162</v>
      </c>
      <c r="AN28" s="390"/>
      <c r="AO28" s="390"/>
      <c r="AP28" s="390"/>
      <c r="AQ28" s="390"/>
      <c r="AR28" s="391"/>
      <c r="AS28" s="389" t="s">
        <v>162</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1866000</v>
      </c>
      <c r="BO28" s="409"/>
      <c r="BP28" s="409"/>
      <c r="BQ28" s="409"/>
      <c r="BR28" s="409"/>
      <c r="BS28" s="409"/>
      <c r="BT28" s="409"/>
      <c r="BU28" s="410"/>
      <c r="BV28" s="408">
        <v>1863000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10</v>
      </c>
      <c r="M29" s="390"/>
      <c r="N29" s="390"/>
      <c r="O29" s="390"/>
      <c r="P29" s="391"/>
      <c r="Q29" s="389">
        <v>2330</v>
      </c>
      <c r="R29" s="390"/>
      <c r="S29" s="390"/>
      <c r="T29" s="390"/>
      <c r="U29" s="390"/>
      <c r="V29" s="391"/>
      <c r="W29" s="456"/>
      <c r="X29" s="457"/>
      <c r="Y29" s="458"/>
      <c r="Z29" s="386" t="s">
        <v>166</v>
      </c>
      <c r="AA29" s="387"/>
      <c r="AB29" s="387"/>
      <c r="AC29" s="387"/>
      <c r="AD29" s="387"/>
      <c r="AE29" s="387"/>
      <c r="AF29" s="387"/>
      <c r="AG29" s="388"/>
      <c r="AH29" s="389">
        <v>94</v>
      </c>
      <c r="AI29" s="390"/>
      <c r="AJ29" s="390"/>
      <c r="AK29" s="390"/>
      <c r="AL29" s="391"/>
      <c r="AM29" s="389">
        <v>323768</v>
      </c>
      <c r="AN29" s="390"/>
      <c r="AO29" s="390"/>
      <c r="AP29" s="390"/>
      <c r="AQ29" s="390"/>
      <c r="AR29" s="391"/>
      <c r="AS29" s="389">
        <v>3444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315000</v>
      </c>
      <c r="BO29" s="414"/>
      <c r="BP29" s="414"/>
      <c r="BQ29" s="414"/>
      <c r="BR29" s="414"/>
      <c r="BS29" s="414"/>
      <c r="BT29" s="414"/>
      <c r="BU29" s="415"/>
      <c r="BV29" s="413">
        <v>315000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1413440</v>
      </c>
      <c r="BO30" s="417"/>
      <c r="BP30" s="417"/>
      <c r="BQ30" s="417"/>
      <c r="BR30" s="417"/>
      <c r="BS30" s="417"/>
      <c r="BT30" s="417"/>
      <c r="BU30" s="418"/>
      <c r="BV30" s="416">
        <v>1411440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大木町国民健康保険特別会計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大木町水道事業会計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5</v>
      </c>
      <c r="BX34" s="373"/>
      <c r="BY34" s="372" t="str">
        <f>IF('各会計、関係団体の財政状況及び健全化判断比率'!B68="","",'各会計、関係団体の財政状況及び健全化判断比率'!B68)</f>
        <v>花宗太田土木組合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ひしのみ国際交流センター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大木町後期高齢者医療特別会計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6</v>
      </c>
      <c r="BX35" s="373"/>
      <c r="BY35" s="372" t="str">
        <f>IF('各会計、関係団体の財政状況及び健全化判断比率'!B69="","",'各会計、関係団体の財政状況及び健全化判断比率'!B69)</f>
        <v>福岡県市町村消防団員等公務災害補償組合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大木町健康づくり公社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7</v>
      </c>
      <c r="BX36" s="373"/>
      <c r="BY36" s="372" t="str">
        <f>IF('各会計、関係団体の財政状況及び健全化判断比率'!B70="","",'各会計、関係団体の財政状況及び健全化判断比率'!B70)</f>
        <v>福岡県市町村職員退職手当組合（一般会計）</v>
      </c>
      <c r="BZ36" s="372"/>
      <c r="CA36" s="372"/>
      <c r="CB36" s="372"/>
      <c r="CC36" s="372"/>
      <c r="CD36" s="372"/>
      <c r="CE36" s="372"/>
      <c r="CF36" s="372"/>
      <c r="CG36" s="372"/>
      <c r="CH36" s="372"/>
      <c r="CI36" s="372"/>
      <c r="CJ36" s="372"/>
      <c r="CK36" s="372"/>
      <c r="CL36" s="372"/>
      <c r="CM36" s="372"/>
      <c r="CN36" s="165"/>
      <c r="CO36" s="373">
        <f t="shared" si="3"/>
        <v>17</v>
      </c>
      <c r="CP36" s="373"/>
      <c r="CQ36" s="372" t="str">
        <f>IF('各会計、関係団体の財政状況及び健全化判断比率'!BS9="","",'各会計、関係団体の財政状況及び健全化判断比率'!BS9)</f>
        <v>サスティナブルおおき</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8</v>
      </c>
      <c r="BX37" s="373"/>
      <c r="BY37" s="372" t="str">
        <f>IF('各会計、関係団体の財政状況及び健全化判断比率'!B71="","",'各会計、関係団体の財政状況及び健全化判断比率'!B71)</f>
        <v>福岡県市町村職員退職手当組合（基金特別会計）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9</v>
      </c>
      <c r="BX38" s="373"/>
      <c r="BY38" s="372" t="str">
        <f>IF('各会計、関係団体の財政状況及び健全化判断比率'!B72="","",'各会計、関係団体の財政状況及び健全化判断比率'!B72)</f>
        <v>福岡県自治会館管理組合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10</v>
      </c>
      <c r="BX39" s="373"/>
      <c r="BY39" s="372" t="str">
        <f>IF('各会計、関係団体の財政状況及び健全化判断比率'!B73="","",'各会計、関係団体の財政状況及び健全化判断比率'!B73)</f>
        <v>久留米広域市町村圏事務組合（一般会計）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11</v>
      </c>
      <c r="BX40" s="373"/>
      <c r="BY40" s="372" t="str">
        <f>IF('各会計、関係団体の財政状況及び健全化判断比率'!B74="","",'各会計、関係団体の財政状況及び健全化判断比率'!B74)</f>
        <v>久留米広域市町村圏事務組合（ふるさと振興事業特別会計）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12</v>
      </c>
      <c r="BX41" s="373"/>
      <c r="BY41" s="372" t="str">
        <f>IF('各会計、関係団体の財政状況及び健全化判断比率'!B75="","",'各会計、関係団体の財政状況及び健全化判断比率'!B75)</f>
        <v>久留米広域市町村圏事務組合（小児救急医療支援事業特別会計）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13</v>
      </c>
      <c r="BX42" s="373"/>
      <c r="BY42" s="372" t="str">
        <f>IF('各会計、関係団体の財政状況及び健全化判断比率'!B76="","",'各会計、関係団体の財政状況及び健全化判断比率'!B76)</f>
        <v>久留米広域市町村圏事務組合（広域消防特別会計）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14</v>
      </c>
      <c r="BX43" s="373"/>
      <c r="BY43" s="372" t="str">
        <f>IF('各会計、関係団体の財政状況及び健全化判断比率'!B77="","",'各会計、関係団体の財政状況及び健全化判断比率'!B77)</f>
        <v>八女西部広域事務組合（一般会計）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0.16</v>
      </c>
      <c r="G34" s="33" t="s">
        <v>526</v>
      </c>
      <c r="H34" s="33" t="s">
        <v>527</v>
      </c>
      <c r="I34" s="33">
        <v>1.68</v>
      </c>
      <c r="J34" s="34" t="s">
        <v>528</v>
      </c>
      <c r="K34" s="22"/>
      <c r="L34" s="22"/>
      <c r="M34" s="22"/>
      <c r="N34" s="22"/>
      <c r="O34" s="22"/>
      <c r="P34" s="22"/>
    </row>
    <row r="35" spans="1:16" ht="39" customHeight="1">
      <c r="A35" s="22"/>
      <c r="B35" s="35"/>
      <c r="C35" s="1175" t="s">
        <v>529</v>
      </c>
      <c r="D35" s="1176"/>
      <c r="E35" s="1177"/>
      <c r="F35" s="36">
        <v>20.68</v>
      </c>
      <c r="G35" s="37">
        <v>22.9</v>
      </c>
      <c r="H35" s="37">
        <v>23.6</v>
      </c>
      <c r="I35" s="37">
        <v>24.54</v>
      </c>
      <c r="J35" s="38">
        <v>24.86</v>
      </c>
      <c r="K35" s="22"/>
      <c r="L35" s="22"/>
      <c r="M35" s="22"/>
      <c r="N35" s="22"/>
      <c r="O35" s="22"/>
      <c r="P35" s="22"/>
    </row>
    <row r="36" spans="1:16" ht="39" customHeight="1">
      <c r="A36" s="22"/>
      <c r="B36" s="35"/>
      <c r="C36" s="1175" t="s">
        <v>530</v>
      </c>
      <c r="D36" s="1176"/>
      <c r="E36" s="1177"/>
      <c r="F36" s="36">
        <v>5.43</v>
      </c>
      <c r="G36" s="37">
        <v>5.96</v>
      </c>
      <c r="H36" s="37">
        <v>6.64</v>
      </c>
      <c r="I36" s="37">
        <v>5.6</v>
      </c>
      <c r="J36" s="38">
        <v>5.78</v>
      </c>
      <c r="K36" s="22"/>
      <c r="L36" s="22"/>
      <c r="M36" s="22"/>
      <c r="N36" s="22"/>
      <c r="O36" s="22"/>
      <c r="P36" s="22"/>
    </row>
    <row r="37" spans="1:16" ht="39" customHeight="1">
      <c r="A37" s="22"/>
      <c r="B37" s="35"/>
      <c r="C37" s="1175" t="s">
        <v>531</v>
      </c>
      <c r="D37" s="1176"/>
      <c r="E37" s="1177"/>
      <c r="F37" s="36">
        <v>0.1</v>
      </c>
      <c r="G37" s="37">
        <v>0.16</v>
      </c>
      <c r="H37" s="37">
        <v>0.27</v>
      </c>
      <c r="I37" s="37">
        <v>0.18</v>
      </c>
      <c r="J37" s="38">
        <v>0.17</v>
      </c>
      <c r="K37" s="22"/>
      <c r="L37" s="22"/>
      <c r="M37" s="22"/>
      <c r="N37" s="22"/>
      <c r="O37" s="22"/>
      <c r="P37" s="22"/>
    </row>
    <row r="38" spans="1:16" ht="39" customHeight="1">
      <c r="A38" s="22"/>
      <c r="B38" s="35"/>
      <c r="C38" s="1175"/>
      <c r="D38" s="1176"/>
      <c r="E38" s="1177"/>
      <c r="F38" s="36"/>
      <c r="G38" s="37"/>
      <c r="H38" s="37"/>
      <c r="I38" s="37"/>
      <c r="J38" s="38"/>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533</v>
      </c>
      <c r="D43" s="1179"/>
      <c r="E43" s="1180"/>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341</v>
      </c>
      <c r="L45" s="60">
        <v>360</v>
      </c>
      <c r="M45" s="60">
        <v>386</v>
      </c>
      <c r="N45" s="60">
        <v>425</v>
      </c>
      <c r="O45" s="61">
        <v>433</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t="s">
        <v>479</v>
      </c>
      <c r="L48" s="64">
        <v>0</v>
      </c>
      <c r="M48" s="64">
        <v>0</v>
      </c>
      <c r="N48" s="64" t="s">
        <v>479</v>
      </c>
      <c r="O48" s="65" t="s">
        <v>479</v>
      </c>
      <c r="P48" s="48"/>
      <c r="Q48" s="48"/>
      <c r="R48" s="48"/>
      <c r="S48" s="48"/>
      <c r="T48" s="48"/>
      <c r="U48" s="48"/>
    </row>
    <row r="49" spans="1:21" ht="30.75" customHeight="1">
      <c r="A49" s="48"/>
      <c r="B49" s="1193"/>
      <c r="C49" s="1194"/>
      <c r="D49" s="62"/>
      <c r="E49" s="1185" t="s">
        <v>15</v>
      </c>
      <c r="F49" s="1185"/>
      <c r="G49" s="1185"/>
      <c r="H49" s="1185"/>
      <c r="I49" s="1185"/>
      <c r="J49" s="1186"/>
      <c r="K49" s="63">
        <v>17</v>
      </c>
      <c r="L49" s="64">
        <v>17</v>
      </c>
      <c r="M49" s="64">
        <v>17</v>
      </c>
      <c r="N49" s="64">
        <v>4</v>
      </c>
      <c r="O49" s="65">
        <v>3</v>
      </c>
      <c r="P49" s="48"/>
      <c r="Q49" s="48"/>
      <c r="R49" s="48"/>
      <c r="S49" s="48"/>
      <c r="T49" s="48"/>
      <c r="U49" s="48"/>
    </row>
    <row r="50" spans="1:21" ht="30.75" customHeight="1">
      <c r="A50" s="48"/>
      <c r="B50" s="1193"/>
      <c r="C50" s="1194"/>
      <c r="D50" s="62"/>
      <c r="E50" s="1185" t="s">
        <v>16</v>
      </c>
      <c r="F50" s="1185"/>
      <c r="G50" s="1185"/>
      <c r="H50" s="1185"/>
      <c r="I50" s="1185"/>
      <c r="J50" s="1186"/>
      <c r="K50" s="63">
        <v>139</v>
      </c>
      <c r="L50" s="64">
        <v>79</v>
      </c>
      <c r="M50" s="64">
        <v>79</v>
      </c>
      <c r="N50" s="64">
        <v>77</v>
      </c>
      <c r="O50" s="65">
        <v>77</v>
      </c>
      <c r="P50" s="48"/>
      <c r="Q50" s="48"/>
      <c r="R50" s="48"/>
      <c r="S50" s="48"/>
      <c r="T50" s="48"/>
      <c r="U50" s="48"/>
    </row>
    <row r="51" spans="1:21" ht="30.75" customHeight="1">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18</v>
      </c>
      <c r="C52" s="1184"/>
      <c r="D52" s="66"/>
      <c r="E52" s="1185" t="s">
        <v>19</v>
      </c>
      <c r="F52" s="1185"/>
      <c r="G52" s="1185"/>
      <c r="H52" s="1185"/>
      <c r="I52" s="1185"/>
      <c r="J52" s="1186"/>
      <c r="K52" s="63">
        <v>242</v>
      </c>
      <c r="L52" s="64">
        <v>239</v>
      </c>
      <c r="M52" s="64">
        <v>254</v>
      </c>
      <c r="N52" s="64">
        <v>296</v>
      </c>
      <c r="O52" s="65">
        <v>292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255</v>
      </c>
      <c r="L53" s="69">
        <v>217</v>
      </c>
      <c r="M53" s="69">
        <v>228</v>
      </c>
      <c r="N53" s="69">
        <v>210</v>
      </c>
      <c r="O53" s="70">
        <v>221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211" t="s">
        <v>23</v>
      </c>
      <c r="C41" s="1212"/>
      <c r="D41" s="81"/>
      <c r="E41" s="1213" t="s">
        <v>24</v>
      </c>
      <c r="F41" s="1213"/>
      <c r="G41" s="1213"/>
      <c r="H41" s="1214"/>
      <c r="I41" s="82">
        <v>4974</v>
      </c>
      <c r="J41" s="83">
        <v>5033</v>
      </c>
      <c r="K41" s="83">
        <v>5092</v>
      </c>
      <c r="L41" s="83">
        <v>5219</v>
      </c>
      <c r="M41" s="84">
        <v>5167</v>
      </c>
    </row>
    <row r="42" spans="2:13" ht="27.75" customHeight="1">
      <c r="B42" s="1201"/>
      <c r="C42" s="1202"/>
      <c r="D42" s="85"/>
      <c r="E42" s="1205" t="s">
        <v>25</v>
      </c>
      <c r="F42" s="1205"/>
      <c r="G42" s="1205"/>
      <c r="H42" s="1206"/>
      <c r="I42" s="86">
        <v>649</v>
      </c>
      <c r="J42" s="87">
        <v>587</v>
      </c>
      <c r="K42" s="87">
        <v>511</v>
      </c>
      <c r="L42" s="87">
        <v>445</v>
      </c>
      <c r="M42" s="88">
        <v>372</v>
      </c>
    </row>
    <row r="43" spans="2:13" ht="27.75" customHeight="1">
      <c r="B43" s="1201"/>
      <c r="C43" s="1202"/>
      <c r="D43" s="85"/>
      <c r="E43" s="1205" t="s">
        <v>26</v>
      </c>
      <c r="F43" s="1205"/>
      <c r="G43" s="1205"/>
      <c r="H43" s="1206"/>
      <c r="I43" s="86">
        <v>2</v>
      </c>
      <c r="J43" s="87">
        <v>2</v>
      </c>
      <c r="K43" s="87">
        <v>1</v>
      </c>
      <c r="L43" s="87">
        <v>1</v>
      </c>
      <c r="M43" s="88">
        <v>0</v>
      </c>
    </row>
    <row r="44" spans="2:13" ht="27.75" customHeight="1">
      <c r="B44" s="1201"/>
      <c r="C44" s="1202"/>
      <c r="D44" s="85"/>
      <c r="E44" s="1205" t="s">
        <v>27</v>
      </c>
      <c r="F44" s="1205"/>
      <c r="G44" s="1205"/>
      <c r="H44" s="1206"/>
      <c r="I44" s="86">
        <v>26</v>
      </c>
      <c r="J44" s="87">
        <v>16</v>
      </c>
      <c r="K44" s="87">
        <v>23</v>
      </c>
      <c r="L44" s="87">
        <v>37</v>
      </c>
      <c r="M44" s="88">
        <v>50</v>
      </c>
    </row>
    <row r="45" spans="2:13" ht="27.75" customHeight="1">
      <c r="B45" s="1201"/>
      <c r="C45" s="1202"/>
      <c r="D45" s="85"/>
      <c r="E45" s="1205" t="s">
        <v>28</v>
      </c>
      <c r="F45" s="1205"/>
      <c r="G45" s="1205"/>
      <c r="H45" s="1206"/>
      <c r="I45" s="86">
        <v>936</v>
      </c>
      <c r="J45" s="87">
        <v>862</v>
      </c>
      <c r="K45" s="87">
        <v>822</v>
      </c>
      <c r="L45" s="87">
        <v>778</v>
      </c>
      <c r="M45" s="88">
        <v>733</v>
      </c>
    </row>
    <row r="46" spans="2:13" ht="27.75" customHeight="1">
      <c r="B46" s="1201"/>
      <c r="C46" s="1202"/>
      <c r="D46" s="85"/>
      <c r="E46" s="1205" t="s">
        <v>29</v>
      </c>
      <c r="F46" s="1205"/>
      <c r="G46" s="1205"/>
      <c r="H46" s="1206"/>
      <c r="I46" s="86" t="s">
        <v>479</v>
      </c>
      <c r="J46" s="87" t="s">
        <v>479</v>
      </c>
      <c r="K46" s="87" t="s">
        <v>479</v>
      </c>
      <c r="L46" s="87" t="s">
        <v>479</v>
      </c>
      <c r="M46" s="88" t="s">
        <v>479</v>
      </c>
    </row>
    <row r="47" spans="2:13" ht="27.75" customHeight="1">
      <c r="B47" s="1201"/>
      <c r="C47" s="1202"/>
      <c r="D47" s="85"/>
      <c r="E47" s="1205" t="s">
        <v>30</v>
      </c>
      <c r="F47" s="1205"/>
      <c r="G47" s="1205"/>
      <c r="H47" s="1206"/>
      <c r="I47" s="86" t="s">
        <v>479</v>
      </c>
      <c r="J47" s="87" t="s">
        <v>479</v>
      </c>
      <c r="K47" s="87" t="s">
        <v>479</v>
      </c>
      <c r="L47" s="87" t="s">
        <v>479</v>
      </c>
      <c r="M47" s="88" t="s">
        <v>479</v>
      </c>
    </row>
    <row r="48" spans="2:13" ht="27.75" customHeight="1">
      <c r="B48" s="1203"/>
      <c r="C48" s="1204"/>
      <c r="D48" s="85"/>
      <c r="E48" s="1205" t="s">
        <v>31</v>
      </c>
      <c r="F48" s="1205"/>
      <c r="G48" s="1205"/>
      <c r="H48" s="1206"/>
      <c r="I48" s="86" t="s">
        <v>479</v>
      </c>
      <c r="J48" s="87" t="s">
        <v>479</v>
      </c>
      <c r="K48" s="87" t="s">
        <v>479</v>
      </c>
      <c r="L48" s="87" t="s">
        <v>479</v>
      </c>
      <c r="M48" s="88" t="s">
        <v>479</v>
      </c>
    </row>
    <row r="49" spans="2:13" ht="27.75" customHeight="1">
      <c r="B49" s="1199" t="s">
        <v>32</v>
      </c>
      <c r="C49" s="1200"/>
      <c r="D49" s="89"/>
      <c r="E49" s="1205" t="s">
        <v>33</v>
      </c>
      <c r="F49" s="1205"/>
      <c r="G49" s="1205"/>
      <c r="H49" s="1206"/>
      <c r="I49" s="86">
        <v>3430</v>
      </c>
      <c r="J49" s="87">
        <v>3622</v>
      </c>
      <c r="K49" s="87">
        <v>3764</v>
      </c>
      <c r="L49" s="87">
        <v>3730</v>
      </c>
      <c r="M49" s="88">
        <v>3743</v>
      </c>
    </row>
    <row r="50" spans="2:13" ht="27.75" customHeight="1">
      <c r="B50" s="1201"/>
      <c r="C50" s="1202"/>
      <c r="D50" s="85"/>
      <c r="E50" s="1205" t="s">
        <v>34</v>
      </c>
      <c r="F50" s="1205"/>
      <c r="G50" s="1205"/>
      <c r="H50" s="1206"/>
      <c r="I50" s="86" t="s">
        <v>479</v>
      </c>
      <c r="J50" s="87" t="s">
        <v>479</v>
      </c>
      <c r="K50" s="87" t="s">
        <v>479</v>
      </c>
      <c r="L50" s="87" t="s">
        <v>479</v>
      </c>
      <c r="M50" s="88" t="s">
        <v>479</v>
      </c>
    </row>
    <row r="51" spans="2:13" ht="27.75" customHeight="1">
      <c r="B51" s="1203"/>
      <c r="C51" s="1204"/>
      <c r="D51" s="85"/>
      <c r="E51" s="1205" t="s">
        <v>35</v>
      </c>
      <c r="F51" s="1205"/>
      <c r="G51" s="1205"/>
      <c r="H51" s="1206"/>
      <c r="I51" s="86">
        <v>3451</v>
      </c>
      <c r="J51" s="87">
        <v>3571</v>
      </c>
      <c r="K51" s="87">
        <v>3579</v>
      </c>
      <c r="L51" s="87">
        <v>3764</v>
      </c>
      <c r="M51" s="88">
        <v>3801</v>
      </c>
    </row>
    <row r="52" spans="2:13" ht="27.75" customHeight="1" thickBot="1">
      <c r="B52" s="1207" t="s">
        <v>36</v>
      </c>
      <c r="C52" s="1208"/>
      <c r="D52" s="90"/>
      <c r="E52" s="1209" t="s">
        <v>37</v>
      </c>
      <c r="F52" s="1209"/>
      <c r="G52" s="1209"/>
      <c r="H52" s="1210"/>
      <c r="I52" s="91">
        <v>-294</v>
      </c>
      <c r="J52" s="92">
        <v>-692</v>
      </c>
      <c r="K52" s="92">
        <v>-894</v>
      </c>
      <c r="L52" s="92">
        <v>-1015</v>
      </c>
      <c r="M52" s="93">
        <v>-1221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8"/>
      <c r="H50" s="1239"/>
      <c r="I50" s="1239"/>
      <c r="J50" s="1240"/>
      <c r="K50" s="354" t="s">
        <v>519</v>
      </c>
      <c r="L50" s="354" t="s">
        <v>520</v>
      </c>
      <c r="M50" s="354" t="s">
        <v>521</v>
      </c>
      <c r="N50" s="354" t="s">
        <v>522</v>
      </c>
      <c r="O50" s="354" t="s">
        <v>523</v>
      </c>
    </row>
    <row r="51" spans="1:17">
      <c r="B51" s="248"/>
      <c r="C51" s="244"/>
      <c r="D51" s="244"/>
      <c r="E51" s="244"/>
      <c r="F51" s="244"/>
      <c r="G51" s="1241" t="s">
        <v>562</v>
      </c>
      <c r="H51" s="1242"/>
      <c r="I51" s="1247" t="s">
        <v>563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565</v>
      </c>
      <c r="H55" s="1222"/>
      <c r="I55" s="1227" t="s">
        <v>563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566</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29" t="s">
        <v>568</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38"/>
      <c r="H72" s="1239"/>
      <c r="I72" s="1239"/>
      <c r="J72" s="1240"/>
      <c r="K72" s="354" t="s">
        <v>519</v>
      </c>
      <c r="L72" s="354" t="s">
        <v>520</v>
      </c>
      <c r="M72" s="354" t="s">
        <v>521</v>
      </c>
      <c r="N72" s="354" t="s">
        <v>522</v>
      </c>
      <c r="O72" s="354" t="s">
        <v>523</v>
      </c>
    </row>
    <row r="73" spans="2:30">
      <c r="B73" s="248"/>
      <c r="C73" s="244"/>
      <c r="D73" s="244"/>
      <c r="E73" s="244"/>
      <c r="F73" s="244"/>
      <c r="G73" s="1241" t="s">
        <v>562</v>
      </c>
      <c r="H73" s="1242"/>
      <c r="I73" s="1247" t="s">
        <v>563</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570</v>
      </c>
      <c r="J75" s="1227"/>
      <c r="K75" s="1219">
        <v>8.3000000000000007</v>
      </c>
      <c r="L75" s="1219">
        <v>8.1</v>
      </c>
      <c r="M75" s="1219">
        <v>8</v>
      </c>
      <c r="N75" s="1219">
        <v>7.5</v>
      </c>
      <c r="O75" s="1219">
        <v>7.5</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565</v>
      </c>
      <c r="H77" s="1222"/>
      <c r="I77" s="1227" t="s">
        <v>563</v>
      </c>
      <c r="J77" s="1227"/>
      <c r="K77" s="1228">
        <v>35.299999999999997</v>
      </c>
      <c r="L77" s="1228">
        <v>29.4</v>
      </c>
      <c r="M77" s="1215">
        <v>18.899999999999999</v>
      </c>
      <c r="N77" s="1215">
        <v>10.199999999999999</v>
      </c>
      <c r="O77" s="1215">
        <v>20.2</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570</v>
      </c>
      <c r="J79" s="1217"/>
      <c r="K79" s="1218">
        <v>11.6</v>
      </c>
      <c r="L79" s="1218">
        <v>10.9</v>
      </c>
      <c r="M79" s="1218">
        <v>10.1</v>
      </c>
      <c r="N79" s="1218">
        <v>9.1</v>
      </c>
      <c r="O79" s="1218">
        <v>9.3000000000000007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42925</v>
      </c>
      <c r="E3" s="116"/>
      <c r="F3" s="117">
        <v>70897</v>
      </c>
      <c r="G3" s="118"/>
      <c r="H3" s="119"/>
    </row>
    <row r="4" spans="1:8">
      <c r="A4" s="120"/>
      <c r="B4" s="121"/>
      <c r="C4" s="122"/>
      <c r="D4" s="123">
        <v>19549</v>
      </c>
      <c r="E4" s="124"/>
      <c r="F4" s="125">
        <v>39878</v>
      </c>
      <c r="G4" s="126"/>
      <c r="H4" s="127"/>
    </row>
    <row r="5" spans="1:8">
      <c r="A5" s="108" t="s">
        <v>513</v>
      </c>
      <c r="B5" s="113"/>
      <c r="C5" s="114"/>
      <c r="D5" s="115">
        <v>42070</v>
      </c>
      <c r="E5" s="116"/>
      <c r="F5" s="117">
        <v>66496</v>
      </c>
      <c r="G5" s="118"/>
      <c r="H5" s="119"/>
    </row>
    <row r="6" spans="1:8">
      <c r="A6" s="120"/>
      <c r="B6" s="121"/>
      <c r="C6" s="122"/>
      <c r="D6" s="123">
        <v>14405</v>
      </c>
      <c r="E6" s="124"/>
      <c r="F6" s="125">
        <v>36530</v>
      </c>
      <c r="G6" s="126"/>
      <c r="H6" s="127"/>
    </row>
    <row r="7" spans="1:8">
      <c r="A7" s="108" t="s">
        <v>514</v>
      </c>
      <c r="B7" s="113"/>
      <c r="C7" s="114"/>
      <c r="D7" s="115">
        <v>49414</v>
      </c>
      <c r="E7" s="116"/>
      <c r="F7" s="117">
        <v>82748</v>
      </c>
      <c r="G7" s="118"/>
      <c r="H7" s="119"/>
    </row>
    <row r="8" spans="1:8">
      <c r="A8" s="120"/>
      <c r="B8" s="121"/>
      <c r="C8" s="122"/>
      <c r="D8" s="123">
        <v>20672</v>
      </c>
      <c r="E8" s="124"/>
      <c r="F8" s="125">
        <v>44732</v>
      </c>
      <c r="G8" s="126"/>
      <c r="H8" s="127"/>
    </row>
    <row r="9" spans="1:8">
      <c r="A9" s="108" t="s">
        <v>515</v>
      </c>
      <c r="B9" s="113"/>
      <c r="C9" s="114"/>
      <c r="D9" s="115">
        <v>50660</v>
      </c>
      <c r="E9" s="116"/>
      <c r="F9" s="117">
        <v>91837</v>
      </c>
      <c r="G9" s="118"/>
      <c r="H9" s="119"/>
    </row>
    <row r="10" spans="1:8">
      <c r="A10" s="120"/>
      <c r="B10" s="121"/>
      <c r="C10" s="122"/>
      <c r="D10" s="123">
        <v>12380</v>
      </c>
      <c r="E10" s="124"/>
      <c r="F10" s="125">
        <v>54439</v>
      </c>
      <c r="G10" s="126"/>
      <c r="H10" s="127"/>
    </row>
    <row r="11" spans="1:8">
      <c r="A11" s="108" t="s">
        <v>516</v>
      </c>
      <c r="B11" s="113"/>
      <c r="C11" s="114"/>
      <c r="D11" s="115">
        <v>36280</v>
      </c>
      <c r="E11" s="116"/>
      <c r="F11" s="117">
        <v>106092</v>
      </c>
      <c r="G11" s="118"/>
      <c r="H11" s="119"/>
    </row>
    <row r="12" spans="1:8">
      <c r="A12" s="120"/>
      <c r="B12" s="121"/>
      <c r="C12" s="128"/>
      <c r="D12" s="123">
        <v>13684</v>
      </c>
      <c r="E12" s="124"/>
      <c r="F12" s="125">
        <v>44299</v>
      </c>
      <c r="G12" s="126"/>
      <c r="H12" s="127"/>
    </row>
    <row r="13" spans="1:8">
      <c r="A13" s="108"/>
      <c r="B13" s="113"/>
      <c r="C13" s="129"/>
      <c r="D13" s="130">
        <v>44270</v>
      </c>
      <c r="E13" s="131"/>
      <c r="F13" s="132">
        <v>83614</v>
      </c>
      <c r="G13" s="133"/>
      <c r="H13" s="119"/>
    </row>
    <row r="14" spans="1:8">
      <c r="A14" s="120"/>
      <c r="B14" s="121"/>
      <c r="C14" s="122"/>
      <c r="D14" s="123">
        <v>16138</v>
      </c>
      <c r="E14" s="124"/>
      <c r="F14" s="125">
        <v>43976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5.44</v>
      </c>
      <c r="C19" s="134">
        <f>ROUND(VALUE(SUBSTITUTE(実質収支比率等に係る経年分析!G$48,"▲","-")),2)</f>
        <v>5.96</v>
      </c>
      <c r="D19" s="134">
        <f>ROUND(VALUE(SUBSTITUTE(実質収支比率等に係る経年分析!H$48,"▲","-")),2)</f>
        <v>6.64</v>
      </c>
      <c r="E19" s="134">
        <f>ROUND(VALUE(SUBSTITUTE(実質収支比率等に係る経年分析!I$48,"▲","-")),2)</f>
        <v>5.61</v>
      </c>
      <c r="F19" s="134">
        <f>ROUND(VALUE(SUBSTITUTE(実質収支比率等に係る経年分析!J$48,"▲","-")),2)</f>
        <v>5.78</v>
      </c>
    </row>
    <row r="20" spans="1:11">
      <c r="A20" s="134" t="s">
        <v>42</v>
      </c>
      <c r="B20" s="134">
        <f>ROUND(VALUE(SUBSTITUTE(実質収支比率等に係る経年分析!F$47,"▲","-")),2)</f>
        <v>50.41</v>
      </c>
      <c r="C20" s="134">
        <f>ROUND(VALUE(SUBSTITUTE(実質収支比率等に係る経年分析!G$47,"▲","-")),2)</f>
        <v>56.7</v>
      </c>
      <c r="D20" s="134">
        <f>ROUND(VALUE(SUBSTITUTE(実質収支比率等に係る経年分析!H$47,"▲","-")),2)</f>
        <v>59.1</v>
      </c>
      <c r="E20" s="134">
        <f>ROUND(VALUE(SUBSTITUTE(実質収支比率等に係る経年分析!I$47,"▲","-")),2)</f>
        <v>59.25</v>
      </c>
      <c r="F20" s="134">
        <f>ROUND(VALUE(SUBSTITUTE(実質収支比率等に係る経年分析!J$47,"▲","-")),2)</f>
        <v>57.83</v>
      </c>
    </row>
    <row r="21" spans="1:11">
      <c r="A21" s="134" t="s">
        <v>43</v>
      </c>
      <c r="B21" s="134">
        <f>IF(ISNUMBER(VALUE(SUBSTITUTE(実質収支比率等に係る経年分析!F$49,"▲","-"))),ROUND(VALUE(SUBSTITUTE(実質収支比率等に係る経年分析!F$49,"▲","-")),2),NA())</f>
        <v>2.7</v>
      </c>
      <c r="C21" s="134">
        <f>IF(ISNUMBER(VALUE(SUBSTITUTE(実質収支比率等に係る経年分析!G$49,"▲","-"))),ROUND(VALUE(SUBSTITUTE(実質収支比率等に係る経年分析!G$49,"▲","-")),2),NA())</f>
        <v>5.56</v>
      </c>
      <c r="D21" s="134">
        <f>IF(ISNUMBER(VALUE(SUBSTITUTE(実質収支比率等に係る経年分析!H$49,"▲","-"))),ROUND(VALUE(SUBSTITUTE(実質収支比率等に係る経年分析!H$49,"▲","-")),2),NA())</f>
        <v>3.7</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0.41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大木町後期高齢者医療特別会計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5.78</v>
      </c>
    </row>
    <row r="35" spans="1:16">
      <c r="A35" s="135" t="str">
        <f>IF(連結実質赤字比率に係る赤字・黒字の構成分析!C$35="",NA(),連結実質赤字比率に係る赤字・黒字の構成分析!C$35)</f>
        <v>大木町水道事業会計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24.86</v>
      </c>
    </row>
    <row r="36" spans="1:16">
      <c r="A36" s="135" t="str">
        <f>IF(連結実質赤字比率に係る赤字・黒字の構成分析!C$34="",NA(),連結実質赤字比率に係る赤字・黒字の構成分析!C$34)</f>
        <v>大木町国民健康保険特別会計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0.16</v>
      </c>
      <c r="D36" s="135">
        <f>IF(ROUND(VALUE(SUBSTITUTE(連結実質赤字比率に係る赤字・黒字の構成分析!G$34,"▲", "-")), 2) &lt; 0, ABS(ROUND(VALUE(SUBSTITUTE(連結実質赤字比率に係る赤字・黒字の構成分析!G$34,"▲", "-")), 2)), NA())</f>
        <v>0.65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0.56000000000000005</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1.68</v>
      </c>
      <c r="J36" s="135">
        <f>IF(ROUND(VALUE(SUBSTITUTE(連結実質赤字比率に係る赤字・黒字の構成分析!J$34,"▲", "-")), 2) &lt; 0, ABS(ROUND(VALUE(SUBSTITUTE(連結実質赤字比率に係る赤字・黒字の構成分析!J$34,"▲", "-")), 2)), NA())</f>
        <v>0.43</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242</v>
      </c>
      <c r="E42" s="136"/>
      <c r="F42" s="136"/>
      <c r="G42" s="136">
        <f>'実質公債費比率（分子）の構造'!L$52</f>
        <v>239</v>
      </c>
      <c r="H42" s="136"/>
      <c r="I42" s="136"/>
      <c r="J42" s="136">
        <f>'実質公債費比率（分子）の構造'!M$52</f>
        <v>254</v>
      </c>
      <c r="K42" s="136"/>
      <c r="L42" s="136"/>
      <c r="M42" s="136">
        <f>'実質公債費比率（分子）の構造'!N$52</f>
        <v>296</v>
      </c>
      <c r="N42" s="136"/>
      <c r="O42" s="136"/>
      <c r="P42" s="136">
        <f>'実質公債費比率（分子）の構造'!O$52</f>
        <v>292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139</v>
      </c>
      <c r="C44" s="136"/>
      <c r="D44" s="136"/>
      <c r="E44" s="136">
        <f>'実質公債費比率（分子）の構造'!L$50</f>
        <v>79</v>
      </c>
      <c r="F44" s="136"/>
      <c r="G44" s="136"/>
      <c r="H44" s="136">
        <f>'実質公債費比率（分子）の構造'!M$50</f>
        <v>79</v>
      </c>
      <c r="I44" s="136"/>
      <c r="J44" s="136"/>
      <c r="K44" s="136">
        <f>'実質公債費比率（分子）の構造'!N$50</f>
        <v>77</v>
      </c>
      <c r="L44" s="136"/>
      <c r="M44" s="136"/>
      <c r="N44" s="136">
        <f>'実質公債費比率（分子）の構造'!O$50</f>
        <v>77</v>
      </c>
      <c r="O44" s="136"/>
      <c r="P44" s="136"/>
    </row>
    <row r="45" spans="1:16">
      <c r="A45" s="136" t="s">
        <v>53</v>
      </c>
      <c r="B45" s="136">
        <f>'実質公債費比率（分子）の構造'!K$49</f>
        <v>17</v>
      </c>
      <c r="C45" s="136"/>
      <c r="D45" s="136"/>
      <c r="E45" s="136">
        <f>'実質公債費比率（分子）の構造'!L$49</f>
        <v>17</v>
      </c>
      <c r="F45" s="136"/>
      <c r="G45" s="136"/>
      <c r="H45" s="136">
        <f>'実質公債費比率（分子）の構造'!M$49</f>
        <v>17</v>
      </c>
      <c r="I45" s="136"/>
      <c r="J45" s="136"/>
      <c r="K45" s="136">
        <f>'実質公債費比率（分子）の構造'!N$49</f>
        <v>4</v>
      </c>
      <c r="L45" s="136"/>
      <c r="M45" s="136"/>
      <c r="N45" s="136">
        <f>'実質公債費比率（分子）の構造'!O$49</f>
        <v>3</v>
      </c>
      <c r="O45" s="136"/>
      <c r="P45" s="136"/>
    </row>
    <row r="46" spans="1:16">
      <c r="A46" s="136" t="s">
        <v>54</v>
      </c>
      <c r="B46" s="136" t="str">
        <f>'実質公債費比率（分子）の構造'!K$48</f>
        <v>-</v>
      </c>
      <c r="C46" s="136"/>
      <c r="D46" s="136"/>
      <c r="E46" s="136">
        <f>'実質公債費比率（分子）の構造'!L$48</f>
        <v>0</v>
      </c>
      <c r="F46" s="136"/>
      <c r="G46" s="136"/>
      <c r="H46" s="136">
        <f>'実質公債費比率（分子）の構造'!M$48</f>
        <v>0</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341</v>
      </c>
      <c r="C49" s="136"/>
      <c r="D49" s="136"/>
      <c r="E49" s="136">
        <f>'実質公債費比率（分子）の構造'!L$45</f>
        <v>360</v>
      </c>
      <c r="F49" s="136"/>
      <c r="G49" s="136"/>
      <c r="H49" s="136">
        <f>'実質公債費比率（分子）の構造'!M$45</f>
        <v>386</v>
      </c>
      <c r="I49" s="136"/>
      <c r="J49" s="136"/>
      <c r="K49" s="136">
        <f>'実質公債費比率（分子）の構造'!N$45</f>
        <v>425</v>
      </c>
      <c r="L49" s="136"/>
      <c r="M49" s="136"/>
      <c r="N49" s="136">
        <f>'実質公債費比率（分子）の構造'!O$45</f>
        <v>433</v>
      </c>
      <c r="O49" s="136"/>
      <c r="P49" s="136"/>
    </row>
    <row r="50" spans="1:16">
      <c r="A50" s="136" t="s">
        <v>58</v>
      </c>
      <c r="B50" s="136" t="e">
        <f>NA()</f>
        <v>#N/A</v>
      </c>
      <c r="C50" s="136">
        <f>IF(ISNUMBER('実質公債費比率（分子）の構造'!K$53),'実質公債費比率（分子）の構造'!K$53,NA())</f>
        <v>255</v>
      </c>
      <c r="D50" s="136" t="e">
        <f>NA()</f>
        <v>#N/A</v>
      </c>
      <c r="E50" s="136" t="e">
        <f>NA()</f>
        <v>#N/A</v>
      </c>
      <c r="F50" s="136">
        <f>IF(ISNUMBER('実質公債費比率（分子）の構造'!L$53),'実質公債費比率（分子）の構造'!L$53,NA())</f>
        <v>217</v>
      </c>
      <c r="G50" s="136" t="e">
        <f>NA()</f>
        <v>#N/A</v>
      </c>
      <c r="H50" s="136" t="e">
        <f>NA()</f>
        <v>#N/A</v>
      </c>
      <c r="I50" s="136">
        <f>IF(ISNUMBER('実質公債費比率（分子）の構造'!M$53),'実質公債費比率（分子）の構造'!M$53,NA())</f>
        <v>228</v>
      </c>
      <c r="J50" s="136" t="e">
        <f>NA()</f>
        <v>#N/A</v>
      </c>
      <c r="K50" s="136" t="e">
        <f>NA()</f>
        <v>#N/A</v>
      </c>
      <c r="L50" s="136">
        <f>IF(ISNUMBER('実質公債費比率（分子）の構造'!N$53),'実質公債費比率（分子）の構造'!N$53,NA())</f>
        <v>210</v>
      </c>
      <c r="M50" s="136" t="e">
        <f>NA()</f>
        <v>#N/A</v>
      </c>
      <c r="N50" s="136" t="e">
        <f>NA()</f>
        <v>#N/A</v>
      </c>
      <c r="O50" s="136">
        <f>IF(ISNUMBER('実質公債費比率（分子）の構造'!O$53),'実質公債費比率（分子）の構造'!O$53,NA())</f>
        <v>221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3451</v>
      </c>
      <c r="E56" s="135"/>
      <c r="F56" s="135"/>
      <c r="G56" s="135">
        <f>'将来負担比率（分子）の構造'!J$51</f>
        <v>3571</v>
      </c>
      <c r="H56" s="135"/>
      <c r="I56" s="135"/>
      <c r="J56" s="135">
        <f>'将来負担比率（分子）の構造'!K$51</f>
        <v>3579</v>
      </c>
      <c r="K56" s="135"/>
      <c r="L56" s="135"/>
      <c r="M56" s="135">
        <f>'将来負担比率（分子）の構造'!L$51</f>
        <v>3764</v>
      </c>
      <c r="N56" s="135"/>
      <c r="O56" s="135"/>
      <c r="P56" s="135">
        <f>'将来負担比率（分子）の構造'!M$51</f>
        <v>3801</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3430</v>
      </c>
      <c r="E58" s="135"/>
      <c r="F58" s="135"/>
      <c r="G58" s="135">
        <f>'将来負担比率（分子）の構造'!J$49</f>
        <v>3622</v>
      </c>
      <c r="H58" s="135"/>
      <c r="I58" s="135"/>
      <c r="J58" s="135">
        <f>'将来負担比率（分子）の構造'!K$49</f>
        <v>3764</v>
      </c>
      <c r="K58" s="135"/>
      <c r="L58" s="135"/>
      <c r="M58" s="135">
        <f>'将来負担比率（分子）の構造'!L$49</f>
        <v>3730</v>
      </c>
      <c r="N58" s="135"/>
      <c r="O58" s="135"/>
      <c r="P58" s="135">
        <f>'将来負担比率（分子）の構造'!M$49</f>
        <v>3743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936</v>
      </c>
      <c r="C62" s="135"/>
      <c r="D62" s="135"/>
      <c r="E62" s="135">
        <f>'将来負担比率（分子）の構造'!J$45</f>
        <v>862</v>
      </c>
      <c r="F62" s="135"/>
      <c r="G62" s="135"/>
      <c r="H62" s="135">
        <f>'将来負担比率（分子）の構造'!K$45</f>
        <v>822</v>
      </c>
      <c r="I62" s="135"/>
      <c r="J62" s="135"/>
      <c r="K62" s="135">
        <f>'将来負担比率（分子）の構造'!L$45</f>
        <v>778</v>
      </c>
      <c r="L62" s="135"/>
      <c r="M62" s="135"/>
      <c r="N62" s="135">
        <f>'将来負担比率（分子）の構造'!M$45</f>
        <v>733</v>
      </c>
      <c r="O62" s="135"/>
      <c r="P62" s="135"/>
    </row>
    <row r="63" spans="1:16">
      <c r="A63" s="135" t="s">
        <v>27</v>
      </c>
      <c r="B63" s="135">
        <f>'将来負担比率（分子）の構造'!I$44</f>
        <v>26</v>
      </c>
      <c r="C63" s="135"/>
      <c r="D63" s="135"/>
      <c r="E63" s="135">
        <f>'将来負担比率（分子）の構造'!J$44</f>
        <v>16</v>
      </c>
      <c r="F63" s="135"/>
      <c r="G63" s="135"/>
      <c r="H63" s="135">
        <f>'将来負担比率（分子）の構造'!K$44</f>
        <v>23</v>
      </c>
      <c r="I63" s="135"/>
      <c r="J63" s="135"/>
      <c r="K63" s="135">
        <f>'将来負担比率（分子）の構造'!L$44</f>
        <v>37</v>
      </c>
      <c r="L63" s="135"/>
      <c r="M63" s="135"/>
      <c r="N63" s="135">
        <f>'将来負担比率（分子）の構造'!M$44</f>
        <v>50</v>
      </c>
      <c r="O63" s="135"/>
      <c r="P63" s="135"/>
    </row>
    <row r="64" spans="1:16">
      <c r="A64" s="135" t="s">
        <v>26</v>
      </c>
      <c r="B64" s="135">
        <f>'将来負担比率（分子）の構造'!I$43</f>
        <v>2</v>
      </c>
      <c r="C64" s="135"/>
      <c r="D64" s="135"/>
      <c r="E64" s="135">
        <f>'将来負担比率（分子）の構造'!J$43</f>
        <v>2</v>
      </c>
      <c r="F64" s="135"/>
      <c r="G64" s="135"/>
      <c r="H64" s="135">
        <f>'将来負担比率（分子）の構造'!K$43</f>
        <v>1</v>
      </c>
      <c r="I64" s="135"/>
      <c r="J64" s="135"/>
      <c r="K64" s="135">
        <f>'将来負担比率（分子）の構造'!L$43</f>
        <v>1</v>
      </c>
      <c r="L64" s="135"/>
      <c r="M64" s="135"/>
      <c r="N64" s="135">
        <f>'将来負担比率（分子）の構造'!M$43</f>
        <v>0</v>
      </c>
      <c r="O64" s="135"/>
      <c r="P64" s="135"/>
    </row>
    <row r="65" spans="1:16">
      <c r="A65" s="135" t="s">
        <v>25</v>
      </c>
      <c r="B65" s="135">
        <f>'将来負担比率（分子）の構造'!I$42</f>
        <v>649</v>
      </c>
      <c r="C65" s="135"/>
      <c r="D65" s="135"/>
      <c r="E65" s="135">
        <f>'将来負担比率（分子）の構造'!J$42</f>
        <v>587</v>
      </c>
      <c r="F65" s="135"/>
      <c r="G65" s="135"/>
      <c r="H65" s="135">
        <f>'将来負担比率（分子）の構造'!K$42</f>
        <v>511</v>
      </c>
      <c r="I65" s="135"/>
      <c r="J65" s="135"/>
      <c r="K65" s="135">
        <f>'将来負担比率（分子）の構造'!L$42</f>
        <v>445</v>
      </c>
      <c r="L65" s="135"/>
      <c r="M65" s="135"/>
      <c r="N65" s="135">
        <f>'将来負担比率（分子）の構造'!M$42</f>
        <v>372</v>
      </c>
      <c r="O65" s="135"/>
      <c r="P65" s="135"/>
    </row>
    <row r="66" spans="1:16">
      <c r="A66" s="135" t="s">
        <v>24</v>
      </c>
      <c r="B66" s="135">
        <f>'将来負担比率（分子）の構造'!I$41</f>
        <v>4974</v>
      </c>
      <c r="C66" s="135"/>
      <c r="D66" s="135"/>
      <c r="E66" s="135">
        <f>'将来負担比率（分子）の構造'!J$41</f>
        <v>5033</v>
      </c>
      <c r="F66" s="135"/>
      <c r="G66" s="135"/>
      <c r="H66" s="135">
        <f>'将来負担比率（分子）の構造'!K$41</f>
        <v>5092</v>
      </c>
      <c r="I66" s="135"/>
      <c r="J66" s="135"/>
      <c r="K66" s="135">
        <f>'将来負担比率（分子）の構造'!L$41</f>
        <v>5219</v>
      </c>
      <c r="L66" s="135"/>
      <c r="M66" s="135"/>
      <c r="N66" s="135">
        <f>'将来負担比率（分子）の構造'!M$41</f>
        <v>5167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1363277</v>
      </c>
      <c r="S5" s="669"/>
      <c r="T5" s="669"/>
      <c r="U5" s="669"/>
      <c r="V5" s="669"/>
      <c r="W5" s="669"/>
      <c r="X5" s="669"/>
      <c r="Y5" s="716"/>
      <c r="Z5" s="729">
        <v>24.6</v>
      </c>
      <c r="AA5" s="729"/>
      <c r="AB5" s="729"/>
      <c r="AC5" s="729"/>
      <c r="AD5" s="730">
        <v>1363277</v>
      </c>
      <c r="AE5" s="730"/>
      <c r="AF5" s="730"/>
      <c r="AG5" s="730"/>
      <c r="AH5" s="730"/>
      <c r="AI5" s="730"/>
      <c r="AJ5" s="730"/>
      <c r="AK5" s="730"/>
      <c r="AL5" s="717">
        <v>44.5</v>
      </c>
      <c r="AM5" s="686"/>
      <c r="AN5" s="686"/>
      <c r="AO5" s="718"/>
      <c r="AP5" s="705" t="s">
        <v>205</v>
      </c>
      <c r="AQ5" s="706"/>
      <c r="AR5" s="706"/>
      <c r="AS5" s="706"/>
      <c r="AT5" s="706"/>
      <c r="AU5" s="706"/>
      <c r="AV5" s="706"/>
      <c r="AW5" s="706"/>
      <c r="AX5" s="706"/>
      <c r="AY5" s="706"/>
      <c r="AZ5" s="706"/>
      <c r="BA5" s="706"/>
      <c r="BB5" s="706"/>
      <c r="BC5" s="706"/>
      <c r="BD5" s="706"/>
      <c r="BE5" s="706"/>
      <c r="BF5" s="707"/>
      <c r="BG5" s="618">
        <v>1363277</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75491</v>
      </c>
      <c r="S6" s="619"/>
      <c r="T6" s="619"/>
      <c r="U6" s="619"/>
      <c r="V6" s="619"/>
      <c r="W6" s="619"/>
      <c r="X6" s="619"/>
      <c r="Y6" s="620"/>
      <c r="Z6" s="671">
        <v>1.4</v>
      </c>
      <c r="AA6" s="671"/>
      <c r="AB6" s="671"/>
      <c r="AC6" s="671"/>
      <c r="AD6" s="672">
        <v>75491</v>
      </c>
      <c r="AE6" s="672"/>
      <c r="AF6" s="672"/>
      <c r="AG6" s="672"/>
      <c r="AH6" s="672"/>
      <c r="AI6" s="672"/>
      <c r="AJ6" s="672"/>
      <c r="AK6" s="672"/>
      <c r="AL6" s="641">
        <v>2.5</v>
      </c>
      <c r="AM6" s="673"/>
      <c r="AN6" s="673"/>
      <c r="AO6" s="674"/>
      <c r="AP6" s="615" t="s">
        <v>211</v>
      </c>
      <c r="AQ6" s="616"/>
      <c r="AR6" s="616"/>
      <c r="AS6" s="616"/>
      <c r="AT6" s="616"/>
      <c r="AU6" s="616"/>
      <c r="AV6" s="616"/>
      <c r="AW6" s="616"/>
      <c r="AX6" s="616"/>
      <c r="AY6" s="616"/>
      <c r="AZ6" s="616"/>
      <c r="BA6" s="616"/>
      <c r="BB6" s="616"/>
      <c r="BC6" s="616"/>
      <c r="BD6" s="616"/>
      <c r="BE6" s="616"/>
      <c r="BF6" s="617"/>
      <c r="BG6" s="618">
        <v>1363277</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90052</v>
      </c>
      <c r="CS6" s="619"/>
      <c r="CT6" s="619"/>
      <c r="CU6" s="619"/>
      <c r="CV6" s="619"/>
      <c r="CW6" s="619"/>
      <c r="CX6" s="619"/>
      <c r="CY6" s="620"/>
      <c r="CZ6" s="671">
        <v>1.7</v>
      </c>
      <c r="DA6" s="671"/>
      <c r="DB6" s="671"/>
      <c r="DC6" s="671"/>
      <c r="DD6" s="624" t="s">
        <v>206</v>
      </c>
      <c r="DE6" s="619"/>
      <c r="DF6" s="619"/>
      <c r="DG6" s="619"/>
      <c r="DH6" s="619"/>
      <c r="DI6" s="619"/>
      <c r="DJ6" s="619"/>
      <c r="DK6" s="619"/>
      <c r="DL6" s="619"/>
      <c r="DM6" s="619"/>
      <c r="DN6" s="619"/>
      <c r="DO6" s="619"/>
      <c r="DP6" s="620"/>
      <c r="DQ6" s="624">
        <v>90052</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2473</v>
      </c>
      <c r="S7" s="619"/>
      <c r="T7" s="619"/>
      <c r="U7" s="619"/>
      <c r="V7" s="619"/>
      <c r="W7" s="619"/>
      <c r="X7" s="619"/>
      <c r="Y7" s="620"/>
      <c r="Z7" s="671">
        <v>0</v>
      </c>
      <c r="AA7" s="671"/>
      <c r="AB7" s="671"/>
      <c r="AC7" s="671"/>
      <c r="AD7" s="672">
        <v>2473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558930</v>
      </c>
      <c r="BH7" s="619"/>
      <c r="BI7" s="619"/>
      <c r="BJ7" s="619"/>
      <c r="BK7" s="619"/>
      <c r="BL7" s="619"/>
      <c r="BM7" s="619"/>
      <c r="BN7" s="620"/>
      <c r="BO7" s="671">
        <v>41</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649237</v>
      </c>
      <c r="CS7" s="619"/>
      <c r="CT7" s="619"/>
      <c r="CU7" s="619"/>
      <c r="CV7" s="619"/>
      <c r="CW7" s="619"/>
      <c r="CX7" s="619"/>
      <c r="CY7" s="620"/>
      <c r="CZ7" s="671">
        <v>12.2</v>
      </c>
      <c r="DA7" s="671"/>
      <c r="DB7" s="671"/>
      <c r="DC7" s="671"/>
      <c r="DD7" s="624">
        <v>25357</v>
      </c>
      <c r="DE7" s="619"/>
      <c r="DF7" s="619"/>
      <c r="DG7" s="619"/>
      <c r="DH7" s="619"/>
      <c r="DI7" s="619"/>
      <c r="DJ7" s="619"/>
      <c r="DK7" s="619"/>
      <c r="DL7" s="619"/>
      <c r="DM7" s="619"/>
      <c r="DN7" s="619"/>
      <c r="DO7" s="619"/>
      <c r="DP7" s="620"/>
      <c r="DQ7" s="624">
        <v>536135</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7039</v>
      </c>
      <c r="S8" s="619"/>
      <c r="T8" s="619"/>
      <c r="U8" s="619"/>
      <c r="V8" s="619"/>
      <c r="W8" s="619"/>
      <c r="X8" s="619"/>
      <c r="Y8" s="620"/>
      <c r="Z8" s="671">
        <v>0.1</v>
      </c>
      <c r="AA8" s="671"/>
      <c r="AB8" s="671"/>
      <c r="AC8" s="671"/>
      <c r="AD8" s="672">
        <v>7039</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22899</v>
      </c>
      <c r="BH8" s="619"/>
      <c r="BI8" s="619"/>
      <c r="BJ8" s="619"/>
      <c r="BK8" s="619"/>
      <c r="BL8" s="619"/>
      <c r="BM8" s="619"/>
      <c r="BN8" s="620"/>
      <c r="BO8" s="671">
        <v>1.7</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2130207</v>
      </c>
      <c r="CS8" s="619"/>
      <c r="CT8" s="619"/>
      <c r="CU8" s="619"/>
      <c r="CV8" s="619"/>
      <c r="CW8" s="619"/>
      <c r="CX8" s="619"/>
      <c r="CY8" s="620"/>
      <c r="CZ8" s="671">
        <v>40.1</v>
      </c>
      <c r="DA8" s="671"/>
      <c r="DB8" s="671"/>
      <c r="DC8" s="671"/>
      <c r="DD8" s="624">
        <v>103865</v>
      </c>
      <c r="DE8" s="619"/>
      <c r="DF8" s="619"/>
      <c r="DG8" s="619"/>
      <c r="DH8" s="619"/>
      <c r="DI8" s="619"/>
      <c r="DJ8" s="619"/>
      <c r="DK8" s="619"/>
      <c r="DL8" s="619"/>
      <c r="DM8" s="619"/>
      <c r="DN8" s="619"/>
      <c r="DO8" s="619"/>
      <c r="DP8" s="620"/>
      <c r="DQ8" s="624">
        <v>1054909</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6570</v>
      </c>
      <c r="S9" s="619"/>
      <c r="T9" s="619"/>
      <c r="U9" s="619"/>
      <c r="V9" s="619"/>
      <c r="W9" s="619"/>
      <c r="X9" s="619"/>
      <c r="Y9" s="620"/>
      <c r="Z9" s="671">
        <v>0.1</v>
      </c>
      <c r="AA9" s="671"/>
      <c r="AB9" s="671"/>
      <c r="AC9" s="671"/>
      <c r="AD9" s="672">
        <v>6570</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489257</v>
      </c>
      <c r="BH9" s="619"/>
      <c r="BI9" s="619"/>
      <c r="BJ9" s="619"/>
      <c r="BK9" s="619"/>
      <c r="BL9" s="619"/>
      <c r="BM9" s="619"/>
      <c r="BN9" s="620"/>
      <c r="BO9" s="671">
        <v>35.9</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462167</v>
      </c>
      <c r="CS9" s="619"/>
      <c r="CT9" s="619"/>
      <c r="CU9" s="619"/>
      <c r="CV9" s="619"/>
      <c r="CW9" s="619"/>
      <c r="CX9" s="619"/>
      <c r="CY9" s="620"/>
      <c r="CZ9" s="671">
        <v>8.6999999999999993</v>
      </c>
      <c r="DA9" s="671"/>
      <c r="DB9" s="671"/>
      <c r="DC9" s="671"/>
      <c r="DD9" s="624">
        <v>37401</v>
      </c>
      <c r="DE9" s="619"/>
      <c r="DF9" s="619"/>
      <c r="DG9" s="619"/>
      <c r="DH9" s="619"/>
      <c r="DI9" s="619"/>
      <c r="DJ9" s="619"/>
      <c r="DK9" s="619"/>
      <c r="DL9" s="619"/>
      <c r="DM9" s="619"/>
      <c r="DN9" s="619"/>
      <c r="DO9" s="619"/>
      <c r="DP9" s="620"/>
      <c r="DQ9" s="624">
        <v>386358</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258993</v>
      </c>
      <c r="S10" s="619"/>
      <c r="T10" s="619"/>
      <c r="U10" s="619"/>
      <c r="V10" s="619"/>
      <c r="W10" s="619"/>
      <c r="X10" s="619"/>
      <c r="Y10" s="620"/>
      <c r="Z10" s="671">
        <v>4.7</v>
      </c>
      <c r="AA10" s="671"/>
      <c r="AB10" s="671"/>
      <c r="AC10" s="671"/>
      <c r="AD10" s="672">
        <v>258993</v>
      </c>
      <c r="AE10" s="672"/>
      <c r="AF10" s="672"/>
      <c r="AG10" s="672"/>
      <c r="AH10" s="672"/>
      <c r="AI10" s="672"/>
      <c r="AJ10" s="672"/>
      <c r="AK10" s="672"/>
      <c r="AL10" s="641">
        <v>8.4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24875</v>
      </c>
      <c r="BH10" s="619"/>
      <c r="BI10" s="619"/>
      <c r="BJ10" s="619"/>
      <c r="BK10" s="619"/>
      <c r="BL10" s="619"/>
      <c r="BM10" s="619"/>
      <c r="BN10" s="620"/>
      <c r="BO10" s="671">
        <v>1.8</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107</v>
      </c>
      <c r="CS10" s="619"/>
      <c r="CT10" s="619"/>
      <c r="CU10" s="619"/>
      <c r="CV10" s="619"/>
      <c r="CW10" s="619"/>
      <c r="CX10" s="619"/>
      <c r="CY10" s="620"/>
      <c r="CZ10" s="671" t="s">
        <v>107</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21899</v>
      </c>
      <c r="BH11" s="619"/>
      <c r="BI11" s="619"/>
      <c r="BJ11" s="619"/>
      <c r="BK11" s="619"/>
      <c r="BL11" s="619"/>
      <c r="BM11" s="619"/>
      <c r="BN11" s="620"/>
      <c r="BO11" s="671">
        <v>1.6</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522962</v>
      </c>
      <c r="CS11" s="619"/>
      <c r="CT11" s="619"/>
      <c r="CU11" s="619"/>
      <c r="CV11" s="619"/>
      <c r="CW11" s="619"/>
      <c r="CX11" s="619"/>
      <c r="CY11" s="620"/>
      <c r="CZ11" s="671">
        <v>9.8000000000000007</v>
      </c>
      <c r="DA11" s="671"/>
      <c r="DB11" s="671"/>
      <c r="DC11" s="671"/>
      <c r="DD11" s="624">
        <v>152891</v>
      </c>
      <c r="DE11" s="619"/>
      <c r="DF11" s="619"/>
      <c r="DG11" s="619"/>
      <c r="DH11" s="619"/>
      <c r="DI11" s="619"/>
      <c r="DJ11" s="619"/>
      <c r="DK11" s="619"/>
      <c r="DL11" s="619"/>
      <c r="DM11" s="619"/>
      <c r="DN11" s="619"/>
      <c r="DO11" s="619"/>
      <c r="DP11" s="620"/>
      <c r="DQ11" s="624">
        <v>300087</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677170</v>
      </c>
      <c r="BH12" s="619"/>
      <c r="BI12" s="619"/>
      <c r="BJ12" s="619"/>
      <c r="BK12" s="619"/>
      <c r="BL12" s="619"/>
      <c r="BM12" s="619"/>
      <c r="BN12" s="620"/>
      <c r="BO12" s="671">
        <v>49.7</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111985</v>
      </c>
      <c r="CS12" s="619"/>
      <c r="CT12" s="619"/>
      <c r="CU12" s="619"/>
      <c r="CV12" s="619"/>
      <c r="CW12" s="619"/>
      <c r="CX12" s="619"/>
      <c r="CY12" s="620"/>
      <c r="CZ12" s="671">
        <v>2.1</v>
      </c>
      <c r="DA12" s="671"/>
      <c r="DB12" s="671"/>
      <c r="DC12" s="671"/>
      <c r="DD12" s="624" t="s">
        <v>107</v>
      </c>
      <c r="DE12" s="619"/>
      <c r="DF12" s="619"/>
      <c r="DG12" s="619"/>
      <c r="DH12" s="619"/>
      <c r="DI12" s="619"/>
      <c r="DJ12" s="619"/>
      <c r="DK12" s="619"/>
      <c r="DL12" s="619"/>
      <c r="DM12" s="619"/>
      <c r="DN12" s="619"/>
      <c r="DO12" s="619"/>
      <c r="DP12" s="620"/>
      <c r="DQ12" s="624">
        <v>31505</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17140</v>
      </c>
      <c r="S13" s="619"/>
      <c r="T13" s="619"/>
      <c r="U13" s="619"/>
      <c r="V13" s="619"/>
      <c r="W13" s="619"/>
      <c r="X13" s="619"/>
      <c r="Y13" s="620"/>
      <c r="Z13" s="671">
        <v>0.3</v>
      </c>
      <c r="AA13" s="671"/>
      <c r="AB13" s="671"/>
      <c r="AC13" s="671"/>
      <c r="AD13" s="672">
        <v>17140</v>
      </c>
      <c r="AE13" s="672"/>
      <c r="AF13" s="672"/>
      <c r="AG13" s="672"/>
      <c r="AH13" s="672"/>
      <c r="AI13" s="672"/>
      <c r="AJ13" s="672"/>
      <c r="AK13" s="672"/>
      <c r="AL13" s="641">
        <v>0.6</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673355</v>
      </c>
      <c r="BH13" s="619"/>
      <c r="BI13" s="619"/>
      <c r="BJ13" s="619"/>
      <c r="BK13" s="619"/>
      <c r="BL13" s="619"/>
      <c r="BM13" s="619"/>
      <c r="BN13" s="620"/>
      <c r="BO13" s="671">
        <v>49.4</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254870</v>
      </c>
      <c r="CS13" s="619"/>
      <c r="CT13" s="619"/>
      <c r="CU13" s="619"/>
      <c r="CV13" s="619"/>
      <c r="CW13" s="619"/>
      <c r="CX13" s="619"/>
      <c r="CY13" s="620"/>
      <c r="CZ13" s="671">
        <v>4.8</v>
      </c>
      <c r="DA13" s="671"/>
      <c r="DB13" s="671"/>
      <c r="DC13" s="671"/>
      <c r="DD13" s="624">
        <v>165396</v>
      </c>
      <c r="DE13" s="619"/>
      <c r="DF13" s="619"/>
      <c r="DG13" s="619"/>
      <c r="DH13" s="619"/>
      <c r="DI13" s="619"/>
      <c r="DJ13" s="619"/>
      <c r="DK13" s="619"/>
      <c r="DL13" s="619"/>
      <c r="DM13" s="619"/>
      <c r="DN13" s="619"/>
      <c r="DO13" s="619"/>
      <c r="DP13" s="620"/>
      <c r="DQ13" s="624">
        <v>133103</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37877</v>
      </c>
      <c r="BH14" s="619"/>
      <c r="BI14" s="619"/>
      <c r="BJ14" s="619"/>
      <c r="BK14" s="619"/>
      <c r="BL14" s="619"/>
      <c r="BM14" s="619"/>
      <c r="BN14" s="620"/>
      <c r="BO14" s="671">
        <v>2.8</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185526</v>
      </c>
      <c r="CS14" s="619"/>
      <c r="CT14" s="619"/>
      <c r="CU14" s="619"/>
      <c r="CV14" s="619"/>
      <c r="CW14" s="619"/>
      <c r="CX14" s="619"/>
      <c r="CY14" s="620"/>
      <c r="CZ14" s="671">
        <v>3.5</v>
      </c>
      <c r="DA14" s="671"/>
      <c r="DB14" s="671"/>
      <c r="DC14" s="671"/>
      <c r="DD14" s="624">
        <v>14000</v>
      </c>
      <c r="DE14" s="619"/>
      <c r="DF14" s="619"/>
      <c r="DG14" s="619"/>
      <c r="DH14" s="619"/>
      <c r="DI14" s="619"/>
      <c r="DJ14" s="619"/>
      <c r="DK14" s="619"/>
      <c r="DL14" s="619"/>
      <c r="DM14" s="619"/>
      <c r="DN14" s="619"/>
      <c r="DO14" s="619"/>
      <c r="DP14" s="620"/>
      <c r="DQ14" s="624">
        <v>171401</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8100</v>
      </c>
      <c r="S15" s="619"/>
      <c r="T15" s="619"/>
      <c r="U15" s="619"/>
      <c r="V15" s="619"/>
      <c r="W15" s="619"/>
      <c r="X15" s="619"/>
      <c r="Y15" s="620"/>
      <c r="Z15" s="671">
        <v>0.1</v>
      </c>
      <c r="AA15" s="671"/>
      <c r="AB15" s="671"/>
      <c r="AC15" s="671"/>
      <c r="AD15" s="672">
        <v>8100</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89300</v>
      </c>
      <c r="BH15" s="619"/>
      <c r="BI15" s="619"/>
      <c r="BJ15" s="619"/>
      <c r="BK15" s="619"/>
      <c r="BL15" s="619"/>
      <c r="BM15" s="619"/>
      <c r="BN15" s="620"/>
      <c r="BO15" s="671">
        <v>6.6</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465231</v>
      </c>
      <c r="CS15" s="619"/>
      <c r="CT15" s="619"/>
      <c r="CU15" s="619"/>
      <c r="CV15" s="619"/>
      <c r="CW15" s="619"/>
      <c r="CX15" s="619"/>
      <c r="CY15" s="620"/>
      <c r="CZ15" s="671">
        <v>8.8000000000000007</v>
      </c>
      <c r="DA15" s="671"/>
      <c r="DB15" s="671"/>
      <c r="DC15" s="671"/>
      <c r="DD15" s="624">
        <v>24896</v>
      </c>
      <c r="DE15" s="619"/>
      <c r="DF15" s="619"/>
      <c r="DG15" s="619"/>
      <c r="DH15" s="619"/>
      <c r="DI15" s="619"/>
      <c r="DJ15" s="619"/>
      <c r="DK15" s="619"/>
      <c r="DL15" s="619"/>
      <c r="DM15" s="619"/>
      <c r="DN15" s="619"/>
      <c r="DO15" s="619"/>
      <c r="DP15" s="620"/>
      <c r="DQ15" s="624">
        <v>422253</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1490898</v>
      </c>
      <c r="S16" s="619"/>
      <c r="T16" s="619"/>
      <c r="U16" s="619"/>
      <c r="V16" s="619"/>
      <c r="W16" s="619"/>
      <c r="X16" s="619"/>
      <c r="Y16" s="620"/>
      <c r="Z16" s="671">
        <v>26.9</v>
      </c>
      <c r="AA16" s="671"/>
      <c r="AB16" s="671"/>
      <c r="AC16" s="671"/>
      <c r="AD16" s="672">
        <v>1302619</v>
      </c>
      <c r="AE16" s="672"/>
      <c r="AF16" s="672"/>
      <c r="AG16" s="672"/>
      <c r="AH16" s="672"/>
      <c r="AI16" s="672"/>
      <c r="AJ16" s="672"/>
      <c r="AK16" s="672"/>
      <c r="AL16" s="641">
        <v>42.5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5365</v>
      </c>
      <c r="CS16" s="619"/>
      <c r="CT16" s="619"/>
      <c r="CU16" s="619"/>
      <c r="CV16" s="619"/>
      <c r="CW16" s="619"/>
      <c r="CX16" s="619"/>
      <c r="CY16" s="620"/>
      <c r="CZ16" s="671">
        <v>0.1</v>
      </c>
      <c r="DA16" s="671"/>
      <c r="DB16" s="671"/>
      <c r="DC16" s="671"/>
      <c r="DD16" s="624" t="s">
        <v>107</v>
      </c>
      <c r="DE16" s="619"/>
      <c r="DF16" s="619"/>
      <c r="DG16" s="619"/>
      <c r="DH16" s="619"/>
      <c r="DI16" s="619"/>
      <c r="DJ16" s="619"/>
      <c r="DK16" s="619"/>
      <c r="DL16" s="619"/>
      <c r="DM16" s="619"/>
      <c r="DN16" s="619"/>
      <c r="DO16" s="619"/>
      <c r="DP16" s="620"/>
      <c r="DQ16" s="624">
        <v>1354</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1302619</v>
      </c>
      <c r="S17" s="619"/>
      <c r="T17" s="619"/>
      <c r="U17" s="619"/>
      <c r="V17" s="619"/>
      <c r="W17" s="619"/>
      <c r="X17" s="619"/>
      <c r="Y17" s="620"/>
      <c r="Z17" s="671">
        <v>23.5</v>
      </c>
      <c r="AA17" s="671"/>
      <c r="AB17" s="671"/>
      <c r="AC17" s="671"/>
      <c r="AD17" s="672">
        <v>1302619</v>
      </c>
      <c r="AE17" s="672"/>
      <c r="AF17" s="672"/>
      <c r="AG17" s="672"/>
      <c r="AH17" s="672"/>
      <c r="AI17" s="672"/>
      <c r="AJ17" s="672"/>
      <c r="AK17" s="672"/>
      <c r="AL17" s="641">
        <v>42.5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433051</v>
      </c>
      <c r="CS17" s="619"/>
      <c r="CT17" s="619"/>
      <c r="CU17" s="619"/>
      <c r="CV17" s="619"/>
      <c r="CW17" s="619"/>
      <c r="CX17" s="619"/>
      <c r="CY17" s="620"/>
      <c r="CZ17" s="671">
        <v>8.1999999999999993</v>
      </c>
      <c r="DA17" s="671"/>
      <c r="DB17" s="671"/>
      <c r="DC17" s="671"/>
      <c r="DD17" s="624" t="s">
        <v>107</v>
      </c>
      <c r="DE17" s="619"/>
      <c r="DF17" s="619"/>
      <c r="DG17" s="619"/>
      <c r="DH17" s="619"/>
      <c r="DI17" s="619"/>
      <c r="DJ17" s="619"/>
      <c r="DK17" s="619"/>
      <c r="DL17" s="619"/>
      <c r="DM17" s="619"/>
      <c r="DN17" s="619"/>
      <c r="DO17" s="619"/>
      <c r="DP17" s="620"/>
      <c r="DQ17" s="624">
        <v>433051</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188278</v>
      </c>
      <c r="S18" s="619"/>
      <c r="T18" s="619"/>
      <c r="U18" s="619"/>
      <c r="V18" s="619"/>
      <c r="W18" s="619"/>
      <c r="X18" s="619"/>
      <c r="Y18" s="620"/>
      <c r="Z18" s="671">
        <v>3.4</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3229981</v>
      </c>
      <c r="S20" s="619"/>
      <c r="T20" s="619"/>
      <c r="U20" s="619"/>
      <c r="V20" s="619"/>
      <c r="W20" s="619"/>
      <c r="X20" s="619"/>
      <c r="Y20" s="620"/>
      <c r="Z20" s="671">
        <v>58.3</v>
      </c>
      <c r="AA20" s="671"/>
      <c r="AB20" s="671"/>
      <c r="AC20" s="671"/>
      <c r="AD20" s="672">
        <v>3041702</v>
      </c>
      <c r="AE20" s="672"/>
      <c r="AF20" s="672"/>
      <c r="AG20" s="672"/>
      <c r="AH20" s="672"/>
      <c r="AI20" s="672"/>
      <c r="AJ20" s="672"/>
      <c r="AK20" s="672"/>
      <c r="AL20" s="641">
        <v>99.2</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5310653</v>
      </c>
      <c r="CS20" s="619"/>
      <c r="CT20" s="619"/>
      <c r="CU20" s="619"/>
      <c r="CV20" s="619"/>
      <c r="CW20" s="619"/>
      <c r="CX20" s="619"/>
      <c r="CY20" s="620"/>
      <c r="CZ20" s="671">
        <v>100</v>
      </c>
      <c r="DA20" s="671"/>
      <c r="DB20" s="671"/>
      <c r="DC20" s="671"/>
      <c r="DD20" s="624">
        <v>523806</v>
      </c>
      <c r="DE20" s="619"/>
      <c r="DF20" s="619"/>
      <c r="DG20" s="619"/>
      <c r="DH20" s="619"/>
      <c r="DI20" s="619"/>
      <c r="DJ20" s="619"/>
      <c r="DK20" s="619"/>
      <c r="DL20" s="619"/>
      <c r="DM20" s="619"/>
      <c r="DN20" s="619"/>
      <c r="DO20" s="619"/>
      <c r="DP20" s="620"/>
      <c r="DQ20" s="624">
        <v>3560208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2853</v>
      </c>
      <c r="S21" s="619"/>
      <c r="T21" s="619"/>
      <c r="U21" s="619"/>
      <c r="V21" s="619"/>
      <c r="W21" s="619"/>
      <c r="X21" s="619"/>
      <c r="Y21" s="620"/>
      <c r="Z21" s="671">
        <v>0.1</v>
      </c>
      <c r="AA21" s="671"/>
      <c r="AB21" s="671"/>
      <c r="AC21" s="671"/>
      <c r="AD21" s="672">
        <v>2853</v>
      </c>
      <c r="AE21" s="672"/>
      <c r="AF21" s="672"/>
      <c r="AG21" s="672"/>
      <c r="AH21" s="672"/>
      <c r="AI21" s="672"/>
      <c r="AJ21" s="672"/>
      <c r="AK21" s="672"/>
      <c r="AL21" s="641">
        <v>0.1</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92925</v>
      </c>
      <c r="S22" s="619"/>
      <c r="T22" s="619"/>
      <c r="U22" s="619"/>
      <c r="V22" s="619"/>
      <c r="W22" s="619"/>
      <c r="X22" s="619"/>
      <c r="Y22" s="620"/>
      <c r="Z22" s="671">
        <v>1.7</v>
      </c>
      <c r="AA22" s="671"/>
      <c r="AB22" s="671"/>
      <c r="AC22" s="671"/>
      <c r="AD22" s="672" t="s">
        <v>107</v>
      </c>
      <c r="AE22" s="672"/>
      <c r="AF22" s="672"/>
      <c r="AG22" s="672"/>
      <c r="AH22" s="672"/>
      <c r="AI22" s="672"/>
      <c r="AJ22" s="672"/>
      <c r="AK22" s="672"/>
      <c r="AL22" s="641" t="s">
        <v>107</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35091</v>
      </c>
      <c r="S23" s="619"/>
      <c r="T23" s="619"/>
      <c r="U23" s="619"/>
      <c r="V23" s="619"/>
      <c r="W23" s="619"/>
      <c r="X23" s="619"/>
      <c r="Y23" s="620"/>
      <c r="Z23" s="671">
        <v>0.6</v>
      </c>
      <c r="AA23" s="671"/>
      <c r="AB23" s="671"/>
      <c r="AC23" s="671"/>
      <c r="AD23" s="672">
        <v>5529</v>
      </c>
      <c r="AE23" s="672"/>
      <c r="AF23" s="672"/>
      <c r="AG23" s="672"/>
      <c r="AH23" s="672"/>
      <c r="AI23" s="672"/>
      <c r="AJ23" s="672"/>
      <c r="AK23" s="672"/>
      <c r="AL23" s="641">
        <v>0.2</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37482</v>
      </c>
      <c r="S24" s="619"/>
      <c r="T24" s="619"/>
      <c r="U24" s="619"/>
      <c r="V24" s="619"/>
      <c r="W24" s="619"/>
      <c r="X24" s="619"/>
      <c r="Y24" s="620"/>
      <c r="Z24" s="671">
        <v>0.7</v>
      </c>
      <c r="AA24" s="671"/>
      <c r="AB24" s="671"/>
      <c r="AC24" s="671"/>
      <c r="AD24" s="672">
        <v>13037</v>
      </c>
      <c r="AE24" s="672"/>
      <c r="AF24" s="672"/>
      <c r="AG24" s="672"/>
      <c r="AH24" s="672"/>
      <c r="AI24" s="672"/>
      <c r="AJ24" s="672"/>
      <c r="AK24" s="672"/>
      <c r="AL24" s="641">
        <v>0.4</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2496370</v>
      </c>
      <c r="CS24" s="669"/>
      <c r="CT24" s="669"/>
      <c r="CU24" s="669"/>
      <c r="CV24" s="669"/>
      <c r="CW24" s="669"/>
      <c r="CX24" s="669"/>
      <c r="CY24" s="716"/>
      <c r="CZ24" s="720">
        <v>47</v>
      </c>
      <c r="DA24" s="721"/>
      <c r="DB24" s="721"/>
      <c r="DC24" s="722"/>
      <c r="DD24" s="715">
        <v>1621715</v>
      </c>
      <c r="DE24" s="669"/>
      <c r="DF24" s="669"/>
      <c r="DG24" s="669"/>
      <c r="DH24" s="669"/>
      <c r="DI24" s="669"/>
      <c r="DJ24" s="669"/>
      <c r="DK24" s="716"/>
      <c r="DL24" s="715">
        <v>1607445</v>
      </c>
      <c r="DM24" s="669"/>
      <c r="DN24" s="669"/>
      <c r="DO24" s="669"/>
      <c r="DP24" s="669"/>
      <c r="DQ24" s="669"/>
      <c r="DR24" s="669"/>
      <c r="DS24" s="669"/>
      <c r="DT24" s="669"/>
      <c r="DU24" s="669"/>
      <c r="DV24" s="716"/>
      <c r="DW24" s="717">
        <v>48.9</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747190</v>
      </c>
      <c r="S25" s="619"/>
      <c r="T25" s="619"/>
      <c r="U25" s="619"/>
      <c r="V25" s="619"/>
      <c r="W25" s="619"/>
      <c r="X25" s="619"/>
      <c r="Y25" s="620"/>
      <c r="Z25" s="671">
        <v>13.5</v>
      </c>
      <c r="AA25" s="671"/>
      <c r="AB25" s="671"/>
      <c r="AC25" s="671"/>
      <c r="AD25" s="672" t="s">
        <v>107</v>
      </c>
      <c r="AE25" s="672"/>
      <c r="AF25" s="672"/>
      <c r="AG25" s="672"/>
      <c r="AH25" s="672"/>
      <c r="AI25" s="672"/>
      <c r="AJ25" s="672"/>
      <c r="AK25" s="672"/>
      <c r="AL25" s="641" t="s">
        <v>107</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942011</v>
      </c>
      <c r="CS25" s="637"/>
      <c r="CT25" s="637"/>
      <c r="CU25" s="637"/>
      <c r="CV25" s="637"/>
      <c r="CW25" s="637"/>
      <c r="CX25" s="637"/>
      <c r="CY25" s="638"/>
      <c r="CZ25" s="621">
        <v>17.7</v>
      </c>
      <c r="DA25" s="639"/>
      <c r="DB25" s="639"/>
      <c r="DC25" s="640"/>
      <c r="DD25" s="624">
        <v>860751</v>
      </c>
      <c r="DE25" s="637"/>
      <c r="DF25" s="637"/>
      <c r="DG25" s="637"/>
      <c r="DH25" s="637"/>
      <c r="DI25" s="637"/>
      <c r="DJ25" s="637"/>
      <c r="DK25" s="638"/>
      <c r="DL25" s="624">
        <v>855397</v>
      </c>
      <c r="DM25" s="637"/>
      <c r="DN25" s="637"/>
      <c r="DO25" s="637"/>
      <c r="DP25" s="637"/>
      <c r="DQ25" s="637"/>
      <c r="DR25" s="637"/>
      <c r="DS25" s="637"/>
      <c r="DT25" s="637"/>
      <c r="DU25" s="637"/>
      <c r="DV25" s="638"/>
      <c r="DW25" s="641">
        <v>26</v>
      </c>
      <c r="DX25" s="642"/>
      <c r="DY25" s="642"/>
      <c r="DZ25" s="642"/>
      <c r="EA25" s="642"/>
      <c r="EB25" s="642"/>
      <c r="EC25" s="643"/>
    </row>
    <row r="26" spans="2:133" ht="11.25" customHeight="1">
      <c r="B26" s="709" t="s">
        <v>273</v>
      </c>
      <c r="C26" s="710"/>
      <c r="D26" s="710"/>
      <c r="E26" s="710"/>
      <c r="F26" s="710"/>
      <c r="G26" s="710"/>
      <c r="H26" s="710"/>
      <c r="I26" s="710"/>
      <c r="J26" s="710"/>
      <c r="K26" s="710"/>
      <c r="L26" s="710"/>
      <c r="M26" s="710"/>
      <c r="N26" s="710"/>
      <c r="O26" s="710"/>
      <c r="P26" s="710"/>
      <c r="Q26" s="711"/>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581170</v>
      </c>
      <c r="CS26" s="619"/>
      <c r="CT26" s="619"/>
      <c r="CU26" s="619"/>
      <c r="CV26" s="619"/>
      <c r="CW26" s="619"/>
      <c r="CX26" s="619"/>
      <c r="CY26" s="620"/>
      <c r="CZ26" s="621">
        <v>10.9</v>
      </c>
      <c r="DA26" s="639"/>
      <c r="DB26" s="639"/>
      <c r="DC26" s="640"/>
      <c r="DD26" s="624">
        <v>507365</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622384</v>
      </c>
      <c r="S27" s="619"/>
      <c r="T27" s="619"/>
      <c r="U27" s="619"/>
      <c r="V27" s="619"/>
      <c r="W27" s="619"/>
      <c r="X27" s="619"/>
      <c r="Y27" s="620"/>
      <c r="Z27" s="671">
        <v>11.2</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1363277</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1121308</v>
      </c>
      <c r="CS27" s="637"/>
      <c r="CT27" s="637"/>
      <c r="CU27" s="637"/>
      <c r="CV27" s="637"/>
      <c r="CW27" s="637"/>
      <c r="CX27" s="637"/>
      <c r="CY27" s="638"/>
      <c r="CZ27" s="621">
        <v>21.1</v>
      </c>
      <c r="DA27" s="639"/>
      <c r="DB27" s="639"/>
      <c r="DC27" s="640"/>
      <c r="DD27" s="624">
        <v>327913</v>
      </c>
      <c r="DE27" s="637"/>
      <c r="DF27" s="637"/>
      <c r="DG27" s="637"/>
      <c r="DH27" s="637"/>
      <c r="DI27" s="637"/>
      <c r="DJ27" s="637"/>
      <c r="DK27" s="638"/>
      <c r="DL27" s="624">
        <v>318997</v>
      </c>
      <c r="DM27" s="637"/>
      <c r="DN27" s="637"/>
      <c r="DO27" s="637"/>
      <c r="DP27" s="637"/>
      <c r="DQ27" s="637"/>
      <c r="DR27" s="637"/>
      <c r="DS27" s="637"/>
      <c r="DT27" s="637"/>
      <c r="DU27" s="637"/>
      <c r="DV27" s="638"/>
      <c r="DW27" s="641">
        <v>9.6999999999999993</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47392</v>
      </c>
      <c r="S28" s="619"/>
      <c r="T28" s="619"/>
      <c r="U28" s="619"/>
      <c r="V28" s="619"/>
      <c r="W28" s="619"/>
      <c r="X28" s="619"/>
      <c r="Y28" s="620"/>
      <c r="Z28" s="671">
        <v>0.9</v>
      </c>
      <c r="AA28" s="671"/>
      <c r="AB28" s="671"/>
      <c r="AC28" s="671"/>
      <c r="AD28" s="672">
        <v>2724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433051</v>
      </c>
      <c r="CS28" s="619"/>
      <c r="CT28" s="619"/>
      <c r="CU28" s="619"/>
      <c r="CV28" s="619"/>
      <c r="CW28" s="619"/>
      <c r="CX28" s="619"/>
      <c r="CY28" s="620"/>
      <c r="CZ28" s="621">
        <v>8.1999999999999993</v>
      </c>
      <c r="DA28" s="639"/>
      <c r="DB28" s="639"/>
      <c r="DC28" s="640"/>
      <c r="DD28" s="624">
        <v>433051</v>
      </c>
      <c r="DE28" s="619"/>
      <c r="DF28" s="619"/>
      <c r="DG28" s="619"/>
      <c r="DH28" s="619"/>
      <c r="DI28" s="619"/>
      <c r="DJ28" s="619"/>
      <c r="DK28" s="620"/>
      <c r="DL28" s="624">
        <v>433051</v>
      </c>
      <c r="DM28" s="619"/>
      <c r="DN28" s="619"/>
      <c r="DO28" s="619"/>
      <c r="DP28" s="619"/>
      <c r="DQ28" s="619"/>
      <c r="DR28" s="619"/>
      <c r="DS28" s="619"/>
      <c r="DT28" s="619"/>
      <c r="DU28" s="619"/>
      <c r="DV28" s="620"/>
      <c r="DW28" s="641">
        <v>13.2</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17934</v>
      </c>
      <c r="S29" s="619"/>
      <c r="T29" s="619"/>
      <c r="U29" s="619"/>
      <c r="V29" s="619"/>
      <c r="W29" s="619"/>
      <c r="X29" s="619"/>
      <c r="Y29" s="620"/>
      <c r="Z29" s="671">
        <v>0.3</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433015</v>
      </c>
      <c r="CS29" s="637"/>
      <c r="CT29" s="637"/>
      <c r="CU29" s="637"/>
      <c r="CV29" s="637"/>
      <c r="CW29" s="637"/>
      <c r="CX29" s="637"/>
      <c r="CY29" s="638"/>
      <c r="CZ29" s="621">
        <v>8.1999999999999993</v>
      </c>
      <c r="DA29" s="639"/>
      <c r="DB29" s="639"/>
      <c r="DC29" s="640"/>
      <c r="DD29" s="624">
        <v>433015</v>
      </c>
      <c r="DE29" s="637"/>
      <c r="DF29" s="637"/>
      <c r="DG29" s="637"/>
      <c r="DH29" s="637"/>
      <c r="DI29" s="637"/>
      <c r="DJ29" s="637"/>
      <c r="DK29" s="638"/>
      <c r="DL29" s="624">
        <v>433015</v>
      </c>
      <c r="DM29" s="637"/>
      <c r="DN29" s="637"/>
      <c r="DO29" s="637"/>
      <c r="DP29" s="637"/>
      <c r="DQ29" s="637"/>
      <c r="DR29" s="637"/>
      <c r="DS29" s="637"/>
      <c r="DT29" s="637"/>
      <c r="DU29" s="637"/>
      <c r="DV29" s="638"/>
      <c r="DW29" s="641">
        <v>13.2</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1340</v>
      </c>
      <c r="S30" s="619"/>
      <c r="T30" s="619"/>
      <c r="U30" s="619"/>
      <c r="V30" s="619"/>
      <c r="W30" s="619"/>
      <c r="X30" s="619"/>
      <c r="Y30" s="620"/>
      <c r="Z30" s="671">
        <v>0</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96.6</v>
      </c>
      <c r="BN30" s="685"/>
      <c r="BO30" s="685"/>
      <c r="BP30" s="685"/>
      <c r="BQ30" s="687"/>
      <c r="BR30" s="684">
        <v>99</v>
      </c>
      <c r="BS30" s="685"/>
      <c r="BT30" s="685"/>
      <c r="BU30" s="685"/>
      <c r="BV30" s="685"/>
      <c r="BW30" s="685"/>
      <c r="BX30" s="686">
        <v>96.6</v>
      </c>
      <c r="BY30" s="685"/>
      <c r="BZ30" s="685"/>
      <c r="CA30" s="685"/>
      <c r="CB30" s="687"/>
      <c r="CD30" s="690"/>
      <c r="CE30" s="691"/>
      <c r="CF30" s="655" t="s">
        <v>289</v>
      </c>
      <c r="CG30" s="652"/>
      <c r="CH30" s="652"/>
      <c r="CI30" s="652"/>
      <c r="CJ30" s="652"/>
      <c r="CK30" s="652"/>
      <c r="CL30" s="652"/>
      <c r="CM30" s="652"/>
      <c r="CN30" s="652"/>
      <c r="CO30" s="652"/>
      <c r="CP30" s="652"/>
      <c r="CQ30" s="653"/>
      <c r="CR30" s="618">
        <v>373592</v>
      </c>
      <c r="CS30" s="619"/>
      <c r="CT30" s="619"/>
      <c r="CU30" s="619"/>
      <c r="CV30" s="619"/>
      <c r="CW30" s="619"/>
      <c r="CX30" s="619"/>
      <c r="CY30" s="620"/>
      <c r="CZ30" s="621">
        <v>7</v>
      </c>
      <c r="DA30" s="639"/>
      <c r="DB30" s="639"/>
      <c r="DC30" s="640"/>
      <c r="DD30" s="624">
        <v>373592</v>
      </c>
      <c r="DE30" s="619"/>
      <c r="DF30" s="619"/>
      <c r="DG30" s="619"/>
      <c r="DH30" s="619"/>
      <c r="DI30" s="619"/>
      <c r="DJ30" s="619"/>
      <c r="DK30" s="620"/>
      <c r="DL30" s="624">
        <v>373592</v>
      </c>
      <c r="DM30" s="619"/>
      <c r="DN30" s="619"/>
      <c r="DO30" s="619"/>
      <c r="DP30" s="619"/>
      <c r="DQ30" s="619"/>
      <c r="DR30" s="619"/>
      <c r="DS30" s="619"/>
      <c r="DT30" s="619"/>
      <c r="DU30" s="619"/>
      <c r="DV30" s="620"/>
      <c r="DW30" s="641">
        <v>11.4</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230792</v>
      </c>
      <c r="S31" s="619"/>
      <c r="T31" s="619"/>
      <c r="U31" s="619"/>
      <c r="V31" s="619"/>
      <c r="W31" s="619"/>
      <c r="X31" s="619"/>
      <c r="Y31" s="620"/>
      <c r="Z31" s="671">
        <v>4.2</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97.1</v>
      </c>
      <c r="BN31" s="683"/>
      <c r="BO31" s="683"/>
      <c r="BP31" s="683"/>
      <c r="BQ31" s="647"/>
      <c r="BR31" s="682">
        <v>98.9</v>
      </c>
      <c r="BS31" s="637"/>
      <c r="BT31" s="637"/>
      <c r="BU31" s="637"/>
      <c r="BV31" s="637"/>
      <c r="BW31" s="637"/>
      <c r="BX31" s="673">
        <v>97.1</v>
      </c>
      <c r="BY31" s="683"/>
      <c r="BZ31" s="683"/>
      <c r="CA31" s="683"/>
      <c r="CB31" s="647"/>
      <c r="CD31" s="690"/>
      <c r="CE31" s="691"/>
      <c r="CF31" s="655" t="s">
        <v>293</v>
      </c>
      <c r="CG31" s="652"/>
      <c r="CH31" s="652"/>
      <c r="CI31" s="652"/>
      <c r="CJ31" s="652"/>
      <c r="CK31" s="652"/>
      <c r="CL31" s="652"/>
      <c r="CM31" s="652"/>
      <c r="CN31" s="652"/>
      <c r="CO31" s="652"/>
      <c r="CP31" s="652"/>
      <c r="CQ31" s="653"/>
      <c r="CR31" s="618">
        <v>59423</v>
      </c>
      <c r="CS31" s="637"/>
      <c r="CT31" s="637"/>
      <c r="CU31" s="637"/>
      <c r="CV31" s="637"/>
      <c r="CW31" s="637"/>
      <c r="CX31" s="637"/>
      <c r="CY31" s="638"/>
      <c r="CZ31" s="621">
        <v>1.1000000000000001</v>
      </c>
      <c r="DA31" s="639"/>
      <c r="DB31" s="639"/>
      <c r="DC31" s="640"/>
      <c r="DD31" s="624">
        <v>59423</v>
      </c>
      <c r="DE31" s="637"/>
      <c r="DF31" s="637"/>
      <c r="DG31" s="637"/>
      <c r="DH31" s="637"/>
      <c r="DI31" s="637"/>
      <c r="DJ31" s="637"/>
      <c r="DK31" s="638"/>
      <c r="DL31" s="624">
        <v>59423</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149312</v>
      </c>
      <c r="S32" s="619"/>
      <c r="T32" s="619"/>
      <c r="U32" s="619"/>
      <c r="V32" s="619"/>
      <c r="W32" s="619"/>
      <c r="X32" s="619"/>
      <c r="Y32" s="620"/>
      <c r="Z32" s="671">
        <v>2.7</v>
      </c>
      <c r="AA32" s="671"/>
      <c r="AB32" s="671"/>
      <c r="AC32" s="671"/>
      <c r="AD32" s="672">
        <v>735</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98.8</v>
      </c>
      <c r="BH32" s="603"/>
      <c r="BI32" s="603"/>
      <c r="BJ32" s="603"/>
      <c r="BK32" s="603"/>
      <c r="BL32" s="603"/>
      <c r="BM32" s="666">
        <v>95.8</v>
      </c>
      <c r="BN32" s="603"/>
      <c r="BO32" s="603"/>
      <c r="BP32" s="603"/>
      <c r="BQ32" s="660"/>
      <c r="BR32" s="681">
        <v>98.9</v>
      </c>
      <c r="BS32" s="603"/>
      <c r="BT32" s="603"/>
      <c r="BU32" s="603"/>
      <c r="BV32" s="603"/>
      <c r="BW32" s="603"/>
      <c r="BX32" s="666">
        <v>95.8</v>
      </c>
      <c r="BY32" s="603"/>
      <c r="BZ32" s="603"/>
      <c r="CA32" s="603"/>
      <c r="CB32" s="660"/>
      <c r="CD32" s="692"/>
      <c r="CE32" s="693"/>
      <c r="CF32" s="655" t="s">
        <v>296</v>
      </c>
      <c r="CG32" s="652"/>
      <c r="CH32" s="652"/>
      <c r="CI32" s="652"/>
      <c r="CJ32" s="652"/>
      <c r="CK32" s="652"/>
      <c r="CL32" s="652"/>
      <c r="CM32" s="652"/>
      <c r="CN32" s="652"/>
      <c r="CO32" s="652"/>
      <c r="CP32" s="652"/>
      <c r="CQ32" s="653"/>
      <c r="CR32" s="618">
        <v>36</v>
      </c>
      <c r="CS32" s="619"/>
      <c r="CT32" s="619"/>
      <c r="CU32" s="619"/>
      <c r="CV32" s="619"/>
      <c r="CW32" s="619"/>
      <c r="CX32" s="619"/>
      <c r="CY32" s="620"/>
      <c r="CZ32" s="621">
        <v>0</v>
      </c>
      <c r="DA32" s="639"/>
      <c r="DB32" s="639"/>
      <c r="DC32" s="640"/>
      <c r="DD32" s="624">
        <v>36</v>
      </c>
      <c r="DE32" s="619"/>
      <c r="DF32" s="619"/>
      <c r="DG32" s="619"/>
      <c r="DH32" s="619"/>
      <c r="DI32" s="619"/>
      <c r="DJ32" s="619"/>
      <c r="DK32" s="620"/>
      <c r="DL32" s="624">
        <v>36</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322072</v>
      </c>
      <c r="S33" s="619"/>
      <c r="T33" s="619"/>
      <c r="U33" s="619"/>
      <c r="V33" s="619"/>
      <c r="W33" s="619"/>
      <c r="X33" s="619"/>
      <c r="Y33" s="620"/>
      <c r="Z33" s="671">
        <v>5.8</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2285112</v>
      </c>
      <c r="CS33" s="637"/>
      <c r="CT33" s="637"/>
      <c r="CU33" s="637"/>
      <c r="CV33" s="637"/>
      <c r="CW33" s="637"/>
      <c r="CX33" s="637"/>
      <c r="CY33" s="638"/>
      <c r="CZ33" s="621">
        <v>43</v>
      </c>
      <c r="DA33" s="639"/>
      <c r="DB33" s="639"/>
      <c r="DC33" s="640"/>
      <c r="DD33" s="624">
        <v>1703041</v>
      </c>
      <c r="DE33" s="637"/>
      <c r="DF33" s="637"/>
      <c r="DG33" s="637"/>
      <c r="DH33" s="637"/>
      <c r="DI33" s="637"/>
      <c r="DJ33" s="637"/>
      <c r="DK33" s="638"/>
      <c r="DL33" s="624">
        <v>1249501</v>
      </c>
      <c r="DM33" s="637"/>
      <c r="DN33" s="637"/>
      <c r="DO33" s="637"/>
      <c r="DP33" s="637"/>
      <c r="DQ33" s="637"/>
      <c r="DR33" s="637"/>
      <c r="DS33" s="637"/>
      <c r="DT33" s="637"/>
      <c r="DU33" s="637"/>
      <c r="DV33" s="638"/>
      <c r="DW33" s="641">
        <v>38</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900604</v>
      </c>
      <c r="CS34" s="619"/>
      <c r="CT34" s="619"/>
      <c r="CU34" s="619"/>
      <c r="CV34" s="619"/>
      <c r="CW34" s="619"/>
      <c r="CX34" s="619"/>
      <c r="CY34" s="620"/>
      <c r="CZ34" s="621">
        <v>17</v>
      </c>
      <c r="DA34" s="639"/>
      <c r="DB34" s="639"/>
      <c r="DC34" s="640"/>
      <c r="DD34" s="624">
        <v>768168</v>
      </c>
      <c r="DE34" s="619"/>
      <c r="DF34" s="619"/>
      <c r="DG34" s="619"/>
      <c r="DH34" s="619"/>
      <c r="DI34" s="619"/>
      <c r="DJ34" s="619"/>
      <c r="DK34" s="620"/>
      <c r="DL34" s="624">
        <v>577248</v>
      </c>
      <c r="DM34" s="619"/>
      <c r="DN34" s="619"/>
      <c r="DO34" s="619"/>
      <c r="DP34" s="619"/>
      <c r="DQ34" s="619"/>
      <c r="DR34" s="619"/>
      <c r="DS34" s="619"/>
      <c r="DT34" s="619"/>
      <c r="DU34" s="619"/>
      <c r="DV34" s="620"/>
      <c r="DW34" s="641">
        <v>17.600000000000001</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218172</v>
      </c>
      <c r="S35" s="619"/>
      <c r="T35" s="619"/>
      <c r="U35" s="619"/>
      <c r="V35" s="619"/>
      <c r="W35" s="619"/>
      <c r="X35" s="619"/>
      <c r="Y35" s="620"/>
      <c r="Z35" s="671">
        <v>3.9</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516504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-14051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21827</v>
      </c>
      <c r="CS35" s="637"/>
      <c r="CT35" s="637"/>
      <c r="CU35" s="637"/>
      <c r="CV35" s="637"/>
      <c r="CW35" s="637"/>
      <c r="CX35" s="637"/>
      <c r="CY35" s="638"/>
      <c r="CZ35" s="621">
        <v>0.4</v>
      </c>
      <c r="DA35" s="639"/>
      <c r="DB35" s="639"/>
      <c r="DC35" s="640"/>
      <c r="DD35" s="624">
        <v>21695</v>
      </c>
      <c r="DE35" s="637"/>
      <c r="DF35" s="637"/>
      <c r="DG35" s="637"/>
      <c r="DH35" s="637"/>
      <c r="DI35" s="637"/>
      <c r="DJ35" s="637"/>
      <c r="DK35" s="638"/>
      <c r="DL35" s="624">
        <v>21634</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5536748</v>
      </c>
      <c r="S36" s="659"/>
      <c r="T36" s="659"/>
      <c r="U36" s="659"/>
      <c r="V36" s="659"/>
      <c r="W36" s="659"/>
      <c r="X36" s="659"/>
      <c r="Y36" s="662"/>
      <c r="Z36" s="663">
        <v>100</v>
      </c>
      <c r="AA36" s="663"/>
      <c r="AB36" s="663"/>
      <c r="AC36" s="663"/>
      <c r="AD36" s="664">
        <v>3066580</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41973</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-50719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765834</v>
      </c>
      <c r="CS36" s="619"/>
      <c r="CT36" s="619"/>
      <c r="CU36" s="619"/>
      <c r="CV36" s="619"/>
      <c r="CW36" s="619"/>
      <c r="CX36" s="619"/>
      <c r="CY36" s="620"/>
      <c r="CZ36" s="621">
        <v>14.4</v>
      </c>
      <c r="DA36" s="639"/>
      <c r="DB36" s="639"/>
      <c r="DC36" s="640"/>
      <c r="DD36" s="624">
        <v>527787</v>
      </c>
      <c r="DE36" s="619"/>
      <c r="DF36" s="619"/>
      <c r="DG36" s="619"/>
      <c r="DH36" s="619"/>
      <c r="DI36" s="619"/>
      <c r="DJ36" s="619"/>
      <c r="DK36" s="620"/>
      <c r="DL36" s="624">
        <v>320835</v>
      </c>
      <c r="DM36" s="619"/>
      <c r="DN36" s="619"/>
      <c r="DO36" s="619"/>
      <c r="DP36" s="619"/>
      <c r="DQ36" s="619"/>
      <c r="DR36" s="619"/>
      <c r="DS36" s="619"/>
      <c r="DT36" s="619"/>
      <c r="DU36" s="619"/>
      <c r="DV36" s="620"/>
      <c r="DW36" s="641">
        <v>9.8000000000000007</v>
      </c>
      <c r="DX36" s="642"/>
      <c r="DY36" s="642"/>
      <c r="DZ36" s="642"/>
      <c r="EA36" s="642"/>
      <c r="EB36" s="642"/>
      <c r="EC36" s="643"/>
    </row>
    <row r="37" spans="2:133" ht="11.25" customHeight="1">
      <c r="AQ37" s="644" t="s">
        <v>311</v>
      </c>
      <c r="AR37" s="645"/>
      <c r="AS37" s="645"/>
      <c r="AT37" s="645"/>
      <c r="AU37" s="645"/>
      <c r="AV37" s="645"/>
      <c r="AW37" s="645"/>
      <c r="AX37" s="645"/>
      <c r="AY37" s="646"/>
      <c r="AZ37" s="618" t="s">
        <v>206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1823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195039</v>
      </c>
      <c r="CS37" s="637"/>
      <c r="CT37" s="637"/>
      <c r="CU37" s="637"/>
      <c r="CV37" s="637"/>
      <c r="CW37" s="637"/>
      <c r="CX37" s="637"/>
      <c r="CY37" s="638"/>
      <c r="CZ37" s="621">
        <v>3.7</v>
      </c>
      <c r="DA37" s="639"/>
      <c r="DB37" s="639"/>
      <c r="DC37" s="640"/>
      <c r="DD37" s="624">
        <v>185084</v>
      </c>
      <c r="DE37" s="637"/>
      <c r="DF37" s="637"/>
      <c r="DG37" s="637"/>
      <c r="DH37" s="637"/>
      <c r="DI37" s="637"/>
      <c r="DJ37" s="637"/>
      <c r="DK37" s="638"/>
      <c r="DL37" s="624">
        <v>159071</v>
      </c>
      <c r="DM37" s="637"/>
      <c r="DN37" s="637"/>
      <c r="DO37" s="637"/>
      <c r="DP37" s="637"/>
      <c r="DQ37" s="637"/>
      <c r="DR37" s="637"/>
      <c r="DS37" s="637"/>
      <c r="DT37" s="637"/>
      <c r="DU37" s="637"/>
      <c r="DV37" s="638"/>
      <c r="DW37" s="641">
        <v>4.8</v>
      </c>
      <c r="DX37" s="642"/>
      <c r="DY37" s="642"/>
      <c r="DZ37" s="642"/>
      <c r="EA37" s="642"/>
      <c r="EB37" s="642"/>
      <c r="EC37" s="643"/>
    </row>
    <row r="38" spans="2:133" ht="11.25" customHeight="1">
      <c r="AQ38" s="644" t="s">
        <v>314</v>
      </c>
      <c r="AR38" s="645"/>
      <c r="AS38" s="645"/>
      <c r="AT38" s="645"/>
      <c r="AU38" s="645"/>
      <c r="AV38" s="645"/>
      <c r="AW38" s="645"/>
      <c r="AX38" s="645"/>
      <c r="AY38" s="646"/>
      <c r="AZ38" s="618" t="s">
        <v>107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3428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474531</v>
      </c>
      <c r="CS38" s="619"/>
      <c r="CT38" s="619"/>
      <c r="CU38" s="619"/>
      <c r="CV38" s="619"/>
      <c r="CW38" s="619"/>
      <c r="CX38" s="619"/>
      <c r="CY38" s="620"/>
      <c r="CZ38" s="621">
        <v>8.9</v>
      </c>
      <c r="DA38" s="639"/>
      <c r="DB38" s="639"/>
      <c r="DC38" s="640"/>
      <c r="DD38" s="624">
        <v>379347</v>
      </c>
      <c r="DE38" s="619"/>
      <c r="DF38" s="619"/>
      <c r="DG38" s="619"/>
      <c r="DH38" s="619"/>
      <c r="DI38" s="619"/>
      <c r="DJ38" s="619"/>
      <c r="DK38" s="620"/>
      <c r="DL38" s="624">
        <v>329784</v>
      </c>
      <c r="DM38" s="619"/>
      <c r="DN38" s="619"/>
      <c r="DO38" s="619"/>
      <c r="DP38" s="619"/>
      <c r="DQ38" s="619"/>
      <c r="DR38" s="619"/>
      <c r="DS38" s="619"/>
      <c r="DT38" s="619"/>
      <c r="DU38" s="619"/>
      <c r="DV38" s="620"/>
      <c r="DW38" s="641">
        <v>10</v>
      </c>
      <c r="DX38" s="642"/>
      <c r="DY38" s="642"/>
      <c r="DZ38" s="642"/>
      <c r="EA38" s="642"/>
      <c r="EB38" s="642"/>
      <c r="EC38" s="643"/>
    </row>
    <row r="39" spans="2:133" ht="11.25" customHeight="1">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99</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5000</v>
      </c>
      <c r="CS39" s="637"/>
      <c r="CT39" s="637"/>
      <c r="CU39" s="637"/>
      <c r="CV39" s="637"/>
      <c r="CW39" s="637"/>
      <c r="CX39" s="637"/>
      <c r="CY39" s="638"/>
      <c r="CZ39" s="621">
        <v>0.1</v>
      </c>
      <c r="DA39" s="639"/>
      <c r="DB39" s="639"/>
      <c r="DC39" s="640"/>
      <c r="DD39" s="624">
        <v>528</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148340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125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117316</v>
      </c>
      <c r="CS40" s="619"/>
      <c r="CT40" s="619"/>
      <c r="CU40" s="619"/>
      <c r="CV40" s="619"/>
      <c r="CW40" s="619"/>
      <c r="CX40" s="619"/>
      <c r="CY40" s="620"/>
      <c r="CZ40" s="621">
        <v>2.2000000000000002</v>
      </c>
      <c r="DA40" s="639"/>
      <c r="DB40" s="639"/>
      <c r="DC40" s="640"/>
      <c r="DD40" s="624">
        <v>5516</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326191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373</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529171</v>
      </c>
      <c r="CS42" s="619"/>
      <c r="CT42" s="619"/>
      <c r="CU42" s="619"/>
      <c r="CV42" s="619"/>
      <c r="CW42" s="619"/>
      <c r="CX42" s="619"/>
      <c r="CY42" s="620"/>
      <c r="CZ42" s="621">
        <v>10</v>
      </c>
      <c r="DA42" s="622"/>
      <c r="DB42" s="622"/>
      <c r="DC42" s="623"/>
      <c r="DD42" s="624">
        <v>235452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16245</v>
      </c>
      <c r="CS43" s="637"/>
      <c r="CT43" s="637"/>
      <c r="CU43" s="637"/>
      <c r="CV43" s="637"/>
      <c r="CW43" s="637"/>
      <c r="CX43" s="637"/>
      <c r="CY43" s="638"/>
      <c r="CZ43" s="621">
        <v>0.3</v>
      </c>
      <c r="DA43" s="639"/>
      <c r="DB43" s="639"/>
      <c r="DC43" s="640"/>
      <c r="DD43" s="624">
        <v>16245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523806</v>
      </c>
      <c r="CS44" s="619"/>
      <c r="CT44" s="619"/>
      <c r="CU44" s="619"/>
      <c r="CV44" s="619"/>
      <c r="CW44" s="619"/>
      <c r="CX44" s="619"/>
      <c r="CY44" s="620"/>
      <c r="CZ44" s="621">
        <v>9.9</v>
      </c>
      <c r="DA44" s="622"/>
      <c r="DB44" s="622"/>
      <c r="DC44" s="623"/>
      <c r="DD44" s="624">
        <v>234098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281684</v>
      </c>
      <c r="CS45" s="637"/>
      <c r="CT45" s="637"/>
      <c r="CU45" s="637"/>
      <c r="CV45" s="637"/>
      <c r="CW45" s="637"/>
      <c r="CX45" s="637"/>
      <c r="CY45" s="638"/>
      <c r="CZ45" s="621">
        <v>5.3</v>
      </c>
      <c r="DA45" s="639"/>
      <c r="DB45" s="639"/>
      <c r="DC45" s="640"/>
      <c r="DD45" s="624">
        <v>69439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197573</v>
      </c>
      <c r="CS46" s="619"/>
      <c r="CT46" s="619"/>
      <c r="CU46" s="619"/>
      <c r="CV46" s="619"/>
      <c r="CW46" s="619"/>
      <c r="CX46" s="619"/>
      <c r="CY46" s="620"/>
      <c r="CZ46" s="621">
        <v>3.7</v>
      </c>
      <c r="DA46" s="622"/>
      <c r="DB46" s="622"/>
      <c r="DC46" s="623"/>
      <c r="DD46" s="624">
        <v>132110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5365</v>
      </c>
      <c r="CS47" s="637"/>
      <c r="CT47" s="637"/>
      <c r="CU47" s="637"/>
      <c r="CV47" s="637"/>
      <c r="CW47" s="637"/>
      <c r="CX47" s="637"/>
      <c r="CY47" s="638"/>
      <c r="CZ47" s="621">
        <v>0.1</v>
      </c>
      <c r="DA47" s="639"/>
      <c r="DB47" s="639"/>
      <c r="DC47" s="640"/>
      <c r="DD47" s="624">
        <v>1354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5310653</v>
      </c>
      <c r="CS49" s="603"/>
      <c r="CT49" s="603"/>
      <c r="CU49" s="603"/>
      <c r="CV49" s="603"/>
      <c r="CW49" s="603"/>
      <c r="CX49" s="603"/>
      <c r="CY49" s="604"/>
      <c r="CZ49" s="605">
        <v>100</v>
      </c>
      <c r="DA49" s="606"/>
      <c r="DB49" s="606"/>
      <c r="DC49" s="607"/>
      <c r="DD49" s="608">
        <v>3560208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5537</v>
      </c>
      <c r="R7" s="1131"/>
      <c r="S7" s="1131"/>
      <c r="T7" s="1131"/>
      <c r="U7" s="1131"/>
      <c r="V7" s="1131">
        <v>5311</v>
      </c>
      <c r="W7" s="1131"/>
      <c r="X7" s="1131"/>
      <c r="Y7" s="1131"/>
      <c r="Z7" s="1131"/>
      <c r="AA7" s="1131">
        <v>226</v>
      </c>
      <c r="AB7" s="1131"/>
      <c r="AC7" s="1131"/>
      <c r="AD7" s="1131"/>
      <c r="AE7" s="1132"/>
      <c r="AF7" s="1133">
        <v>187</v>
      </c>
      <c r="AG7" s="1134"/>
      <c r="AH7" s="1134"/>
      <c r="AI7" s="1134"/>
      <c r="AJ7" s="1135"/>
      <c r="AK7" s="1117" t="s">
        <v>534</v>
      </c>
      <c r="AL7" s="1118"/>
      <c r="AM7" s="1118"/>
      <c r="AN7" s="1118"/>
      <c r="AO7" s="1118"/>
      <c r="AP7" s="1118">
        <v>5167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554</v>
      </c>
      <c r="BT7" s="1122"/>
      <c r="BU7" s="1122"/>
      <c r="BV7" s="1122"/>
      <c r="BW7" s="1122"/>
      <c r="BX7" s="1122"/>
      <c r="BY7" s="1122"/>
      <c r="BZ7" s="1122"/>
      <c r="CA7" s="1122"/>
      <c r="CB7" s="1122"/>
      <c r="CC7" s="1122"/>
      <c r="CD7" s="1122"/>
      <c r="CE7" s="1122"/>
      <c r="CF7" s="1122"/>
      <c r="CG7" s="1123"/>
      <c r="CH7" s="1114">
        <v>-5</v>
      </c>
      <c r="CI7" s="1115"/>
      <c r="CJ7" s="1115"/>
      <c r="CK7" s="1115"/>
      <c r="CL7" s="1116"/>
      <c r="CM7" s="1114">
        <v>51</v>
      </c>
      <c r="CN7" s="1115"/>
      <c r="CO7" s="1115"/>
      <c r="CP7" s="1115"/>
      <c r="CQ7" s="1116"/>
      <c r="CR7" s="1114">
        <v>50</v>
      </c>
      <c r="CS7" s="1115"/>
      <c r="CT7" s="1115"/>
      <c r="CU7" s="1115"/>
      <c r="CV7" s="1116"/>
      <c r="CW7" s="1114">
        <v>1</v>
      </c>
      <c r="CX7" s="1115"/>
      <c r="CY7" s="1115"/>
      <c r="CZ7" s="1115"/>
      <c r="DA7" s="1116"/>
      <c r="DB7" s="1114" t="s">
        <v>534</v>
      </c>
      <c r="DC7" s="1115"/>
      <c r="DD7" s="1115"/>
      <c r="DE7" s="1115"/>
      <c r="DF7" s="1116"/>
      <c r="DG7" s="1114" t="s">
        <v>534</v>
      </c>
      <c r="DH7" s="1115"/>
      <c r="DI7" s="1115"/>
      <c r="DJ7" s="1115"/>
      <c r="DK7" s="1116"/>
      <c r="DL7" s="1114" t="s">
        <v>534</v>
      </c>
      <c r="DM7" s="1115"/>
      <c r="DN7" s="1115"/>
      <c r="DO7" s="1115"/>
      <c r="DP7" s="1116"/>
      <c r="DQ7" s="1114" t="s">
        <v>534</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555</v>
      </c>
      <c r="BT8" s="1041"/>
      <c r="BU8" s="1041"/>
      <c r="BV8" s="1041"/>
      <c r="BW8" s="1041"/>
      <c r="BX8" s="1041"/>
      <c r="BY8" s="1041"/>
      <c r="BZ8" s="1041"/>
      <c r="CA8" s="1041"/>
      <c r="CB8" s="1041"/>
      <c r="CC8" s="1041"/>
      <c r="CD8" s="1041"/>
      <c r="CE8" s="1041"/>
      <c r="CF8" s="1041"/>
      <c r="CG8" s="1042"/>
      <c r="CH8" s="1015">
        <v>1</v>
      </c>
      <c r="CI8" s="1016"/>
      <c r="CJ8" s="1016"/>
      <c r="CK8" s="1016"/>
      <c r="CL8" s="1017"/>
      <c r="CM8" s="1015">
        <v>51</v>
      </c>
      <c r="CN8" s="1016"/>
      <c r="CO8" s="1016"/>
      <c r="CP8" s="1016"/>
      <c r="CQ8" s="1017"/>
      <c r="CR8" s="1015">
        <v>20</v>
      </c>
      <c r="CS8" s="1016"/>
      <c r="CT8" s="1016"/>
      <c r="CU8" s="1016"/>
      <c r="CV8" s="1017"/>
      <c r="CW8" s="1015" t="s">
        <v>534</v>
      </c>
      <c r="CX8" s="1016"/>
      <c r="CY8" s="1016"/>
      <c r="CZ8" s="1016"/>
      <c r="DA8" s="1017"/>
      <c r="DB8" s="1015" t="s">
        <v>534</v>
      </c>
      <c r="DC8" s="1016"/>
      <c r="DD8" s="1016"/>
      <c r="DE8" s="1016"/>
      <c r="DF8" s="1017"/>
      <c r="DG8" s="1015" t="s">
        <v>534</v>
      </c>
      <c r="DH8" s="1016"/>
      <c r="DI8" s="1016"/>
      <c r="DJ8" s="1016"/>
      <c r="DK8" s="1017"/>
      <c r="DL8" s="1015" t="s">
        <v>534</v>
      </c>
      <c r="DM8" s="1016"/>
      <c r="DN8" s="1016"/>
      <c r="DO8" s="1016"/>
      <c r="DP8" s="1017"/>
      <c r="DQ8" s="1015" t="s">
        <v>534</v>
      </c>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556</v>
      </c>
      <c r="BT9" s="1041"/>
      <c r="BU9" s="1041"/>
      <c r="BV9" s="1041"/>
      <c r="BW9" s="1041"/>
      <c r="BX9" s="1041"/>
      <c r="BY9" s="1041"/>
      <c r="BZ9" s="1041"/>
      <c r="CA9" s="1041"/>
      <c r="CB9" s="1041"/>
      <c r="CC9" s="1041"/>
      <c r="CD9" s="1041"/>
      <c r="CE9" s="1041"/>
      <c r="CF9" s="1041"/>
      <c r="CG9" s="1042"/>
      <c r="CH9" s="1015">
        <v>1</v>
      </c>
      <c r="CI9" s="1016"/>
      <c r="CJ9" s="1016"/>
      <c r="CK9" s="1016"/>
      <c r="CL9" s="1017"/>
      <c r="CM9" s="1015">
        <v>37</v>
      </c>
      <c r="CN9" s="1016"/>
      <c r="CO9" s="1016"/>
      <c r="CP9" s="1016"/>
      <c r="CQ9" s="1017"/>
      <c r="CR9" s="1015">
        <v>25</v>
      </c>
      <c r="CS9" s="1016"/>
      <c r="CT9" s="1016"/>
      <c r="CU9" s="1016"/>
      <c r="CV9" s="1017"/>
      <c r="CW9" s="1015" t="s">
        <v>534</v>
      </c>
      <c r="CX9" s="1016"/>
      <c r="CY9" s="1016"/>
      <c r="CZ9" s="1016"/>
      <c r="DA9" s="1017"/>
      <c r="DB9" s="1015" t="s">
        <v>534</v>
      </c>
      <c r="DC9" s="1016"/>
      <c r="DD9" s="1016"/>
      <c r="DE9" s="1016"/>
      <c r="DF9" s="1017"/>
      <c r="DG9" s="1015" t="s">
        <v>534</v>
      </c>
      <c r="DH9" s="1016"/>
      <c r="DI9" s="1016"/>
      <c r="DJ9" s="1016"/>
      <c r="DK9" s="1017"/>
      <c r="DL9" s="1015" t="s">
        <v>534</v>
      </c>
      <c r="DM9" s="1016"/>
      <c r="DN9" s="1016"/>
      <c r="DO9" s="1016"/>
      <c r="DP9" s="1017"/>
      <c r="DQ9" s="1015" t="s">
        <v>534</v>
      </c>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361</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5537</v>
      </c>
      <c r="R23" s="1095"/>
      <c r="S23" s="1095"/>
      <c r="T23" s="1095"/>
      <c r="U23" s="1095"/>
      <c r="V23" s="1095">
        <v>5311</v>
      </c>
      <c r="W23" s="1095"/>
      <c r="X23" s="1095"/>
      <c r="Y23" s="1095"/>
      <c r="Z23" s="1095"/>
      <c r="AA23" s="1095">
        <v>226</v>
      </c>
      <c r="AB23" s="1095"/>
      <c r="AC23" s="1095"/>
      <c r="AD23" s="1095"/>
      <c r="AE23" s="1096"/>
      <c r="AF23" s="1097">
        <v>187</v>
      </c>
      <c r="AG23" s="1095"/>
      <c r="AH23" s="1095"/>
      <c r="AI23" s="1095"/>
      <c r="AJ23" s="1098"/>
      <c r="AK23" s="1099"/>
      <c r="AL23" s="1100"/>
      <c r="AM23" s="1100"/>
      <c r="AN23" s="1100"/>
      <c r="AO23" s="1100"/>
      <c r="AP23" s="1095">
        <v>5167</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2024</v>
      </c>
      <c r="R28" s="1080"/>
      <c r="S28" s="1080"/>
      <c r="T28" s="1080"/>
      <c r="U28" s="1080"/>
      <c r="V28" s="1080">
        <v>2038</v>
      </c>
      <c r="W28" s="1080"/>
      <c r="X28" s="1080"/>
      <c r="Y28" s="1080"/>
      <c r="Z28" s="1080"/>
      <c r="AA28" s="1080">
        <v>-14</v>
      </c>
      <c r="AB28" s="1080"/>
      <c r="AC28" s="1080"/>
      <c r="AD28" s="1080"/>
      <c r="AE28" s="1081"/>
      <c r="AF28" s="1082">
        <v>-14</v>
      </c>
      <c r="AG28" s="1080"/>
      <c r="AH28" s="1080"/>
      <c r="AI28" s="1080"/>
      <c r="AJ28" s="1083"/>
      <c r="AK28" s="1084">
        <v>153</v>
      </c>
      <c r="AL28" s="1072"/>
      <c r="AM28" s="1072"/>
      <c r="AN28" s="1072"/>
      <c r="AO28" s="1072"/>
      <c r="AP28" s="1072" t="s">
        <v>534</v>
      </c>
      <c r="AQ28" s="1072"/>
      <c r="AR28" s="1072"/>
      <c r="AS28" s="1072"/>
      <c r="AT28" s="1072"/>
      <c r="AU28" s="1072" t="s">
        <v>534</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376</v>
      </c>
      <c r="C29" s="1058"/>
      <c r="D29" s="1058"/>
      <c r="E29" s="1058"/>
      <c r="F29" s="1058"/>
      <c r="G29" s="1058"/>
      <c r="H29" s="1058"/>
      <c r="I29" s="1058"/>
      <c r="J29" s="1058"/>
      <c r="K29" s="1058"/>
      <c r="L29" s="1058"/>
      <c r="M29" s="1058"/>
      <c r="N29" s="1058"/>
      <c r="O29" s="1058"/>
      <c r="P29" s="1059"/>
      <c r="Q29" s="1069">
        <v>149</v>
      </c>
      <c r="R29" s="1070"/>
      <c r="S29" s="1070"/>
      <c r="T29" s="1070"/>
      <c r="U29" s="1070"/>
      <c r="V29" s="1070">
        <v>143</v>
      </c>
      <c r="W29" s="1070"/>
      <c r="X29" s="1070"/>
      <c r="Y29" s="1070"/>
      <c r="Z29" s="1070"/>
      <c r="AA29" s="1070">
        <v>6</v>
      </c>
      <c r="AB29" s="1070"/>
      <c r="AC29" s="1070"/>
      <c r="AD29" s="1070"/>
      <c r="AE29" s="1071"/>
      <c r="AF29" s="1063">
        <v>6</v>
      </c>
      <c r="AG29" s="1064"/>
      <c r="AH29" s="1064"/>
      <c r="AI29" s="1064"/>
      <c r="AJ29" s="1065"/>
      <c r="AK29" s="1006">
        <v>52</v>
      </c>
      <c r="AL29" s="997"/>
      <c r="AM29" s="997"/>
      <c r="AN29" s="997"/>
      <c r="AO29" s="997"/>
      <c r="AP29" s="997" t="s">
        <v>535</v>
      </c>
      <c r="AQ29" s="997"/>
      <c r="AR29" s="997"/>
      <c r="AS29" s="997"/>
      <c r="AT29" s="997"/>
      <c r="AU29" s="997" t="s">
        <v>534</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377</v>
      </c>
      <c r="C30" s="1058"/>
      <c r="D30" s="1058"/>
      <c r="E30" s="1058"/>
      <c r="F30" s="1058"/>
      <c r="G30" s="1058"/>
      <c r="H30" s="1058"/>
      <c r="I30" s="1058"/>
      <c r="J30" s="1058"/>
      <c r="K30" s="1058"/>
      <c r="L30" s="1058"/>
      <c r="M30" s="1058"/>
      <c r="N30" s="1058"/>
      <c r="O30" s="1058"/>
      <c r="P30" s="1059"/>
      <c r="Q30" s="1069">
        <v>213</v>
      </c>
      <c r="R30" s="1070"/>
      <c r="S30" s="1070"/>
      <c r="T30" s="1070"/>
      <c r="U30" s="1070"/>
      <c r="V30" s="1070">
        <v>182</v>
      </c>
      <c r="W30" s="1070"/>
      <c r="X30" s="1070"/>
      <c r="Y30" s="1070"/>
      <c r="Z30" s="1070"/>
      <c r="AA30" s="1070">
        <v>31</v>
      </c>
      <c r="AB30" s="1070"/>
      <c r="AC30" s="1070"/>
      <c r="AD30" s="1070"/>
      <c r="AE30" s="1071"/>
      <c r="AF30" s="1063">
        <v>802</v>
      </c>
      <c r="AG30" s="1064"/>
      <c r="AH30" s="1064"/>
      <c r="AI30" s="1064"/>
      <c r="AJ30" s="1065"/>
      <c r="AK30" s="1006">
        <v>30</v>
      </c>
      <c r="AL30" s="997"/>
      <c r="AM30" s="997"/>
      <c r="AN30" s="997"/>
      <c r="AO30" s="997"/>
      <c r="AP30" s="997">
        <v>375</v>
      </c>
      <c r="AQ30" s="997"/>
      <c r="AR30" s="997"/>
      <c r="AS30" s="997"/>
      <c r="AT30" s="997"/>
      <c r="AU30" s="997">
        <v>0</v>
      </c>
      <c r="AV30" s="997"/>
      <c r="AW30" s="997"/>
      <c r="AX30" s="997"/>
      <c r="AY30" s="997"/>
      <c r="AZ30" s="1068"/>
      <c r="BA30" s="1068"/>
      <c r="BB30" s="1068"/>
      <c r="BC30" s="1068"/>
      <c r="BD30" s="1068"/>
      <c r="BE30" s="1052" t="s">
        <v>378</v>
      </c>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c r="C31" s="1058"/>
      <c r="D31" s="1058"/>
      <c r="E31" s="1058"/>
      <c r="F31" s="1058"/>
      <c r="G31" s="1058"/>
      <c r="H31" s="1058"/>
      <c r="I31" s="1058"/>
      <c r="J31" s="1058"/>
      <c r="K31" s="1058"/>
      <c r="L31" s="1058"/>
      <c r="M31" s="1058"/>
      <c r="N31" s="1058"/>
      <c r="O31" s="1058"/>
      <c r="P31" s="1059"/>
      <c r="Q31" s="1069"/>
      <c r="R31" s="1070"/>
      <c r="S31" s="1070"/>
      <c r="T31" s="1070"/>
      <c r="U31" s="1070"/>
      <c r="V31" s="1070"/>
      <c r="W31" s="1070"/>
      <c r="X31" s="1070"/>
      <c r="Y31" s="1070"/>
      <c r="Z31" s="1070"/>
      <c r="AA31" s="1070"/>
      <c r="AB31" s="1070"/>
      <c r="AC31" s="1070"/>
      <c r="AD31" s="1070"/>
      <c r="AE31" s="1071"/>
      <c r="AF31" s="1063"/>
      <c r="AG31" s="1064"/>
      <c r="AH31" s="1064"/>
      <c r="AI31" s="1064"/>
      <c r="AJ31" s="1065"/>
      <c r="AK31" s="1006"/>
      <c r="AL31" s="997"/>
      <c r="AM31" s="997"/>
      <c r="AN31" s="997"/>
      <c r="AO31" s="997"/>
      <c r="AP31" s="997"/>
      <c r="AQ31" s="997"/>
      <c r="AR31" s="997"/>
      <c r="AS31" s="997"/>
      <c r="AT31" s="997"/>
      <c r="AU31" s="997"/>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c r="C32" s="1058"/>
      <c r="D32" s="1058"/>
      <c r="E32" s="1058"/>
      <c r="F32" s="1058"/>
      <c r="G32" s="1058"/>
      <c r="H32" s="1058"/>
      <c r="I32" s="1058"/>
      <c r="J32" s="1058"/>
      <c r="K32" s="1058"/>
      <c r="L32" s="1058"/>
      <c r="M32" s="1058"/>
      <c r="N32" s="1058"/>
      <c r="O32" s="1058"/>
      <c r="P32" s="1059"/>
      <c r="Q32" s="1069"/>
      <c r="R32" s="1070"/>
      <c r="S32" s="1070"/>
      <c r="T32" s="1070"/>
      <c r="U32" s="1070"/>
      <c r="V32" s="1070"/>
      <c r="W32" s="1070"/>
      <c r="X32" s="1070"/>
      <c r="Y32" s="1070"/>
      <c r="Z32" s="1070"/>
      <c r="AA32" s="1070"/>
      <c r="AB32" s="1070"/>
      <c r="AC32" s="1070"/>
      <c r="AD32" s="1070"/>
      <c r="AE32" s="1071"/>
      <c r="AF32" s="1063"/>
      <c r="AG32" s="1064"/>
      <c r="AH32" s="1064"/>
      <c r="AI32" s="1064"/>
      <c r="AJ32" s="1065"/>
      <c r="AK32" s="1006"/>
      <c r="AL32" s="997"/>
      <c r="AM32" s="997"/>
      <c r="AN32" s="997"/>
      <c r="AO32" s="997"/>
      <c r="AP32" s="997"/>
      <c r="AQ32" s="997"/>
      <c r="AR32" s="997"/>
      <c r="AS32" s="997"/>
      <c r="AT32" s="997"/>
      <c r="AU32" s="997"/>
      <c r="AV32" s="997"/>
      <c r="AW32" s="997"/>
      <c r="AX32" s="997"/>
      <c r="AY32" s="997"/>
      <c r="AZ32" s="1068"/>
      <c r="BA32" s="1068"/>
      <c r="BB32" s="1068"/>
      <c r="BC32" s="1068"/>
      <c r="BD32" s="1068"/>
      <c r="BE32" s="1052"/>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379</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794</v>
      </c>
      <c r="AG63" s="985"/>
      <c r="AH63" s="985"/>
      <c r="AI63" s="985"/>
      <c r="AJ63" s="1050"/>
      <c r="AK63" s="1051"/>
      <c r="AL63" s="989"/>
      <c r="AM63" s="989"/>
      <c r="AN63" s="989"/>
      <c r="AO63" s="989"/>
      <c r="AP63" s="985">
        <v>375</v>
      </c>
      <c r="AQ63" s="985"/>
      <c r="AR63" s="985"/>
      <c r="AS63" s="985"/>
      <c r="AT63" s="985"/>
      <c r="AU63" s="985">
        <v>0</v>
      </c>
      <c r="AV63" s="985"/>
      <c r="AW63" s="985"/>
      <c r="AX63" s="985"/>
      <c r="AY63" s="985"/>
      <c r="AZ63" s="1045"/>
      <c r="BA63" s="1045"/>
      <c r="BB63" s="1045"/>
      <c r="BC63" s="1045"/>
      <c r="BD63" s="1045"/>
      <c r="BE63" s="986"/>
      <c r="BF63" s="986"/>
      <c r="BG63" s="986"/>
      <c r="BH63" s="986"/>
      <c r="BI63" s="987"/>
      <c r="BJ63" s="1046" t="s">
        <v>107</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382</v>
      </c>
      <c r="B66" s="1022"/>
      <c r="C66" s="1022"/>
      <c r="D66" s="1022"/>
      <c r="E66" s="1022"/>
      <c r="F66" s="1022"/>
      <c r="G66" s="1022"/>
      <c r="H66" s="1022"/>
      <c r="I66" s="1022"/>
      <c r="J66" s="1022"/>
      <c r="K66" s="1022"/>
      <c r="L66" s="1022"/>
      <c r="M66" s="1022"/>
      <c r="N66" s="1022"/>
      <c r="O66" s="1022"/>
      <c r="P66" s="1023"/>
      <c r="Q66" s="1027" t="s">
        <v>383</v>
      </c>
      <c r="R66" s="1028"/>
      <c r="S66" s="1028"/>
      <c r="T66" s="1028"/>
      <c r="U66" s="1029"/>
      <c r="V66" s="1027" t="s">
        <v>384</v>
      </c>
      <c r="W66" s="1028"/>
      <c r="X66" s="1028"/>
      <c r="Y66" s="1028"/>
      <c r="Z66" s="1029"/>
      <c r="AA66" s="1027" t="s">
        <v>385</v>
      </c>
      <c r="AB66" s="1028"/>
      <c r="AC66" s="1028"/>
      <c r="AD66" s="1028"/>
      <c r="AE66" s="1029"/>
      <c r="AF66" s="1033" t="s">
        <v>386</v>
      </c>
      <c r="AG66" s="1034"/>
      <c r="AH66" s="1034"/>
      <c r="AI66" s="1034"/>
      <c r="AJ66" s="1035"/>
      <c r="AK66" s="1027" t="s">
        <v>387</v>
      </c>
      <c r="AL66" s="1022"/>
      <c r="AM66" s="1022"/>
      <c r="AN66" s="1022"/>
      <c r="AO66" s="1023"/>
      <c r="AP66" s="1027" t="s">
        <v>388</v>
      </c>
      <c r="AQ66" s="1028"/>
      <c r="AR66" s="1028"/>
      <c r="AS66" s="1028"/>
      <c r="AT66" s="1029"/>
      <c r="AU66" s="1027" t="s">
        <v>389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161</v>
      </c>
      <c r="R68" s="1008"/>
      <c r="S68" s="1008"/>
      <c r="T68" s="1008"/>
      <c r="U68" s="1008"/>
      <c r="V68" s="1008">
        <v>147</v>
      </c>
      <c r="W68" s="1008"/>
      <c r="X68" s="1008"/>
      <c r="Y68" s="1008"/>
      <c r="Z68" s="1008"/>
      <c r="AA68" s="1008">
        <v>14</v>
      </c>
      <c r="AB68" s="1008"/>
      <c r="AC68" s="1008"/>
      <c r="AD68" s="1008"/>
      <c r="AE68" s="1008"/>
      <c r="AF68" s="1008">
        <v>14</v>
      </c>
      <c r="AG68" s="1008"/>
      <c r="AH68" s="1008"/>
      <c r="AI68" s="1008"/>
      <c r="AJ68" s="1008"/>
      <c r="AK68" s="1008">
        <v>7</v>
      </c>
      <c r="AL68" s="1008"/>
      <c r="AM68" s="1008"/>
      <c r="AN68" s="1008"/>
      <c r="AO68" s="1008"/>
      <c r="AP68" s="1008" t="s">
        <v>534</v>
      </c>
      <c r="AQ68" s="1008"/>
      <c r="AR68" s="1008"/>
      <c r="AS68" s="1008"/>
      <c r="AT68" s="1008"/>
      <c r="AU68" s="1008" t="s">
        <v>534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100</v>
      </c>
      <c r="R69" s="997"/>
      <c r="S69" s="997"/>
      <c r="T69" s="997"/>
      <c r="U69" s="997"/>
      <c r="V69" s="997">
        <v>99</v>
      </c>
      <c r="W69" s="997"/>
      <c r="X69" s="997"/>
      <c r="Y69" s="997"/>
      <c r="Z69" s="997"/>
      <c r="AA69" s="997">
        <v>0</v>
      </c>
      <c r="AB69" s="997"/>
      <c r="AC69" s="997"/>
      <c r="AD69" s="997"/>
      <c r="AE69" s="997"/>
      <c r="AF69" s="997">
        <v>0</v>
      </c>
      <c r="AG69" s="997"/>
      <c r="AH69" s="997"/>
      <c r="AI69" s="997"/>
      <c r="AJ69" s="997"/>
      <c r="AK69" s="997">
        <v>2</v>
      </c>
      <c r="AL69" s="997"/>
      <c r="AM69" s="997"/>
      <c r="AN69" s="997"/>
      <c r="AO69" s="997"/>
      <c r="AP69" s="997" t="s">
        <v>534</v>
      </c>
      <c r="AQ69" s="997"/>
      <c r="AR69" s="997"/>
      <c r="AS69" s="997"/>
      <c r="AT69" s="997"/>
      <c r="AU69" s="997" t="s">
        <v>534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11632</v>
      </c>
      <c r="R70" s="997"/>
      <c r="S70" s="997"/>
      <c r="T70" s="997"/>
      <c r="U70" s="997"/>
      <c r="V70" s="997">
        <v>11127</v>
      </c>
      <c r="W70" s="997"/>
      <c r="X70" s="997"/>
      <c r="Y70" s="997"/>
      <c r="Z70" s="997"/>
      <c r="AA70" s="997">
        <v>505</v>
      </c>
      <c r="AB70" s="997"/>
      <c r="AC70" s="997"/>
      <c r="AD70" s="997"/>
      <c r="AE70" s="997"/>
      <c r="AF70" s="997">
        <v>505</v>
      </c>
      <c r="AG70" s="997"/>
      <c r="AH70" s="997"/>
      <c r="AI70" s="997"/>
      <c r="AJ70" s="997"/>
      <c r="AK70" s="997" t="s">
        <v>534</v>
      </c>
      <c r="AL70" s="997"/>
      <c r="AM70" s="997"/>
      <c r="AN70" s="997"/>
      <c r="AO70" s="997"/>
      <c r="AP70" s="997" t="s">
        <v>534</v>
      </c>
      <c r="AQ70" s="997"/>
      <c r="AR70" s="997"/>
      <c r="AS70" s="997"/>
      <c r="AT70" s="997"/>
      <c r="AU70" s="997" t="s">
        <v>534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68</v>
      </c>
      <c r="R71" s="997"/>
      <c r="S71" s="997"/>
      <c r="T71" s="997"/>
      <c r="U71" s="997"/>
      <c r="V71" s="997">
        <v>68</v>
      </c>
      <c r="W71" s="997"/>
      <c r="X71" s="997"/>
      <c r="Y71" s="997"/>
      <c r="Z71" s="997"/>
      <c r="AA71" s="997" t="s">
        <v>534</v>
      </c>
      <c r="AB71" s="997"/>
      <c r="AC71" s="997"/>
      <c r="AD71" s="997"/>
      <c r="AE71" s="997"/>
      <c r="AF71" s="997" t="s">
        <v>552</v>
      </c>
      <c r="AG71" s="997"/>
      <c r="AH71" s="997"/>
      <c r="AI71" s="997"/>
      <c r="AJ71" s="997"/>
      <c r="AK71" s="997" t="s">
        <v>534</v>
      </c>
      <c r="AL71" s="997"/>
      <c r="AM71" s="997"/>
      <c r="AN71" s="997"/>
      <c r="AO71" s="997"/>
      <c r="AP71" s="997" t="s">
        <v>534</v>
      </c>
      <c r="AQ71" s="997"/>
      <c r="AR71" s="997"/>
      <c r="AS71" s="997"/>
      <c r="AT71" s="997"/>
      <c r="AU71" s="997" t="s">
        <v>534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211</v>
      </c>
      <c r="R72" s="997"/>
      <c r="S72" s="997"/>
      <c r="T72" s="997"/>
      <c r="U72" s="997"/>
      <c r="V72" s="997">
        <v>207</v>
      </c>
      <c r="W72" s="997"/>
      <c r="X72" s="997"/>
      <c r="Y72" s="997"/>
      <c r="Z72" s="997"/>
      <c r="AA72" s="997">
        <v>4</v>
      </c>
      <c r="AB72" s="997"/>
      <c r="AC72" s="997"/>
      <c r="AD72" s="997"/>
      <c r="AE72" s="997"/>
      <c r="AF72" s="997">
        <v>4</v>
      </c>
      <c r="AG72" s="997"/>
      <c r="AH72" s="997"/>
      <c r="AI72" s="997"/>
      <c r="AJ72" s="997"/>
      <c r="AK72" s="997" t="s">
        <v>534</v>
      </c>
      <c r="AL72" s="997"/>
      <c r="AM72" s="997"/>
      <c r="AN72" s="997"/>
      <c r="AO72" s="997"/>
      <c r="AP72" s="997" t="s">
        <v>534</v>
      </c>
      <c r="AQ72" s="997"/>
      <c r="AR72" s="997"/>
      <c r="AS72" s="997"/>
      <c r="AT72" s="997"/>
      <c r="AU72" s="997" t="s">
        <v>534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32</v>
      </c>
      <c r="R73" s="997"/>
      <c r="S73" s="997"/>
      <c r="T73" s="997"/>
      <c r="U73" s="997"/>
      <c r="V73" s="997">
        <v>31</v>
      </c>
      <c r="W73" s="997"/>
      <c r="X73" s="997"/>
      <c r="Y73" s="997"/>
      <c r="Z73" s="997"/>
      <c r="AA73" s="997">
        <v>2</v>
      </c>
      <c r="AB73" s="997"/>
      <c r="AC73" s="997"/>
      <c r="AD73" s="997"/>
      <c r="AE73" s="997"/>
      <c r="AF73" s="997">
        <v>2</v>
      </c>
      <c r="AG73" s="997"/>
      <c r="AH73" s="997"/>
      <c r="AI73" s="997"/>
      <c r="AJ73" s="997"/>
      <c r="AK73" s="997" t="s">
        <v>534</v>
      </c>
      <c r="AL73" s="997"/>
      <c r="AM73" s="997"/>
      <c r="AN73" s="997"/>
      <c r="AO73" s="997"/>
      <c r="AP73" s="997" t="s">
        <v>534</v>
      </c>
      <c r="AQ73" s="997"/>
      <c r="AR73" s="997"/>
      <c r="AS73" s="997"/>
      <c r="AT73" s="997"/>
      <c r="AU73" s="997" t="s">
        <v>534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542</v>
      </c>
      <c r="C74" s="1001"/>
      <c r="D74" s="1001"/>
      <c r="E74" s="1001"/>
      <c r="F74" s="1001"/>
      <c r="G74" s="1001"/>
      <c r="H74" s="1001"/>
      <c r="I74" s="1001"/>
      <c r="J74" s="1001"/>
      <c r="K74" s="1001"/>
      <c r="L74" s="1001"/>
      <c r="M74" s="1001"/>
      <c r="N74" s="1001"/>
      <c r="O74" s="1001"/>
      <c r="P74" s="1002"/>
      <c r="Q74" s="1003">
        <v>58</v>
      </c>
      <c r="R74" s="997"/>
      <c r="S74" s="997"/>
      <c r="T74" s="997"/>
      <c r="U74" s="997"/>
      <c r="V74" s="997">
        <v>15</v>
      </c>
      <c r="W74" s="997"/>
      <c r="X74" s="997"/>
      <c r="Y74" s="997"/>
      <c r="Z74" s="997"/>
      <c r="AA74" s="997">
        <v>43</v>
      </c>
      <c r="AB74" s="997"/>
      <c r="AC74" s="997"/>
      <c r="AD74" s="997"/>
      <c r="AE74" s="997"/>
      <c r="AF74" s="997">
        <v>43</v>
      </c>
      <c r="AG74" s="997"/>
      <c r="AH74" s="997"/>
      <c r="AI74" s="997"/>
      <c r="AJ74" s="997"/>
      <c r="AK74" s="997" t="s">
        <v>534</v>
      </c>
      <c r="AL74" s="997"/>
      <c r="AM74" s="997"/>
      <c r="AN74" s="997"/>
      <c r="AO74" s="997"/>
      <c r="AP74" s="997" t="s">
        <v>534</v>
      </c>
      <c r="AQ74" s="997"/>
      <c r="AR74" s="997"/>
      <c r="AS74" s="997"/>
      <c r="AT74" s="997"/>
      <c r="AU74" s="997" t="s">
        <v>534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543</v>
      </c>
      <c r="C75" s="1001"/>
      <c r="D75" s="1001"/>
      <c r="E75" s="1001"/>
      <c r="F75" s="1001"/>
      <c r="G75" s="1001"/>
      <c r="H75" s="1001"/>
      <c r="I75" s="1001"/>
      <c r="J75" s="1001"/>
      <c r="K75" s="1001"/>
      <c r="L75" s="1001"/>
      <c r="M75" s="1001"/>
      <c r="N75" s="1001"/>
      <c r="O75" s="1001"/>
      <c r="P75" s="1002"/>
      <c r="Q75" s="1004">
        <v>34</v>
      </c>
      <c r="R75" s="1005"/>
      <c r="S75" s="1005"/>
      <c r="T75" s="1005"/>
      <c r="U75" s="1006"/>
      <c r="V75" s="1007">
        <v>31</v>
      </c>
      <c r="W75" s="1005"/>
      <c r="X75" s="1005"/>
      <c r="Y75" s="1005"/>
      <c r="Z75" s="1006"/>
      <c r="AA75" s="1007">
        <v>2</v>
      </c>
      <c r="AB75" s="1005"/>
      <c r="AC75" s="1005"/>
      <c r="AD75" s="1005"/>
      <c r="AE75" s="1006"/>
      <c r="AF75" s="1007">
        <v>2</v>
      </c>
      <c r="AG75" s="1005"/>
      <c r="AH75" s="1005"/>
      <c r="AI75" s="1005"/>
      <c r="AJ75" s="1006"/>
      <c r="AK75" s="1007">
        <v>10</v>
      </c>
      <c r="AL75" s="1005"/>
      <c r="AM75" s="1005"/>
      <c r="AN75" s="1005"/>
      <c r="AO75" s="1006"/>
      <c r="AP75" s="1007" t="s">
        <v>534</v>
      </c>
      <c r="AQ75" s="1005"/>
      <c r="AR75" s="1005"/>
      <c r="AS75" s="1005"/>
      <c r="AT75" s="1006"/>
      <c r="AU75" s="1007" t="s">
        <v>534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544</v>
      </c>
      <c r="C76" s="1001"/>
      <c r="D76" s="1001"/>
      <c r="E76" s="1001"/>
      <c r="F76" s="1001"/>
      <c r="G76" s="1001"/>
      <c r="H76" s="1001"/>
      <c r="I76" s="1001"/>
      <c r="J76" s="1001"/>
      <c r="K76" s="1001"/>
      <c r="L76" s="1001"/>
      <c r="M76" s="1001"/>
      <c r="N76" s="1001"/>
      <c r="O76" s="1001"/>
      <c r="P76" s="1002"/>
      <c r="Q76" s="1004">
        <v>5143</v>
      </c>
      <c r="R76" s="1005"/>
      <c r="S76" s="1005"/>
      <c r="T76" s="1005"/>
      <c r="U76" s="1006"/>
      <c r="V76" s="1007">
        <v>5033</v>
      </c>
      <c r="W76" s="1005"/>
      <c r="X76" s="1005"/>
      <c r="Y76" s="1005"/>
      <c r="Z76" s="1006"/>
      <c r="AA76" s="1007">
        <v>110</v>
      </c>
      <c r="AB76" s="1005"/>
      <c r="AC76" s="1005"/>
      <c r="AD76" s="1005"/>
      <c r="AE76" s="1006"/>
      <c r="AF76" s="1007">
        <v>110</v>
      </c>
      <c r="AG76" s="1005"/>
      <c r="AH76" s="1005"/>
      <c r="AI76" s="1005"/>
      <c r="AJ76" s="1006"/>
      <c r="AK76" s="1007">
        <v>20</v>
      </c>
      <c r="AL76" s="1005"/>
      <c r="AM76" s="1005"/>
      <c r="AN76" s="1005"/>
      <c r="AO76" s="1006"/>
      <c r="AP76" s="1007">
        <v>1576</v>
      </c>
      <c r="AQ76" s="1005"/>
      <c r="AR76" s="1005"/>
      <c r="AS76" s="1005"/>
      <c r="AT76" s="1006"/>
      <c r="AU76" s="1007">
        <v>49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553</v>
      </c>
      <c r="C77" s="1001"/>
      <c r="D77" s="1001"/>
      <c r="E77" s="1001"/>
      <c r="F77" s="1001"/>
      <c r="G77" s="1001"/>
      <c r="H77" s="1001"/>
      <c r="I77" s="1001"/>
      <c r="J77" s="1001"/>
      <c r="K77" s="1001"/>
      <c r="L77" s="1001"/>
      <c r="M77" s="1001"/>
      <c r="N77" s="1001"/>
      <c r="O77" s="1001"/>
      <c r="P77" s="1002"/>
      <c r="Q77" s="1004">
        <v>1876</v>
      </c>
      <c r="R77" s="1005"/>
      <c r="S77" s="1005"/>
      <c r="T77" s="1005"/>
      <c r="U77" s="1006"/>
      <c r="V77" s="1007">
        <v>1814</v>
      </c>
      <c r="W77" s="1005"/>
      <c r="X77" s="1005"/>
      <c r="Y77" s="1005"/>
      <c r="Z77" s="1006"/>
      <c r="AA77" s="1007">
        <v>62</v>
      </c>
      <c r="AB77" s="1005"/>
      <c r="AC77" s="1005"/>
      <c r="AD77" s="1005"/>
      <c r="AE77" s="1006"/>
      <c r="AF77" s="1007">
        <v>62</v>
      </c>
      <c r="AG77" s="1005"/>
      <c r="AH77" s="1005"/>
      <c r="AI77" s="1005"/>
      <c r="AJ77" s="1006"/>
      <c r="AK77" s="1007">
        <v>150</v>
      </c>
      <c r="AL77" s="1005"/>
      <c r="AM77" s="1005"/>
      <c r="AN77" s="1005"/>
      <c r="AO77" s="1006"/>
      <c r="AP77" s="1007">
        <v>538</v>
      </c>
      <c r="AQ77" s="1005"/>
      <c r="AR77" s="1005"/>
      <c r="AS77" s="1005"/>
      <c r="AT77" s="1006"/>
      <c r="AU77" s="1007">
        <v>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545</v>
      </c>
      <c r="C78" s="1001"/>
      <c r="D78" s="1001"/>
      <c r="E78" s="1001"/>
      <c r="F78" s="1001"/>
      <c r="G78" s="1001"/>
      <c r="H78" s="1001"/>
      <c r="I78" s="1001"/>
      <c r="J78" s="1001"/>
      <c r="K78" s="1001"/>
      <c r="L78" s="1001"/>
      <c r="M78" s="1001"/>
      <c r="N78" s="1001"/>
      <c r="O78" s="1001"/>
      <c r="P78" s="1002"/>
      <c r="Q78" s="1003">
        <v>183</v>
      </c>
      <c r="R78" s="997"/>
      <c r="S78" s="997"/>
      <c r="T78" s="997"/>
      <c r="U78" s="997"/>
      <c r="V78" s="997">
        <v>171</v>
      </c>
      <c r="W78" s="997"/>
      <c r="X78" s="997"/>
      <c r="Y78" s="997"/>
      <c r="Z78" s="997"/>
      <c r="AA78" s="997">
        <v>12</v>
      </c>
      <c r="AB78" s="997"/>
      <c r="AC78" s="997"/>
      <c r="AD78" s="997"/>
      <c r="AE78" s="997"/>
      <c r="AF78" s="997">
        <v>12</v>
      </c>
      <c r="AG78" s="997"/>
      <c r="AH78" s="997"/>
      <c r="AI78" s="997"/>
      <c r="AJ78" s="997"/>
      <c r="AK78" s="997" t="s">
        <v>534</v>
      </c>
      <c r="AL78" s="997"/>
      <c r="AM78" s="997"/>
      <c r="AN78" s="997"/>
      <c r="AO78" s="997"/>
      <c r="AP78" s="997" t="s">
        <v>534</v>
      </c>
      <c r="AQ78" s="997"/>
      <c r="AR78" s="997"/>
      <c r="AS78" s="997"/>
      <c r="AT78" s="997"/>
      <c r="AU78" s="997" t="s">
        <v>534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546</v>
      </c>
      <c r="C79" s="1001"/>
      <c r="D79" s="1001"/>
      <c r="E79" s="1001"/>
      <c r="F79" s="1001"/>
      <c r="G79" s="1001"/>
      <c r="H79" s="1001"/>
      <c r="I79" s="1001"/>
      <c r="J79" s="1001"/>
      <c r="K79" s="1001"/>
      <c r="L79" s="1001"/>
      <c r="M79" s="1001"/>
      <c r="N79" s="1001"/>
      <c r="O79" s="1001"/>
      <c r="P79" s="1002"/>
      <c r="Q79" s="1003">
        <v>65</v>
      </c>
      <c r="R79" s="997"/>
      <c r="S79" s="997"/>
      <c r="T79" s="997"/>
      <c r="U79" s="997"/>
      <c r="V79" s="997">
        <v>65</v>
      </c>
      <c r="W79" s="997"/>
      <c r="X79" s="997"/>
      <c r="Y79" s="997"/>
      <c r="Z79" s="997"/>
      <c r="AA79" s="997" t="s">
        <v>534</v>
      </c>
      <c r="AB79" s="997"/>
      <c r="AC79" s="997"/>
      <c r="AD79" s="997"/>
      <c r="AE79" s="997"/>
      <c r="AF79" s="997" t="s">
        <v>534</v>
      </c>
      <c r="AG79" s="997"/>
      <c r="AH79" s="997"/>
      <c r="AI79" s="997"/>
      <c r="AJ79" s="997"/>
      <c r="AK79" s="997" t="s">
        <v>534</v>
      </c>
      <c r="AL79" s="997"/>
      <c r="AM79" s="997"/>
      <c r="AN79" s="997"/>
      <c r="AO79" s="997"/>
      <c r="AP79" s="997" t="s">
        <v>534</v>
      </c>
      <c r="AQ79" s="997"/>
      <c r="AR79" s="997"/>
      <c r="AS79" s="997"/>
      <c r="AT79" s="997"/>
      <c r="AU79" s="997" t="s">
        <v>534</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547</v>
      </c>
      <c r="C80" s="1001"/>
      <c r="D80" s="1001"/>
      <c r="E80" s="1001"/>
      <c r="F80" s="1001"/>
      <c r="G80" s="1001"/>
      <c r="H80" s="1001"/>
      <c r="I80" s="1001"/>
      <c r="J80" s="1001"/>
      <c r="K80" s="1001"/>
      <c r="L80" s="1001"/>
      <c r="M80" s="1001"/>
      <c r="N80" s="1001"/>
      <c r="O80" s="1001"/>
      <c r="P80" s="1002"/>
      <c r="Q80" s="1003">
        <v>1056</v>
      </c>
      <c r="R80" s="997"/>
      <c r="S80" s="997"/>
      <c r="T80" s="997"/>
      <c r="U80" s="997"/>
      <c r="V80" s="997">
        <v>1023</v>
      </c>
      <c r="W80" s="997"/>
      <c r="X80" s="997"/>
      <c r="Y80" s="997"/>
      <c r="Z80" s="997"/>
      <c r="AA80" s="997">
        <v>33</v>
      </c>
      <c r="AB80" s="997"/>
      <c r="AC80" s="997"/>
      <c r="AD80" s="997"/>
      <c r="AE80" s="997"/>
      <c r="AF80" s="997">
        <v>33</v>
      </c>
      <c r="AG80" s="997"/>
      <c r="AH80" s="997"/>
      <c r="AI80" s="997"/>
      <c r="AJ80" s="997"/>
      <c r="AK80" s="997" t="s">
        <v>534</v>
      </c>
      <c r="AL80" s="997"/>
      <c r="AM80" s="997"/>
      <c r="AN80" s="997"/>
      <c r="AO80" s="997"/>
      <c r="AP80" s="997" t="s">
        <v>534</v>
      </c>
      <c r="AQ80" s="997"/>
      <c r="AR80" s="997"/>
      <c r="AS80" s="997"/>
      <c r="AT80" s="997"/>
      <c r="AU80" s="997" t="s">
        <v>534</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548</v>
      </c>
      <c r="C81" s="1001"/>
      <c r="D81" s="1001"/>
      <c r="E81" s="1001"/>
      <c r="F81" s="1001"/>
      <c r="G81" s="1001"/>
      <c r="H81" s="1001"/>
      <c r="I81" s="1001"/>
      <c r="J81" s="1001"/>
      <c r="K81" s="1001"/>
      <c r="L81" s="1001"/>
      <c r="M81" s="1001"/>
      <c r="N81" s="1001"/>
      <c r="O81" s="1001"/>
      <c r="P81" s="1002"/>
      <c r="Q81" s="1003">
        <v>64808</v>
      </c>
      <c r="R81" s="997"/>
      <c r="S81" s="997"/>
      <c r="T81" s="997"/>
      <c r="U81" s="997"/>
      <c r="V81" s="997">
        <v>62834</v>
      </c>
      <c r="W81" s="997"/>
      <c r="X81" s="997"/>
      <c r="Y81" s="997"/>
      <c r="Z81" s="997"/>
      <c r="AA81" s="997">
        <v>1974</v>
      </c>
      <c r="AB81" s="997"/>
      <c r="AC81" s="997"/>
      <c r="AD81" s="997"/>
      <c r="AE81" s="997"/>
      <c r="AF81" s="997">
        <v>1961</v>
      </c>
      <c r="AG81" s="997"/>
      <c r="AH81" s="997"/>
      <c r="AI81" s="997"/>
      <c r="AJ81" s="997"/>
      <c r="AK81" s="997">
        <v>160</v>
      </c>
      <c r="AL81" s="997"/>
      <c r="AM81" s="997"/>
      <c r="AN81" s="997"/>
      <c r="AO81" s="997"/>
      <c r="AP81" s="997" t="s">
        <v>534</v>
      </c>
      <c r="AQ81" s="997"/>
      <c r="AR81" s="997"/>
      <c r="AS81" s="997"/>
      <c r="AT81" s="997"/>
      <c r="AU81" s="997" t="s">
        <v>534</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549</v>
      </c>
      <c r="C82" s="1001"/>
      <c r="D82" s="1001"/>
      <c r="E82" s="1001"/>
      <c r="F82" s="1001"/>
      <c r="G82" s="1001"/>
      <c r="H82" s="1001"/>
      <c r="I82" s="1001"/>
      <c r="J82" s="1001"/>
      <c r="K82" s="1001"/>
      <c r="L82" s="1001"/>
      <c r="M82" s="1001"/>
      <c r="N82" s="1001"/>
      <c r="O82" s="1001"/>
      <c r="P82" s="1002"/>
      <c r="Q82" s="1003">
        <v>540</v>
      </c>
      <c r="R82" s="997"/>
      <c r="S82" s="997"/>
      <c r="T82" s="997"/>
      <c r="U82" s="997"/>
      <c r="V82" s="997">
        <v>435</v>
      </c>
      <c r="W82" s="997"/>
      <c r="X82" s="997"/>
      <c r="Y82" s="997"/>
      <c r="Z82" s="997"/>
      <c r="AA82" s="997">
        <v>105</v>
      </c>
      <c r="AB82" s="997"/>
      <c r="AC82" s="997"/>
      <c r="AD82" s="997"/>
      <c r="AE82" s="997"/>
      <c r="AF82" s="997">
        <v>105</v>
      </c>
      <c r="AG82" s="997"/>
      <c r="AH82" s="997"/>
      <c r="AI82" s="997"/>
      <c r="AJ82" s="997"/>
      <c r="AK82" s="997">
        <v>73</v>
      </c>
      <c r="AL82" s="997"/>
      <c r="AM82" s="997"/>
      <c r="AN82" s="997"/>
      <c r="AO82" s="997"/>
      <c r="AP82" s="997" t="s">
        <v>534</v>
      </c>
      <c r="AQ82" s="997"/>
      <c r="AR82" s="997"/>
      <c r="AS82" s="997"/>
      <c r="AT82" s="997"/>
      <c r="AU82" s="997" t="s">
        <v>534</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550</v>
      </c>
      <c r="C83" s="1001"/>
      <c r="D83" s="1001"/>
      <c r="E83" s="1001"/>
      <c r="F83" s="1001"/>
      <c r="G83" s="1001"/>
      <c r="H83" s="1001"/>
      <c r="I83" s="1001"/>
      <c r="J83" s="1001"/>
      <c r="K83" s="1001"/>
      <c r="L83" s="1001"/>
      <c r="M83" s="1001"/>
      <c r="N83" s="1001"/>
      <c r="O83" s="1001"/>
      <c r="P83" s="1002"/>
      <c r="Q83" s="1003">
        <v>737974</v>
      </c>
      <c r="R83" s="997"/>
      <c r="S83" s="997"/>
      <c r="T83" s="997"/>
      <c r="U83" s="997"/>
      <c r="V83" s="997">
        <v>705624</v>
      </c>
      <c r="W83" s="997"/>
      <c r="X83" s="997"/>
      <c r="Y83" s="997"/>
      <c r="Z83" s="997"/>
      <c r="AA83" s="997">
        <v>32350</v>
      </c>
      <c r="AB83" s="997"/>
      <c r="AC83" s="997"/>
      <c r="AD83" s="997"/>
      <c r="AE83" s="997"/>
      <c r="AF83" s="997">
        <v>32350</v>
      </c>
      <c r="AG83" s="997"/>
      <c r="AH83" s="997"/>
      <c r="AI83" s="997"/>
      <c r="AJ83" s="997"/>
      <c r="AK83" s="997">
        <v>127</v>
      </c>
      <c r="AL83" s="997"/>
      <c r="AM83" s="997"/>
      <c r="AN83" s="997"/>
      <c r="AO83" s="997"/>
      <c r="AP83" s="997" t="s">
        <v>534</v>
      </c>
      <c r="AQ83" s="997"/>
      <c r="AR83" s="997"/>
      <c r="AS83" s="997"/>
      <c r="AT83" s="997"/>
      <c r="AU83" s="997" t="s">
        <v>534</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551</v>
      </c>
      <c r="C84" s="1001"/>
      <c r="D84" s="1001"/>
      <c r="E84" s="1001"/>
      <c r="F84" s="1001"/>
      <c r="G84" s="1001"/>
      <c r="H84" s="1001"/>
      <c r="I84" s="1001"/>
      <c r="J84" s="1001"/>
      <c r="K84" s="1001"/>
      <c r="L84" s="1001"/>
      <c r="M84" s="1001"/>
      <c r="N84" s="1001"/>
      <c r="O84" s="1001"/>
      <c r="P84" s="1002"/>
      <c r="Q84" s="1003">
        <v>4064</v>
      </c>
      <c r="R84" s="997"/>
      <c r="S84" s="997"/>
      <c r="T84" s="997"/>
      <c r="U84" s="997"/>
      <c r="V84" s="997">
        <v>3528</v>
      </c>
      <c r="W84" s="997"/>
      <c r="X84" s="997"/>
      <c r="Y84" s="997"/>
      <c r="Z84" s="997"/>
      <c r="AA84" s="997">
        <v>536</v>
      </c>
      <c r="AB84" s="997"/>
      <c r="AC84" s="997"/>
      <c r="AD84" s="997"/>
      <c r="AE84" s="997"/>
      <c r="AF84" s="997">
        <v>2462</v>
      </c>
      <c r="AG84" s="997"/>
      <c r="AH84" s="997"/>
      <c r="AI84" s="997"/>
      <c r="AJ84" s="997"/>
      <c r="AK84" s="997" t="s">
        <v>534</v>
      </c>
      <c r="AL84" s="997"/>
      <c r="AM84" s="997"/>
      <c r="AN84" s="997"/>
      <c r="AO84" s="997"/>
      <c r="AP84" s="997">
        <v>9718</v>
      </c>
      <c r="AQ84" s="997"/>
      <c r="AR84" s="997"/>
      <c r="AS84" s="997"/>
      <c r="AT84" s="997"/>
      <c r="AU84" s="997">
        <v>1</v>
      </c>
      <c r="AV84" s="997"/>
      <c r="AW84" s="997"/>
      <c r="AX84" s="997"/>
      <c r="AY84" s="997"/>
      <c r="AZ84" s="998" t="s">
        <v>557</v>
      </c>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SUM(AF68:AF87)</f>
        <v>37665</v>
      </c>
      <c r="AG88" s="985"/>
      <c r="AH88" s="985"/>
      <c r="AI88" s="985"/>
      <c r="AJ88" s="985"/>
      <c r="AK88" s="989"/>
      <c r="AL88" s="989"/>
      <c r="AM88" s="989"/>
      <c r="AN88" s="989"/>
      <c r="AO88" s="989"/>
      <c r="AP88" s="985">
        <f t="shared" ref="AP88" si="0">SUM(AP68:AP87)</f>
        <v>11832</v>
      </c>
      <c r="AQ88" s="985"/>
      <c r="AR88" s="985"/>
      <c r="AS88" s="985"/>
      <c r="AT88" s="985"/>
      <c r="AU88" s="985">
        <f t="shared" ref="AU88" si="1">SUM(AU68:AU87)</f>
        <v>51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95</v>
      </c>
      <c r="CS102" s="977"/>
      <c r="CT102" s="977"/>
      <c r="CU102" s="977"/>
      <c r="CV102" s="978"/>
      <c r="CW102" s="976">
        <v>1</v>
      </c>
      <c r="CX102" s="977"/>
      <c r="CY102" s="977"/>
      <c r="CZ102" s="977"/>
      <c r="DA102" s="978"/>
      <c r="DB102" s="976" t="s">
        <v>534</v>
      </c>
      <c r="DC102" s="977"/>
      <c r="DD102" s="977"/>
      <c r="DE102" s="977"/>
      <c r="DF102" s="978"/>
      <c r="DG102" s="976" t="s">
        <v>534</v>
      </c>
      <c r="DH102" s="977"/>
      <c r="DI102" s="977"/>
      <c r="DJ102" s="977"/>
      <c r="DK102" s="978"/>
      <c r="DL102" s="976" t="s">
        <v>534</v>
      </c>
      <c r="DM102" s="977"/>
      <c r="DN102" s="977"/>
      <c r="DO102" s="977"/>
      <c r="DP102" s="978"/>
      <c r="DQ102" s="976" t="s">
        <v>534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283</v>
      </c>
      <c r="AG109" s="918"/>
      <c r="AH109" s="918"/>
      <c r="AI109" s="918"/>
      <c r="AJ109" s="919"/>
      <c r="AK109" s="920" t="s">
        <v>282</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283</v>
      </c>
      <c r="BW109" s="918"/>
      <c r="BX109" s="918"/>
      <c r="BY109" s="918"/>
      <c r="BZ109" s="919"/>
      <c r="CA109" s="920" t="s">
        <v>282</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283</v>
      </c>
      <c r="DM109" s="918"/>
      <c r="DN109" s="918"/>
      <c r="DO109" s="918"/>
      <c r="DP109" s="919"/>
      <c r="DQ109" s="920" t="s">
        <v>282</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385922</v>
      </c>
      <c r="AB110" s="903"/>
      <c r="AC110" s="903"/>
      <c r="AD110" s="903"/>
      <c r="AE110" s="904"/>
      <c r="AF110" s="905">
        <v>424660</v>
      </c>
      <c r="AG110" s="903"/>
      <c r="AH110" s="903"/>
      <c r="AI110" s="903"/>
      <c r="AJ110" s="904"/>
      <c r="AK110" s="905">
        <v>433015</v>
      </c>
      <c r="AL110" s="903"/>
      <c r="AM110" s="903"/>
      <c r="AN110" s="903"/>
      <c r="AO110" s="904"/>
      <c r="AP110" s="906">
        <v>14.8</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5091753</v>
      </c>
      <c r="BR110" s="830"/>
      <c r="BS110" s="830"/>
      <c r="BT110" s="830"/>
      <c r="BU110" s="830"/>
      <c r="BV110" s="830">
        <v>5218851</v>
      </c>
      <c r="BW110" s="830"/>
      <c r="BX110" s="830"/>
      <c r="BY110" s="830"/>
      <c r="BZ110" s="830"/>
      <c r="CA110" s="830">
        <v>5167331</v>
      </c>
      <c r="CB110" s="830"/>
      <c r="CC110" s="830"/>
      <c r="CD110" s="830"/>
      <c r="CE110" s="830"/>
      <c r="CF110" s="891">
        <v>176.1</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510537</v>
      </c>
      <c r="BR111" s="801"/>
      <c r="BS111" s="801"/>
      <c r="BT111" s="801"/>
      <c r="BU111" s="801"/>
      <c r="BV111" s="801">
        <v>444697</v>
      </c>
      <c r="BW111" s="801"/>
      <c r="BX111" s="801"/>
      <c r="BY111" s="801"/>
      <c r="BZ111" s="801"/>
      <c r="CA111" s="801">
        <v>372288</v>
      </c>
      <c r="CB111" s="801"/>
      <c r="CC111" s="801"/>
      <c r="CD111" s="801"/>
      <c r="CE111" s="801"/>
      <c r="CF111" s="878">
        <v>12.7</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1125</v>
      </c>
      <c r="BR112" s="801"/>
      <c r="BS112" s="801"/>
      <c r="BT112" s="801"/>
      <c r="BU112" s="801"/>
      <c r="BV112" s="801">
        <v>1087</v>
      </c>
      <c r="BW112" s="801"/>
      <c r="BX112" s="801"/>
      <c r="BY112" s="801"/>
      <c r="BZ112" s="801"/>
      <c r="CA112" s="801">
        <v>375</v>
      </c>
      <c r="CB112" s="801"/>
      <c r="CC112" s="801"/>
      <c r="CD112" s="801"/>
      <c r="CE112" s="801"/>
      <c r="CF112" s="878">
        <v>0</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14054</v>
      </c>
      <c r="DH112" s="801"/>
      <c r="DI112" s="801"/>
      <c r="DJ112" s="801"/>
      <c r="DK112" s="801"/>
      <c r="DL112" s="801">
        <v>11363</v>
      </c>
      <c r="DM112" s="801"/>
      <c r="DN112" s="801"/>
      <c r="DO112" s="801"/>
      <c r="DP112" s="801"/>
      <c r="DQ112" s="801">
        <v>8936</v>
      </c>
      <c r="DR112" s="801"/>
      <c r="DS112" s="801"/>
      <c r="DT112" s="801"/>
      <c r="DU112" s="801"/>
      <c r="DV112" s="853">
        <v>0.3</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41</v>
      </c>
      <c r="AB113" s="939"/>
      <c r="AC113" s="939"/>
      <c r="AD113" s="939"/>
      <c r="AE113" s="940"/>
      <c r="AF113" s="941" t="s">
        <v>107</v>
      </c>
      <c r="AG113" s="939"/>
      <c r="AH113" s="939"/>
      <c r="AI113" s="939"/>
      <c r="AJ113" s="940"/>
      <c r="AK113" s="941" t="s">
        <v>107</v>
      </c>
      <c r="AL113" s="939"/>
      <c r="AM113" s="939"/>
      <c r="AN113" s="939"/>
      <c r="AO113" s="940"/>
      <c r="AP113" s="942" t="s">
        <v>107</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23294</v>
      </c>
      <c r="BR113" s="801"/>
      <c r="BS113" s="801"/>
      <c r="BT113" s="801"/>
      <c r="BU113" s="801"/>
      <c r="BV113" s="801">
        <v>36665</v>
      </c>
      <c r="BW113" s="801"/>
      <c r="BX113" s="801"/>
      <c r="BY113" s="801"/>
      <c r="BZ113" s="801"/>
      <c r="CA113" s="801">
        <v>49957</v>
      </c>
      <c r="CB113" s="801"/>
      <c r="CC113" s="801"/>
      <c r="CD113" s="801"/>
      <c r="CE113" s="801"/>
      <c r="CF113" s="878">
        <v>1.7</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12191</v>
      </c>
      <c r="AB114" s="814"/>
      <c r="AC114" s="814"/>
      <c r="AD114" s="814"/>
      <c r="AE114" s="815"/>
      <c r="AF114" s="816">
        <v>3792</v>
      </c>
      <c r="AG114" s="814"/>
      <c r="AH114" s="814"/>
      <c r="AI114" s="814"/>
      <c r="AJ114" s="815"/>
      <c r="AK114" s="816">
        <v>3135</v>
      </c>
      <c r="AL114" s="814"/>
      <c r="AM114" s="814"/>
      <c r="AN114" s="814"/>
      <c r="AO114" s="815"/>
      <c r="AP114" s="784">
        <v>0.1</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822097</v>
      </c>
      <c r="BR114" s="801"/>
      <c r="BS114" s="801"/>
      <c r="BT114" s="801"/>
      <c r="BU114" s="801"/>
      <c r="BV114" s="801">
        <v>777695</v>
      </c>
      <c r="BW114" s="801"/>
      <c r="BX114" s="801"/>
      <c r="BY114" s="801"/>
      <c r="BZ114" s="801"/>
      <c r="CA114" s="801">
        <v>733458</v>
      </c>
      <c r="CB114" s="801"/>
      <c r="CC114" s="801"/>
      <c r="CD114" s="801"/>
      <c r="CE114" s="801"/>
      <c r="CF114" s="878">
        <v>25</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78509</v>
      </c>
      <c r="AB115" s="939"/>
      <c r="AC115" s="939"/>
      <c r="AD115" s="939"/>
      <c r="AE115" s="940"/>
      <c r="AF115" s="941">
        <v>77154</v>
      </c>
      <c r="AG115" s="939"/>
      <c r="AH115" s="939"/>
      <c r="AI115" s="939"/>
      <c r="AJ115" s="940"/>
      <c r="AK115" s="941">
        <v>76912</v>
      </c>
      <c r="AL115" s="939"/>
      <c r="AM115" s="939"/>
      <c r="AN115" s="939"/>
      <c r="AO115" s="940"/>
      <c r="AP115" s="942">
        <v>2.6</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107</v>
      </c>
      <c r="BR115" s="801"/>
      <c r="BS115" s="801"/>
      <c r="BT115" s="801"/>
      <c r="BU115" s="801"/>
      <c r="BV115" s="801" t="s">
        <v>107</v>
      </c>
      <c r="BW115" s="801"/>
      <c r="BX115" s="801"/>
      <c r="BY115" s="801"/>
      <c r="BZ115" s="801"/>
      <c r="CA115" s="801" t="s">
        <v>107</v>
      </c>
      <c r="CB115" s="801"/>
      <c r="CC115" s="801"/>
      <c r="CD115" s="801"/>
      <c r="CE115" s="801"/>
      <c r="CF115" s="878" t="s">
        <v>107</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476663</v>
      </c>
      <c r="AB117" s="925"/>
      <c r="AC117" s="925"/>
      <c r="AD117" s="925"/>
      <c r="AE117" s="926"/>
      <c r="AF117" s="928">
        <v>505606</v>
      </c>
      <c r="AG117" s="925"/>
      <c r="AH117" s="925"/>
      <c r="AI117" s="925"/>
      <c r="AJ117" s="926"/>
      <c r="AK117" s="928">
        <v>513062</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283</v>
      </c>
      <c r="AG118" s="918"/>
      <c r="AH118" s="918"/>
      <c r="AI118" s="918"/>
      <c r="AJ118" s="919"/>
      <c r="AK118" s="920" t="s">
        <v>282</v>
      </c>
      <c r="AL118" s="918"/>
      <c r="AM118" s="918"/>
      <c r="AN118" s="918"/>
      <c r="AO118" s="919"/>
      <c r="AP118" s="921" t="s">
        <v>400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6448806</v>
      </c>
      <c r="BR118" s="888"/>
      <c r="BS118" s="888"/>
      <c r="BT118" s="888"/>
      <c r="BU118" s="888"/>
      <c r="BV118" s="888">
        <v>6478995</v>
      </c>
      <c r="BW118" s="888"/>
      <c r="BX118" s="888"/>
      <c r="BY118" s="888"/>
      <c r="BZ118" s="888"/>
      <c r="CA118" s="888">
        <v>6323409</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3764017</v>
      </c>
      <c r="BR119" s="830"/>
      <c r="BS119" s="830"/>
      <c r="BT119" s="830"/>
      <c r="BU119" s="830"/>
      <c r="BV119" s="830">
        <v>3730490</v>
      </c>
      <c r="BW119" s="830"/>
      <c r="BX119" s="830"/>
      <c r="BY119" s="830"/>
      <c r="BZ119" s="830"/>
      <c r="CA119" s="830">
        <v>3743114</v>
      </c>
      <c r="CB119" s="830"/>
      <c r="CC119" s="830"/>
      <c r="CD119" s="830"/>
      <c r="CE119" s="830"/>
      <c r="CF119" s="891">
        <v>127.5</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496483</v>
      </c>
      <c r="DH119" s="747"/>
      <c r="DI119" s="747"/>
      <c r="DJ119" s="747"/>
      <c r="DK119" s="748"/>
      <c r="DL119" s="749">
        <v>433334</v>
      </c>
      <c r="DM119" s="747"/>
      <c r="DN119" s="747"/>
      <c r="DO119" s="747"/>
      <c r="DP119" s="748"/>
      <c r="DQ119" s="749">
        <v>363352</v>
      </c>
      <c r="DR119" s="747"/>
      <c r="DS119" s="747"/>
      <c r="DT119" s="747"/>
      <c r="DU119" s="748"/>
      <c r="DV119" s="837">
        <v>12.4</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t="s">
        <v>107</v>
      </c>
      <c r="BR120" s="801"/>
      <c r="BS120" s="801"/>
      <c r="BT120" s="801"/>
      <c r="BU120" s="801"/>
      <c r="BV120" s="801" t="s">
        <v>107</v>
      </c>
      <c r="BW120" s="801"/>
      <c r="BX120" s="801"/>
      <c r="BY120" s="801"/>
      <c r="BZ120" s="801"/>
      <c r="CA120" s="801" t="s">
        <v>107</v>
      </c>
      <c r="CB120" s="801"/>
      <c r="CC120" s="801"/>
      <c r="CD120" s="801"/>
      <c r="CE120" s="801"/>
      <c r="CF120" s="878" t="s">
        <v>107</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1125</v>
      </c>
      <c r="DH120" s="830"/>
      <c r="DI120" s="830"/>
      <c r="DJ120" s="830"/>
      <c r="DK120" s="830"/>
      <c r="DL120" s="830">
        <v>1087</v>
      </c>
      <c r="DM120" s="830"/>
      <c r="DN120" s="830"/>
      <c r="DO120" s="830"/>
      <c r="DP120" s="830"/>
      <c r="DQ120" s="830">
        <v>375</v>
      </c>
      <c r="DR120" s="830"/>
      <c r="DS120" s="830"/>
      <c r="DT120" s="830"/>
      <c r="DU120" s="830"/>
      <c r="DV120" s="831">
        <v>0</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3065</v>
      </c>
      <c r="AB121" s="814"/>
      <c r="AC121" s="814"/>
      <c r="AD121" s="814"/>
      <c r="AE121" s="815"/>
      <c r="AF121" s="816">
        <v>2812</v>
      </c>
      <c r="AG121" s="814"/>
      <c r="AH121" s="814"/>
      <c r="AI121" s="814"/>
      <c r="AJ121" s="815"/>
      <c r="AK121" s="816">
        <v>2536</v>
      </c>
      <c r="AL121" s="814"/>
      <c r="AM121" s="814"/>
      <c r="AN121" s="814"/>
      <c r="AO121" s="815"/>
      <c r="AP121" s="784">
        <v>0.1</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3578514</v>
      </c>
      <c r="BR121" s="888"/>
      <c r="BS121" s="888"/>
      <c r="BT121" s="888"/>
      <c r="BU121" s="888"/>
      <c r="BV121" s="888">
        <v>3763578</v>
      </c>
      <c r="BW121" s="888"/>
      <c r="BX121" s="888"/>
      <c r="BY121" s="888"/>
      <c r="BZ121" s="888"/>
      <c r="CA121" s="888">
        <v>3801238</v>
      </c>
      <c r="CB121" s="888"/>
      <c r="CC121" s="888"/>
      <c r="CD121" s="888"/>
      <c r="CE121" s="888"/>
      <c r="CF121" s="889">
        <v>129.5</v>
      </c>
      <c r="CG121" s="890"/>
      <c r="CH121" s="890"/>
      <c r="CI121" s="890"/>
      <c r="CJ121" s="890"/>
      <c r="CK121" s="881"/>
      <c r="CL121" s="842"/>
      <c r="CM121" s="842"/>
      <c r="CN121" s="842"/>
      <c r="CO121" s="843"/>
      <c r="CP121" s="858"/>
      <c r="CQ121" s="859"/>
      <c r="CR121" s="859"/>
      <c r="CS121" s="859"/>
      <c r="CT121" s="859"/>
      <c r="CU121" s="859"/>
      <c r="CV121" s="859"/>
      <c r="CW121" s="859"/>
      <c r="CX121" s="859"/>
      <c r="CY121" s="859"/>
      <c r="CZ121" s="859"/>
      <c r="DA121" s="859"/>
      <c r="DB121" s="859"/>
      <c r="DC121" s="859"/>
      <c r="DD121" s="859"/>
      <c r="DE121" s="859"/>
      <c r="DF121" s="860"/>
      <c r="DG121" s="800"/>
      <c r="DH121" s="801"/>
      <c r="DI121" s="801"/>
      <c r="DJ121" s="801"/>
      <c r="DK121" s="801"/>
      <c r="DL121" s="801"/>
      <c r="DM121" s="801"/>
      <c r="DN121" s="801"/>
      <c r="DO121" s="801"/>
      <c r="DP121" s="801"/>
      <c r="DQ121" s="801"/>
      <c r="DR121" s="801"/>
      <c r="DS121" s="801"/>
      <c r="DT121" s="801"/>
      <c r="DU121" s="801"/>
      <c r="DV121" s="853"/>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439</v>
      </c>
      <c r="BP122" s="868"/>
      <c r="BQ122" s="869">
        <v>7342531</v>
      </c>
      <c r="BR122" s="870"/>
      <c r="BS122" s="870"/>
      <c r="BT122" s="870"/>
      <c r="BU122" s="870"/>
      <c r="BV122" s="870">
        <v>7494068</v>
      </c>
      <c r="BW122" s="870"/>
      <c r="BX122" s="870"/>
      <c r="BY122" s="870"/>
      <c r="BZ122" s="870"/>
      <c r="CA122" s="870">
        <v>7544352</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107</v>
      </c>
      <c r="BR123" s="862"/>
      <c r="BS123" s="862"/>
      <c r="BT123" s="862"/>
      <c r="BU123" s="862"/>
      <c r="BV123" s="862" t="s">
        <v>107</v>
      </c>
      <c r="BW123" s="862"/>
      <c r="BX123" s="862"/>
      <c r="BY123" s="862"/>
      <c r="BZ123" s="862"/>
      <c r="CA123" s="862" t="s">
        <v>107</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75444</v>
      </c>
      <c r="AB127" s="814"/>
      <c r="AC127" s="814"/>
      <c r="AD127" s="814"/>
      <c r="AE127" s="815"/>
      <c r="AF127" s="816">
        <v>74342</v>
      </c>
      <c r="AG127" s="814"/>
      <c r="AH127" s="814"/>
      <c r="AI127" s="814"/>
      <c r="AJ127" s="815"/>
      <c r="AK127" s="816">
        <v>74376</v>
      </c>
      <c r="AL127" s="814"/>
      <c r="AM127" s="814"/>
      <c r="AN127" s="814"/>
      <c r="AO127" s="815"/>
      <c r="AP127" s="784">
        <v>2.5</v>
      </c>
      <c r="AQ127" s="785"/>
      <c r="AR127" s="785"/>
      <c r="AS127" s="785"/>
      <c r="AT127" s="786"/>
      <c r="AU127" s="233"/>
      <c r="AV127" s="233"/>
      <c r="AW127" s="233"/>
      <c r="AX127" s="787" t="s">
        <v>451</v>
      </c>
      <c r="AY127" s="788"/>
      <c r="AZ127" s="788"/>
      <c r="BA127" s="788"/>
      <c r="BB127" s="788"/>
      <c r="BC127" s="788"/>
      <c r="BD127" s="788"/>
      <c r="BE127" s="789"/>
      <c r="BF127" s="790" t="s">
        <v>441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454</v>
      </c>
      <c r="DM127" s="850"/>
      <c r="DN127" s="850"/>
      <c r="DO127" s="850"/>
      <c r="DP127" s="850"/>
      <c r="DQ127" s="850" t="s">
        <v>454</v>
      </c>
      <c r="DR127" s="850"/>
      <c r="DS127" s="850"/>
      <c r="DT127" s="850"/>
      <c r="DU127" s="850"/>
      <c r="DV127" s="851" t="s">
        <v>454</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t="s">
        <v>441</v>
      </c>
      <c r="AB128" s="754"/>
      <c r="AC128" s="754"/>
      <c r="AD128" s="754"/>
      <c r="AE128" s="755"/>
      <c r="AF128" s="756" t="s">
        <v>441</v>
      </c>
      <c r="AG128" s="754"/>
      <c r="AH128" s="754"/>
      <c r="AI128" s="754"/>
      <c r="AJ128" s="755"/>
      <c r="AK128" s="756" t="s">
        <v>441</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441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3135587</v>
      </c>
      <c r="AB129" s="814"/>
      <c r="AC129" s="814"/>
      <c r="AD129" s="814"/>
      <c r="AE129" s="815"/>
      <c r="AF129" s="816">
        <v>3144394</v>
      </c>
      <c r="AG129" s="814"/>
      <c r="AH129" s="814"/>
      <c r="AI129" s="814"/>
      <c r="AJ129" s="815"/>
      <c r="AK129" s="816">
        <v>3226621</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7.5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254811</v>
      </c>
      <c r="AB130" s="814"/>
      <c r="AC130" s="814"/>
      <c r="AD130" s="814"/>
      <c r="AE130" s="815"/>
      <c r="AF130" s="816">
        <v>296934</v>
      </c>
      <c r="AG130" s="814"/>
      <c r="AH130" s="814"/>
      <c r="AI130" s="814"/>
      <c r="AJ130" s="815"/>
      <c r="AK130" s="816">
        <v>291729</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463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2880776</v>
      </c>
      <c r="AB131" s="747"/>
      <c r="AC131" s="747"/>
      <c r="AD131" s="747"/>
      <c r="AE131" s="748"/>
      <c r="AF131" s="749">
        <v>2847460</v>
      </c>
      <c r="AG131" s="747"/>
      <c r="AH131" s="747"/>
      <c r="AI131" s="747"/>
      <c r="AJ131" s="748"/>
      <c r="AK131" s="749">
        <v>2934892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7.7011194209999996</v>
      </c>
      <c r="AB132" s="770"/>
      <c r="AC132" s="770"/>
      <c r="AD132" s="770"/>
      <c r="AE132" s="771"/>
      <c r="AF132" s="772">
        <v>7.3283557979999996</v>
      </c>
      <c r="AG132" s="770"/>
      <c r="AH132" s="770"/>
      <c r="AI132" s="770"/>
      <c r="AJ132" s="771"/>
      <c r="AK132" s="772">
        <v>7.5414359370000001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8</v>
      </c>
      <c r="AB133" s="779"/>
      <c r="AC133" s="779"/>
      <c r="AD133" s="779"/>
      <c r="AE133" s="780"/>
      <c r="AF133" s="778">
        <v>7.5</v>
      </c>
      <c r="AG133" s="779"/>
      <c r="AH133" s="779"/>
      <c r="AI133" s="779"/>
      <c r="AJ133" s="780"/>
      <c r="AK133" s="778">
        <v>7.5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942011</v>
      </c>
      <c r="L9" s="264">
        <v>65245</v>
      </c>
      <c r="M9" s="265">
        <v>83939</v>
      </c>
      <c r="N9" s="266">
        <v>-22.3</v>
      </c>
    </row>
    <row r="10" spans="1:16">
      <c r="A10" s="248"/>
      <c r="B10" s="244"/>
      <c r="C10" s="244"/>
      <c r="D10" s="244"/>
      <c r="E10" s="244"/>
      <c r="F10" s="244"/>
      <c r="G10" s="1163" t="s">
        <v>476</v>
      </c>
      <c r="H10" s="1164"/>
      <c r="I10" s="1164"/>
      <c r="J10" s="1165"/>
      <c r="K10" s="267">
        <v>118526</v>
      </c>
      <c r="L10" s="268">
        <v>8209</v>
      </c>
      <c r="M10" s="269">
        <v>8976</v>
      </c>
      <c r="N10" s="270">
        <v>-8.5</v>
      </c>
    </row>
    <row r="11" spans="1:16" ht="13.5" customHeight="1">
      <c r="A11" s="248"/>
      <c r="B11" s="244"/>
      <c r="C11" s="244"/>
      <c r="D11" s="244"/>
      <c r="E11" s="244"/>
      <c r="F11" s="244"/>
      <c r="G11" s="1163" t="s">
        <v>477</v>
      </c>
      <c r="H11" s="1164"/>
      <c r="I11" s="1164"/>
      <c r="J11" s="1165"/>
      <c r="K11" s="267">
        <v>114661</v>
      </c>
      <c r="L11" s="268">
        <v>7942</v>
      </c>
      <c r="M11" s="269">
        <v>13172</v>
      </c>
      <c r="N11" s="270">
        <v>-39.700000000000003</v>
      </c>
    </row>
    <row r="12" spans="1:16" ht="13.5" customHeight="1">
      <c r="A12" s="248"/>
      <c r="B12" s="244"/>
      <c r="C12" s="244"/>
      <c r="D12" s="244"/>
      <c r="E12" s="244"/>
      <c r="F12" s="244"/>
      <c r="G12" s="1163" t="s">
        <v>478</v>
      </c>
      <c r="H12" s="1164"/>
      <c r="I12" s="1164"/>
      <c r="J12" s="1165"/>
      <c r="K12" s="267" t="s">
        <v>479</v>
      </c>
      <c r="L12" s="268" t="s">
        <v>479</v>
      </c>
      <c r="M12" s="269">
        <v>634</v>
      </c>
      <c r="N12" s="270" t="s">
        <v>479</v>
      </c>
    </row>
    <row r="13" spans="1:16" ht="13.5" customHeight="1">
      <c r="A13" s="248"/>
      <c r="B13" s="244"/>
      <c r="C13" s="244"/>
      <c r="D13" s="244"/>
      <c r="E13" s="244"/>
      <c r="F13" s="244"/>
      <c r="G13" s="1163" t="s">
        <v>480</v>
      </c>
      <c r="H13" s="1164"/>
      <c r="I13" s="1164"/>
      <c r="J13" s="1165"/>
      <c r="K13" s="267">
        <v>87</v>
      </c>
      <c r="L13" s="268">
        <v>6</v>
      </c>
      <c r="M13" s="269">
        <v>21</v>
      </c>
      <c r="N13" s="270">
        <v>-71.400000000000006</v>
      </c>
    </row>
    <row r="14" spans="1:16" ht="13.5" customHeight="1">
      <c r="A14" s="248"/>
      <c r="B14" s="244"/>
      <c r="C14" s="244"/>
      <c r="D14" s="244"/>
      <c r="E14" s="244"/>
      <c r="F14" s="244"/>
      <c r="G14" s="1163" t="s">
        <v>481</v>
      </c>
      <c r="H14" s="1164"/>
      <c r="I14" s="1164"/>
      <c r="J14" s="1165"/>
      <c r="K14" s="267">
        <v>27326</v>
      </c>
      <c r="L14" s="268">
        <v>1893</v>
      </c>
      <c r="M14" s="269">
        <v>3872</v>
      </c>
      <c r="N14" s="270">
        <v>-51.1</v>
      </c>
    </row>
    <row r="15" spans="1:16" ht="13.5" customHeight="1">
      <c r="A15" s="248"/>
      <c r="B15" s="244"/>
      <c r="C15" s="244"/>
      <c r="D15" s="244"/>
      <c r="E15" s="244"/>
      <c r="F15" s="244"/>
      <c r="G15" s="1163" t="s">
        <v>482</v>
      </c>
      <c r="H15" s="1164"/>
      <c r="I15" s="1164"/>
      <c r="J15" s="1165"/>
      <c r="K15" s="267">
        <v>16245</v>
      </c>
      <c r="L15" s="268">
        <v>1125</v>
      </c>
      <c r="M15" s="269">
        <v>2062</v>
      </c>
      <c r="N15" s="270">
        <v>-45.4</v>
      </c>
    </row>
    <row r="16" spans="1:16">
      <c r="A16" s="248"/>
      <c r="B16" s="244"/>
      <c r="C16" s="244"/>
      <c r="D16" s="244"/>
      <c r="E16" s="244"/>
      <c r="F16" s="244"/>
      <c r="G16" s="1166" t="s">
        <v>483</v>
      </c>
      <c r="H16" s="1167"/>
      <c r="I16" s="1167"/>
      <c r="J16" s="1168"/>
      <c r="K16" s="268">
        <v>-93490</v>
      </c>
      <c r="L16" s="268">
        <v>-6475</v>
      </c>
      <c r="M16" s="269">
        <v>-8514</v>
      </c>
      <c r="N16" s="270">
        <v>-23.9</v>
      </c>
    </row>
    <row r="17" spans="1:16">
      <c r="A17" s="248"/>
      <c r="B17" s="244"/>
      <c r="C17" s="244"/>
      <c r="D17" s="244"/>
      <c r="E17" s="244"/>
      <c r="F17" s="244"/>
      <c r="G17" s="1166" t="s">
        <v>166</v>
      </c>
      <c r="H17" s="1167"/>
      <c r="I17" s="1167"/>
      <c r="J17" s="1168"/>
      <c r="K17" s="268">
        <v>1125366</v>
      </c>
      <c r="L17" s="268">
        <v>77945</v>
      </c>
      <c r="M17" s="269">
        <v>104161</v>
      </c>
      <c r="N17" s="270">
        <v>-25.2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6.51</v>
      </c>
      <c r="L21" s="281">
        <v>9.8000000000000007</v>
      </c>
      <c r="M21" s="282">
        <v>-3.29</v>
      </c>
      <c r="N21" s="249"/>
      <c r="O21" s="283"/>
      <c r="P21" s="279"/>
    </row>
    <row r="22" spans="1:16" s="284" customFormat="1">
      <c r="A22" s="279"/>
      <c r="B22" s="249"/>
      <c r="C22" s="249"/>
      <c r="D22" s="249"/>
      <c r="E22" s="249"/>
      <c r="F22" s="249"/>
      <c r="G22" s="1160" t="s">
        <v>489</v>
      </c>
      <c r="H22" s="1161"/>
      <c r="I22" s="1161"/>
      <c r="J22" s="1162"/>
      <c r="K22" s="285">
        <v>100</v>
      </c>
      <c r="L22" s="286">
        <v>96.3</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433015</v>
      </c>
      <c r="L32" s="294">
        <v>29991</v>
      </c>
      <c r="M32" s="295">
        <v>53592</v>
      </c>
      <c r="N32" s="296">
        <v>-44</v>
      </c>
    </row>
    <row r="33" spans="1:16" ht="13.5" customHeight="1">
      <c r="A33" s="248"/>
      <c r="B33" s="244"/>
      <c r="C33" s="244"/>
      <c r="D33" s="244"/>
      <c r="E33" s="244"/>
      <c r="F33" s="244"/>
      <c r="G33" s="1151" t="s">
        <v>494</v>
      </c>
      <c r="H33" s="1152"/>
      <c r="I33" s="1152"/>
      <c r="J33" s="1153"/>
      <c r="K33" s="294" t="s">
        <v>479</v>
      </c>
      <c r="L33" s="294" t="s">
        <v>479</v>
      </c>
      <c r="M33" s="295" t="s">
        <v>479</v>
      </c>
      <c r="N33" s="296" t="s">
        <v>479</v>
      </c>
    </row>
    <row r="34" spans="1:16" ht="27" customHeight="1">
      <c r="A34" s="248"/>
      <c r="B34" s="244"/>
      <c r="C34" s="244"/>
      <c r="D34" s="244"/>
      <c r="E34" s="244"/>
      <c r="F34" s="244"/>
      <c r="G34" s="1151" t="s">
        <v>495</v>
      </c>
      <c r="H34" s="1152"/>
      <c r="I34" s="1152"/>
      <c r="J34" s="1153"/>
      <c r="K34" s="294" t="s">
        <v>479</v>
      </c>
      <c r="L34" s="294" t="s">
        <v>479</v>
      </c>
      <c r="M34" s="295">
        <v>0</v>
      </c>
      <c r="N34" s="296" t="s">
        <v>479</v>
      </c>
    </row>
    <row r="35" spans="1:16" ht="27" customHeight="1">
      <c r="A35" s="248"/>
      <c r="B35" s="244"/>
      <c r="C35" s="244"/>
      <c r="D35" s="244"/>
      <c r="E35" s="244"/>
      <c r="F35" s="244"/>
      <c r="G35" s="1151" t="s">
        <v>496</v>
      </c>
      <c r="H35" s="1152"/>
      <c r="I35" s="1152"/>
      <c r="J35" s="1153"/>
      <c r="K35" s="294" t="s">
        <v>479</v>
      </c>
      <c r="L35" s="294" t="s">
        <v>479</v>
      </c>
      <c r="M35" s="295">
        <v>20509</v>
      </c>
      <c r="N35" s="296" t="s">
        <v>479</v>
      </c>
    </row>
    <row r="36" spans="1:16" ht="27" customHeight="1">
      <c r="A36" s="248"/>
      <c r="B36" s="244"/>
      <c r="C36" s="244"/>
      <c r="D36" s="244"/>
      <c r="E36" s="244"/>
      <c r="F36" s="244"/>
      <c r="G36" s="1151" t="s">
        <v>497</v>
      </c>
      <c r="H36" s="1152"/>
      <c r="I36" s="1152"/>
      <c r="J36" s="1153"/>
      <c r="K36" s="294">
        <v>3135</v>
      </c>
      <c r="L36" s="294">
        <v>217</v>
      </c>
      <c r="M36" s="295">
        <v>3503</v>
      </c>
      <c r="N36" s="296">
        <v>-93.8</v>
      </c>
    </row>
    <row r="37" spans="1:16" ht="13.5" customHeight="1">
      <c r="A37" s="248"/>
      <c r="B37" s="244"/>
      <c r="C37" s="244"/>
      <c r="D37" s="244"/>
      <c r="E37" s="244"/>
      <c r="F37" s="244"/>
      <c r="G37" s="1151" t="s">
        <v>498</v>
      </c>
      <c r="H37" s="1152"/>
      <c r="I37" s="1152"/>
      <c r="J37" s="1153"/>
      <c r="K37" s="294">
        <v>76912</v>
      </c>
      <c r="L37" s="294">
        <v>5327</v>
      </c>
      <c r="M37" s="295">
        <v>1405</v>
      </c>
      <c r="N37" s="296">
        <v>279.10000000000002</v>
      </c>
    </row>
    <row r="38" spans="1:16" ht="27" customHeight="1">
      <c r="A38" s="248"/>
      <c r="B38" s="244"/>
      <c r="C38" s="244"/>
      <c r="D38" s="244"/>
      <c r="E38" s="244"/>
      <c r="F38" s="244"/>
      <c r="G38" s="1154" t="s">
        <v>499</v>
      </c>
      <c r="H38" s="1155"/>
      <c r="I38" s="1155"/>
      <c r="J38" s="1156"/>
      <c r="K38" s="297" t="s">
        <v>479</v>
      </c>
      <c r="L38" s="297" t="s">
        <v>479</v>
      </c>
      <c r="M38" s="298">
        <v>2</v>
      </c>
      <c r="N38" s="299" t="s">
        <v>479</v>
      </c>
      <c r="O38" s="293"/>
    </row>
    <row r="39" spans="1:16">
      <c r="A39" s="248"/>
      <c r="B39" s="244"/>
      <c r="C39" s="244"/>
      <c r="D39" s="244"/>
      <c r="E39" s="244"/>
      <c r="F39" s="244"/>
      <c r="G39" s="1154" t="s">
        <v>500</v>
      </c>
      <c r="H39" s="1155"/>
      <c r="I39" s="1155"/>
      <c r="J39" s="1156"/>
      <c r="K39" s="300" t="s">
        <v>479</v>
      </c>
      <c r="L39" s="300" t="s">
        <v>479</v>
      </c>
      <c r="M39" s="301">
        <v>-1515</v>
      </c>
      <c r="N39" s="302" t="s">
        <v>479</v>
      </c>
      <c r="O39" s="293"/>
    </row>
    <row r="40" spans="1:16" ht="27" customHeight="1">
      <c r="A40" s="248"/>
      <c r="B40" s="244"/>
      <c r="C40" s="244"/>
      <c r="D40" s="244"/>
      <c r="E40" s="244"/>
      <c r="F40" s="244"/>
      <c r="G40" s="1151" t="s">
        <v>501</v>
      </c>
      <c r="H40" s="1152"/>
      <c r="I40" s="1152"/>
      <c r="J40" s="1153"/>
      <c r="K40" s="300">
        <v>-291729</v>
      </c>
      <c r="L40" s="300">
        <v>-20206</v>
      </c>
      <c r="M40" s="301">
        <v>-52955</v>
      </c>
      <c r="N40" s="302">
        <v>-61.8</v>
      </c>
      <c r="O40" s="293"/>
    </row>
    <row r="41" spans="1:16">
      <c r="A41" s="248"/>
      <c r="B41" s="244"/>
      <c r="C41" s="244"/>
      <c r="D41" s="244"/>
      <c r="E41" s="244"/>
      <c r="F41" s="244"/>
      <c r="G41" s="1157" t="s">
        <v>277</v>
      </c>
      <c r="H41" s="1158"/>
      <c r="I41" s="1158"/>
      <c r="J41" s="1159"/>
      <c r="K41" s="294">
        <v>221333</v>
      </c>
      <c r="L41" s="300">
        <v>15330</v>
      </c>
      <c r="M41" s="301">
        <v>24541</v>
      </c>
      <c r="N41" s="302">
        <v>-37.5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621895</v>
      </c>
      <c r="J51" s="320">
        <v>42925</v>
      </c>
      <c r="K51" s="321">
        <v>-59.3</v>
      </c>
      <c r="L51" s="322">
        <v>70897</v>
      </c>
      <c r="M51" s="323">
        <v>-20.6</v>
      </c>
      <c r="N51" s="324">
        <v>-38.700000000000003</v>
      </c>
    </row>
    <row r="52" spans="1:14">
      <c r="A52" s="248"/>
      <c r="B52" s="244"/>
      <c r="C52" s="244"/>
      <c r="D52" s="244"/>
      <c r="E52" s="244"/>
      <c r="F52" s="244"/>
      <c r="G52" s="325"/>
      <c r="H52" s="326" t="s">
        <v>512</v>
      </c>
      <c r="I52" s="327">
        <v>283224</v>
      </c>
      <c r="J52" s="328">
        <v>19549</v>
      </c>
      <c r="K52" s="329">
        <v>-20.399999999999999</v>
      </c>
      <c r="L52" s="330">
        <v>39878</v>
      </c>
      <c r="M52" s="331">
        <v>-7.2</v>
      </c>
      <c r="N52" s="332">
        <v>-13.2</v>
      </c>
    </row>
    <row r="53" spans="1:14">
      <c r="A53" s="248"/>
      <c r="B53" s="244"/>
      <c r="C53" s="244"/>
      <c r="D53" s="244"/>
      <c r="E53" s="244"/>
      <c r="F53" s="244"/>
      <c r="G53" s="310" t="s">
        <v>513</v>
      </c>
      <c r="H53" s="311"/>
      <c r="I53" s="319">
        <v>616277</v>
      </c>
      <c r="J53" s="320">
        <v>42070</v>
      </c>
      <c r="K53" s="321">
        <v>-2</v>
      </c>
      <c r="L53" s="322">
        <v>66496</v>
      </c>
      <c r="M53" s="323">
        <v>-6.2</v>
      </c>
      <c r="N53" s="324">
        <v>4.2</v>
      </c>
    </row>
    <row r="54" spans="1:14">
      <c r="A54" s="248"/>
      <c r="B54" s="244"/>
      <c r="C54" s="244"/>
      <c r="D54" s="244"/>
      <c r="E54" s="244"/>
      <c r="F54" s="244"/>
      <c r="G54" s="325"/>
      <c r="H54" s="326" t="s">
        <v>512</v>
      </c>
      <c r="I54" s="327">
        <v>211013</v>
      </c>
      <c r="J54" s="328">
        <v>14405</v>
      </c>
      <c r="K54" s="329">
        <v>-26.3</v>
      </c>
      <c r="L54" s="330">
        <v>36530</v>
      </c>
      <c r="M54" s="331">
        <v>-8.4</v>
      </c>
      <c r="N54" s="332">
        <v>-17.899999999999999</v>
      </c>
    </row>
    <row r="55" spans="1:14">
      <c r="A55" s="248"/>
      <c r="B55" s="244"/>
      <c r="C55" s="244"/>
      <c r="D55" s="244"/>
      <c r="E55" s="244"/>
      <c r="F55" s="244"/>
      <c r="G55" s="310" t="s">
        <v>514</v>
      </c>
      <c r="H55" s="311"/>
      <c r="I55" s="319">
        <v>721488</v>
      </c>
      <c r="J55" s="320">
        <v>49414</v>
      </c>
      <c r="K55" s="321">
        <v>17.5</v>
      </c>
      <c r="L55" s="322">
        <v>82748</v>
      </c>
      <c r="M55" s="323">
        <v>24.4</v>
      </c>
      <c r="N55" s="324">
        <v>-6.9</v>
      </c>
    </row>
    <row r="56" spans="1:14">
      <c r="A56" s="248"/>
      <c r="B56" s="244"/>
      <c r="C56" s="244"/>
      <c r="D56" s="244"/>
      <c r="E56" s="244"/>
      <c r="F56" s="244"/>
      <c r="G56" s="325"/>
      <c r="H56" s="326" t="s">
        <v>512</v>
      </c>
      <c r="I56" s="327">
        <v>301828</v>
      </c>
      <c r="J56" s="328">
        <v>20672</v>
      </c>
      <c r="K56" s="329">
        <v>43.5</v>
      </c>
      <c r="L56" s="330">
        <v>44732</v>
      </c>
      <c r="M56" s="331">
        <v>22.5</v>
      </c>
      <c r="N56" s="332">
        <v>21</v>
      </c>
    </row>
    <row r="57" spans="1:14">
      <c r="A57" s="248"/>
      <c r="B57" s="244"/>
      <c r="C57" s="244"/>
      <c r="D57" s="244"/>
      <c r="E57" s="244"/>
      <c r="F57" s="244"/>
      <c r="G57" s="310" t="s">
        <v>515</v>
      </c>
      <c r="H57" s="311"/>
      <c r="I57" s="319">
        <v>737463</v>
      </c>
      <c r="J57" s="320">
        <v>50660</v>
      </c>
      <c r="K57" s="321">
        <v>2.5</v>
      </c>
      <c r="L57" s="322">
        <v>91837</v>
      </c>
      <c r="M57" s="323">
        <v>11</v>
      </c>
      <c r="N57" s="324">
        <v>-8.5</v>
      </c>
    </row>
    <row r="58" spans="1:14">
      <c r="A58" s="248"/>
      <c r="B58" s="244"/>
      <c r="C58" s="244"/>
      <c r="D58" s="244"/>
      <c r="E58" s="244"/>
      <c r="F58" s="244"/>
      <c r="G58" s="325"/>
      <c r="H58" s="326" t="s">
        <v>512</v>
      </c>
      <c r="I58" s="327">
        <v>180218</v>
      </c>
      <c r="J58" s="328">
        <v>12380</v>
      </c>
      <c r="K58" s="329">
        <v>-40.1</v>
      </c>
      <c r="L58" s="330">
        <v>54439</v>
      </c>
      <c r="M58" s="331">
        <v>21.7</v>
      </c>
      <c r="N58" s="332">
        <v>-61.8</v>
      </c>
    </row>
    <row r="59" spans="1:14">
      <c r="A59" s="248"/>
      <c r="B59" s="244"/>
      <c r="C59" s="244"/>
      <c r="D59" s="244"/>
      <c r="E59" s="244"/>
      <c r="F59" s="244"/>
      <c r="G59" s="310" t="s">
        <v>516</v>
      </c>
      <c r="H59" s="311"/>
      <c r="I59" s="319">
        <v>523806</v>
      </c>
      <c r="J59" s="320">
        <v>36280</v>
      </c>
      <c r="K59" s="321">
        <v>-28.4</v>
      </c>
      <c r="L59" s="322">
        <v>106092</v>
      </c>
      <c r="M59" s="323">
        <v>15.5</v>
      </c>
      <c r="N59" s="324">
        <v>-43.9</v>
      </c>
    </row>
    <row r="60" spans="1:14">
      <c r="A60" s="248"/>
      <c r="B60" s="244"/>
      <c r="C60" s="244"/>
      <c r="D60" s="244"/>
      <c r="E60" s="244"/>
      <c r="F60" s="244"/>
      <c r="G60" s="325"/>
      <c r="H60" s="326" t="s">
        <v>512</v>
      </c>
      <c r="I60" s="333">
        <v>197573</v>
      </c>
      <c r="J60" s="328">
        <v>13684</v>
      </c>
      <c r="K60" s="329">
        <v>10.5</v>
      </c>
      <c r="L60" s="330">
        <v>44299</v>
      </c>
      <c r="M60" s="331">
        <v>-18.600000000000001</v>
      </c>
      <c r="N60" s="332">
        <v>29.1</v>
      </c>
    </row>
    <row r="61" spans="1:14">
      <c r="A61" s="248"/>
      <c r="B61" s="244"/>
      <c r="C61" s="244"/>
      <c r="D61" s="244"/>
      <c r="E61" s="244"/>
      <c r="F61" s="244"/>
      <c r="G61" s="310" t="s">
        <v>517</v>
      </c>
      <c r="H61" s="334"/>
      <c r="I61" s="335">
        <v>644186</v>
      </c>
      <c r="J61" s="336">
        <v>44270</v>
      </c>
      <c r="K61" s="337">
        <v>-13.9</v>
      </c>
      <c r="L61" s="338">
        <v>83614</v>
      </c>
      <c r="M61" s="339">
        <v>4.8</v>
      </c>
      <c r="N61" s="324">
        <v>-18.7</v>
      </c>
    </row>
    <row r="62" spans="1:14">
      <c r="A62" s="248"/>
      <c r="B62" s="244"/>
      <c r="C62" s="244"/>
      <c r="D62" s="244"/>
      <c r="E62" s="244"/>
      <c r="F62" s="244"/>
      <c r="G62" s="325"/>
      <c r="H62" s="326" t="s">
        <v>512</v>
      </c>
      <c r="I62" s="327">
        <v>234771</v>
      </c>
      <c r="J62" s="328">
        <v>16138</v>
      </c>
      <c r="K62" s="329">
        <v>-6.6</v>
      </c>
      <c r="L62" s="330">
        <v>43976</v>
      </c>
      <c r="M62" s="331">
        <v>2</v>
      </c>
      <c r="N62" s="332">
        <v>-8.6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50.41</v>
      </c>
      <c r="G47" s="12">
        <v>56.7</v>
      </c>
      <c r="H47" s="12">
        <v>59.1</v>
      </c>
      <c r="I47" s="12">
        <v>59.25</v>
      </c>
      <c r="J47" s="13">
        <v>57.83</v>
      </c>
    </row>
    <row r="48" spans="2:10" ht="57.75" customHeight="1">
      <c r="B48" s="14"/>
      <c r="C48" s="1171" t="s">
        <v>4</v>
      </c>
      <c r="D48" s="1171"/>
      <c r="E48" s="1172"/>
      <c r="F48" s="15">
        <v>5.44</v>
      </c>
      <c r="G48" s="16">
        <v>5.96</v>
      </c>
      <c r="H48" s="16">
        <v>6.64</v>
      </c>
      <c r="I48" s="16">
        <v>5.61</v>
      </c>
      <c r="J48" s="17">
        <v>5.78</v>
      </c>
    </row>
    <row r="49" spans="2:10" ht="57.75" customHeight="1" thickBot="1">
      <c r="B49" s="18"/>
      <c r="C49" s="1173" t="s">
        <v>5</v>
      </c>
      <c r="D49" s="1173"/>
      <c r="E49" s="1174"/>
      <c r="F49" s="19">
        <v>2.7</v>
      </c>
      <c r="G49" s="20">
        <v>5.56</v>
      </c>
      <c r="H49" s="20">
        <v>3.7</v>
      </c>
      <c r="I49" s="20" t="s">
        <v>524</v>
      </c>
      <c r="J49" s="21">
        <v>0.41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2017-03-06T04:18:08Z</cp:lastPrinted>
  <dcterms:created xsi:type="dcterms:W3CDTF">2017-02-15T22:39:00Z</dcterms:created>
  <dcterms:modified xsi:type="dcterms:W3CDTF">2017-05-11T07:29:10Z</dcterms:modified>
  <cp:category/>
</cp:coreProperties>
</file>