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63" i="11"/>
  <c r="AP23" l="1"/>
  <c r="V23"/>
  <c r="AA23"/>
  <c r="Q23"/>
  <c r="AU88" l="1"/>
  <c r="AF88"/>
  <c r="CR102" l="1"/>
  <c r="BG34" i="9" l="1"/>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U34" s="1"/>
  <c r="CO37"/>
  <c r="BE37"/>
  <c r="AM37"/>
  <c r="U37"/>
  <c r="C37"/>
  <c r="CO36"/>
  <c r="BE36"/>
  <c r="AM36"/>
  <c r="U36"/>
  <c r="C36"/>
  <c r="BE35"/>
  <c r="AM35"/>
  <c r="C35"/>
  <c r="AM34"/>
  <c r="C34"/>
  <c r="U35" l="1"/>
  <c r="BE34"/>
  <c r="BW34" s="1"/>
  <c r="BW35" s="1"/>
  <c r="BW36" s="1"/>
  <c r="BW37" s="1"/>
  <c r="BW38" s="1"/>
  <c r="BW39" s="1"/>
  <c r="BW40" s="1"/>
  <c r="BW41" s="1"/>
  <c r="BW42" s="1"/>
  <c r="BW43"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alcChain>
</file>

<file path=xl/sharedStrings.xml><?xml version="1.0" encoding="utf-8"?>
<sst xmlns="http://schemas.openxmlformats.org/spreadsheetml/2006/main" count="1084" uniqueCount="565">
  <si>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</si>
  <si>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</si>
  <si>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</si>
  <si>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</si>
  <si>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</si>
  <si>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</si>
  <si>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</si>
  <si>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</si>
  <si>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</si>
  <si>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</si>
  <si>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</si>
  <si>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</si>
  <si>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</si>
  <si>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</si>
  <si>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</si>
  <si>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</si>
  <si>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</si>
  <si>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</si>
  <si>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</si>
  <si>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</si>
  <si>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</si>
  <si>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</si>
  <si>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</si>
  <si>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</si>
  <si>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</si>
  <si>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</si>
  <si>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</si>
  <si>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</si>
  <si>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</si>
  <si>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</si>
  <si>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</si>
  <si>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</si>
  <si>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</si>
  <si>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</si>
  <si>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</si>
  <si>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</si>
  <si>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</si>
  <si>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</si>
  <si>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</si>
  <si>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</si>
  <si>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</si>
  <si>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</si>
  <si>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</si>
  <si>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</si>
  <si>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</si>
  <si>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</si>
  <si>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</si>
  <si>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</si>
  <si>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</si>
  <si>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</si>
  <si>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</si>
  <si>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</si>
  <si>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</si>
  <si>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</si>
  <si>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</si>
  <si>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</si>
  <si>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</si>
  <si>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</si>
  <si>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</si>
  <si>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</si>
  <si>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</si>
  <si>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</si>
  <si>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</si>
  <si>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</si>
  <si>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</si>
  <si>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</si>
  <si>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</si>
  <si>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</si>
  <si>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</si>
  <si>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</si>
  <si>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</si>
  <si>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</si>
  <si>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</si>
  <si>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</si>
  <si>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</si>
  <si>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</si>
  <si>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</si>
  <si>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</si>
  <si>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</si>
  <si>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</si>
  <si>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</si>
  <si>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</si>
  <si>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</si>
  <si>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</si>
  <si>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</si>
  <si>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</si>
  <si>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</si>
  <si>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</si>
  <si>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</si>
  <si>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</si>
  <si>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</si>
  <si>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</si>
  <si>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</si>
  <si>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</si>
  <si>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</si>
  <si>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</si>
  <si>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</si>
  <si>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</si>
  <si>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</si>
  <si>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</si>
  <si>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</si>
  <si>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</si>
  <si>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</si>
  <si>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</si>
  <si>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</si>
  <si>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</si>
  <si>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</si>
  <si>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</si>
  <si>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</si>
  <si>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</si>
  <si>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</si>
  <si>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</si>
  <si>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</si>
  <si>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</si>
  <si>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</si>
  <si>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</si>
  <si>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</si>
  <si>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</si>
  <si>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</si>
  <si>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</si>
  <si>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</si>
  <si>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</si>
  <si>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</si>
  <si>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</si>
  <si>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</si>
  <si>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</si>
  <si>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</si>
  <si>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</si>
  <si>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</si>
  <si>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</si>
  <si>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</si>
  <si>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</si>
  <si>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</si>
  <si>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</si>
  <si>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</si>
  <si>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</si>
  <si>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</si>
  <si>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</si>
  <si>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</si>
  <si>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</si>
  <si>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</si>
  <si>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</si>
  <si>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</si>
  <si>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</si>
  <si>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</si>
  <si>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</si>
  <si>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</si>
  <si>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</si>
  <si>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</si>
  <si>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</si>
  <si>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</si>
  <si>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</si>
  <si>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</si>
  <si>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</si>
  <si>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</si>
  <si>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</si>
  <si>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</si>
  <si>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</si>
  <si>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</si>
  <si>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</si>
  <si>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</si>
  <si>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</si>
  <si>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</si>
  <si>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</si>
  <si>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</si>
  <si>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</si>
  <si>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</si>
  <si>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</si>
  <si>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</si>
  <si>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</si>
  <si>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</si>
  <si>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</si>
  <si>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</si>
  <si>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</si>
  <si>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</si>
  <si>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</si>
  <si>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</si>
  <si>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</si>
  <si>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</si>
  <si>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</si>
  <si>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</si>
  <si>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</si>
  <si>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</si>
  <si>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</si>
  <si>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</si>
  <si>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</si>
  <si>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</si>
  <si>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</si>
  <si>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</si>
  <si>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</si>
  <si>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</si>
  <si>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</si>
  <si>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</si>
  <si>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</si>
  <si>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福岡県東峰村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</si>
  <si>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</si>
  <si>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</si>
  <si>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</si>
  <si>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</si>
  <si>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</si>
  <si>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</si>
  <si>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</si>
  <si>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</si>
  <si>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</si>
  <si>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</si>
  <si>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</si>
  <si>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</si>
  <si>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</si>
  <si>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</si>
  <si>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</si>
  <si>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</si>
  <si>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</si>
  <si>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</si>
  <si>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</si>
  <si>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</si>
  <si>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</si>
  <si>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</si>
  <si>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</si>
  <si>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</si>
  <si>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</si>
  <si>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</si>
  <si>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</si>
  <si>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</si>
  <si>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</si>
  <si>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</si>
  <si>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</si>
  <si>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</si>
  <si>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</si>
  <si>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</si>
  <si>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</si>
  <si>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</si>
  <si>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</si>
  <si>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</si>
  <si>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</si>
  <si>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</si>
  <si>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</si>
  <si>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</si>
  <si>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</si>
  <si>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</si>
  <si>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</si>
  <si>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</si>
  <si>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</si>
  <si>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</si>
  <si>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</si>
  <si>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</si>
  <si>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</si>
  <si>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</si>
  <si>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</si>
  <si>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</si>
  <si>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</si>
  <si>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</si>
  <si>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</si>
  <si>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</si>
  <si>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</si>
  <si>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</si>
  <si>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</si>
  <si>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</si>
  <si>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</si>
  <si>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</si>
  <si>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</si>
  <si>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</si>
  <si>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</si>
  <si>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</si>
  <si>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</si>
  <si>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</si>
  <si>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</si>
  <si>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</si>
  <si>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</si>
  <si>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</si>
  <si>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</si>
  <si>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</si>
  <si>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</si>
  <si>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</si>
  <si>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</si>
  <si>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</si>
  <si>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</si>
  <si>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</si>
  <si>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</si>
  <si>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</si>
  <si>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</si>
  <si>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</si>
  <si>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</si>
  <si>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</si>
  <si>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</si>
  <si>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</si>
  <si>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</si>
  <si>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</si>
  <si>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</si>
  <si>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</si>
  <si>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</si>
  <si>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</si>
  <si>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</si>
  <si>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</si>
  <si>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</si>
  <si>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</si>
  <si>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</si>
  <si>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</si>
  <si>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</si>
  <si>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</si>
  <si>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</si>
  <si>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</si>
  <si>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</si>
  <si>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</si>
  <si>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</si>
  <si>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</si>
  <si>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</si>
  <si>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</si>
  <si>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</si>
  <si>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</si>
  <si>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</si>
  <si>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</si>
  <si>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</si>
  <si>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</si>
  <si>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</si>
  <si>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</si>
  <si>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</si>
  <si>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</si>
  <si>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</si>
  <si>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</si>
  <si>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</si>
  <si>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</si>
  <si>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</si>
  <si>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</si>
  <si>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</si>
  <si>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</si>
  <si>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</si>
  <si>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</si>
  <si>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</si>
  <si>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</si>
  <si>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</si>
  <si>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</si>
  <si>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</si>
  <si>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</si>
  <si>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</si>
  <si>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</si>
  <si>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</si>
  <si>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</si>
  <si>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</si>
  <si>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</si>
  <si>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</si>
  <si>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</si>
  <si>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</si>
  <si>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福岡県東峰村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</si>
  <si>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</si>
  <si>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</si>
  <si>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</si>
  <si>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</si>
  <si>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</si>
  <si>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</si>
  <si>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</si>
  <si>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</si>
  <si>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</si>
  <si>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</si>
  <si>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</si>
  <si>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</si>
  <si>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</si>
  <si>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</si>
  <si>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</si>
  <si>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</si>
  <si>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</si>
  <si>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</si>
  <si>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</si>
  <si>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</si>
  <si>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</si>
  <si>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</si>
  <si>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</si>
  <si>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</si>
  <si>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</si>
  <si>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</si>
  <si>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</si>
  <si>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</si>
  <si>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</si>
  <si>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</si>
  <si>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</si>
  <si>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</si>
  <si>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</si>
  <si>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</si>
  <si>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</si>
  <si>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</si>
  <si>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</si>
  <si>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</si>
  <si>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</si>
  <si>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</si>
  <si>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</si>
  <si>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</si>
  <si>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</si>
  <si>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</si>
  <si>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</si>
  <si>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</si>
  <si>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</si>
  <si>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</si>
  <si>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</si>
  <si>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</si>
  <si>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</si>
  <si>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</si>
  <si>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</si>
  <si>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</si>
  <si>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</si>
  <si>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</si>
  <si>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</si>
  <si>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</si>
  <si>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</si>
  <si>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</si>
  <si>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</si>
  <si>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</si>
  <si>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</si>
  <si>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</si>
  <si>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</si>
  <si>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</si>
  <si>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</si>
  <si>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</si>
  <si>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</si>
  <si>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</si>
  <si>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</si>
  <si>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</si>
  <si>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</si>
  <si>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</si>
  <si>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</si>
  <si>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</si>
  <si>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</si>
  <si>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</si>
  <si>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</si>
  <si>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</si>
  <si>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</si>
  <si>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</si>
  <si>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</si>
  <si>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</si>
  <si>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</si>
  <si>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</si>
  <si>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</si>
  <si>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</si>
  <si>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</si>
  <si>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</si>
  <si>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</si>
  <si>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</si>
  <si>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</si>
  <si>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</si>
  <si>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</si>
  <si>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</si>
  <si>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</si>
  <si>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</si>
  <si>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</si>
  <si>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</si>
  <si>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</si>
  <si>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</si>
  <si>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</si>
  <si>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</si>
  <si>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</si>
  <si>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</si>
  <si>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</si>
  <si>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</si>
  <si>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</si>
  <si>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</si>
  <si>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</si>
  <si>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</si>
  <si>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</si>
  <si>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</si>
  <si>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</si>
  <si>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</si>
  <si>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</si>
  <si>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</si>
  <si>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</si>
  <si>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</si>
  <si>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</si>
  <si>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</si>
  <si>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</si>
  <si>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</si>
  <si>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</si>
  <si>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</si>
  <si>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</si>
  <si>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</si>
  <si>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</si>
  <si>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</si>
  <si>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</si>
  <si>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</si>
  <si>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</si>
  <si>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</si>
  <si>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</si>
  <si>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</si>
  <si>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</si>
  <si>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</si>
  <si>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</si>
  <si>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</si>
  <si>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</si>
  <si>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</si>
  <si>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</si>
  <si>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</si>
  <si>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</si>
  <si>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</si>
  <si>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</si>
  <si>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</si>
  <si>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</si>
  <si>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</si>
  <si>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</si>
  <si>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</si>
  <si>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</si>
  <si>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</si>
  <si>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</si>
  <si>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</si>
  <si>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</si>
  <si>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</si>
  <si>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</si>
  <si>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</si>
  <si>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</si>
  <si>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</si>
  <si>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</si>
  <si>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</si>
  <si>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</si>
  <si>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</si>
  <si>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</si>
  <si>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</si>
  <si>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</si>
  <si>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</si>
  <si>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</si>
  <si>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</si>
  <si>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</si>
  <si>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</si>
  <si>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</si>
  <si>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0.79</t>
  </si>
  <si>
    <t>▲ 2.48</t>
  </si>
  <si>
    <t>一般会計</t>
  </si>
  <si>
    <t>簡易水道事業</t>
  </si>
  <si>
    <t>後期高齢者医療</t>
  </si>
  <si>
    <t>国民健康保険事業</t>
  </si>
  <si>
    <t>▲ 0.76</t>
  </si>
  <si>
    <t>その他会計（赤字）</t>
  </si>
  <si>
    <t>その他会計（黒字）</t>
  </si>
  <si>
    <t>小石原陶の里</t>
    <rPh sb="0" eb="3">
      <t>コイシワラ</t>
    </rPh>
    <rPh sb="3" eb="4">
      <t>スエ</t>
    </rPh>
    <rPh sb="5" eb="6">
      <t>サト</t>
    </rPh>
    <phoneticPr fontId="2"/>
  </si>
  <si>
    <t>宝珠山ふるさと村</t>
    <rPh sb="0" eb="3">
      <t>ホウシュヤマ</t>
    </rPh>
    <rPh sb="7" eb="8">
      <t>ムラ</t>
    </rPh>
    <phoneticPr fontId="2"/>
  </si>
  <si>
    <t>-</t>
    <phoneticPr fontId="2"/>
  </si>
  <si>
    <t>-</t>
    <phoneticPr fontId="2"/>
  </si>
  <si>
    <t>-</t>
    <phoneticPr fontId="2"/>
  </si>
  <si>
    <t>-</t>
    <phoneticPr fontId="2"/>
  </si>
  <si>
    <t>-</t>
    <phoneticPr fontId="2"/>
  </si>
  <si>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</si>
  <si>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</si>
  <si>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</si>
  <si>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</si>
  <si>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</si>
  <si>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</si>
  <si>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t>
    <phoneticPr fontId="2"/>
  </si>
  <si>
    <t>-</t>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</si>
  <si>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2"/>
  </si>
  <si>
    <t>甘木・朝倉・三井環境施設組合（一般会計）</t>
    <rPh sb="0" eb="2">
      <t>アマギ</t>
    </rPh>
    <rPh sb="3" eb="5">
      <t>アサクラ</t>
    </rPh>
    <rPh sb="6" eb="8">
      <t>ミイ</t>
    </rPh>
    <rPh sb="8" eb="10">
      <t>カンキョウ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</si>
  <si>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</si>
  <si>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</si>
  <si>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</si>
  <si>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</si>
  <si>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</si>
  <si>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</si>
  <si>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</si>
  <si>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</si>
  <si>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</si>
  <si>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</si>
  <si>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</si>
  <si>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</si>
  <si>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</si>
  <si>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</si>
  <si>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</si>
  <si>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</si>
  <si>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</si>
  <si>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</si>
  <si>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</si>
  <si>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</si>
  <si>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事業の選別による起債の抑制や、既発債の償還額が減少の傾向にあること、平成17年度から27年度までの間に11名（16.4％）の職員の削減などにより、平成23年度決算でマイナス比率に移行し、その状態は継続している。
　実質公債費比率については、償還期間が短い合併特例事業債及び過疎対策事業債の残高が全体残高の40.6％を占めており毎年の償還額が比較的多額になっていることが比率を押し上げる要因だと考える。</t>
    <rPh sb="1" eb="3">
      <t>ショウライ</t>
    </rPh>
    <rPh sb="3" eb="5">
      <t>フタン</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</si>
</sst>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109387</c:v>
                </c:pt>
                <c:pt idx="1">
                  <c:v>49752</c:v>
                </c:pt>
                <c:pt idx="2">
                  <c:v>50568</c:v>
                </c:pt>
                <c:pt idx="3">
                  <c:v>149977</c:v>
                </c:pt>
                <c:pt idx="4">
                  <c:v>209984</c:v>
                </c:pt>
              </c:numCache>
            </c:numRef>
          </c:val>
        </c:ser>
        <c:marker val="1"/>
        <c:axId val="93192192"/>
        <c:axId val="93194112"/>
      </c:lineChart>
      <c:catAx>
        <c:axId val="9319219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94112"/>
        <c:crosses val="autoZero"/>
        <c:auto val="1"/>
        <c:lblAlgn val="ctr"/>
        <c:lblOffset val="100"/>
        <c:tickLblSkip val="1"/>
        <c:tickMarkSkip val="1"/>
      </c:catAx>
      <c:valAx>
        <c:axId val="93194112"/>
        <c:scaling>
          <c:orientation val="minMax"/>
          <c:max val="3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921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15.49</c:v>
                </c:pt>
                <c:pt idx="1">
                  <c:v>13.36</c:v>
                </c:pt>
                <c:pt idx="2">
                  <c:v>13.57</c:v>
                </c:pt>
                <c:pt idx="3">
                  <c:v>7.72</c:v>
                </c:pt>
                <c:pt idx="4">
                  <c:v>10.18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59.15</c:v>
                </c:pt>
                <c:pt idx="1">
                  <c:v>70.78</c:v>
                </c:pt>
                <c:pt idx="2">
                  <c:v>86.29</c:v>
                </c:pt>
                <c:pt idx="3">
                  <c:v>94.62</c:v>
                </c:pt>
                <c:pt idx="4">
                  <c:v>97.6</c:v>
                </c:pt>
              </c:numCache>
            </c:numRef>
          </c:val>
        </c:ser>
        <c:gapWidth val="250"/>
        <c:overlap val="100"/>
        <c:axId val="96854016"/>
        <c:axId val="968559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-0.79</c:v>
                </c:pt>
                <c:pt idx="1">
                  <c:v>-2.48</c:v>
                </c:pt>
                <c:pt idx="2">
                  <c:v>14.48</c:v>
                </c:pt>
                <c:pt idx="3">
                  <c:v>1.24</c:v>
                </c:pt>
                <c:pt idx="4">
                  <c:v>9.23</c:v>
                </c:pt>
              </c:numCache>
            </c:numRef>
          </c:val>
        </c:ser>
        <c:marker val="1"/>
        <c:axId val="96854016"/>
        <c:axId val="96855936"/>
      </c:lineChart>
      <c:catAx>
        <c:axId val="968540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855936"/>
        <c:crosses val="autoZero"/>
        <c:auto val="1"/>
        <c:lblAlgn val="ctr"/>
        <c:lblOffset val="100"/>
        <c:tickLblSkip val="1"/>
        <c:tickMarkSkip val="1"/>
      </c:catAx>
      <c:valAx>
        <c:axId val="96855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54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0.76</c:v>
                </c:pt>
                <c:pt idx="3">
                  <c:v>#N/A</c:v>
                </c:pt>
                <c:pt idx="4">
                  <c:v>#N/A</c:v>
                </c:pt>
                <c:pt idx="5">
                  <c:v>0</c:v>
                </c:pt>
                <c:pt idx="6">
                  <c:v>#N/A</c:v>
                </c:pt>
                <c:pt idx="7">
                  <c:v>0.01</c:v>
                </c:pt>
                <c:pt idx="8">
                  <c:v>#N/A</c:v>
                </c:pt>
                <c:pt idx="9">
                  <c:v>0</c:v>
                </c:pt>
              </c:numCache>
            </c:numRef>
          </c:val>
        </c:ser>
        <c:ser>
          <c:idx val="7"/>
          <c:order val="7"/>
          <c:tx>
            <c:strRef>
              <c:f>データシート!$A$34</c:f>
              <c:strCache>
                <c:ptCount val="1"/>
                <c:pt idx="0">
                  <c:v>後期高齢者医療</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0.02</c:v>
                </c:pt>
                <c:pt idx="4">
                  <c:v>#N/A</c:v>
                </c:pt>
                <c:pt idx="5">
                  <c:v>0.02</c:v>
                </c:pt>
                <c:pt idx="6">
                  <c:v>#N/A</c:v>
                </c:pt>
                <c:pt idx="7">
                  <c:v>0</c:v>
                </c:pt>
                <c:pt idx="8">
                  <c:v>#N/A</c:v>
                </c:pt>
                <c:pt idx="9">
                  <c:v>0.03</c:v>
                </c:pt>
              </c:numCache>
            </c:numRef>
          </c:val>
        </c:ser>
        <c:ser>
          <c:idx val="8"/>
          <c:order val="8"/>
          <c:tx>
            <c:strRef>
              <c:f>データシート!$A$35</c:f>
              <c:strCache>
                <c:ptCount val="1"/>
                <c:pt idx="0">
                  <c:v>簡易水道事業</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0.04</c:v>
                </c:pt>
                <c:pt idx="2">
                  <c:v>#N/A</c:v>
                </c:pt>
                <c:pt idx="3">
                  <c:v>0.03</c:v>
                </c:pt>
                <c:pt idx="4">
                  <c:v>#N/A</c:v>
                </c:pt>
                <c:pt idx="5">
                  <c:v>0.08</c:v>
                </c:pt>
                <c:pt idx="6">
                  <c:v>#N/A</c:v>
                </c:pt>
                <c:pt idx="7">
                  <c:v>0.26</c:v>
                </c:pt>
                <c:pt idx="8">
                  <c:v>#N/A</c:v>
                </c:pt>
                <c:pt idx="9">
                  <c:v>0.77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15.48</c:v>
                </c:pt>
                <c:pt idx="2">
                  <c:v>#N/A</c:v>
                </c:pt>
                <c:pt idx="3">
                  <c:v>13.36</c:v>
                </c:pt>
                <c:pt idx="4">
                  <c:v>#N/A</c:v>
                </c:pt>
                <c:pt idx="5">
                  <c:v>13.56</c:v>
                </c:pt>
                <c:pt idx="6">
                  <c:v>#N/A</c:v>
                </c:pt>
                <c:pt idx="7">
                  <c:v>7.72</c:v>
                </c:pt>
                <c:pt idx="8">
                  <c:v>#N/A</c:v>
                </c:pt>
                <c:pt idx="9">
                  <c:v>10.17</c:v>
                </c:pt>
              </c:numCache>
            </c:numRef>
          </c:val>
        </c:ser>
        <c:overlap val="100"/>
        <c:axId val="97603584"/>
        <c:axId val="97605120"/>
      </c:barChart>
      <c:catAx>
        <c:axId val="976035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05120"/>
        <c:crosses val="autoZero"/>
        <c:auto val="1"/>
        <c:lblAlgn val="ctr"/>
        <c:lblOffset val="100"/>
        <c:tickLblSkip val="1"/>
        <c:tickMarkSkip val="1"/>
      </c:catAx>
      <c:valAx>
        <c:axId val="976051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035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342</c:v>
                </c:pt>
                <c:pt idx="5">
                  <c:v>306</c:v>
                </c:pt>
                <c:pt idx="8">
                  <c:v>298</c:v>
                </c:pt>
                <c:pt idx="11">
                  <c:v>301</c:v>
                </c:pt>
                <c:pt idx="14">
                  <c:v>289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29</c:v>
                </c:pt>
                <c:pt idx="6">
                  <c:v>29</c:v>
                </c:pt>
                <c:pt idx="9">
                  <c:v>30</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c:v>
                </c:pt>
                <c:pt idx="3">
                  <c:v>15</c:v>
                </c:pt>
                <c:pt idx="6">
                  <c:v>14</c:v>
                </c:pt>
                <c:pt idx="9">
                  <c:v>19</c:v>
                </c:pt>
                <c:pt idx="12">
                  <c:v>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470</c:v>
                </c:pt>
                <c:pt idx="3">
                  <c:v>410</c:v>
                </c:pt>
                <c:pt idx="6">
                  <c:v>373</c:v>
                </c:pt>
                <c:pt idx="9">
                  <c:v>365</c:v>
                </c:pt>
                <c:pt idx="12">
                  <c:v>331</c:v>
                </c:pt>
              </c:numCache>
            </c:numRef>
          </c:val>
        </c:ser>
        <c:gapWidth val="100"/>
        <c:overlap val="100"/>
        <c:axId val="94232960"/>
        <c:axId val="942348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177</c:v>
                </c:pt>
                <c:pt idx="2">
                  <c:v>#N/A</c:v>
                </c:pt>
                <c:pt idx="3">
                  <c:v>#N/A</c:v>
                </c:pt>
                <c:pt idx="4">
                  <c:v>152</c:v>
                </c:pt>
                <c:pt idx="5">
                  <c:v>#N/A</c:v>
                </c:pt>
                <c:pt idx="6">
                  <c:v>#N/A</c:v>
                </c:pt>
                <c:pt idx="7">
                  <c:v>122</c:v>
                </c:pt>
                <c:pt idx="8">
                  <c:v>#N/A</c:v>
                </c:pt>
                <c:pt idx="9">
                  <c:v>#N/A</c:v>
                </c:pt>
                <c:pt idx="10">
                  <c:v>117</c:v>
                </c:pt>
                <c:pt idx="11">
                  <c:v>#N/A</c:v>
                </c:pt>
                <c:pt idx="12">
                  <c:v>#N/A</c:v>
                </c:pt>
                <c:pt idx="13">
                  <c:v>90</c:v>
                </c:pt>
                <c:pt idx="14">
                  <c:v>#N/A</c:v>
                </c:pt>
              </c:numCache>
            </c:numRef>
          </c:val>
        </c:ser>
        <c:marker val="1"/>
        <c:axId val="94232960"/>
        <c:axId val="94234880"/>
      </c:lineChart>
      <c:catAx>
        <c:axId val="942329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34880"/>
        <c:crosses val="autoZero"/>
        <c:auto val="1"/>
        <c:lblAlgn val="ctr"/>
        <c:lblOffset val="100"/>
        <c:tickLblSkip val="1"/>
        <c:tickMarkSkip val="1"/>
      </c:catAx>
      <c:valAx>
        <c:axId val="942348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32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2327</c:v>
                </c:pt>
                <c:pt idx="5">
                  <c:v>2130</c:v>
                </c:pt>
                <c:pt idx="8">
                  <c:v>2050</c:v>
                </c:pt>
                <c:pt idx="11">
                  <c:v>1948</c:v>
                </c:pt>
                <c:pt idx="14">
                  <c:v>1996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107</c:v>
                </c:pt>
                <c:pt idx="5">
                  <c:v>99</c:v>
                </c:pt>
                <c:pt idx="8">
                  <c:v>87</c:v>
                </c:pt>
                <c:pt idx="11">
                  <c:v>76</c:v>
                </c:pt>
                <c:pt idx="14">
                  <c:v>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1721</c:v>
                </c:pt>
                <c:pt idx="5">
                  <c:v>2025</c:v>
                </c:pt>
                <c:pt idx="8">
                  <c:v>2396</c:v>
                </c:pt>
                <c:pt idx="11">
                  <c:v>2563</c:v>
                </c:pt>
                <c:pt idx="14">
                  <c:v>2988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431</c:v>
                </c:pt>
                <c:pt idx="3">
                  <c:v>395</c:v>
                </c:pt>
                <c:pt idx="6">
                  <c:v>398</c:v>
                </c:pt>
                <c:pt idx="9">
                  <c:v>326</c:v>
                </c:pt>
                <c:pt idx="12">
                  <c:v>323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189</c:v>
                </c:pt>
                <c:pt idx="3">
                  <c:v>156</c:v>
                </c:pt>
                <c:pt idx="6">
                  <c:v>134</c:v>
                </c:pt>
                <c:pt idx="9">
                  <c:v>110</c:v>
                </c:pt>
                <c:pt idx="12">
                  <c:v>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c:v>
                </c:pt>
                <c:pt idx="3">
                  <c:v>122</c:v>
                </c:pt>
                <c:pt idx="6">
                  <c:v>116</c:v>
                </c:pt>
                <c:pt idx="9">
                  <c:v>128</c:v>
                </c:pt>
                <c:pt idx="12">
                  <c:v>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c:v>
                </c:pt>
                <c:pt idx="3">
                  <c:v>22</c:v>
                </c:pt>
                <c:pt idx="6">
                  <c:v>18</c:v>
                </c:pt>
                <c:pt idx="9">
                  <c:v>13</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2958</c:v>
                </c:pt>
                <c:pt idx="3">
                  <c:v>2648</c:v>
                </c:pt>
                <c:pt idx="6">
                  <c:v>2486</c:v>
                </c:pt>
                <c:pt idx="9">
                  <c:v>2343</c:v>
                </c:pt>
                <c:pt idx="12">
                  <c:v>2401</c:v>
                </c:pt>
              </c:numCache>
            </c:numRef>
          </c:val>
        </c:ser>
        <c:gapWidth val="100"/>
        <c:overlap val="100"/>
        <c:axId val="98600064"/>
        <c:axId val="986019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98600064"/>
        <c:axId val="98601984"/>
      </c:lineChart>
      <c:catAx>
        <c:axId val="98600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601984"/>
        <c:crosses val="autoZero"/>
        <c:auto val="1"/>
        <c:lblAlgn val="ctr"/>
        <c:lblOffset val="100"/>
        <c:tickLblSkip val="1"/>
        <c:tickMarkSkip val="1"/>
      </c:catAx>
      <c:valAx>
        <c:axId val="986019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00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{CDA59266-CF1F-4922-B7B3-40985183AB4B}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{4B48C263-AB52-405E-B66A-2F339E0DDEB2}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{C14A0EE3-6171-4B9A-B8FE-86F0E9C0DB6B}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{671CE636-AE5A-402D-B912-8D33AF3DF3F1}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{697500A0-6B14-45F6-A884-2AF4CD55391E}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{27A97FC0-063F-4D7B-9BB3-B1BE021B4D0F}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{1723E482-B3E2-4AE9-9676-ACDCCC8C957E}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{8E840302-98D6-4766-ADB1-97F551331C49}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{91F28080-CAD1-4A69-95A6-39DBFBD948F2}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{075240D6-9707-4AB3-ABF6-8B3303D7F613}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99099008"/>
        <c:axId val="99100928"/>
      </c:scatterChart>
      <c:valAx>
        <c:axId val="99099008"/>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100928"/>
        <c:crosses val="autoZero"/>
        <c:crossBetween val="midCat"/>
      </c:valAx>
      <c:valAx>
        <c:axId val="9910092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0990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{A6E8350A-D821-40F5-8EB9-2DA79DB48433}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{F160EB7F-ECB1-4518-8AEC-EE26225D6070}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{B99BCCD8-40C0-4277-AE38-4B162435C3A6}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{C34F77F9-5A3A-4DD0-9CF9-93724A7A32D6}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{EFDF96D9-987E-4F2A-8C23-B044ECDCA661}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13.8</c:v>
                </c:pt>
                <c:pt idx="2">
                  <c:v>11.8</c:v>
                </c:pt>
                <c:pt idx="3">
                  <c:v>10.4</c:v>
                </c:pt>
                <c:pt idx="4">
                  <c:v>8.6999999999999993</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{8E21A914-A224-4FB3-9585-583891134CCF}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{0C5051EA-ABF1-46A9-BC1D-2B3323635764}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{F33433C9-97D2-4E84-AE41-5FE858B551BD}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{648A2793-ED85-4330-86FC-7DF6358C4EAC}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{3992DAA8-BBB7-4506-8BB5-411DC8E13D65}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99146752"/>
        <c:axId val="99169408"/>
      </c:scatterChart>
      <c:valAx>
        <c:axId val="99146752"/>
        <c:scaling>
          <c:orientation val="minMax"/>
          <c:max val="9.7000000000000011"/>
          <c:min val="6.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169408"/>
        <c:crosses val="autoZero"/>
        <c:crossBetween val="midCat"/>
      </c:valAx>
      <c:valAx>
        <c:axId val="99169408"/>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14675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年度決算時の</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に対し、平成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と大幅に改善したかに見えるが全国平均、福岡県平均に近づいただけに過ぎない。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今後も継続して起債の抑制等を行ない、後世に負担を残さない財政運営に努めていく。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年々減少の傾向にあった将来負担比率は、合併特例事業債や過疎対策事業債の償還額の減少や、事業精査による新たな起債の抑制等による公債費の減少により、平成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年度決算時にマイナス比率に移行し、その状態が継続している。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今後も後世への負担を軽減するために起債の抑制や基金の適正運用を行なう事により引き続いてのマイナス比率の確保に努める。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40.4</a:t>
          </a:r>
          <a:r>
            <a:rPr kumimoji="1" lang="ja-JP" altLang="en-US" sz="1300">
              <a:latin typeface="ＭＳ Ｐゴシック"/>
            </a:rPr>
            <a:t>％）に加え所得も伸び悩む傾向にあり、全国平均、福岡県平均を大きく下回る数値で推移している。</a:t>
          </a:r>
          <a:endParaRPr kumimoji="1" lang="en-US" altLang="ja-JP" sz="1300">
            <a:latin typeface="ＭＳ Ｐゴシック"/>
          </a:endParaRPr>
        </a:p>
        <a:p>
          <a:r>
            <a:rPr kumimoji="1" lang="ja-JP" altLang="en-US" sz="1300">
              <a:latin typeface="ＭＳ Ｐゴシック"/>
            </a:rPr>
            <a:t>　今後も歳出削減（物件費の抑制や補助費等の見直し）や定数管理等による行財政のスリム化を図り効率化に努める。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公債費償還のピークを過ぎ、また、事業の選別等による起債の抑制を行なうことにより、比率が</a:t>
          </a:r>
          <a:r>
            <a:rPr kumimoji="1" lang="en-US" altLang="ja-JP" sz="1300">
              <a:latin typeface="ＭＳ Ｐゴシック"/>
            </a:rPr>
            <a:t>100</a:t>
          </a:r>
          <a:r>
            <a:rPr kumimoji="1" lang="ja-JP" altLang="en-US" sz="1300">
              <a:latin typeface="ＭＳ Ｐゴシック"/>
            </a:rPr>
            <a:t>を超過していた合併当初と比較すると改善している。</a:t>
          </a:r>
          <a:endParaRPr kumimoji="1" lang="en-US" altLang="ja-JP" sz="1300">
            <a:latin typeface="ＭＳ Ｐゴシック"/>
          </a:endParaRPr>
        </a:p>
        <a:p>
          <a:r>
            <a:rPr kumimoji="1" lang="ja-JP" altLang="en-US" sz="1300">
              <a:latin typeface="ＭＳ Ｐゴシック"/>
            </a:rPr>
            <a:t>　今後も引き続き、人件費や公債費について上昇を抑えることに努める。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64</xdr:row>
      <xdr:rowOff>43392</xdr:rowOff>
    </xdr:to>
    <xdr:cxnSp macro="">
      <xdr:nvCxnSpPr>
        <xdr:cNvPr id="130" name="直線コネクタ 129"/>
        <xdr:cNvCxnSpPr/>
      </xdr:nvCxnSpPr>
      <xdr:spPr>
        <a:xfrm flipV="1">
          <a:off x="4114800" y="1089956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86148</xdr:rowOff>
    </xdr:from>
    <xdr:to>
      <xdr:col>6</xdr:col>
      <xdr:colOff>0</xdr:colOff>
      <xdr:row>64</xdr:row>
      <xdr:rowOff>43392</xdr:rowOff>
    </xdr:to>
    <xdr:cxnSp macro="">
      <xdr:nvCxnSpPr>
        <xdr:cNvPr id="133" name="直線コネクタ 132"/>
        <xdr:cNvCxnSpPr/>
      </xdr:nvCxnSpPr>
      <xdr:spPr>
        <a:xfrm>
          <a:off x="3225800" y="108874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86148</xdr:rowOff>
    </xdr:from>
    <xdr:to>
      <xdr:col>4</xdr:col>
      <xdr:colOff>482600</xdr:colOff>
      <xdr:row>63</xdr:row>
      <xdr:rowOff>126365</xdr:rowOff>
    </xdr:to>
    <xdr:cxnSp macro="">
      <xdr:nvCxnSpPr>
        <xdr:cNvPr id="136" name="直線コネクタ 135"/>
        <xdr:cNvCxnSpPr/>
      </xdr:nvCxnSpPr>
      <xdr:spPr>
        <a:xfrm flipV="1">
          <a:off x="2336800" y="108874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64</xdr:row>
      <xdr:rowOff>115781</xdr:rowOff>
    </xdr:to>
    <xdr:cxnSp macro="">
      <xdr:nvCxnSpPr>
        <xdr:cNvPr id="139" name="直線コネクタ 138"/>
        <xdr:cNvCxnSpPr/>
      </xdr:nvCxnSpPr>
      <xdr:spPr>
        <a:xfrm flipV="1">
          <a:off x="1447800" y="1092771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49" name="円/楕円 148"/>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19490</xdr:rowOff>
    </xdr:from>
    <xdr:ext cx="762000" cy="259045"/>
    <xdr:sp macro="" textlink="">
      <xdr:nvSpPr>
        <xdr:cNvPr id="150"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164042</xdr:rowOff>
    </xdr:from>
    <xdr:to>
      <xdr:col>6</xdr:col>
      <xdr:colOff>50800</xdr:colOff>
      <xdr:row>64</xdr:row>
      <xdr:rowOff>94192</xdr:rowOff>
    </xdr:to>
    <xdr:sp macro="" textlink="">
      <xdr:nvSpPr>
        <xdr:cNvPr id="151" name="円/楕円 150"/>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52" name="テキスト ボックス 151"/>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35348</xdr:rowOff>
    </xdr:from>
    <xdr:to>
      <xdr:col>4</xdr:col>
      <xdr:colOff>533400</xdr:colOff>
      <xdr:row>63</xdr:row>
      <xdr:rowOff>136948</xdr:rowOff>
    </xdr:to>
    <xdr:sp macro="" textlink="">
      <xdr:nvSpPr>
        <xdr:cNvPr id="153" name="円/楕円 152"/>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121725</xdr:rowOff>
    </xdr:from>
    <xdr:ext cx="762000" cy="259045"/>
    <xdr:sp macro="" textlink="">
      <xdr:nvSpPr>
        <xdr:cNvPr id="154" name="テキスト ボックス 153"/>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5" name="円/楕円 154"/>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161942</xdr:rowOff>
    </xdr:from>
    <xdr:ext cx="762000" cy="259045"/>
    <xdr:sp macro="" textlink="">
      <xdr:nvSpPr>
        <xdr:cNvPr id="156" name="テキスト ボックス 155"/>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7" name="円/楕円 156"/>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58" name="テキスト ボックス 157"/>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[430,196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全国平均、福岡県平均のいずれをも上回っている。</a:t>
          </a:r>
          <a:endParaRPr kumimoji="1" lang="en-US" altLang="ja-JP" sz="1300">
            <a:latin typeface="ＭＳ Ｐゴシック"/>
          </a:endParaRPr>
        </a:p>
        <a:p>
          <a:r>
            <a:rPr kumimoji="1" lang="ja-JP" altLang="en-US" sz="1300">
              <a:latin typeface="ＭＳ Ｐゴシック"/>
            </a:rPr>
            <a:t>　人件費については職員数の適正化に努め、平成</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年度までの間に</a:t>
          </a:r>
          <a:r>
            <a:rPr kumimoji="1" lang="en-US" altLang="ja-JP" sz="1300">
              <a:latin typeface="ＭＳ Ｐゴシック"/>
            </a:rPr>
            <a:t>11</a:t>
          </a:r>
          <a:r>
            <a:rPr kumimoji="1" lang="ja-JP" altLang="en-US" sz="1300">
              <a:latin typeface="ＭＳ Ｐゴシック"/>
            </a:rPr>
            <a:t>名（</a:t>
          </a:r>
          <a:r>
            <a:rPr kumimoji="1" lang="en-US" altLang="ja-JP" sz="1300">
              <a:latin typeface="ＭＳ Ｐゴシック"/>
            </a:rPr>
            <a:t>16.4</a:t>
          </a:r>
          <a:r>
            <a:rPr kumimoji="1" lang="ja-JP" altLang="en-US" sz="1300">
              <a:latin typeface="ＭＳ Ｐゴシック"/>
            </a:rPr>
            <a:t>％）の職員の削減を行なっているところだが、その一方で人口が年々減少していることが影響を及ぼしている。</a:t>
          </a:r>
          <a:endParaRPr kumimoji="1" lang="en-US" altLang="ja-JP" sz="1300">
            <a:latin typeface="ＭＳ Ｐゴシック"/>
          </a:endParaRPr>
        </a:p>
        <a:p>
          <a:r>
            <a:rPr kumimoji="1" lang="ja-JP" altLang="en-US" sz="1300">
              <a:latin typeface="ＭＳ Ｐゴシック"/>
            </a:rPr>
            <a:t>　今後も引き続き職員数の適正化や物件費の抑制策について検討を重ねていく必要がある。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85699</xdr:rowOff>
    </xdr:from>
    <xdr:to>
      <xdr:col>7</xdr:col>
      <xdr:colOff>152400</xdr:colOff>
      <xdr:row>81</xdr:row>
      <xdr:rowOff>86227</xdr:rowOff>
    </xdr:to>
    <xdr:cxnSp macro="">
      <xdr:nvCxnSpPr>
        <xdr:cNvPr id="192" name="直線コネクタ 191"/>
        <xdr:cNvCxnSpPr/>
      </xdr:nvCxnSpPr>
      <xdr:spPr>
        <a:xfrm>
          <a:off x="4114800" y="13973149"/>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64787</xdr:rowOff>
    </xdr:from>
    <xdr:to>
      <xdr:col>6</xdr:col>
      <xdr:colOff>0</xdr:colOff>
      <xdr:row>81</xdr:row>
      <xdr:rowOff>85699</xdr:rowOff>
    </xdr:to>
    <xdr:cxnSp macro="">
      <xdr:nvCxnSpPr>
        <xdr:cNvPr id="195" name="直線コネクタ 194"/>
        <xdr:cNvCxnSpPr/>
      </xdr:nvCxnSpPr>
      <xdr:spPr>
        <a:xfrm>
          <a:off x="3225800" y="1395223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64787</xdr:rowOff>
    </xdr:from>
    <xdr:to>
      <xdr:col>4</xdr:col>
      <xdr:colOff>482600</xdr:colOff>
      <xdr:row>81</xdr:row>
      <xdr:rowOff>68822</xdr:rowOff>
    </xdr:to>
    <xdr:cxnSp macro="">
      <xdr:nvCxnSpPr>
        <xdr:cNvPr id="198" name="直線コネクタ 197"/>
        <xdr:cNvCxnSpPr/>
      </xdr:nvCxnSpPr>
      <xdr:spPr>
        <a:xfrm flipV="1">
          <a:off x="2336800" y="13952237"/>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63945</xdr:rowOff>
    </xdr:from>
    <xdr:to>
      <xdr:col>3</xdr:col>
      <xdr:colOff>279400</xdr:colOff>
      <xdr:row>81</xdr:row>
      <xdr:rowOff>68822</xdr:rowOff>
    </xdr:to>
    <xdr:cxnSp macro="">
      <xdr:nvCxnSpPr>
        <xdr:cNvPr id="201" name="直線コネクタ 200"/>
        <xdr:cNvCxnSpPr/>
      </xdr:nvCxnSpPr>
      <xdr:spPr>
        <a:xfrm>
          <a:off x="1447800" y="1395139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35427</xdr:rowOff>
    </xdr:from>
    <xdr:to>
      <xdr:col>7</xdr:col>
      <xdr:colOff>203200</xdr:colOff>
      <xdr:row>81</xdr:row>
      <xdr:rowOff>137027</xdr:rowOff>
    </xdr:to>
    <xdr:sp macro="" textlink="">
      <xdr:nvSpPr>
        <xdr:cNvPr id="211" name="円/楕円 210"/>
        <xdr:cNvSpPr/>
      </xdr:nvSpPr>
      <xdr:spPr>
        <a:xfrm>
          <a:off x="4902200" y="139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83704</xdr:rowOff>
    </xdr:from>
    <xdr:ext cx="762000" cy="259045"/>
    <xdr:sp macro="" textlink="">
      <xdr:nvSpPr>
        <xdr:cNvPr id="212" name="人件費・物件費等の状況該当値テキスト"/>
        <xdr:cNvSpPr txBox="1"/>
      </xdr:nvSpPr>
      <xdr:spPr>
        <a:xfrm>
          <a:off x="5041900" y="139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430,196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34899</xdr:rowOff>
    </xdr:from>
    <xdr:to>
      <xdr:col>6</xdr:col>
      <xdr:colOff>50800</xdr:colOff>
      <xdr:row>81</xdr:row>
      <xdr:rowOff>136499</xdr:rowOff>
    </xdr:to>
    <xdr:sp macro="" textlink="">
      <xdr:nvSpPr>
        <xdr:cNvPr id="213" name="円/楕円 212"/>
        <xdr:cNvSpPr/>
      </xdr:nvSpPr>
      <xdr:spPr>
        <a:xfrm>
          <a:off x="4064000" y="139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121276</xdr:rowOff>
    </xdr:from>
    <xdr:ext cx="736600" cy="259045"/>
    <xdr:sp macro="" textlink="">
      <xdr:nvSpPr>
        <xdr:cNvPr id="214" name="テキスト ボックス 213"/>
        <xdr:cNvSpPr txBox="1"/>
      </xdr:nvSpPr>
      <xdr:spPr>
        <a:xfrm>
          <a:off x="3733800" y="140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13987</xdr:rowOff>
    </xdr:from>
    <xdr:to>
      <xdr:col>4</xdr:col>
      <xdr:colOff>533400</xdr:colOff>
      <xdr:row>81</xdr:row>
      <xdr:rowOff>115587</xdr:rowOff>
    </xdr:to>
    <xdr:sp macro="" textlink="">
      <xdr:nvSpPr>
        <xdr:cNvPr id="215" name="円/楕円 214"/>
        <xdr:cNvSpPr/>
      </xdr:nvSpPr>
      <xdr:spPr>
        <a:xfrm>
          <a:off x="3175000" y="139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100364</xdr:rowOff>
    </xdr:from>
    <xdr:ext cx="762000" cy="259045"/>
    <xdr:sp macro="" textlink="">
      <xdr:nvSpPr>
        <xdr:cNvPr id="216" name="テキスト ボックス 215"/>
        <xdr:cNvSpPr txBox="1"/>
      </xdr:nvSpPr>
      <xdr:spPr>
        <a:xfrm>
          <a:off x="2844800" y="1398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18022</xdr:rowOff>
    </xdr:from>
    <xdr:to>
      <xdr:col>3</xdr:col>
      <xdr:colOff>330200</xdr:colOff>
      <xdr:row>81</xdr:row>
      <xdr:rowOff>119622</xdr:rowOff>
    </xdr:to>
    <xdr:sp macro="" textlink="">
      <xdr:nvSpPr>
        <xdr:cNvPr id="217" name="円/楕円 216"/>
        <xdr:cNvSpPr/>
      </xdr:nvSpPr>
      <xdr:spPr>
        <a:xfrm>
          <a:off x="2286000" y="139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104399</xdr:rowOff>
    </xdr:from>
    <xdr:ext cx="762000" cy="259045"/>
    <xdr:sp macro="" textlink="">
      <xdr:nvSpPr>
        <xdr:cNvPr id="218" name="テキスト ボックス 217"/>
        <xdr:cNvSpPr txBox="1"/>
      </xdr:nvSpPr>
      <xdr:spPr>
        <a:xfrm>
          <a:off x="1955800" y="139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386,919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13145</xdr:rowOff>
    </xdr:from>
    <xdr:to>
      <xdr:col>2</xdr:col>
      <xdr:colOff>127000</xdr:colOff>
      <xdr:row>81</xdr:row>
      <xdr:rowOff>114745</xdr:rowOff>
    </xdr:to>
    <xdr:sp macro="" textlink="">
      <xdr:nvSpPr>
        <xdr:cNvPr id="219" name="円/楕円 218"/>
        <xdr:cNvSpPr/>
      </xdr:nvSpPr>
      <xdr:spPr>
        <a:xfrm>
          <a:off x="1397000" y="13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99522</xdr:rowOff>
    </xdr:from>
    <xdr:ext cx="762000" cy="259045"/>
    <xdr:sp macro="" textlink="">
      <xdr:nvSpPr>
        <xdr:cNvPr id="220" name="テキスト ボックス 219"/>
        <xdr:cNvSpPr txBox="1"/>
      </xdr:nvSpPr>
      <xdr:spPr>
        <a:xfrm>
          <a:off x="1066800" y="13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全国町村平均を</a:t>
          </a:r>
          <a:r>
            <a:rPr kumimoji="1" lang="en-US" altLang="ja-JP" sz="1300">
              <a:latin typeface="ＭＳ Ｐゴシック"/>
            </a:rPr>
            <a:t>2.3</a:t>
          </a:r>
          <a:r>
            <a:rPr kumimoji="1" lang="ja-JP" altLang="en-US" sz="1300">
              <a:latin typeface="ＭＳ Ｐゴシック"/>
            </a:rPr>
            <a:t>ポイント上回る状況にある。</a:t>
          </a:r>
          <a:endParaRPr kumimoji="1" lang="en-US" altLang="ja-JP" sz="1300">
            <a:latin typeface="ＭＳ Ｐゴシック"/>
          </a:endParaRPr>
        </a:p>
        <a:p>
          <a:r>
            <a:rPr kumimoji="1" lang="ja-JP" altLang="en-US" sz="1300">
              <a:latin typeface="ＭＳ Ｐゴシック"/>
            </a:rPr>
            <a:t>　このことについては、他団体と比較して職員数が少なく年齢層に偏在性があることが要因だと考えられるが、地域の状況等を踏まえた給与の在り方についての検討を行う。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86</xdr:row>
      <xdr:rowOff>43687</xdr:rowOff>
    </xdr:to>
    <xdr:cxnSp macro="">
      <xdr:nvCxnSpPr>
        <xdr:cNvPr id="252" name="直線コネクタ 251"/>
        <xdr:cNvCxnSpPr/>
      </xdr:nvCxnSpPr>
      <xdr:spPr>
        <a:xfrm flipV="1">
          <a:off x="16179800" y="14778737"/>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43687</xdr:rowOff>
    </xdr:to>
    <xdr:cxnSp macro="">
      <xdr:nvCxnSpPr>
        <xdr:cNvPr id="255" name="直線コネクタ 254"/>
        <xdr:cNvCxnSpPr/>
      </xdr:nvCxnSpPr>
      <xdr:spPr>
        <a:xfrm>
          <a:off x="15290800" y="147449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62737</xdr:rowOff>
    </xdr:to>
    <xdr:cxnSp macro="">
      <xdr:nvCxnSpPr>
        <xdr:cNvPr id="258" name="直線コネクタ 257"/>
        <xdr:cNvCxnSpPr/>
      </xdr:nvCxnSpPr>
      <xdr:spPr>
        <a:xfrm flipV="1">
          <a:off x="14401800" y="14744954"/>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xdr:rowOff>
    </xdr:from>
    <xdr:to>
      <xdr:col>21</xdr:col>
      <xdr:colOff>0</xdr:colOff>
      <xdr:row>88</xdr:row>
      <xdr:rowOff>62737</xdr:rowOff>
    </xdr:to>
    <xdr:cxnSp macro="">
      <xdr:nvCxnSpPr>
        <xdr:cNvPr id="261" name="直線コネクタ 260"/>
        <xdr:cNvCxnSpPr/>
      </xdr:nvCxnSpPr>
      <xdr:spPr>
        <a:xfrm>
          <a:off x="13512800" y="15097252"/>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1" name="円/楕円 270"/>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50564</xdr:rowOff>
    </xdr:from>
    <xdr:ext cx="762000" cy="259045"/>
    <xdr:sp macro="" textlink="">
      <xdr:nvSpPr>
        <xdr:cNvPr id="272" name="給与水準   （国との比較）該当値テキスト"/>
        <xdr:cNvSpPr txBox="1"/>
      </xdr:nvSpPr>
      <xdr:spPr>
        <a:xfrm>
          <a:off x="17106900" y="146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3" name="円/楕円 272"/>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4" name="テキスト ボックス 273"/>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5" name="円/楕円 274"/>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6" name="テキスト ボックス 275"/>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11937</xdr:rowOff>
    </xdr:from>
    <xdr:to>
      <xdr:col>21</xdr:col>
      <xdr:colOff>50800</xdr:colOff>
      <xdr:row>88</xdr:row>
      <xdr:rowOff>113537</xdr:rowOff>
    </xdr:to>
    <xdr:sp macro="" textlink="">
      <xdr:nvSpPr>
        <xdr:cNvPr id="277" name="円/楕円 276"/>
        <xdr:cNvSpPr/>
      </xdr:nvSpPr>
      <xdr:spPr>
        <a:xfrm>
          <a:off x="14351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98314</xdr:rowOff>
    </xdr:from>
    <xdr:ext cx="762000" cy="259045"/>
    <xdr:sp macro="" textlink="">
      <xdr:nvSpPr>
        <xdr:cNvPr id="278" name="テキスト ボックス 277"/>
        <xdr:cNvSpPr txBox="1"/>
      </xdr:nvSpPr>
      <xdr:spPr>
        <a:xfrm>
          <a:off x="14020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9" name="円/楕円 278"/>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80" name="テキスト ボックス 279"/>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年度までの間に職員は</a:t>
          </a:r>
          <a:r>
            <a:rPr kumimoji="1" lang="en-US" altLang="ja-JP" sz="1300">
              <a:latin typeface="ＭＳ Ｐゴシック"/>
            </a:rPr>
            <a:t>11</a:t>
          </a:r>
          <a:r>
            <a:rPr kumimoji="1" lang="ja-JP" altLang="en-US" sz="1300">
              <a:latin typeface="ＭＳ Ｐゴシック"/>
            </a:rPr>
            <a:t>名減少し、</a:t>
          </a:r>
          <a:r>
            <a:rPr kumimoji="1" lang="en-US" altLang="ja-JP" sz="1300">
              <a:latin typeface="ＭＳ Ｐゴシック"/>
            </a:rPr>
            <a:t>16.4</a:t>
          </a:r>
          <a:r>
            <a:rPr kumimoji="1" lang="ja-JP" altLang="en-US" sz="1300">
              <a:latin typeface="ＭＳ Ｐゴシック"/>
            </a:rPr>
            <a:t>％の削減となったところであるが、人口千人あたり職員数についてはほぼ横ばいの状況である。</a:t>
          </a:r>
          <a:endParaRPr kumimoji="1" lang="en-US" altLang="ja-JP" sz="1300">
            <a:latin typeface="ＭＳ Ｐゴシック"/>
          </a:endParaRPr>
        </a:p>
        <a:p>
          <a:r>
            <a:rPr kumimoji="1" lang="ja-JP" altLang="en-US" sz="1300">
              <a:latin typeface="ＭＳ Ｐゴシック"/>
            </a:rPr>
            <a:t>　これは人口が職員の削減率と近い数値での減少がみられるためである。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2,846</a:t>
          </a:r>
          <a:r>
            <a:rPr kumimoji="1" lang="ja-JP" altLang="en-US" sz="1300">
              <a:latin typeface="ＭＳ Ｐゴシック"/>
            </a:rPr>
            <a:t>人→平成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2,284</a:t>
          </a:r>
          <a:r>
            <a:rPr kumimoji="1" lang="ja-JP" altLang="en-US" sz="1300">
              <a:latin typeface="ＭＳ Ｐゴシック"/>
            </a:rPr>
            <a:t>人、△</a:t>
          </a:r>
          <a:r>
            <a:rPr kumimoji="1" lang="en-US" altLang="ja-JP" sz="1300">
              <a:latin typeface="ＭＳ Ｐゴシック"/>
            </a:rPr>
            <a:t>19.7</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今後も住民サービスの低下を招くことのない水準を維持しながら人口規模にあった職員数についての検討を行っていく。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56896</xdr:rowOff>
    </xdr:from>
    <xdr:to>
      <xdr:col>24</xdr:col>
      <xdr:colOff>558800</xdr:colOff>
      <xdr:row>59</xdr:row>
      <xdr:rowOff>62296</xdr:rowOff>
    </xdr:to>
    <xdr:cxnSp macro="">
      <xdr:nvCxnSpPr>
        <xdr:cNvPr id="316" name="直線コネクタ 315"/>
        <xdr:cNvCxnSpPr/>
      </xdr:nvCxnSpPr>
      <xdr:spPr>
        <a:xfrm>
          <a:off x="16179800" y="10172446"/>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51151</xdr:rowOff>
    </xdr:from>
    <xdr:to>
      <xdr:col>23</xdr:col>
      <xdr:colOff>406400</xdr:colOff>
      <xdr:row>59</xdr:row>
      <xdr:rowOff>56896</xdr:rowOff>
    </xdr:to>
    <xdr:cxnSp macro="">
      <xdr:nvCxnSpPr>
        <xdr:cNvPr id="319" name="直線コネクタ 318"/>
        <xdr:cNvCxnSpPr/>
      </xdr:nvCxnSpPr>
      <xdr:spPr>
        <a:xfrm>
          <a:off x="15290800" y="101667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51151</xdr:rowOff>
    </xdr:from>
    <xdr:to>
      <xdr:col>22</xdr:col>
      <xdr:colOff>203200</xdr:colOff>
      <xdr:row>59</xdr:row>
      <xdr:rowOff>52300</xdr:rowOff>
    </xdr:to>
    <xdr:cxnSp macro="">
      <xdr:nvCxnSpPr>
        <xdr:cNvPr id="322" name="直線コネクタ 321"/>
        <xdr:cNvCxnSpPr/>
      </xdr:nvCxnSpPr>
      <xdr:spPr>
        <a:xfrm flipV="1">
          <a:off x="14401800" y="1016670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52300</xdr:rowOff>
    </xdr:from>
    <xdr:to>
      <xdr:col>21</xdr:col>
      <xdr:colOff>0</xdr:colOff>
      <xdr:row>59</xdr:row>
      <xdr:rowOff>53908</xdr:rowOff>
    </xdr:to>
    <xdr:cxnSp macro="">
      <xdr:nvCxnSpPr>
        <xdr:cNvPr id="325" name="直線コネクタ 324"/>
        <xdr:cNvCxnSpPr/>
      </xdr:nvCxnSpPr>
      <xdr:spPr>
        <a:xfrm flipV="1">
          <a:off x="13512800" y="1016785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7" name="テキスト ボックス 326"/>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9" name="テキスト ボックス 328"/>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11496</xdr:rowOff>
    </xdr:from>
    <xdr:to>
      <xdr:col>24</xdr:col>
      <xdr:colOff>609600</xdr:colOff>
      <xdr:row>59</xdr:row>
      <xdr:rowOff>113096</xdr:rowOff>
    </xdr:to>
    <xdr:sp macro="" textlink="">
      <xdr:nvSpPr>
        <xdr:cNvPr id="335" name="円/楕円 334"/>
        <xdr:cNvSpPr/>
      </xdr:nvSpPr>
      <xdr:spPr>
        <a:xfrm>
          <a:off x="16967200" y="101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155023</xdr:rowOff>
    </xdr:from>
    <xdr:ext cx="762000" cy="259045"/>
    <xdr:sp macro="" textlink="">
      <xdr:nvSpPr>
        <xdr:cNvPr id="336" name="定員管理の状況該当値テキスト"/>
        <xdr:cNvSpPr txBox="1"/>
      </xdr:nvSpPr>
      <xdr:spPr>
        <a:xfrm>
          <a:off x="17106900" y="1009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6096</xdr:rowOff>
    </xdr:from>
    <xdr:to>
      <xdr:col>23</xdr:col>
      <xdr:colOff>457200</xdr:colOff>
      <xdr:row>59</xdr:row>
      <xdr:rowOff>107696</xdr:rowOff>
    </xdr:to>
    <xdr:sp macro="" textlink="">
      <xdr:nvSpPr>
        <xdr:cNvPr id="337" name="円/楕円 336"/>
        <xdr:cNvSpPr/>
      </xdr:nvSpPr>
      <xdr:spPr>
        <a:xfrm>
          <a:off x="16129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92473</xdr:rowOff>
    </xdr:from>
    <xdr:ext cx="736600" cy="259045"/>
    <xdr:sp macro="" textlink="">
      <xdr:nvSpPr>
        <xdr:cNvPr id="338" name="テキスト ボックス 337"/>
        <xdr:cNvSpPr txBox="1"/>
      </xdr:nvSpPr>
      <xdr:spPr>
        <a:xfrm>
          <a:off x="15798800" y="1020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351</xdr:rowOff>
    </xdr:from>
    <xdr:to>
      <xdr:col>22</xdr:col>
      <xdr:colOff>254000</xdr:colOff>
      <xdr:row>59</xdr:row>
      <xdr:rowOff>101951</xdr:rowOff>
    </xdr:to>
    <xdr:sp macro="" textlink="">
      <xdr:nvSpPr>
        <xdr:cNvPr id="339" name="円/楕円 338"/>
        <xdr:cNvSpPr/>
      </xdr:nvSpPr>
      <xdr:spPr>
        <a:xfrm>
          <a:off x="15240000" y="101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86728</xdr:rowOff>
    </xdr:from>
    <xdr:ext cx="762000" cy="259045"/>
    <xdr:sp macro="" textlink="">
      <xdr:nvSpPr>
        <xdr:cNvPr id="340" name="テキスト ボックス 339"/>
        <xdr:cNvSpPr txBox="1"/>
      </xdr:nvSpPr>
      <xdr:spPr>
        <a:xfrm>
          <a:off x="14909800" y="1020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1500</xdr:rowOff>
    </xdr:from>
    <xdr:to>
      <xdr:col>21</xdr:col>
      <xdr:colOff>50800</xdr:colOff>
      <xdr:row>59</xdr:row>
      <xdr:rowOff>103100</xdr:rowOff>
    </xdr:to>
    <xdr:sp macro="" textlink="">
      <xdr:nvSpPr>
        <xdr:cNvPr id="341" name="円/楕円 340"/>
        <xdr:cNvSpPr/>
      </xdr:nvSpPr>
      <xdr:spPr>
        <a:xfrm>
          <a:off x="14351000" y="101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87877</xdr:rowOff>
    </xdr:from>
    <xdr:ext cx="762000" cy="259045"/>
    <xdr:sp macro="" textlink="">
      <xdr:nvSpPr>
        <xdr:cNvPr id="342" name="テキスト ボックス 341"/>
        <xdr:cNvSpPr txBox="1"/>
      </xdr:nvSpPr>
      <xdr:spPr>
        <a:xfrm>
          <a:off x="14020800" y="102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3108</xdr:rowOff>
    </xdr:from>
    <xdr:to>
      <xdr:col>19</xdr:col>
      <xdr:colOff>533400</xdr:colOff>
      <xdr:row>59</xdr:row>
      <xdr:rowOff>104708</xdr:rowOff>
    </xdr:to>
    <xdr:sp macro="" textlink="">
      <xdr:nvSpPr>
        <xdr:cNvPr id="343" name="円/楕円 342"/>
        <xdr:cNvSpPr/>
      </xdr:nvSpPr>
      <xdr:spPr>
        <a:xfrm>
          <a:off x="13462000" y="101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89485</xdr:rowOff>
    </xdr:from>
    <xdr:ext cx="762000" cy="259045"/>
    <xdr:sp macro="" textlink="">
      <xdr:nvSpPr>
        <xdr:cNvPr id="344" name="テキスト ボックス 343"/>
        <xdr:cNvSpPr txBox="1"/>
      </xdr:nvSpPr>
      <xdr:spPr>
        <a:xfrm>
          <a:off x="13131800" y="1020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実質公債費比率については、償還期間が短い合併特例事業債及び過疎対策事業債の残高が全体残高の</a:t>
          </a:r>
          <a:r>
            <a:rPr kumimoji="1" lang="en-US" altLang="ja-JP" sz="1300">
              <a:latin typeface="ＭＳ Ｐゴシック"/>
            </a:rPr>
            <a:t>40.6</a:t>
          </a:r>
          <a:r>
            <a:rPr kumimoji="1" lang="ja-JP" altLang="en-US" sz="1300">
              <a:latin typeface="ＭＳ Ｐゴシック"/>
            </a:rPr>
            <a:t>％を占めており毎年の償還額が比較的多額になっていることが比率を押し上げる要因だと考える。</a:t>
          </a:r>
          <a:endParaRPr kumimoji="1" lang="en-US" altLang="ja-JP" sz="1300">
            <a:latin typeface="ＭＳ Ｐゴシック"/>
          </a:endParaRPr>
        </a:p>
        <a:p>
          <a:r>
            <a:rPr kumimoji="1" lang="ja-JP" altLang="en-US" sz="1300">
              <a:latin typeface="ＭＳ Ｐゴシック"/>
            </a:rPr>
            <a:t>　今後も事業の選別等により起債の抑制を図ることに努める。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48578</xdr:rowOff>
    </xdr:from>
    <xdr:to>
      <xdr:col>24</xdr:col>
      <xdr:colOff>558800</xdr:colOff>
      <xdr:row>40</xdr:row>
      <xdr:rowOff>151130</xdr:rowOff>
    </xdr:to>
    <xdr:cxnSp macro="">
      <xdr:nvCxnSpPr>
        <xdr:cNvPr id="374" name="直線コネクタ 373"/>
        <xdr:cNvCxnSpPr/>
      </xdr:nvCxnSpPr>
      <xdr:spPr>
        <a:xfrm flipV="1">
          <a:off x="16179800" y="690657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64135</xdr:rowOff>
    </xdr:to>
    <xdr:cxnSp macro="">
      <xdr:nvCxnSpPr>
        <xdr:cNvPr id="377" name="直線コネクタ 376"/>
        <xdr:cNvCxnSpPr/>
      </xdr:nvCxnSpPr>
      <xdr:spPr>
        <a:xfrm flipV="1">
          <a:off x="15290800" y="70091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42</xdr:row>
      <xdr:rowOff>13335</xdr:rowOff>
    </xdr:to>
    <xdr:cxnSp macro="">
      <xdr:nvCxnSpPr>
        <xdr:cNvPr id="380" name="直線コネクタ 379"/>
        <xdr:cNvCxnSpPr/>
      </xdr:nvCxnSpPr>
      <xdr:spPr>
        <a:xfrm flipV="1">
          <a:off x="14401800" y="709358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13335</xdr:rowOff>
    </xdr:from>
    <xdr:to>
      <xdr:col>21</xdr:col>
      <xdr:colOff>0</xdr:colOff>
      <xdr:row>42</xdr:row>
      <xdr:rowOff>127953</xdr:rowOff>
    </xdr:to>
    <xdr:cxnSp macro="">
      <xdr:nvCxnSpPr>
        <xdr:cNvPr id="383" name="直線コネクタ 382"/>
        <xdr:cNvCxnSpPr/>
      </xdr:nvCxnSpPr>
      <xdr:spPr>
        <a:xfrm flipV="1">
          <a:off x="13512800" y="72142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169228</xdr:rowOff>
    </xdr:from>
    <xdr:to>
      <xdr:col>24</xdr:col>
      <xdr:colOff>609600</xdr:colOff>
      <xdr:row>40</xdr:row>
      <xdr:rowOff>99378</xdr:rowOff>
    </xdr:to>
    <xdr:sp macro="" textlink="">
      <xdr:nvSpPr>
        <xdr:cNvPr id="393" name="円/楕円 392"/>
        <xdr:cNvSpPr/>
      </xdr:nvSpPr>
      <xdr:spPr>
        <a:xfrm>
          <a:off x="169672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141305</xdr:rowOff>
    </xdr:from>
    <xdr:ext cx="762000" cy="259045"/>
    <xdr:sp macro="" textlink="">
      <xdr:nvSpPr>
        <xdr:cNvPr id="394" name="公債費負担の状況該当値テキスト"/>
        <xdr:cNvSpPr txBox="1"/>
      </xdr:nvSpPr>
      <xdr:spPr>
        <a:xfrm>
          <a:off x="17106900" y="68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5" name="円/楕円 394"/>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96" name="テキスト ボックス 39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397" name="円/楕円 396"/>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398" name="テキスト ボックス 397"/>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133985</xdr:rowOff>
    </xdr:from>
    <xdr:to>
      <xdr:col>21</xdr:col>
      <xdr:colOff>50800</xdr:colOff>
      <xdr:row>42</xdr:row>
      <xdr:rowOff>64135</xdr:rowOff>
    </xdr:to>
    <xdr:sp macro="" textlink="">
      <xdr:nvSpPr>
        <xdr:cNvPr id="399" name="円/楕円 398"/>
        <xdr:cNvSpPr/>
      </xdr:nvSpPr>
      <xdr:spPr>
        <a:xfrm>
          <a:off x="14351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48912</xdr:rowOff>
    </xdr:from>
    <xdr:ext cx="762000" cy="259045"/>
    <xdr:sp macro="" textlink="">
      <xdr:nvSpPr>
        <xdr:cNvPr id="400" name="テキスト ボックス 399"/>
        <xdr:cNvSpPr txBox="1"/>
      </xdr:nvSpPr>
      <xdr:spPr>
        <a:xfrm>
          <a:off x="14020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1" name="円/楕円 400"/>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02" name="テキスト ボックス 401"/>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事業の選別による起債の抑制や、既発債の償還額が減少の傾向にあること、</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％）の職員の削減</a:t>
          </a:r>
          <a:r>
            <a:rPr kumimoji="1" lang="ja-JP" altLang="en-US"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年度決算でマイナス比率に移行し、その状態は継続している。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今後も後世への負担を増やさないよう、公債費等義務的経費の削減に努め、財政の健全化を図る。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人件費については、給与表や期末・勤勉手当の改定等を踏まえても大きい変動は見られないので相対的な抑制の傾向にあると考える。</a:t>
          </a:r>
          <a:endParaRPr kumimoji="1" lang="en-US" altLang="ja-JP" sz="1300" baseline="0">
            <a:latin typeface="ＭＳ Ｐゴシック"/>
          </a:endParaRPr>
        </a:p>
        <a:p>
          <a:r>
            <a:rPr kumimoji="1" lang="ja-JP" altLang="en-US" sz="1300" baseline="0">
              <a:latin typeface="ＭＳ Ｐゴシック"/>
            </a:rPr>
            <a:t>　今後も引き続き計画的な定員管理や給与の在り方についての検討を行なっていく。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62992</xdr:rowOff>
    </xdr:to>
    <xdr:cxnSp macro="">
      <xdr:nvCxnSpPr>
        <xdr:cNvPr id="64" name="直線コネクタ 63"/>
        <xdr:cNvCxnSpPr/>
      </xdr:nvCxnSpPr>
      <xdr:spPr>
        <a:xfrm flipV="1">
          <a:off x="3987800" y="6504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38</xdr:row>
      <xdr:rowOff>62992</xdr:rowOff>
    </xdr:to>
    <xdr:cxnSp macro="">
      <xdr:nvCxnSpPr>
        <xdr:cNvPr id="67" name="直線コネクタ 66"/>
        <xdr:cNvCxnSpPr/>
      </xdr:nvCxnSpPr>
      <xdr:spPr>
        <a:xfrm>
          <a:off x="3098800" y="64500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152146</xdr:rowOff>
    </xdr:to>
    <xdr:cxnSp macro="">
      <xdr:nvCxnSpPr>
        <xdr:cNvPr id="70" name="直線コネクタ 69"/>
        <xdr:cNvCxnSpPr/>
      </xdr:nvCxnSpPr>
      <xdr:spPr>
        <a:xfrm flipV="1">
          <a:off x="2209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38</xdr:row>
      <xdr:rowOff>12700</xdr:rowOff>
    </xdr:to>
    <xdr:cxnSp macro="">
      <xdr:nvCxnSpPr>
        <xdr:cNvPr id="73" name="直線コネクタ 72"/>
        <xdr:cNvCxnSpPr/>
      </xdr:nvCxnSpPr>
      <xdr:spPr>
        <a:xfrm flipV="1">
          <a:off x="1320800" y="6495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xdr:rowOff>
    </xdr:from>
    <xdr:to>
      <xdr:col>5</xdr:col>
      <xdr:colOff>600075</xdr:colOff>
      <xdr:row>38</xdr:row>
      <xdr:rowOff>113792</xdr:rowOff>
    </xdr:to>
    <xdr:sp macro="" textlink="">
      <xdr:nvSpPr>
        <xdr:cNvPr id="85" name="円/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全国平均や福岡県平均を下回ってはいるものの、財政の健全化・安定化に向けて、支出額の多い経費を中心に、抑制の意識を浸透させていく必要がある。</a:t>
          </a:r>
          <a:endParaRPr kumimoji="1" lang="en-US" altLang="ja-JP" sz="1300">
            <a:latin typeface="ＭＳ Ｐゴシック"/>
          </a:endParaRPr>
        </a:p>
        <a:p>
          <a:r>
            <a:rPr kumimoji="1" lang="ja-JP" altLang="en-US" sz="1300">
              <a:latin typeface="ＭＳ Ｐゴシック"/>
            </a:rPr>
            <a:t>　また、現在作成中である公共施設等総合管理計画により、公共施設等の利活用についても検討のうえ、支出の減少、収入の確保を図り、財源の安定化に努める。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113284</xdr:rowOff>
    </xdr:from>
    <xdr:to>
      <xdr:col>24</xdr:col>
      <xdr:colOff>31750</xdr:colOff>
      <xdr:row>16</xdr:row>
      <xdr:rowOff>145288</xdr:rowOff>
    </xdr:to>
    <xdr:cxnSp macro="">
      <xdr:nvCxnSpPr>
        <xdr:cNvPr id="122" name="直線コネクタ 121"/>
        <xdr:cNvCxnSpPr/>
      </xdr:nvCxnSpPr>
      <xdr:spPr>
        <a:xfrm>
          <a:off x="15671800" y="2856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62992</xdr:rowOff>
    </xdr:from>
    <xdr:to>
      <xdr:col>22</xdr:col>
      <xdr:colOff>565150</xdr:colOff>
      <xdr:row>16</xdr:row>
      <xdr:rowOff>113284</xdr:rowOff>
    </xdr:to>
    <xdr:cxnSp macro="">
      <xdr:nvCxnSpPr>
        <xdr:cNvPr id="125" name="直線コネクタ 124"/>
        <xdr:cNvCxnSpPr/>
      </xdr:nvCxnSpPr>
      <xdr:spPr>
        <a:xfrm>
          <a:off x="14782800" y="2806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16</xdr:row>
      <xdr:rowOff>62992</xdr:rowOff>
    </xdr:to>
    <xdr:cxnSp macro="">
      <xdr:nvCxnSpPr>
        <xdr:cNvPr id="128" name="直線コネクタ 127"/>
        <xdr:cNvCxnSpPr/>
      </xdr:nvCxnSpPr>
      <xdr:spPr>
        <a:xfrm>
          <a:off x="13893800" y="2705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165862</xdr:rowOff>
    </xdr:to>
    <xdr:cxnSp macro="">
      <xdr:nvCxnSpPr>
        <xdr:cNvPr id="131" name="直線コネクタ 130"/>
        <xdr:cNvCxnSpPr/>
      </xdr:nvCxnSpPr>
      <xdr:spPr>
        <a:xfrm flipV="1">
          <a:off x="13004800" y="2705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41" name="円/楕円 140"/>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66565</xdr:rowOff>
    </xdr:from>
    <xdr:ext cx="762000" cy="259045"/>
    <xdr:sp macro="" textlink="">
      <xdr:nvSpPr>
        <xdr:cNvPr id="142" name="物件費該当値テキスト"/>
        <xdr:cNvSpPr txBox="1"/>
      </xdr:nvSpPr>
      <xdr:spPr>
        <a:xfrm>
          <a:off x="165989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62484</xdr:rowOff>
    </xdr:from>
    <xdr:to>
      <xdr:col>22</xdr:col>
      <xdr:colOff>615950</xdr:colOff>
      <xdr:row>16</xdr:row>
      <xdr:rowOff>164084</xdr:rowOff>
    </xdr:to>
    <xdr:sp macro="" textlink="">
      <xdr:nvSpPr>
        <xdr:cNvPr id="143" name="円/楕円 142"/>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2811</xdr:rowOff>
    </xdr:from>
    <xdr:ext cx="736600" cy="259045"/>
    <xdr:sp macro="" textlink="">
      <xdr:nvSpPr>
        <xdr:cNvPr id="144" name="テキスト ボックス 143"/>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5" name="円/楕円 144"/>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6" name="テキスト ボックス 145"/>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7" name="円/楕円 146"/>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48" name="テキスト ボックス 147"/>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49" name="円/楕円 148"/>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50" name="テキスト ボックス 14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制度改正等による保育所運営費の増や、高齢化の進行による高齢者福祉費の増などにより上昇がみられる。</a:t>
          </a:r>
          <a:endParaRPr kumimoji="1" lang="en-US" altLang="ja-JP" sz="1300">
            <a:latin typeface="ＭＳ Ｐゴシック"/>
          </a:endParaRPr>
        </a:p>
        <a:p>
          <a:r>
            <a:rPr kumimoji="1" lang="ja-JP" altLang="en-US" sz="1300">
              <a:latin typeface="ＭＳ Ｐゴシック"/>
            </a:rPr>
            <a:t>　今後も社会保障等へのニーズは高まっていくものと思われるので、財源の確保についての検討が求められる。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59</xdr:row>
      <xdr:rowOff>24130</xdr:rowOff>
    </xdr:to>
    <xdr:cxnSp macro="">
      <xdr:nvCxnSpPr>
        <xdr:cNvPr id="180" name="直線コネクタ 179"/>
        <xdr:cNvCxnSpPr/>
      </xdr:nvCxnSpPr>
      <xdr:spPr>
        <a:xfrm>
          <a:off x="3987800" y="956818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12700</xdr:rowOff>
    </xdr:to>
    <xdr:cxnSp macro="">
      <xdr:nvCxnSpPr>
        <xdr:cNvPr id="183" name="直線コネクタ 182"/>
        <xdr:cNvCxnSpPr/>
      </xdr:nvCxnSpPr>
      <xdr:spPr>
        <a:xfrm flipV="1">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86" name="直線コネクタ 18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35560</xdr:rowOff>
    </xdr:to>
    <xdr:cxnSp macro="">
      <xdr:nvCxnSpPr>
        <xdr:cNvPr id="189" name="直線コネクタ 188"/>
        <xdr:cNvCxnSpPr/>
      </xdr:nvCxnSpPr>
      <xdr:spPr>
        <a:xfrm flipV="1">
          <a:off x="1320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144780</xdr:rowOff>
    </xdr:from>
    <xdr:to>
      <xdr:col>7</xdr:col>
      <xdr:colOff>66675</xdr:colOff>
      <xdr:row>59</xdr:row>
      <xdr:rowOff>74930</xdr:rowOff>
    </xdr:to>
    <xdr:sp macro="" textlink="">
      <xdr:nvSpPr>
        <xdr:cNvPr id="199" name="円/楕円 198"/>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116857</xdr:rowOff>
    </xdr:from>
    <xdr:ext cx="762000" cy="259045"/>
    <xdr:sp macro="" textlink="">
      <xdr:nvSpPr>
        <xdr:cNvPr id="200" name="扶助費該当値テキスト"/>
        <xdr:cNvSpPr txBox="1"/>
      </xdr:nvSpPr>
      <xdr:spPr>
        <a:xfrm>
          <a:off x="4914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1" name="円/楕円 20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2" name="テキスト ボックス 201"/>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3" name="円/楕円 20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04" name="テキスト ボックス 20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5" name="円/楕円 20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207" name="円/楕円 206"/>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96537</xdr:rowOff>
    </xdr:from>
    <xdr:ext cx="762000" cy="259045"/>
    <xdr:sp macro="" textlink="">
      <xdr:nvSpPr>
        <xdr:cNvPr id="208" name="テキスト ボックス 207"/>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その他に係る数値は、全国平均や福岡県平均を下回っている。</a:t>
          </a:r>
          <a:endParaRPr kumimoji="1" lang="en-US" altLang="ja-JP" sz="1300">
            <a:latin typeface="ＭＳ Ｐゴシック"/>
          </a:endParaRPr>
        </a:p>
        <a:p>
          <a:r>
            <a:rPr kumimoji="1" lang="ja-JP" altLang="en-US" sz="1300">
              <a:latin typeface="ＭＳ Ｐゴシック"/>
            </a:rPr>
            <a:t>　しかし、今後の特別会計の経営状況次第では、繰出し金の増加も十分想定されるものである。それによる費用増を抑制するために、適正な受益者負担を検討し求めていくものとする。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133858</xdr:rowOff>
    </xdr:from>
    <xdr:to>
      <xdr:col>24</xdr:col>
      <xdr:colOff>31750</xdr:colOff>
      <xdr:row>55</xdr:row>
      <xdr:rowOff>152146</xdr:rowOff>
    </xdr:to>
    <xdr:cxnSp macro="">
      <xdr:nvCxnSpPr>
        <xdr:cNvPr id="238" name="直線コネクタ 237"/>
        <xdr:cNvCxnSpPr/>
      </xdr:nvCxnSpPr>
      <xdr:spPr>
        <a:xfrm flipV="1">
          <a:off x="15671800" y="9563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55</xdr:row>
      <xdr:rowOff>152146</xdr:rowOff>
    </xdr:to>
    <xdr:cxnSp macro="">
      <xdr:nvCxnSpPr>
        <xdr:cNvPr id="241" name="直線コネクタ 240"/>
        <xdr:cNvCxnSpPr/>
      </xdr:nvCxnSpPr>
      <xdr:spPr>
        <a:xfrm>
          <a:off x="14782800" y="9581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17272</xdr:rowOff>
    </xdr:to>
    <xdr:cxnSp macro="">
      <xdr:nvCxnSpPr>
        <xdr:cNvPr id="244" name="直線コネクタ 243"/>
        <xdr:cNvCxnSpPr/>
      </xdr:nvCxnSpPr>
      <xdr:spPr>
        <a:xfrm flipV="1">
          <a:off x="13893800" y="9581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170434</xdr:rowOff>
    </xdr:from>
    <xdr:to>
      <xdr:col>20</xdr:col>
      <xdr:colOff>158750</xdr:colOff>
      <xdr:row>56</xdr:row>
      <xdr:rowOff>17272</xdr:rowOff>
    </xdr:to>
    <xdr:cxnSp macro="">
      <xdr:nvCxnSpPr>
        <xdr:cNvPr id="247" name="直線コネクタ 246"/>
        <xdr:cNvCxnSpPr/>
      </xdr:nvCxnSpPr>
      <xdr:spPr>
        <a:xfrm>
          <a:off x="13004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57" name="円/楕円 256"/>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99585</xdr:rowOff>
    </xdr:from>
    <xdr:ext cx="762000" cy="259045"/>
    <xdr:sp macro="" textlink="">
      <xdr:nvSpPr>
        <xdr:cNvPr id="258"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59" name="円/楕円 258"/>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0" name="テキスト ボックス 259"/>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1" name="円/楕円 260"/>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2" name="テキスト ボックス 261"/>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137922</xdr:rowOff>
    </xdr:from>
    <xdr:to>
      <xdr:col>20</xdr:col>
      <xdr:colOff>209550</xdr:colOff>
      <xdr:row>56</xdr:row>
      <xdr:rowOff>68072</xdr:rowOff>
    </xdr:to>
    <xdr:sp macro="" textlink="">
      <xdr:nvSpPr>
        <xdr:cNvPr id="263" name="円/楕円 262"/>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78249</xdr:rowOff>
    </xdr:from>
    <xdr:ext cx="762000" cy="259045"/>
    <xdr:sp macro="" textlink="">
      <xdr:nvSpPr>
        <xdr:cNvPr id="264" name="テキスト ボックス 263"/>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119634</xdr:rowOff>
    </xdr:from>
    <xdr:to>
      <xdr:col>19</xdr:col>
      <xdr:colOff>6350</xdr:colOff>
      <xdr:row>56</xdr:row>
      <xdr:rowOff>49784</xdr:rowOff>
    </xdr:to>
    <xdr:sp macro="" textlink="">
      <xdr:nvSpPr>
        <xdr:cNvPr id="265" name="円/楕円 264"/>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59961</xdr:rowOff>
    </xdr:from>
    <xdr:ext cx="762000" cy="259045"/>
    <xdr:sp macro="" textlink="">
      <xdr:nvSpPr>
        <xdr:cNvPr id="266" name="テキスト ボックス 265"/>
        <xdr:cNvSpPr txBox="1"/>
      </xdr:nvSpPr>
      <xdr:spPr>
        <a:xfrm>
          <a:off x="12623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補助費に係る数値は、福岡県平均や全国平均を下回っている。</a:t>
          </a:r>
          <a:endParaRPr kumimoji="1" lang="en-US" altLang="ja-JP" sz="1300">
            <a:latin typeface="ＭＳ Ｐゴシック"/>
          </a:endParaRPr>
        </a:p>
        <a:p>
          <a:r>
            <a:rPr kumimoji="1" lang="ja-JP" altLang="en-US" sz="1300">
              <a:latin typeface="ＭＳ Ｐゴシック"/>
            </a:rPr>
            <a:t>　今後も補助の交付を受けた団体等が適正な事業実施を進めているか等の審査や検証を進め、必要性に疑問等ある場合、随時整理を行う事に努める。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25763</xdr:rowOff>
    </xdr:from>
    <xdr:to>
      <xdr:col>24</xdr:col>
      <xdr:colOff>31750</xdr:colOff>
      <xdr:row>36</xdr:row>
      <xdr:rowOff>84546</xdr:rowOff>
    </xdr:to>
    <xdr:cxnSp macro="">
      <xdr:nvCxnSpPr>
        <xdr:cNvPr id="300" name="直線コネクタ 299"/>
        <xdr:cNvCxnSpPr/>
      </xdr:nvCxnSpPr>
      <xdr:spPr>
        <a:xfrm flipV="1">
          <a:off x="15671800" y="61979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84546</xdr:rowOff>
    </xdr:from>
    <xdr:to>
      <xdr:col>22</xdr:col>
      <xdr:colOff>565150</xdr:colOff>
      <xdr:row>36</xdr:row>
      <xdr:rowOff>110672</xdr:rowOff>
    </xdr:to>
    <xdr:cxnSp macro="">
      <xdr:nvCxnSpPr>
        <xdr:cNvPr id="303" name="直線コネクタ 302"/>
        <xdr:cNvCxnSpPr/>
      </xdr:nvCxnSpPr>
      <xdr:spPr>
        <a:xfrm flipV="1">
          <a:off x="14782800" y="62567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71483</xdr:rowOff>
    </xdr:from>
    <xdr:to>
      <xdr:col>21</xdr:col>
      <xdr:colOff>361950</xdr:colOff>
      <xdr:row>36</xdr:row>
      <xdr:rowOff>110672</xdr:rowOff>
    </xdr:to>
    <xdr:cxnSp macro="">
      <xdr:nvCxnSpPr>
        <xdr:cNvPr id="306" name="直線コネクタ 305"/>
        <xdr:cNvCxnSpPr/>
      </xdr:nvCxnSpPr>
      <xdr:spPr>
        <a:xfrm>
          <a:off x="13893800" y="6243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51889</xdr:rowOff>
    </xdr:from>
    <xdr:to>
      <xdr:col>20</xdr:col>
      <xdr:colOff>158750</xdr:colOff>
      <xdr:row>36</xdr:row>
      <xdr:rowOff>71483</xdr:rowOff>
    </xdr:to>
    <xdr:cxnSp macro="">
      <xdr:nvCxnSpPr>
        <xdr:cNvPr id="309" name="直線コネクタ 308"/>
        <xdr:cNvCxnSpPr/>
      </xdr:nvCxnSpPr>
      <xdr:spPr>
        <a:xfrm>
          <a:off x="13004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146413</xdr:rowOff>
    </xdr:from>
    <xdr:to>
      <xdr:col>24</xdr:col>
      <xdr:colOff>82550</xdr:colOff>
      <xdr:row>36</xdr:row>
      <xdr:rowOff>76563</xdr:rowOff>
    </xdr:to>
    <xdr:sp macro="" textlink="">
      <xdr:nvSpPr>
        <xdr:cNvPr id="319" name="円/楕円 318"/>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162940</xdr:rowOff>
    </xdr:from>
    <xdr:ext cx="762000" cy="259045"/>
    <xdr:sp macro="" textlink="">
      <xdr:nvSpPr>
        <xdr:cNvPr id="320"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33746</xdr:rowOff>
    </xdr:from>
    <xdr:to>
      <xdr:col>22</xdr:col>
      <xdr:colOff>615950</xdr:colOff>
      <xdr:row>36</xdr:row>
      <xdr:rowOff>135346</xdr:rowOff>
    </xdr:to>
    <xdr:sp macro="" textlink="">
      <xdr:nvSpPr>
        <xdr:cNvPr id="321" name="円/楕円 320"/>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145523</xdr:rowOff>
    </xdr:from>
    <xdr:ext cx="736600" cy="259045"/>
    <xdr:sp macro="" textlink="">
      <xdr:nvSpPr>
        <xdr:cNvPr id="322" name="テキスト ボックス 321"/>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23" name="円/楕円 32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199</xdr:rowOff>
    </xdr:from>
    <xdr:ext cx="762000" cy="259045"/>
    <xdr:sp macro="" textlink="">
      <xdr:nvSpPr>
        <xdr:cNvPr id="324" name="テキスト ボックス 323"/>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20683</xdr:rowOff>
    </xdr:from>
    <xdr:to>
      <xdr:col>20</xdr:col>
      <xdr:colOff>209550</xdr:colOff>
      <xdr:row>36</xdr:row>
      <xdr:rowOff>122283</xdr:rowOff>
    </xdr:to>
    <xdr:sp macro="" textlink="">
      <xdr:nvSpPr>
        <xdr:cNvPr id="325" name="円/楕円 324"/>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132460</xdr:rowOff>
    </xdr:from>
    <xdr:ext cx="762000" cy="259045"/>
    <xdr:sp macro="" textlink="">
      <xdr:nvSpPr>
        <xdr:cNvPr id="326" name="テキスト ボックス 325"/>
        <xdr:cNvSpPr txBox="1"/>
      </xdr:nvSpPr>
      <xdr:spPr>
        <a:xfrm>
          <a:off x="13512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1089</xdr:rowOff>
    </xdr:from>
    <xdr:to>
      <xdr:col>19</xdr:col>
      <xdr:colOff>6350</xdr:colOff>
      <xdr:row>36</xdr:row>
      <xdr:rowOff>102689</xdr:rowOff>
    </xdr:to>
    <xdr:sp macro="" textlink="">
      <xdr:nvSpPr>
        <xdr:cNvPr id="327" name="円/楕円 326"/>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112866</xdr:rowOff>
    </xdr:from>
    <xdr:ext cx="762000" cy="259045"/>
    <xdr:sp macro="" textlink="">
      <xdr:nvSpPr>
        <xdr:cNvPr id="328" name="テキスト ボックス 327"/>
        <xdr:cNvSpPr txBox="1"/>
      </xdr:nvSpPr>
      <xdr:spPr>
        <a:xfrm>
          <a:off x="12623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償還期間が短い合併特例事業債及び過疎対策事業債の起債残高が全体の</a:t>
          </a:r>
          <a:r>
            <a:rPr kumimoji="1" lang="en-US" altLang="ja-JP" sz="1300">
              <a:latin typeface="ＭＳ Ｐゴシック"/>
            </a:rPr>
            <a:t>40.6</a:t>
          </a:r>
          <a:r>
            <a:rPr kumimoji="1" lang="ja-JP" altLang="en-US" sz="1300">
              <a:latin typeface="ＭＳ Ｐゴシック"/>
            </a:rPr>
            <a:t>％を占め、単年度における償還額が高い傾向にある。</a:t>
          </a:r>
          <a:endParaRPr kumimoji="1" lang="en-US" altLang="ja-JP" sz="1300">
            <a:latin typeface="ＭＳ Ｐゴシック"/>
          </a:endParaRPr>
        </a:p>
        <a:p>
          <a:r>
            <a:rPr kumimoji="1" lang="ja-JP" altLang="en-US" sz="1300">
              <a:latin typeface="ＭＳ Ｐゴシック"/>
            </a:rPr>
            <a:t>　公債費が占める割合は、年々減少しているが依然全国平均や福岡県平均よりも高い傾向にあるため、今後も新たな起債を抑制することにより適正な水準を目指していくことが求められる。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79</xdr:row>
      <xdr:rowOff>115570</xdr:rowOff>
    </xdr:to>
    <xdr:cxnSp macro="">
      <xdr:nvCxnSpPr>
        <xdr:cNvPr id="358" name="直線コネクタ 357"/>
        <xdr:cNvCxnSpPr/>
      </xdr:nvCxnSpPr>
      <xdr:spPr>
        <a:xfrm flipV="1">
          <a:off x="3987800" y="13513815"/>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120142</xdr:rowOff>
    </xdr:to>
    <xdr:cxnSp macro="">
      <xdr:nvCxnSpPr>
        <xdr:cNvPr id="361" name="直線コネクタ 360"/>
        <xdr:cNvCxnSpPr/>
      </xdr:nvCxnSpPr>
      <xdr:spPr>
        <a:xfrm flipV="1">
          <a:off x="3098800" y="13660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80</xdr:row>
      <xdr:rowOff>40132</xdr:rowOff>
    </xdr:to>
    <xdr:cxnSp macro="">
      <xdr:nvCxnSpPr>
        <xdr:cNvPr id="364" name="直線コネクタ 363"/>
        <xdr:cNvCxnSpPr/>
      </xdr:nvCxnSpPr>
      <xdr:spPr>
        <a:xfrm flipV="1">
          <a:off x="2209800" y="13664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40132</xdr:rowOff>
    </xdr:from>
    <xdr:to>
      <xdr:col>3</xdr:col>
      <xdr:colOff>142875</xdr:colOff>
      <xdr:row>81</xdr:row>
      <xdr:rowOff>14987</xdr:rowOff>
    </xdr:to>
    <xdr:cxnSp macro="">
      <xdr:nvCxnSpPr>
        <xdr:cNvPr id="367" name="直線コネクタ 366"/>
        <xdr:cNvCxnSpPr/>
      </xdr:nvCxnSpPr>
      <xdr:spPr>
        <a:xfrm flipV="1">
          <a:off x="1320800" y="137561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77" name="円/楕円 376"/>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78"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79" name="円/楕円 378"/>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0" name="テキスト ボックス 379"/>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69342</xdr:rowOff>
    </xdr:from>
    <xdr:to>
      <xdr:col>4</xdr:col>
      <xdr:colOff>396875</xdr:colOff>
      <xdr:row>79</xdr:row>
      <xdr:rowOff>170942</xdr:rowOff>
    </xdr:to>
    <xdr:sp macro="" textlink="">
      <xdr:nvSpPr>
        <xdr:cNvPr id="381" name="円/楕円 380"/>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155719</xdr:rowOff>
    </xdr:from>
    <xdr:ext cx="762000" cy="259045"/>
    <xdr:sp macro="" textlink="">
      <xdr:nvSpPr>
        <xdr:cNvPr id="382" name="テキスト ボックス 381"/>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160782</xdr:rowOff>
    </xdr:from>
    <xdr:to>
      <xdr:col>3</xdr:col>
      <xdr:colOff>193675</xdr:colOff>
      <xdr:row>80</xdr:row>
      <xdr:rowOff>90932</xdr:rowOff>
    </xdr:to>
    <xdr:sp macro="" textlink="">
      <xdr:nvSpPr>
        <xdr:cNvPr id="383" name="円/楕円 382"/>
        <xdr:cNvSpPr/>
      </xdr:nvSpPr>
      <xdr:spPr>
        <a:xfrm>
          <a:off x="2159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75709</xdr:rowOff>
    </xdr:from>
    <xdr:ext cx="762000" cy="259045"/>
    <xdr:sp macro="" textlink="">
      <xdr:nvSpPr>
        <xdr:cNvPr id="384" name="テキスト ボックス 383"/>
        <xdr:cNvSpPr txBox="1"/>
      </xdr:nvSpPr>
      <xdr:spPr>
        <a:xfrm>
          <a:off x="1828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135637</xdr:rowOff>
    </xdr:from>
    <xdr:to>
      <xdr:col>1</xdr:col>
      <xdr:colOff>676275</xdr:colOff>
      <xdr:row>81</xdr:row>
      <xdr:rowOff>65787</xdr:rowOff>
    </xdr:to>
    <xdr:sp macro="" textlink="">
      <xdr:nvSpPr>
        <xdr:cNvPr id="385" name="円/楕円 384"/>
        <xdr:cNvSpPr/>
      </xdr:nvSpPr>
      <xdr:spPr>
        <a:xfrm>
          <a:off x="1270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50564</xdr:rowOff>
    </xdr:from>
    <xdr:ext cx="762000" cy="259045"/>
    <xdr:sp macro="" textlink="">
      <xdr:nvSpPr>
        <xdr:cNvPr id="386" name="テキスト ボックス 385"/>
        <xdr:cNvSpPr txBox="1"/>
      </xdr:nvSpPr>
      <xdr:spPr>
        <a:xfrm>
          <a:off x="939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近年、増加の傾向がみられる。</a:t>
          </a:r>
          <a:endParaRPr kumimoji="1" lang="en-US" altLang="ja-JP" sz="1300">
            <a:latin typeface="ＭＳ Ｐゴシック"/>
          </a:endParaRPr>
        </a:p>
        <a:p>
          <a:r>
            <a:rPr kumimoji="1" lang="ja-JP" altLang="en-US" sz="1300">
              <a:latin typeface="ＭＳ Ｐゴシック"/>
            </a:rPr>
            <a:t>　要因として平成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年度の災害復旧事業の増や、小石原川ダム建設に伴う水源地域整備事業の増の他、公債費の比率の減による相対的な増加と考えられる。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157480</xdr:rowOff>
    </xdr:to>
    <xdr:cxnSp macro="">
      <xdr:nvCxnSpPr>
        <xdr:cNvPr id="419" name="直線コネクタ 418"/>
        <xdr:cNvCxnSpPr/>
      </xdr:nvCxnSpPr>
      <xdr:spPr>
        <a:xfrm>
          <a:off x="15671800" y="13347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146050</xdr:rowOff>
    </xdr:to>
    <xdr:cxnSp macro="">
      <xdr:nvCxnSpPr>
        <xdr:cNvPr id="422" name="直線コネクタ 421"/>
        <xdr:cNvCxnSpPr/>
      </xdr:nvCxnSpPr>
      <xdr:spPr>
        <a:xfrm>
          <a:off x="14782800" y="132219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20320</xdr:rowOff>
    </xdr:to>
    <xdr:cxnSp macro="">
      <xdr:nvCxnSpPr>
        <xdr:cNvPr id="425" name="直線コネクタ 424"/>
        <xdr:cNvCxnSpPr/>
      </xdr:nvCxnSpPr>
      <xdr:spPr>
        <a:xfrm>
          <a:off x="13893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77</xdr:row>
      <xdr:rowOff>12700</xdr:rowOff>
    </xdr:to>
    <xdr:cxnSp macro="">
      <xdr:nvCxnSpPr>
        <xdr:cNvPr id="428" name="直線コネクタ 427"/>
        <xdr:cNvCxnSpPr/>
      </xdr:nvCxnSpPr>
      <xdr:spPr>
        <a:xfrm flipV="1">
          <a:off x="13004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38" name="円/楕円 437"/>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123207</xdr:rowOff>
    </xdr:from>
    <xdr:ext cx="762000" cy="259045"/>
    <xdr:sp macro="" textlink="">
      <xdr:nvSpPr>
        <xdr:cNvPr id="439"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0" name="円/楕円 439"/>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1" name="テキスト ボックス 440"/>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2" name="円/楕円 441"/>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43" name="テキスト ボックス 442"/>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4" name="円/楕円 443"/>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45" name="テキスト ボックス 444"/>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6" name="円/楕円 445"/>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7" name="テキスト ボックス 446"/>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福岡県東峰村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87264</xdr:rowOff>
    </xdr:from>
    <xdr:to>
      <xdr:col>4</xdr:col>
      <xdr:colOff>1117600</xdr:colOff>
      <xdr:row>17</xdr:row>
      <xdr:rowOff>111834</xdr:rowOff>
    </xdr:to>
    <xdr:cxnSp macro="">
      <xdr:nvCxnSpPr>
        <xdr:cNvPr id="49" name="直線コネクタ 48"/>
        <xdr:cNvCxnSpPr/>
      </xdr:nvCxnSpPr>
      <xdr:spPr bwMode="auto">
        <a:xfrm flipV="1">
          <a:off x="5003800" y="3049539"/>
          <a:ext cx="647700" cy="2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111834</xdr:rowOff>
    </xdr:from>
    <xdr:to>
      <xdr:col>4</xdr:col>
      <xdr:colOff>469900</xdr:colOff>
      <xdr:row>17</xdr:row>
      <xdr:rowOff>152159</xdr:rowOff>
    </xdr:to>
    <xdr:cxnSp macro="">
      <xdr:nvCxnSpPr>
        <xdr:cNvPr id="52" name="直線コネクタ 51"/>
        <xdr:cNvCxnSpPr/>
      </xdr:nvCxnSpPr>
      <xdr:spPr bwMode="auto">
        <a:xfrm flipV="1">
          <a:off x="4305300" y="3074109"/>
          <a:ext cx="698500" cy="4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134365</xdr:rowOff>
    </xdr:from>
    <xdr:to>
      <xdr:col>3</xdr:col>
      <xdr:colOff>904875</xdr:colOff>
      <xdr:row>17</xdr:row>
      <xdr:rowOff>152159</xdr:rowOff>
    </xdr:to>
    <xdr:cxnSp macro="">
      <xdr:nvCxnSpPr>
        <xdr:cNvPr id="55" name="直線コネクタ 54"/>
        <xdr:cNvCxnSpPr/>
      </xdr:nvCxnSpPr>
      <xdr:spPr bwMode="auto">
        <a:xfrm>
          <a:off x="3606800" y="3096640"/>
          <a:ext cx="698500" cy="17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130130</xdr:rowOff>
    </xdr:from>
    <xdr:to>
      <xdr:col>3</xdr:col>
      <xdr:colOff>206375</xdr:colOff>
      <xdr:row>17</xdr:row>
      <xdr:rowOff>134365</xdr:rowOff>
    </xdr:to>
    <xdr:cxnSp macro="">
      <xdr:nvCxnSpPr>
        <xdr:cNvPr id="58" name="直線コネクタ 57"/>
        <xdr:cNvCxnSpPr/>
      </xdr:nvCxnSpPr>
      <xdr:spPr bwMode="auto">
        <a:xfrm>
          <a:off x="2908300" y="3092405"/>
          <a:ext cx="698500" cy="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36464</xdr:rowOff>
    </xdr:from>
    <xdr:to>
      <xdr:col>5</xdr:col>
      <xdr:colOff>34925</xdr:colOff>
      <xdr:row>17</xdr:row>
      <xdr:rowOff>138064</xdr:rowOff>
    </xdr:to>
    <xdr:sp macro="" textlink="">
      <xdr:nvSpPr>
        <xdr:cNvPr id="68" name="円/楕円 67"/>
        <xdr:cNvSpPr/>
      </xdr:nvSpPr>
      <xdr:spPr bwMode="auto">
        <a:xfrm>
          <a:off x="5600700" y="299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52991</xdr:rowOff>
    </xdr:from>
    <xdr:ext cx="762000" cy="259045"/>
    <xdr:sp macro="" textlink="">
      <xdr:nvSpPr>
        <xdr:cNvPr id="69" name="人口1人当たり決算額の推移該当値テキスト130"/>
        <xdr:cNvSpPr txBox="1"/>
      </xdr:nvSpPr>
      <xdr:spPr>
        <a:xfrm>
          <a:off x="5740400" y="28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265,859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61034</xdr:rowOff>
    </xdr:from>
    <xdr:to>
      <xdr:col>4</xdr:col>
      <xdr:colOff>520700</xdr:colOff>
      <xdr:row>17</xdr:row>
      <xdr:rowOff>162634</xdr:rowOff>
    </xdr:to>
    <xdr:sp macro="" textlink="">
      <xdr:nvSpPr>
        <xdr:cNvPr id="70" name="円/楕円 69"/>
        <xdr:cNvSpPr/>
      </xdr:nvSpPr>
      <xdr:spPr bwMode="auto">
        <a:xfrm>
          <a:off x="4953000" y="302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1361</xdr:rowOff>
    </xdr:from>
    <xdr:ext cx="736600" cy="259045"/>
    <xdr:sp macro="" textlink="">
      <xdr:nvSpPr>
        <xdr:cNvPr id="71" name="テキスト ボックス 70"/>
        <xdr:cNvSpPr txBox="1"/>
      </xdr:nvSpPr>
      <xdr:spPr>
        <a:xfrm>
          <a:off x="4622800" y="279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101359</xdr:rowOff>
    </xdr:from>
    <xdr:to>
      <xdr:col>3</xdr:col>
      <xdr:colOff>955675</xdr:colOff>
      <xdr:row>18</xdr:row>
      <xdr:rowOff>31509</xdr:rowOff>
    </xdr:to>
    <xdr:sp macro="" textlink="">
      <xdr:nvSpPr>
        <xdr:cNvPr id="72" name="円/楕円 71"/>
        <xdr:cNvSpPr/>
      </xdr:nvSpPr>
      <xdr:spPr bwMode="auto">
        <a:xfrm>
          <a:off x="4254500" y="306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41686</xdr:rowOff>
    </xdr:from>
    <xdr:ext cx="762000" cy="259045"/>
    <xdr:sp macro="" textlink="">
      <xdr:nvSpPr>
        <xdr:cNvPr id="73" name="テキスト ボックス 72"/>
        <xdr:cNvSpPr txBox="1"/>
      </xdr:nvSpPr>
      <xdr:spPr>
        <a:xfrm>
          <a:off x="3924300" y="283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83565</xdr:rowOff>
    </xdr:from>
    <xdr:to>
      <xdr:col>3</xdr:col>
      <xdr:colOff>257175</xdr:colOff>
      <xdr:row>18</xdr:row>
      <xdr:rowOff>13715</xdr:rowOff>
    </xdr:to>
    <xdr:sp macro="" textlink="">
      <xdr:nvSpPr>
        <xdr:cNvPr id="74" name="円/楕円 73"/>
        <xdr:cNvSpPr/>
      </xdr:nvSpPr>
      <xdr:spPr bwMode="auto">
        <a:xfrm>
          <a:off x="3556000" y="304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23892</xdr:rowOff>
    </xdr:from>
    <xdr:ext cx="762000" cy="259045"/>
    <xdr:sp macro="" textlink="">
      <xdr:nvSpPr>
        <xdr:cNvPr id="75" name="テキスト ボックス 74"/>
        <xdr:cNvSpPr txBox="1"/>
      </xdr:nvSpPr>
      <xdr:spPr>
        <a:xfrm>
          <a:off x="3225800" y="281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79330</xdr:rowOff>
    </xdr:from>
    <xdr:to>
      <xdr:col>2</xdr:col>
      <xdr:colOff>692150</xdr:colOff>
      <xdr:row>18</xdr:row>
      <xdr:rowOff>9480</xdr:rowOff>
    </xdr:to>
    <xdr:sp macro="" textlink="">
      <xdr:nvSpPr>
        <xdr:cNvPr id="76" name="円/楕円 75"/>
        <xdr:cNvSpPr/>
      </xdr:nvSpPr>
      <xdr:spPr bwMode="auto">
        <a:xfrm>
          <a:off x="2857500" y="304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19657</xdr:rowOff>
    </xdr:from>
    <xdr:ext cx="762000" cy="259045"/>
    <xdr:sp macro="" textlink="">
      <xdr:nvSpPr>
        <xdr:cNvPr id="77" name="テキスト ボックス 76"/>
        <xdr:cNvSpPr txBox="1"/>
      </xdr:nvSpPr>
      <xdr:spPr>
        <a:xfrm>
          <a:off x="2527300" y="28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148062</xdr:rowOff>
    </xdr:from>
    <xdr:to>
      <xdr:col>4</xdr:col>
      <xdr:colOff>1117600</xdr:colOff>
      <xdr:row>34</xdr:row>
      <xdr:rowOff>225001</xdr:rowOff>
    </xdr:to>
    <xdr:cxnSp macro="">
      <xdr:nvCxnSpPr>
        <xdr:cNvPr id="109" name="直線コネクタ 108"/>
        <xdr:cNvCxnSpPr/>
      </xdr:nvCxnSpPr>
      <xdr:spPr bwMode="auto">
        <a:xfrm>
          <a:off x="5003800" y="6415512"/>
          <a:ext cx="647700" cy="7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209778</xdr:rowOff>
    </xdr:from>
    <xdr:ext cx="762000" cy="259045"/>
    <xdr:sp macro="" textlink="">
      <xdr:nvSpPr>
        <xdr:cNvPr id="110" name="人口1人当たり決算額の推移平均値テキスト445"/>
        <xdr:cNvSpPr txBox="1"/>
      </xdr:nvSpPr>
      <xdr:spPr>
        <a:xfrm>
          <a:off x="5740400" y="647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142880</xdr:rowOff>
    </xdr:from>
    <xdr:to>
      <xdr:col>4</xdr:col>
      <xdr:colOff>469900</xdr:colOff>
      <xdr:row>34</xdr:row>
      <xdr:rowOff>148062</xdr:rowOff>
    </xdr:to>
    <xdr:cxnSp macro="">
      <xdr:nvCxnSpPr>
        <xdr:cNvPr id="112" name="直線コネクタ 111"/>
        <xdr:cNvCxnSpPr/>
      </xdr:nvCxnSpPr>
      <xdr:spPr bwMode="auto">
        <a:xfrm>
          <a:off x="4305300" y="6410330"/>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55989</xdr:rowOff>
    </xdr:from>
    <xdr:to>
      <xdr:col>3</xdr:col>
      <xdr:colOff>904875</xdr:colOff>
      <xdr:row>34</xdr:row>
      <xdr:rowOff>142880</xdr:rowOff>
    </xdr:to>
    <xdr:cxnSp macro="">
      <xdr:nvCxnSpPr>
        <xdr:cNvPr id="115" name="直線コネクタ 114"/>
        <xdr:cNvCxnSpPr/>
      </xdr:nvCxnSpPr>
      <xdr:spPr bwMode="auto">
        <a:xfrm>
          <a:off x="3606800" y="6323439"/>
          <a:ext cx="698500" cy="8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327772</xdr:rowOff>
    </xdr:from>
    <xdr:to>
      <xdr:col>3</xdr:col>
      <xdr:colOff>206375</xdr:colOff>
      <xdr:row>34</xdr:row>
      <xdr:rowOff>55989</xdr:rowOff>
    </xdr:to>
    <xdr:cxnSp macro="">
      <xdr:nvCxnSpPr>
        <xdr:cNvPr id="118" name="直線コネクタ 117"/>
        <xdr:cNvCxnSpPr/>
      </xdr:nvCxnSpPr>
      <xdr:spPr bwMode="auto">
        <a:xfrm>
          <a:off x="2908300" y="6252322"/>
          <a:ext cx="698500" cy="7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174201</xdr:rowOff>
    </xdr:from>
    <xdr:to>
      <xdr:col>5</xdr:col>
      <xdr:colOff>34925</xdr:colOff>
      <xdr:row>34</xdr:row>
      <xdr:rowOff>275801</xdr:rowOff>
    </xdr:to>
    <xdr:sp macro="" textlink="">
      <xdr:nvSpPr>
        <xdr:cNvPr id="128" name="円/楕円 127"/>
        <xdr:cNvSpPr/>
      </xdr:nvSpPr>
      <xdr:spPr bwMode="auto">
        <a:xfrm>
          <a:off x="5600700" y="644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19278</xdr:rowOff>
    </xdr:from>
    <xdr:ext cx="762000" cy="259045"/>
    <xdr:sp macro="" textlink="">
      <xdr:nvSpPr>
        <xdr:cNvPr id="129" name="人口1人当たり決算額の推移該当値テキスト445"/>
        <xdr:cNvSpPr txBox="1"/>
      </xdr:nvSpPr>
      <xdr:spPr>
        <a:xfrm>
          <a:off x="5740400" y="62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97262</xdr:rowOff>
    </xdr:from>
    <xdr:to>
      <xdr:col>4</xdr:col>
      <xdr:colOff>520700</xdr:colOff>
      <xdr:row>34</xdr:row>
      <xdr:rowOff>198862</xdr:rowOff>
    </xdr:to>
    <xdr:sp macro="" textlink="">
      <xdr:nvSpPr>
        <xdr:cNvPr id="130" name="円/楕円 129"/>
        <xdr:cNvSpPr/>
      </xdr:nvSpPr>
      <xdr:spPr bwMode="auto">
        <a:xfrm>
          <a:off x="4953000" y="636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209039</xdr:rowOff>
    </xdr:from>
    <xdr:ext cx="736600" cy="259045"/>
    <xdr:sp macro="" textlink="">
      <xdr:nvSpPr>
        <xdr:cNvPr id="131" name="テキスト ボックス 130"/>
        <xdr:cNvSpPr txBox="1"/>
      </xdr:nvSpPr>
      <xdr:spPr>
        <a:xfrm>
          <a:off x="4622800" y="613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92080</xdr:rowOff>
    </xdr:from>
    <xdr:to>
      <xdr:col>3</xdr:col>
      <xdr:colOff>955675</xdr:colOff>
      <xdr:row>34</xdr:row>
      <xdr:rowOff>193680</xdr:rowOff>
    </xdr:to>
    <xdr:sp macro="" textlink="">
      <xdr:nvSpPr>
        <xdr:cNvPr id="132" name="円/楕円 131"/>
        <xdr:cNvSpPr/>
      </xdr:nvSpPr>
      <xdr:spPr bwMode="auto">
        <a:xfrm>
          <a:off x="4254500" y="635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203857</xdr:rowOff>
    </xdr:from>
    <xdr:ext cx="762000" cy="259045"/>
    <xdr:sp macro="" textlink="">
      <xdr:nvSpPr>
        <xdr:cNvPr id="133" name="テキスト ボックス 132"/>
        <xdr:cNvSpPr txBox="1"/>
      </xdr:nvSpPr>
      <xdr:spPr>
        <a:xfrm>
          <a:off x="3924300" y="612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5189</xdr:rowOff>
    </xdr:from>
    <xdr:to>
      <xdr:col>3</xdr:col>
      <xdr:colOff>257175</xdr:colOff>
      <xdr:row>34</xdr:row>
      <xdr:rowOff>106789</xdr:rowOff>
    </xdr:to>
    <xdr:sp macro="" textlink="">
      <xdr:nvSpPr>
        <xdr:cNvPr id="134" name="円/楕円 133"/>
        <xdr:cNvSpPr/>
      </xdr:nvSpPr>
      <xdr:spPr bwMode="auto">
        <a:xfrm>
          <a:off x="3556000" y="627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116966</xdr:rowOff>
    </xdr:from>
    <xdr:ext cx="762000" cy="259045"/>
    <xdr:sp macro="" textlink="">
      <xdr:nvSpPr>
        <xdr:cNvPr id="135" name="テキスト ボックス 134"/>
        <xdr:cNvSpPr txBox="1"/>
      </xdr:nvSpPr>
      <xdr:spPr>
        <a:xfrm>
          <a:off x="3225800" y="60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276972</xdr:rowOff>
    </xdr:from>
    <xdr:to>
      <xdr:col>2</xdr:col>
      <xdr:colOff>692150</xdr:colOff>
      <xdr:row>34</xdr:row>
      <xdr:rowOff>35672</xdr:rowOff>
    </xdr:to>
    <xdr:sp macro="" textlink="">
      <xdr:nvSpPr>
        <xdr:cNvPr id="136" name="円/楕円 135"/>
        <xdr:cNvSpPr/>
      </xdr:nvSpPr>
      <xdr:spPr bwMode="auto">
        <a:xfrm>
          <a:off x="2857500" y="620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45849</xdr:rowOff>
    </xdr:from>
    <xdr:ext cx="762000" cy="259045"/>
    <xdr:sp macro="" textlink="">
      <xdr:nvSpPr>
        <xdr:cNvPr id="137" name="テキスト ボックス 136"/>
        <xdr:cNvSpPr txBox="1"/>
      </xdr:nvSpPr>
      <xdr:spPr>
        <a:xfrm>
          <a:off x="2527300" y="597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93161</xdr:rowOff>
    </xdr:from>
    <xdr:to>
      <xdr:col>6</xdr:col>
      <xdr:colOff>511175</xdr:colOff>
      <xdr:row>36</xdr:row>
      <xdr:rowOff>122565</xdr:rowOff>
    </xdr:to>
    <xdr:cxnSp macro="">
      <xdr:nvCxnSpPr>
        <xdr:cNvPr id="60" name="直線コネクタ 59"/>
        <xdr:cNvCxnSpPr/>
      </xdr:nvCxnSpPr>
      <xdr:spPr>
        <a:xfrm flipV="1">
          <a:off x="3797300" y="6265361"/>
          <a:ext cx="838200" cy="2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122565</xdr:rowOff>
    </xdr:from>
    <xdr:to>
      <xdr:col>5</xdr:col>
      <xdr:colOff>358775</xdr:colOff>
      <xdr:row>36</xdr:row>
      <xdr:rowOff>166894</xdr:rowOff>
    </xdr:to>
    <xdr:cxnSp macro="">
      <xdr:nvCxnSpPr>
        <xdr:cNvPr id="63" name="直線コネクタ 62"/>
        <xdr:cNvCxnSpPr/>
      </xdr:nvCxnSpPr>
      <xdr:spPr>
        <a:xfrm flipV="1">
          <a:off x="2908300" y="6294765"/>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159322</xdr:rowOff>
    </xdr:from>
    <xdr:to>
      <xdr:col>4</xdr:col>
      <xdr:colOff>155575</xdr:colOff>
      <xdr:row>36</xdr:row>
      <xdr:rowOff>166894</xdr:rowOff>
    </xdr:to>
    <xdr:cxnSp macro="">
      <xdr:nvCxnSpPr>
        <xdr:cNvPr id="66" name="直線コネクタ 65"/>
        <xdr:cNvCxnSpPr/>
      </xdr:nvCxnSpPr>
      <xdr:spPr>
        <a:xfrm>
          <a:off x="2019300" y="6331522"/>
          <a:ext cx="889000" cy="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129634</xdr:rowOff>
    </xdr:from>
    <xdr:to>
      <xdr:col>2</xdr:col>
      <xdr:colOff>638175</xdr:colOff>
      <xdr:row>36</xdr:row>
      <xdr:rowOff>159322</xdr:rowOff>
    </xdr:to>
    <xdr:cxnSp macro="">
      <xdr:nvCxnSpPr>
        <xdr:cNvPr id="69" name="直線コネクタ 68"/>
        <xdr:cNvCxnSpPr/>
      </xdr:nvCxnSpPr>
      <xdr:spPr>
        <a:xfrm>
          <a:off x="1130300" y="6301834"/>
          <a:ext cx="8890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42361</xdr:rowOff>
    </xdr:from>
    <xdr:to>
      <xdr:col>6</xdr:col>
      <xdr:colOff>561975</xdr:colOff>
      <xdr:row>36</xdr:row>
      <xdr:rowOff>143961</xdr:rowOff>
    </xdr:to>
    <xdr:sp macro="" textlink="">
      <xdr:nvSpPr>
        <xdr:cNvPr id="79" name="円/楕円 78"/>
        <xdr:cNvSpPr/>
      </xdr:nvSpPr>
      <xdr:spPr>
        <a:xfrm>
          <a:off x="4584700" y="62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65238</xdr:rowOff>
    </xdr:from>
    <xdr:ext cx="599010" cy="259045"/>
    <xdr:sp macro="" textlink="">
      <xdr:nvSpPr>
        <xdr:cNvPr id="80" name="人件費該当値テキスト"/>
        <xdr:cNvSpPr txBox="1"/>
      </xdr:nvSpPr>
      <xdr:spPr>
        <a:xfrm>
          <a:off x="4686300" y="60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71765</xdr:rowOff>
    </xdr:from>
    <xdr:to>
      <xdr:col>5</xdr:col>
      <xdr:colOff>409575</xdr:colOff>
      <xdr:row>37</xdr:row>
      <xdr:rowOff>1915</xdr:rowOff>
    </xdr:to>
    <xdr:sp macro="" textlink="">
      <xdr:nvSpPr>
        <xdr:cNvPr id="81" name="円/楕円 80"/>
        <xdr:cNvSpPr/>
      </xdr:nvSpPr>
      <xdr:spPr>
        <a:xfrm>
          <a:off x="3746500" y="62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18442</xdr:rowOff>
    </xdr:from>
    <xdr:ext cx="599010" cy="259045"/>
    <xdr:sp macro="" textlink="">
      <xdr:nvSpPr>
        <xdr:cNvPr id="82" name="テキスト ボックス 81"/>
        <xdr:cNvSpPr txBox="1"/>
      </xdr:nvSpPr>
      <xdr:spPr>
        <a:xfrm>
          <a:off x="3497794" y="601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116094</xdr:rowOff>
    </xdr:from>
    <xdr:to>
      <xdr:col>4</xdr:col>
      <xdr:colOff>206375</xdr:colOff>
      <xdr:row>37</xdr:row>
      <xdr:rowOff>46244</xdr:rowOff>
    </xdr:to>
    <xdr:sp macro="" textlink="">
      <xdr:nvSpPr>
        <xdr:cNvPr id="83" name="円/楕円 82"/>
        <xdr:cNvSpPr/>
      </xdr:nvSpPr>
      <xdr:spPr>
        <a:xfrm>
          <a:off x="2857500" y="62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62771</xdr:rowOff>
    </xdr:from>
    <xdr:ext cx="599010" cy="259045"/>
    <xdr:sp macro="" textlink="">
      <xdr:nvSpPr>
        <xdr:cNvPr id="84" name="テキスト ボックス 83"/>
        <xdr:cNvSpPr txBox="1"/>
      </xdr:nvSpPr>
      <xdr:spPr>
        <a:xfrm>
          <a:off x="2608794" y="606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108522</xdr:rowOff>
    </xdr:from>
    <xdr:to>
      <xdr:col>3</xdr:col>
      <xdr:colOff>3175</xdr:colOff>
      <xdr:row>37</xdr:row>
      <xdr:rowOff>38672</xdr:rowOff>
    </xdr:to>
    <xdr:sp macro="" textlink="">
      <xdr:nvSpPr>
        <xdr:cNvPr id="85" name="円/楕円 84"/>
        <xdr:cNvSpPr/>
      </xdr:nvSpPr>
      <xdr:spPr>
        <a:xfrm>
          <a:off x="1968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55199</xdr:rowOff>
    </xdr:from>
    <xdr:ext cx="599010" cy="259045"/>
    <xdr:sp macro="" textlink="">
      <xdr:nvSpPr>
        <xdr:cNvPr id="86" name="テキスト ボックス 85"/>
        <xdr:cNvSpPr txBox="1"/>
      </xdr:nvSpPr>
      <xdr:spPr>
        <a:xfrm>
          <a:off x="1719794" y="605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78834</xdr:rowOff>
    </xdr:from>
    <xdr:to>
      <xdr:col>1</xdr:col>
      <xdr:colOff>485775</xdr:colOff>
      <xdr:row>37</xdr:row>
      <xdr:rowOff>8984</xdr:rowOff>
    </xdr:to>
    <xdr:sp macro="" textlink="">
      <xdr:nvSpPr>
        <xdr:cNvPr id="87" name="円/楕円 86"/>
        <xdr:cNvSpPr/>
      </xdr:nvSpPr>
      <xdr:spPr>
        <a:xfrm>
          <a:off x="1079500" y="62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25511</xdr:rowOff>
    </xdr:from>
    <xdr:ext cx="599010" cy="259045"/>
    <xdr:sp macro="" textlink="">
      <xdr:nvSpPr>
        <xdr:cNvPr id="88" name="テキスト ボックス 87"/>
        <xdr:cNvSpPr txBox="1"/>
      </xdr:nvSpPr>
      <xdr:spPr>
        <a:xfrm>
          <a:off x="830794" y="602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72860</xdr:rowOff>
    </xdr:from>
    <xdr:to>
      <xdr:col>6</xdr:col>
      <xdr:colOff>511175</xdr:colOff>
      <xdr:row>57</xdr:row>
      <xdr:rowOff>80977</xdr:rowOff>
    </xdr:to>
    <xdr:cxnSp macro="">
      <xdr:nvCxnSpPr>
        <xdr:cNvPr id="113" name="直線コネクタ 112"/>
        <xdr:cNvCxnSpPr/>
      </xdr:nvCxnSpPr>
      <xdr:spPr>
        <a:xfrm>
          <a:off x="3797300" y="9845510"/>
          <a:ext cx="8382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72860</xdr:rowOff>
    </xdr:from>
    <xdr:to>
      <xdr:col>5</xdr:col>
      <xdr:colOff>358775</xdr:colOff>
      <xdr:row>57</xdr:row>
      <xdr:rowOff>91825</xdr:rowOff>
    </xdr:to>
    <xdr:cxnSp macro="">
      <xdr:nvCxnSpPr>
        <xdr:cNvPr id="116" name="直線コネクタ 115"/>
        <xdr:cNvCxnSpPr/>
      </xdr:nvCxnSpPr>
      <xdr:spPr>
        <a:xfrm flipV="1">
          <a:off x="2908300" y="9845510"/>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91825</xdr:rowOff>
    </xdr:from>
    <xdr:to>
      <xdr:col>4</xdr:col>
      <xdr:colOff>155575</xdr:colOff>
      <xdr:row>57</xdr:row>
      <xdr:rowOff>93070</xdr:rowOff>
    </xdr:to>
    <xdr:cxnSp macro="">
      <xdr:nvCxnSpPr>
        <xdr:cNvPr id="119" name="直線コネクタ 118"/>
        <xdr:cNvCxnSpPr/>
      </xdr:nvCxnSpPr>
      <xdr:spPr>
        <a:xfrm flipV="1">
          <a:off x="2019300" y="9864475"/>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93070</xdr:rowOff>
    </xdr:from>
    <xdr:to>
      <xdr:col>2</xdr:col>
      <xdr:colOff>638175</xdr:colOff>
      <xdr:row>57</xdr:row>
      <xdr:rowOff>102980</xdr:rowOff>
    </xdr:to>
    <xdr:cxnSp macro="">
      <xdr:nvCxnSpPr>
        <xdr:cNvPr id="122" name="直線コネクタ 121"/>
        <xdr:cNvCxnSpPr/>
      </xdr:nvCxnSpPr>
      <xdr:spPr>
        <a:xfrm flipV="1">
          <a:off x="1130300" y="9865720"/>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30177</xdr:rowOff>
    </xdr:from>
    <xdr:to>
      <xdr:col>6</xdr:col>
      <xdr:colOff>561975</xdr:colOff>
      <xdr:row>57</xdr:row>
      <xdr:rowOff>131777</xdr:rowOff>
    </xdr:to>
    <xdr:sp macro="" textlink="">
      <xdr:nvSpPr>
        <xdr:cNvPr id="132" name="円/楕円 131"/>
        <xdr:cNvSpPr/>
      </xdr:nvSpPr>
      <xdr:spPr>
        <a:xfrm>
          <a:off x="4584700" y="98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161004</xdr:rowOff>
    </xdr:from>
    <xdr:ext cx="599010" cy="259045"/>
    <xdr:sp macro="" textlink="">
      <xdr:nvSpPr>
        <xdr:cNvPr id="133" name="物件費該当値テキスト"/>
        <xdr:cNvSpPr txBox="1"/>
      </xdr:nvSpPr>
      <xdr:spPr>
        <a:xfrm>
          <a:off x="4686300" y="95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22060</xdr:rowOff>
    </xdr:from>
    <xdr:to>
      <xdr:col>5</xdr:col>
      <xdr:colOff>409575</xdr:colOff>
      <xdr:row>57</xdr:row>
      <xdr:rowOff>123660</xdr:rowOff>
    </xdr:to>
    <xdr:sp macro="" textlink="">
      <xdr:nvSpPr>
        <xdr:cNvPr id="134" name="円/楕円 133"/>
        <xdr:cNvSpPr/>
      </xdr:nvSpPr>
      <xdr:spPr>
        <a:xfrm>
          <a:off x="3746500" y="97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140187</xdr:rowOff>
    </xdr:from>
    <xdr:ext cx="599010" cy="259045"/>
    <xdr:sp macro="" textlink="">
      <xdr:nvSpPr>
        <xdr:cNvPr id="135" name="テキスト ボックス 134"/>
        <xdr:cNvSpPr txBox="1"/>
      </xdr:nvSpPr>
      <xdr:spPr>
        <a:xfrm>
          <a:off x="3497794" y="95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41025</xdr:rowOff>
    </xdr:from>
    <xdr:to>
      <xdr:col>4</xdr:col>
      <xdr:colOff>206375</xdr:colOff>
      <xdr:row>57</xdr:row>
      <xdr:rowOff>142625</xdr:rowOff>
    </xdr:to>
    <xdr:sp macro="" textlink="">
      <xdr:nvSpPr>
        <xdr:cNvPr id="136" name="円/楕円 135"/>
        <xdr:cNvSpPr/>
      </xdr:nvSpPr>
      <xdr:spPr>
        <a:xfrm>
          <a:off x="2857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133752</xdr:rowOff>
    </xdr:from>
    <xdr:ext cx="599010" cy="259045"/>
    <xdr:sp macro="" textlink="">
      <xdr:nvSpPr>
        <xdr:cNvPr id="137" name="テキスト ボックス 136"/>
        <xdr:cNvSpPr txBox="1"/>
      </xdr:nvSpPr>
      <xdr:spPr>
        <a:xfrm>
          <a:off x="2608794" y="990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42270</xdr:rowOff>
    </xdr:from>
    <xdr:to>
      <xdr:col>3</xdr:col>
      <xdr:colOff>3175</xdr:colOff>
      <xdr:row>57</xdr:row>
      <xdr:rowOff>143870</xdr:rowOff>
    </xdr:to>
    <xdr:sp macro="" textlink="">
      <xdr:nvSpPr>
        <xdr:cNvPr id="138" name="円/楕円 137"/>
        <xdr:cNvSpPr/>
      </xdr:nvSpPr>
      <xdr:spPr>
        <a:xfrm>
          <a:off x="1968500" y="98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134997</xdr:rowOff>
    </xdr:from>
    <xdr:ext cx="599010" cy="259045"/>
    <xdr:sp macro="" textlink="">
      <xdr:nvSpPr>
        <xdr:cNvPr id="139" name="テキスト ボックス 138"/>
        <xdr:cNvSpPr txBox="1"/>
      </xdr:nvSpPr>
      <xdr:spPr>
        <a:xfrm>
          <a:off x="1719794" y="990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52180</xdr:rowOff>
    </xdr:from>
    <xdr:to>
      <xdr:col>1</xdr:col>
      <xdr:colOff>485775</xdr:colOff>
      <xdr:row>57</xdr:row>
      <xdr:rowOff>153780</xdr:rowOff>
    </xdr:to>
    <xdr:sp macro="" textlink="">
      <xdr:nvSpPr>
        <xdr:cNvPr id="140" name="円/楕円 139"/>
        <xdr:cNvSpPr/>
      </xdr:nvSpPr>
      <xdr:spPr>
        <a:xfrm>
          <a:off x="1079500" y="98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170307</xdr:rowOff>
    </xdr:from>
    <xdr:ext cx="599010" cy="259045"/>
    <xdr:sp macro="" textlink="">
      <xdr:nvSpPr>
        <xdr:cNvPr id="141" name="テキスト ボックス 140"/>
        <xdr:cNvSpPr txBox="1"/>
      </xdr:nvSpPr>
      <xdr:spPr>
        <a:xfrm>
          <a:off x="830794" y="960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37892</xdr:rowOff>
    </xdr:from>
    <xdr:to>
      <xdr:col>6</xdr:col>
      <xdr:colOff>511175</xdr:colOff>
      <xdr:row>79</xdr:row>
      <xdr:rowOff>42283</xdr:rowOff>
    </xdr:to>
    <xdr:cxnSp macro="">
      <xdr:nvCxnSpPr>
        <xdr:cNvPr id="170" name="直線コネクタ 169"/>
        <xdr:cNvCxnSpPr/>
      </xdr:nvCxnSpPr>
      <xdr:spPr>
        <a:xfrm>
          <a:off x="3797300" y="13582442"/>
          <a:ext cx="8382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37892</xdr:rowOff>
    </xdr:from>
    <xdr:to>
      <xdr:col>5</xdr:col>
      <xdr:colOff>358775</xdr:colOff>
      <xdr:row>79</xdr:row>
      <xdr:rowOff>39996</xdr:rowOff>
    </xdr:to>
    <xdr:cxnSp macro="">
      <xdr:nvCxnSpPr>
        <xdr:cNvPr id="173" name="直線コネクタ 172"/>
        <xdr:cNvCxnSpPr/>
      </xdr:nvCxnSpPr>
      <xdr:spPr>
        <a:xfrm flipV="1">
          <a:off x="2908300" y="13582442"/>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27721</xdr:rowOff>
    </xdr:from>
    <xdr:to>
      <xdr:col>4</xdr:col>
      <xdr:colOff>155575</xdr:colOff>
      <xdr:row>79</xdr:row>
      <xdr:rowOff>39996</xdr:rowOff>
    </xdr:to>
    <xdr:cxnSp macro="">
      <xdr:nvCxnSpPr>
        <xdr:cNvPr id="176" name="直線コネクタ 175"/>
        <xdr:cNvCxnSpPr/>
      </xdr:nvCxnSpPr>
      <xdr:spPr>
        <a:xfrm>
          <a:off x="2019300" y="13572271"/>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24135</xdr:rowOff>
    </xdr:from>
    <xdr:to>
      <xdr:col>2</xdr:col>
      <xdr:colOff>638175</xdr:colOff>
      <xdr:row>79</xdr:row>
      <xdr:rowOff>27721</xdr:rowOff>
    </xdr:to>
    <xdr:cxnSp macro="">
      <xdr:nvCxnSpPr>
        <xdr:cNvPr id="179" name="直線コネクタ 178"/>
        <xdr:cNvCxnSpPr/>
      </xdr:nvCxnSpPr>
      <xdr:spPr>
        <a:xfrm>
          <a:off x="1130300" y="13568685"/>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162933</xdr:rowOff>
    </xdr:from>
    <xdr:to>
      <xdr:col>6</xdr:col>
      <xdr:colOff>561975</xdr:colOff>
      <xdr:row>79</xdr:row>
      <xdr:rowOff>93083</xdr:rowOff>
    </xdr:to>
    <xdr:sp macro="" textlink="">
      <xdr:nvSpPr>
        <xdr:cNvPr id="189" name="円/楕円 188"/>
        <xdr:cNvSpPr/>
      </xdr:nvSpPr>
      <xdr:spPr>
        <a:xfrm>
          <a:off x="4584700" y="135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378565" cy="259045"/>
    <xdr:sp macro="" textlink="">
      <xdr:nvSpPr>
        <xdr:cNvPr id="190" name="維持補修費該当値テキスト"/>
        <xdr:cNvSpPr txBox="1"/>
      </xdr:nvSpPr>
      <xdr:spPr>
        <a:xfrm>
          <a:off x="4686300" y="1345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158542</xdr:rowOff>
    </xdr:from>
    <xdr:to>
      <xdr:col>5</xdr:col>
      <xdr:colOff>409575</xdr:colOff>
      <xdr:row>79</xdr:row>
      <xdr:rowOff>88692</xdr:rowOff>
    </xdr:to>
    <xdr:sp macro="" textlink="">
      <xdr:nvSpPr>
        <xdr:cNvPr id="191" name="円/楕円 190"/>
        <xdr:cNvSpPr/>
      </xdr:nvSpPr>
      <xdr:spPr>
        <a:xfrm>
          <a:off x="3746500" y="135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79819</xdr:rowOff>
    </xdr:from>
    <xdr:ext cx="469744" cy="259045"/>
    <xdr:sp macro="" textlink="">
      <xdr:nvSpPr>
        <xdr:cNvPr id="192" name="テキスト ボックス 191"/>
        <xdr:cNvSpPr txBox="1"/>
      </xdr:nvSpPr>
      <xdr:spPr>
        <a:xfrm>
          <a:off x="3562427" y="136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160646</xdr:rowOff>
    </xdr:from>
    <xdr:to>
      <xdr:col>4</xdr:col>
      <xdr:colOff>206375</xdr:colOff>
      <xdr:row>79</xdr:row>
      <xdr:rowOff>90796</xdr:rowOff>
    </xdr:to>
    <xdr:sp macro="" textlink="">
      <xdr:nvSpPr>
        <xdr:cNvPr id="193" name="円/楕円 192"/>
        <xdr:cNvSpPr/>
      </xdr:nvSpPr>
      <xdr:spPr>
        <a:xfrm>
          <a:off x="2857500" y="135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81923</xdr:rowOff>
    </xdr:from>
    <xdr:ext cx="469744" cy="259045"/>
    <xdr:sp macro="" textlink="">
      <xdr:nvSpPr>
        <xdr:cNvPr id="194" name="テキスト ボックス 193"/>
        <xdr:cNvSpPr txBox="1"/>
      </xdr:nvSpPr>
      <xdr:spPr>
        <a:xfrm>
          <a:off x="2673427" y="1362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148371</xdr:rowOff>
    </xdr:from>
    <xdr:to>
      <xdr:col>3</xdr:col>
      <xdr:colOff>3175</xdr:colOff>
      <xdr:row>79</xdr:row>
      <xdr:rowOff>78521</xdr:rowOff>
    </xdr:to>
    <xdr:sp macro="" textlink="">
      <xdr:nvSpPr>
        <xdr:cNvPr id="195" name="円/楕円 194"/>
        <xdr:cNvSpPr/>
      </xdr:nvSpPr>
      <xdr:spPr>
        <a:xfrm>
          <a:off x="1968500" y="135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69648</xdr:rowOff>
    </xdr:from>
    <xdr:ext cx="469744" cy="259045"/>
    <xdr:sp macro="" textlink="">
      <xdr:nvSpPr>
        <xdr:cNvPr id="196" name="テキスト ボックス 195"/>
        <xdr:cNvSpPr txBox="1"/>
      </xdr:nvSpPr>
      <xdr:spPr>
        <a:xfrm>
          <a:off x="1784427" y="1361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144785</xdr:rowOff>
    </xdr:from>
    <xdr:to>
      <xdr:col>1</xdr:col>
      <xdr:colOff>485775</xdr:colOff>
      <xdr:row>79</xdr:row>
      <xdr:rowOff>74935</xdr:rowOff>
    </xdr:to>
    <xdr:sp macro="" textlink="">
      <xdr:nvSpPr>
        <xdr:cNvPr id="197" name="円/楕円 196"/>
        <xdr:cNvSpPr/>
      </xdr:nvSpPr>
      <xdr:spPr>
        <a:xfrm>
          <a:off x="1079500" y="135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66062</xdr:rowOff>
    </xdr:from>
    <xdr:ext cx="469744" cy="259045"/>
    <xdr:sp macro="" textlink="">
      <xdr:nvSpPr>
        <xdr:cNvPr id="198" name="テキスト ボックス 197"/>
        <xdr:cNvSpPr txBox="1"/>
      </xdr:nvSpPr>
      <xdr:spPr>
        <a:xfrm>
          <a:off x="895427" y="136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152023</xdr:rowOff>
    </xdr:from>
    <xdr:to>
      <xdr:col>6</xdr:col>
      <xdr:colOff>511175</xdr:colOff>
      <xdr:row>96</xdr:row>
      <xdr:rowOff>39312</xdr:rowOff>
    </xdr:to>
    <xdr:cxnSp macro="">
      <xdr:nvCxnSpPr>
        <xdr:cNvPr id="229" name="直線コネクタ 228"/>
        <xdr:cNvCxnSpPr/>
      </xdr:nvCxnSpPr>
      <xdr:spPr>
        <a:xfrm flipV="1">
          <a:off x="3797300" y="16268323"/>
          <a:ext cx="838200" cy="2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39312</xdr:rowOff>
    </xdr:from>
    <xdr:to>
      <xdr:col>5</xdr:col>
      <xdr:colOff>358775</xdr:colOff>
      <xdr:row>96</xdr:row>
      <xdr:rowOff>45876</xdr:rowOff>
    </xdr:to>
    <xdr:cxnSp macro="">
      <xdr:nvCxnSpPr>
        <xdr:cNvPr id="232" name="直線コネクタ 231"/>
        <xdr:cNvCxnSpPr/>
      </xdr:nvCxnSpPr>
      <xdr:spPr>
        <a:xfrm flipV="1">
          <a:off x="2908300" y="1649851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45876</xdr:rowOff>
    </xdr:from>
    <xdr:to>
      <xdr:col>4</xdr:col>
      <xdr:colOff>155575</xdr:colOff>
      <xdr:row>96</xdr:row>
      <xdr:rowOff>76704</xdr:rowOff>
    </xdr:to>
    <xdr:cxnSp macro="">
      <xdr:nvCxnSpPr>
        <xdr:cNvPr id="235" name="直線コネクタ 234"/>
        <xdr:cNvCxnSpPr/>
      </xdr:nvCxnSpPr>
      <xdr:spPr>
        <a:xfrm flipV="1">
          <a:off x="2019300" y="16505076"/>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76704</xdr:rowOff>
    </xdr:from>
    <xdr:to>
      <xdr:col>2</xdr:col>
      <xdr:colOff>638175</xdr:colOff>
      <xdr:row>96</xdr:row>
      <xdr:rowOff>107130</xdr:rowOff>
    </xdr:to>
    <xdr:cxnSp macro="">
      <xdr:nvCxnSpPr>
        <xdr:cNvPr id="238" name="直線コネクタ 237"/>
        <xdr:cNvCxnSpPr/>
      </xdr:nvCxnSpPr>
      <xdr:spPr>
        <a:xfrm flipV="1">
          <a:off x="1130300" y="16535904"/>
          <a:ext cx="8890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101223</xdr:rowOff>
    </xdr:from>
    <xdr:to>
      <xdr:col>6</xdr:col>
      <xdr:colOff>561975</xdr:colOff>
      <xdr:row>95</xdr:row>
      <xdr:rowOff>31373</xdr:rowOff>
    </xdr:to>
    <xdr:sp macro="" textlink="">
      <xdr:nvSpPr>
        <xdr:cNvPr id="248" name="円/楕円 247"/>
        <xdr:cNvSpPr/>
      </xdr:nvSpPr>
      <xdr:spPr>
        <a:xfrm>
          <a:off x="4584700" y="162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124100</xdr:rowOff>
    </xdr:from>
    <xdr:ext cx="534377" cy="259045"/>
    <xdr:sp macro="" textlink="">
      <xdr:nvSpPr>
        <xdr:cNvPr id="249" name="扶助費該当値テキスト"/>
        <xdr:cNvSpPr txBox="1"/>
      </xdr:nvSpPr>
      <xdr:spPr>
        <a:xfrm>
          <a:off x="4686300" y="16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159962</xdr:rowOff>
    </xdr:from>
    <xdr:to>
      <xdr:col>5</xdr:col>
      <xdr:colOff>409575</xdr:colOff>
      <xdr:row>96</xdr:row>
      <xdr:rowOff>90112</xdr:rowOff>
    </xdr:to>
    <xdr:sp macro="" textlink="">
      <xdr:nvSpPr>
        <xdr:cNvPr id="250" name="円/楕円 249"/>
        <xdr:cNvSpPr/>
      </xdr:nvSpPr>
      <xdr:spPr>
        <a:xfrm>
          <a:off x="3746500" y="164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81239</xdr:rowOff>
    </xdr:from>
    <xdr:ext cx="534377" cy="259045"/>
    <xdr:sp macro="" textlink="">
      <xdr:nvSpPr>
        <xdr:cNvPr id="251" name="テキスト ボックス 250"/>
        <xdr:cNvSpPr txBox="1"/>
      </xdr:nvSpPr>
      <xdr:spPr>
        <a:xfrm>
          <a:off x="3530111" y="16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166526</xdr:rowOff>
    </xdr:from>
    <xdr:to>
      <xdr:col>4</xdr:col>
      <xdr:colOff>206375</xdr:colOff>
      <xdr:row>96</xdr:row>
      <xdr:rowOff>96676</xdr:rowOff>
    </xdr:to>
    <xdr:sp macro="" textlink="">
      <xdr:nvSpPr>
        <xdr:cNvPr id="252" name="円/楕円 251"/>
        <xdr:cNvSpPr/>
      </xdr:nvSpPr>
      <xdr:spPr>
        <a:xfrm>
          <a:off x="2857500" y="164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87803</xdr:rowOff>
    </xdr:from>
    <xdr:ext cx="534377" cy="259045"/>
    <xdr:sp macro="" textlink="">
      <xdr:nvSpPr>
        <xdr:cNvPr id="253" name="テキスト ボックス 252"/>
        <xdr:cNvSpPr txBox="1"/>
      </xdr:nvSpPr>
      <xdr:spPr>
        <a:xfrm>
          <a:off x="2641111" y="165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25904</xdr:rowOff>
    </xdr:from>
    <xdr:to>
      <xdr:col>3</xdr:col>
      <xdr:colOff>3175</xdr:colOff>
      <xdr:row>96</xdr:row>
      <xdr:rowOff>127504</xdr:rowOff>
    </xdr:to>
    <xdr:sp macro="" textlink="">
      <xdr:nvSpPr>
        <xdr:cNvPr id="254" name="円/楕円 253"/>
        <xdr:cNvSpPr/>
      </xdr:nvSpPr>
      <xdr:spPr>
        <a:xfrm>
          <a:off x="1968500" y="164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118631</xdr:rowOff>
    </xdr:from>
    <xdr:ext cx="534377" cy="259045"/>
    <xdr:sp macro="" textlink="">
      <xdr:nvSpPr>
        <xdr:cNvPr id="255" name="テキスト ボックス 254"/>
        <xdr:cNvSpPr txBox="1"/>
      </xdr:nvSpPr>
      <xdr:spPr>
        <a:xfrm>
          <a:off x="1752111" y="165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56330</xdr:rowOff>
    </xdr:from>
    <xdr:to>
      <xdr:col>1</xdr:col>
      <xdr:colOff>485775</xdr:colOff>
      <xdr:row>96</xdr:row>
      <xdr:rowOff>157930</xdr:rowOff>
    </xdr:to>
    <xdr:sp macro="" textlink="">
      <xdr:nvSpPr>
        <xdr:cNvPr id="256" name="円/楕円 255"/>
        <xdr:cNvSpPr/>
      </xdr:nvSpPr>
      <xdr:spPr>
        <a:xfrm>
          <a:off x="1079500" y="16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149057</xdr:rowOff>
    </xdr:from>
    <xdr:ext cx="534377" cy="259045"/>
    <xdr:sp macro="" textlink="">
      <xdr:nvSpPr>
        <xdr:cNvPr id="257" name="テキスト ボックス 256"/>
        <xdr:cNvSpPr txBox="1"/>
      </xdr:nvSpPr>
      <xdr:spPr>
        <a:xfrm>
          <a:off x="863111" y="166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24355</xdr:rowOff>
    </xdr:from>
    <xdr:to>
      <xdr:col>15</xdr:col>
      <xdr:colOff>180975</xdr:colOff>
      <xdr:row>37</xdr:row>
      <xdr:rowOff>61953</xdr:rowOff>
    </xdr:to>
    <xdr:cxnSp macro="">
      <xdr:nvCxnSpPr>
        <xdr:cNvPr id="284" name="直線コネクタ 283"/>
        <xdr:cNvCxnSpPr/>
      </xdr:nvCxnSpPr>
      <xdr:spPr>
        <a:xfrm flipV="1">
          <a:off x="9639300" y="6368005"/>
          <a:ext cx="838200" cy="3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61953</xdr:rowOff>
    </xdr:from>
    <xdr:to>
      <xdr:col>14</xdr:col>
      <xdr:colOff>28575</xdr:colOff>
      <xdr:row>37</xdr:row>
      <xdr:rowOff>74826</xdr:rowOff>
    </xdr:to>
    <xdr:cxnSp macro="">
      <xdr:nvCxnSpPr>
        <xdr:cNvPr id="287" name="直線コネクタ 286"/>
        <xdr:cNvCxnSpPr/>
      </xdr:nvCxnSpPr>
      <xdr:spPr>
        <a:xfrm flipV="1">
          <a:off x="8750300" y="6405603"/>
          <a:ext cx="889000" cy="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70560</xdr:rowOff>
    </xdr:from>
    <xdr:to>
      <xdr:col>12</xdr:col>
      <xdr:colOff>511175</xdr:colOff>
      <xdr:row>37</xdr:row>
      <xdr:rowOff>74826</xdr:rowOff>
    </xdr:to>
    <xdr:cxnSp macro="">
      <xdr:nvCxnSpPr>
        <xdr:cNvPr id="290" name="直線コネクタ 289"/>
        <xdr:cNvCxnSpPr/>
      </xdr:nvCxnSpPr>
      <xdr:spPr>
        <a:xfrm>
          <a:off x="7861300" y="6414210"/>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70560</xdr:rowOff>
    </xdr:from>
    <xdr:to>
      <xdr:col>11</xdr:col>
      <xdr:colOff>307975</xdr:colOff>
      <xdr:row>37</xdr:row>
      <xdr:rowOff>73378</xdr:rowOff>
    </xdr:to>
    <xdr:cxnSp macro="">
      <xdr:nvCxnSpPr>
        <xdr:cNvPr id="293" name="直線コネクタ 292"/>
        <xdr:cNvCxnSpPr/>
      </xdr:nvCxnSpPr>
      <xdr:spPr>
        <a:xfrm flipV="1">
          <a:off x="6972300" y="6414210"/>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145005</xdr:rowOff>
    </xdr:from>
    <xdr:to>
      <xdr:col>15</xdr:col>
      <xdr:colOff>231775</xdr:colOff>
      <xdr:row>37</xdr:row>
      <xdr:rowOff>75155</xdr:rowOff>
    </xdr:to>
    <xdr:sp macro="" textlink="">
      <xdr:nvSpPr>
        <xdr:cNvPr id="303" name="円/楕円 302"/>
        <xdr:cNvSpPr/>
      </xdr:nvSpPr>
      <xdr:spPr>
        <a:xfrm>
          <a:off x="10426700" y="63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123432</xdr:rowOff>
    </xdr:from>
    <xdr:ext cx="599010" cy="259045"/>
    <xdr:sp macro="" textlink="">
      <xdr:nvSpPr>
        <xdr:cNvPr id="304" name="補助費等該当値テキスト"/>
        <xdr:cNvSpPr txBox="1"/>
      </xdr:nvSpPr>
      <xdr:spPr>
        <a:xfrm>
          <a:off x="10528300" y="629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11153</xdr:rowOff>
    </xdr:from>
    <xdr:to>
      <xdr:col>14</xdr:col>
      <xdr:colOff>79375</xdr:colOff>
      <xdr:row>37</xdr:row>
      <xdr:rowOff>112753</xdr:rowOff>
    </xdr:to>
    <xdr:sp macro="" textlink="">
      <xdr:nvSpPr>
        <xdr:cNvPr id="305" name="円/楕円 304"/>
        <xdr:cNvSpPr/>
      </xdr:nvSpPr>
      <xdr:spPr>
        <a:xfrm>
          <a:off x="9588500" y="635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103880</xdr:rowOff>
    </xdr:from>
    <xdr:ext cx="599010" cy="259045"/>
    <xdr:sp macro="" textlink="">
      <xdr:nvSpPr>
        <xdr:cNvPr id="306" name="テキスト ボックス 305"/>
        <xdr:cNvSpPr txBox="1"/>
      </xdr:nvSpPr>
      <xdr:spPr>
        <a:xfrm>
          <a:off x="9339794" y="644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24026</xdr:rowOff>
    </xdr:from>
    <xdr:to>
      <xdr:col>12</xdr:col>
      <xdr:colOff>561975</xdr:colOff>
      <xdr:row>37</xdr:row>
      <xdr:rowOff>125626</xdr:rowOff>
    </xdr:to>
    <xdr:sp macro="" textlink="">
      <xdr:nvSpPr>
        <xdr:cNvPr id="307" name="円/楕円 306"/>
        <xdr:cNvSpPr/>
      </xdr:nvSpPr>
      <xdr:spPr>
        <a:xfrm>
          <a:off x="8699500" y="63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116753</xdr:rowOff>
    </xdr:from>
    <xdr:ext cx="599010" cy="259045"/>
    <xdr:sp macro="" textlink="">
      <xdr:nvSpPr>
        <xdr:cNvPr id="308" name="テキスト ボックス 307"/>
        <xdr:cNvSpPr txBox="1"/>
      </xdr:nvSpPr>
      <xdr:spPr>
        <a:xfrm>
          <a:off x="8450794" y="646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19760</xdr:rowOff>
    </xdr:from>
    <xdr:to>
      <xdr:col>11</xdr:col>
      <xdr:colOff>358775</xdr:colOff>
      <xdr:row>37</xdr:row>
      <xdr:rowOff>121360</xdr:rowOff>
    </xdr:to>
    <xdr:sp macro="" textlink="">
      <xdr:nvSpPr>
        <xdr:cNvPr id="309" name="円/楕円 308"/>
        <xdr:cNvSpPr/>
      </xdr:nvSpPr>
      <xdr:spPr>
        <a:xfrm>
          <a:off x="7810500" y="63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112487</xdr:rowOff>
    </xdr:from>
    <xdr:ext cx="599010" cy="259045"/>
    <xdr:sp macro="" textlink="">
      <xdr:nvSpPr>
        <xdr:cNvPr id="310" name="テキスト ボックス 309"/>
        <xdr:cNvSpPr txBox="1"/>
      </xdr:nvSpPr>
      <xdr:spPr>
        <a:xfrm>
          <a:off x="7561794" y="64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22578</xdr:rowOff>
    </xdr:from>
    <xdr:to>
      <xdr:col>10</xdr:col>
      <xdr:colOff>155575</xdr:colOff>
      <xdr:row>37</xdr:row>
      <xdr:rowOff>124178</xdr:rowOff>
    </xdr:to>
    <xdr:sp macro="" textlink="">
      <xdr:nvSpPr>
        <xdr:cNvPr id="311" name="円/楕円 310"/>
        <xdr:cNvSpPr/>
      </xdr:nvSpPr>
      <xdr:spPr>
        <a:xfrm>
          <a:off x="6921500" y="63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115305</xdr:rowOff>
    </xdr:from>
    <xdr:ext cx="599010" cy="259045"/>
    <xdr:sp macro="" textlink="">
      <xdr:nvSpPr>
        <xdr:cNvPr id="312" name="テキスト ボックス 311"/>
        <xdr:cNvSpPr txBox="1"/>
      </xdr:nvSpPr>
      <xdr:spPr>
        <a:xfrm>
          <a:off x="6672794" y="645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76844</xdr:rowOff>
    </xdr:from>
    <xdr:to>
      <xdr:col>15</xdr:col>
      <xdr:colOff>180975</xdr:colOff>
      <xdr:row>57</xdr:row>
      <xdr:rowOff>111138</xdr:rowOff>
    </xdr:to>
    <xdr:cxnSp macro="">
      <xdr:nvCxnSpPr>
        <xdr:cNvPr id="337" name="直線コネクタ 336"/>
        <xdr:cNvCxnSpPr/>
      </xdr:nvCxnSpPr>
      <xdr:spPr>
        <a:xfrm flipV="1">
          <a:off x="9639300" y="9849494"/>
          <a:ext cx="8382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111138</xdr:rowOff>
    </xdr:from>
    <xdr:to>
      <xdr:col>14</xdr:col>
      <xdr:colOff>28575</xdr:colOff>
      <xdr:row>57</xdr:row>
      <xdr:rowOff>167950</xdr:rowOff>
    </xdr:to>
    <xdr:cxnSp macro="">
      <xdr:nvCxnSpPr>
        <xdr:cNvPr id="340" name="直線コネクタ 339"/>
        <xdr:cNvCxnSpPr/>
      </xdr:nvCxnSpPr>
      <xdr:spPr>
        <a:xfrm flipV="1">
          <a:off x="8750300" y="9883788"/>
          <a:ext cx="889000" cy="5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167950</xdr:rowOff>
    </xdr:from>
    <xdr:to>
      <xdr:col>12</xdr:col>
      <xdr:colOff>511175</xdr:colOff>
      <xdr:row>57</xdr:row>
      <xdr:rowOff>168417</xdr:rowOff>
    </xdr:to>
    <xdr:cxnSp macro="">
      <xdr:nvCxnSpPr>
        <xdr:cNvPr id="343" name="直線コネクタ 342"/>
        <xdr:cNvCxnSpPr/>
      </xdr:nvCxnSpPr>
      <xdr:spPr>
        <a:xfrm flipV="1">
          <a:off x="7861300" y="9940600"/>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134335</xdr:rowOff>
    </xdr:from>
    <xdr:to>
      <xdr:col>11</xdr:col>
      <xdr:colOff>307975</xdr:colOff>
      <xdr:row>57</xdr:row>
      <xdr:rowOff>168417</xdr:rowOff>
    </xdr:to>
    <xdr:cxnSp macro="">
      <xdr:nvCxnSpPr>
        <xdr:cNvPr id="346" name="直線コネクタ 345"/>
        <xdr:cNvCxnSpPr/>
      </xdr:nvCxnSpPr>
      <xdr:spPr>
        <a:xfrm>
          <a:off x="6972300" y="9906985"/>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26044</xdr:rowOff>
    </xdr:from>
    <xdr:to>
      <xdr:col>15</xdr:col>
      <xdr:colOff>231775</xdr:colOff>
      <xdr:row>57</xdr:row>
      <xdr:rowOff>127644</xdr:rowOff>
    </xdr:to>
    <xdr:sp macro="" textlink="">
      <xdr:nvSpPr>
        <xdr:cNvPr id="356" name="円/楕円 355"/>
        <xdr:cNvSpPr/>
      </xdr:nvSpPr>
      <xdr:spPr>
        <a:xfrm>
          <a:off x="10426700" y="97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60338</xdr:rowOff>
    </xdr:from>
    <xdr:to>
      <xdr:col>14</xdr:col>
      <xdr:colOff>79375</xdr:colOff>
      <xdr:row>57</xdr:row>
      <xdr:rowOff>161938</xdr:rowOff>
    </xdr:to>
    <xdr:sp macro="" textlink="">
      <xdr:nvSpPr>
        <xdr:cNvPr id="358" name="円/楕円 357"/>
        <xdr:cNvSpPr/>
      </xdr:nvSpPr>
      <xdr:spPr>
        <a:xfrm>
          <a:off x="9588500" y="98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153065</xdr:rowOff>
    </xdr:from>
    <xdr:ext cx="599010" cy="259045"/>
    <xdr:sp macro="" textlink="">
      <xdr:nvSpPr>
        <xdr:cNvPr id="359" name="テキスト ボックス 358"/>
        <xdr:cNvSpPr txBox="1"/>
      </xdr:nvSpPr>
      <xdr:spPr>
        <a:xfrm>
          <a:off x="9339794" y="992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117150</xdr:rowOff>
    </xdr:from>
    <xdr:to>
      <xdr:col>12</xdr:col>
      <xdr:colOff>561975</xdr:colOff>
      <xdr:row>58</xdr:row>
      <xdr:rowOff>47300</xdr:rowOff>
    </xdr:to>
    <xdr:sp macro="" textlink="">
      <xdr:nvSpPr>
        <xdr:cNvPr id="360" name="円/楕円 359"/>
        <xdr:cNvSpPr/>
      </xdr:nvSpPr>
      <xdr:spPr>
        <a:xfrm>
          <a:off x="8699500" y="98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38427</xdr:rowOff>
    </xdr:from>
    <xdr:ext cx="534377" cy="259045"/>
    <xdr:sp macro="" textlink="">
      <xdr:nvSpPr>
        <xdr:cNvPr id="361" name="テキスト ボックス 360"/>
        <xdr:cNvSpPr txBox="1"/>
      </xdr:nvSpPr>
      <xdr:spPr>
        <a:xfrm>
          <a:off x="8483111" y="99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117617</xdr:rowOff>
    </xdr:from>
    <xdr:to>
      <xdr:col>11</xdr:col>
      <xdr:colOff>358775</xdr:colOff>
      <xdr:row>58</xdr:row>
      <xdr:rowOff>47767</xdr:rowOff>
    </xdr:to>
    <xdr:sp macro="" textlink="">
      <xdr:nvSpPr>
        <xdr:cNvPr id="362" name="円/楕円 361"/>
        <xdr:cNvSpPr/>
      </xdr:nvSpPr>
      <xdr:spPr>
        <a:xfrm>
          <a:off x="7810500" y="98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38894</xdr:rowOff>
    </xdr:from>
    <xdr:ext cx="534377" cy="259045"/>
    <xdr:sp macro="" textlink="">
      <xdr:nvSpPr>
        <xdr:cNvPr id="363" name="テキスト ボックス 362"/>
        <xdr:cNvSpPr txBox="1"/>
      </xdr:nvSpPr>
      <xdr:spPr>
        <a:xfrm>
          <a:off x="7594111" y="99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83535</xdr:rowOff>
    </xdr:from>
    <xdr:to>
      <xdr:col>10</xdr:col>
      <xdr:colOff>155575</xdr:colOff>
      <xdr:row>58</xdr:row>
      <xdr:rowOff>13685</xdr:rowOff>
    </xdr:to>
    <xdr:sp macro="" textlink="">
      <xdr:nvSpPr>
        <xdr:cNvPr id="364" name="円/楕円 363"/>
        <xdr:cNvSpPr/>
      </xdr:nvSpPr>
      <xdr:spPr>
        <a:xfrm>
          <a:off x="6921500" y="9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4812</xdr:rowOff>
    </xdr:from>
    <xdr:ext cx="599010" cy="259045"/>
    <xdr:sp macro="" textlink="">
      <xdr:nvSpPr>
        <xdr:cNvPr id="365" name="テキスト ボックス 364"/>
        <xdr:cNvSpPr txBox="1"/>
      </xdr:nvSpPr>
      <xdr:spPr>
        <a:xfrm>
          <a:off x="6672794" y="994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162790</xdr:rowOff>
    </xdr:from>
    <xdr:to>
      <xdr:col>15</xdr:col>
      <xdr:colOff>180975</xdr:colOff>
      <xdr:row>78</xdr:row>
      <xdr:rowOff>57933</xdr:rowOff>
    </xdr:to>
    <xdr:cxnSp macro="">
      <xdr:nvCxnSpPr>
        <xdr:cNvPr id="394" name="直線コネクタ 393"/>
        <xdr:cNvCxnSpPr/>
      </xdr:nvCxnSpPr>
      <xdr:spPr>
        <a:xfrm flipV="1">
          <a:off x="9639300" y="13364440"/>
          <a:ext cx="838200" cy="6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111990</xdr:rowOff>
    </xdr:from>
    <xdr:to>
      <xdr:col>15</xdr:col>
      <xdr:colOff>231775</xdr:colOff>
      <xdr:row>78</xdr:row>
      <xdr:rowOff>42140</xdr:rowOff>
    </xdr:to>
    <xdr:sp macro="" textlink="">
      <xdr:nvSpPr>
        <xdr:cNvPr id="404" name="円/楕円 403"/>
        <xdr:cNvSpPr/>
      </xdr:nvSpPr>
      <xdr:spPr>
        <a:xfrm>
          <a:off x="10426700" y="133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134867</xdr:rowOff>
    </xdr:from>
    <xdr:ext cx="599010" cy="259045"/>
    <xdr:sp macro="" textlink="">
      <xdr:nvSpPr>
        <xdr:cNvPr id="405" name="普通建設事業費 （ うち新規整備　）該当値テキスト"/>
        <xdr:cNvSpPr txBox="1"/>
      </xdr:nvSpPr>
      <xdr:spPr>
        <a:xfrm>
          <a:off x="10528300" y="1316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7133</xdr:rowOff>
    </xdr:from>
    <xdr:to>
      <xdr:col>14</xdr:col>
      <xdr:colOff>79375</xdr:colOff>
      <xdr:row>78</xdr:row>
      <xdr:rowOff>108733</xdr:rowOff>
    </xdr:to>
    <xdr:sp macro="" textlink="">
      <xdr:nvSpPr>
        <xdr:cNvPr id="406" name="円/楕円 405"/>
        <xdr:cNvSpPr/>
      </xdr:nvSpPr>
      <xdr:spPr>
        <a:xfrm>
          <a:off x="9588500" y="13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125260</xdr:rowOff>
    </xdr:from>
    <xdr:ext cx="599010" cy="259045"/>
    <xdr:sp macro="" textlink="">
      <xdr:nvSpPr>
        <xdr:cNvPr id="407" name="テキスト ボックス 406"/>
        <xdr:cNvSpPr txBox="1"/>
      </xdr:nvSpPr>
      <xdr:spPr>
        <a:xfrm>
          <a:off x="9339794" y="13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23228</xdr:rowOff>
    </xdr:from>
    <xdr:to>
      <xdr:col>15</xdr:col>
      <xdr:colOff>180975</xdr:colOff>
      <xdr:row>99</xdr:row>
      <xdr:rowOff>32984</xdr:rowOff>
    </xdr:to>
    <xdr:cxnSp macro="">
      <xdr:nvCxnSpPr>
        <xdr:cNvPr id="436" name="直線コネクタ 435"/>
        <xdr:cNvCxnSpPr/>
      </xdr:nvCxnSpPr>
      <xdr:spPr>
        <a:xfrm flipV="1">
          <a:off x="9639300" y="16996778"/>
          <a:ext cx="8382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143878</xdr:rowOff>
    </xdr:from>
    <xdr:to>
      <xdr:col>15</xdr:col>
      <xdr:colOff>231775</xdr:colOff>
      <xdr:row>99</xdr:row>
      <xdr:rowOff>74028</xdr:rowOff>
    </xdr:to>
    <xdr:sp macro="" textlink="">
      <xdr:nvSpPr>
        <xdr:cNvPr id="446" name="円/楕円 445"/>
        <xdr:cNvSpPr/>
      </xdr:nvSpPr>
      <xdr:spPr>
        <a:xfrm>
          <a:off x="10426700" y="169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153634</xdr:rowOff>
    </xdr:from>
    <xdr:to>
      <xdr:col>14</xdr:col>
      <xdr:colOff>79375</xdr:colOff>
      <xdr:row>99</xdr:row>
      <xdr:rowOff>83784</xdr:rowOff>
    </xdr:to>
    <xdr:sp macro="" textlink="">
      <xdr:nvSpPr>
        <xdr:cNvPr id="448" name="円/楕円 447"/>
        <xdr:cNvSpPr/>
      </xdr:nvSpPr>
      <xdr:spPr>
        <a:xfrm>
          <a:off x="9588500" y="169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74911</xdr:rowOff>
    </xdr:from>
    <xdr:ext cx="534377" cy="259045"/>
    <xdr:sp macro="" textlink="">
      <xdr:nvSpPr>
        <xdr:cNvPr id="449" name="テキスト ボックス 448"/>
        <xdr:cNvSpPr txBox="1"/>
      </xdr:nvSpPr>
      <xdr:spPr>
        <a:xfrm>
          <a:off x="9372111" y="170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115533</xdr:rowOff>
    </xdr:from>
    <xdr:to>
      <xdr:col>23</xdr:col>
      <xdr:colOff>517525</xdr:colOff>
      <xdr:row>39</xdr:row>
      <xdr:rowOff>19460</xdr:rowOff>
    </xdr:to>
    <xdr:cxnSp macro="">
      <xdr:nvCxnSpPr>
        <xdr:cNvPr id="478" name="直線コネクタ 477"/>
        <xdr:cNvCxnSpPr/>
      </xdr:nvCxnSpPr>
      <xdr:spPr>
        <a:xfrm>
          <a:off x="15481300" y="6459183"/>
          <a:ext cx="838200" cy="24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82093</xdr:rowOff>
    </xdr:from>
    <xdr:to>
      <xdr:col>22</xdr:col>
      <xdr:colOff>365125</xdr:colOff>
      <xdr:row>37</xdr:row>
      <xdr:rowOff>115533</xdr:rowOff>
    </xdr:to>
    <xdr:cxnSp macro="">
      <xdr:nvCxnSpPr>
        <xdr:cNvPr id="481" name="直線コネクタ 480"/>
        <xdr:cNvCxnSpPr/>
      </xdr:nvCxnSpPr>
      <xdr:spPr>
        <a:xfrm>
          <a:off x="14592300" y="6254293"/>
          <a:ext cx="889000" cy="2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32088</xdr:rowOff>
    </xdr:from>
    <xdr:ext cx="534377" cy="259045"/>
    <xdr:sp macro="" textlink="">
      <xdr:nvSpPr>
        <xdr:cNvPr id="483" name="テキスト ボックス 482"/>
        <xdr:cNvSpPr txBox="1"/>
      </xdr:nvSpPr>
      <xdr:spPr>
        <a:xfrm>
          <a:off x="15214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82093</xdr:rowOff>
    </xdr:from>
    <xdr:to>
      <xdr:col>21</xdr:col>
      <xdr:colOff>161925</xdr:colOff>
      <xdr:row>36</xdr:row>
      <xdr:rowOff>166443</xdr:rowOff>
    </xdr:to>
    <xdr:cxnSp macro="">
      <xdr:nvCxnSpPr>
        <xdr:cNvPr id="484" name="直線コネクタ 483"/>
        <xdr:cNvCxnSpPr/>
      </xdr:nvCxnSpPr>
      <xdr:spPr>
        <a:xfrm flipV="1">
          <a:off x="13703300" y="6254293"/>
          <a:ext cx="889000" cy="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26461</xdr:rowOff>
    </xdr:from>
    <xdr:ext cx="534377" cy="259045"/>
    <xdr:sp macro="" textlink="">
      <xdr:nvSpPr>
        <xdr:cNvPr id="486" name="テキスト ボックス 485"/>
        <xdr:cNvSpPr txBox="1"/>
      </xdr:nvSpPr>
      <xdr:spPr>
        <a:xfrm>
          <a:off x="14325111" y="67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166443</xdr:rowOff>
    </xdr:from>
    <xdr:to>
      <xdr:col>19</xdr:col>
      <xdr:colOff>644525</xdr:colOff>
      <xdr:row>39</xdr:row>
      <xdr:rowOff>37276</xdr:rowOff>
    </xdr:to>
    <xdr:cxnSp macro="">
      <xdr:nvCxnSpPr>
        <xdr:cNvPr id="487" name="直線コネクタ 486"/>
        <xdr:cNvCxnSpPr/>
      </xdr:nvCxnSpPr>
      <xdr:spPr>
        <a:xfrm flipV="1">
          <a:off x="12814300" y="6338643"/>
          <a:ext cx="889000" cy="38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8321</xdr:rowOff>
    </xdr:from>
    <xdr:ext cx="534377" cy="259045"/>
    <xdr:sp macro="" textlink="">
      <xdr:nvSpPr>
        <xdr:cNvPr id="489" name="テキスト ボックス 488"/>
        <xdr:cNvSpPr txBox="1"/>
      </xdr:nvSpPr>
      <xdr:spPr>
        <a:xfrm>
          <a:off x="13436111" y="66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140110</xdr:rowOff>
    </xdr:from>
    <xdr:to>
      <xdr:col>23</xdr:col>
      <xdr:colOff>568325</xdr:colOff>
      <xdr:row>39</xdr:row>
      <xdr:rowOff>70260</xdr:rowOff>
    </xdr:to>
    <xdr:sp macro="" textlink="">
      <xdr:nvSpPr>
        <xdr:cNvPr id="497" name="円/楕円 496"/>
        <xdr:cNvSpPr/>
      </xdr:nvSpPr>
      <xdr:spPr>
        <a:xfrm>
          <a:off x="16268700" y="66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64733</xdr:rowOff>
    </xdr:from>
    <xdr:to>
      <xdr:col>22</xdr:col>
      <xdr:colOff>415925</xdr:colOff>
      <xdr:row>37</xdr:row>
      <xdr:rowOff>166333</xdr:rowOff>
    </xdr:to>
    <xdr:sp macro="" textlink="">
      <xdr:nvSpPr>
        <xdr:cNvPr id="499" name="円/楕円 498"/>
        <xdr:cNvSpPr/>
      </xdr:nvSpPr>
      <xdr:spPr>
        <a:xfrm>
          <a:off x="15430500" y="64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11410</xdr:rowOff>
    </xdr:from>
    <xdr:ext cx="534377" cy="259045"/>
    <xdr:sp macro="" textlink="">
      <xdr:nvSpPr>
        <xdr:cNvPr id="500" name="テキスト ボックス 499"/>
        <xdr:cNvSpPr txBox="1"/>
      </xdr:nvSpPr>
      <xdr:spPr>
        <a:xfrm>
          <a:off x="15214111" y="61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31293</xdr:rowOff>
    </xdr:from>
    <xdr:to>
      <xdr:col>21</xdr:col>
      <xdr:colOff>212725</xdr:colOff>
      <xdr:row>36</xdr:row>
      <xdr:rowOff>132893</xdr:rowOff>
    </xdr:to>
    <xdr:sp macro="" textlink="">
      <xdr:nvSpPr>
        <xdr:cNvPr id="501" name="円/楕円 500"/>
        <xdr:cNvSpPr/>
      </xdr:nvSpPr>
      <xdr:spPr>
        <a:xfrm>
          <a:off x="14541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149420</xdr:rowOff>
    </xdr:from>
    <xdr:ext cx="599010" cy="259045"/>
    <xdr:sp macro="" textlink="">
      <xdr:nvSpPr>
        <xdr:cNvPr id="502" name="テキスト ボックス 501"/>
        <xdr:cNvSpPr txBox="1"/>
      </xdr:nvSpPr>
      <xdr:spPr>
        <a:xfrm>
          <a:off x="14292794" y="597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115643</xdr:rowOff>
    </xdr:from>
    <xdr:to>
      <xdr:col>20</xdr:col>
      <xdr:colOff>9525</xdr:colOff>
      <xdr:row>37</xdr:row>
      <xdr:rowOff>45793</xdr:rowOff>
    </xdr:to>
    <xdr:sp macro="" textlink="">
      <xdr:nvSpPr>
        <xdr:cNvPr id="503" name="円/楕円 502"/>
        <xdr:cNvSpPr/>
      </xdr:nvSpPr>
      <xdr:spPr>
        <a:xfrm>
          <a:off x="13652500" y="62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62320</xdr:rowOff>
    </xdr:from>
    <xdr:ext cx="599010" cy="259045"/>
    <xdr:sp macro="" textlink="">
      <xdr:nvSpPr>
        <xdr:cNvPr id="504" name="テキスト ボックス 503"/>
        <xdr:cNvSpPr txBox="1"/>
      </xdr:nvSpPr>
      <xdr:spPr>
        <a:xfrm>
          <a:off x="13403794" y="6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157926</xdr:rowOff>
    </xdr:from>
    <xdr:to>
      <xdr:col>18</xdr:col>
      <xdr:colOff>492125</xdr:colOff>
      <xdr:row>39</xdr:row>
      <xdr:rowOff>88076</xdr:rowOff>
    </xdr:to>
    <xdr:sp macro="" textlink="">
      <xdr:nvSpPr>
        <xdr:cNvPr id="505" name="円/楕円 504"/>
        <xdr:cNvSpPr/>
      </xdr:nvSpPr>
      <xdr:spPr>
        <a:xfrm>
          <a:off x="12763500" y="66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79203</xdr:rowOff>
    </xdr:from>
    <xdr:ext cx="469744" cy="259045"/>
    <xdr:sp macro="" textlink="">
      <xdr:nvSpPr>
        <xdr:cNvPr id="506" name="テキスト ボックス 505"/>
        <xdr:cNvSpPr txBox="1"/>
      </xdr:nvSpPr>
      <xdr:spPr>
        <a:xfrm>
          <a:off x="12579427" y="676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127820</xdr:rowOff>
    </xdr:from>
    <xdr:to>
      <xdr:col>23</xdr:col>
      <xdr:colOff>517525</xdr:colOff>
      <xdr:row>76</xdr:row>
      <xdr:rowOff>154381</xdr:rowOff>
    </xdr:to>
    <xdr:cxnSp macro="">
      <xdr:nvCxnSpPr>
        <xdr:cNvPr id="590" name="直線コネクタ 589"/>
        <xdr:cNvCxnSpPr/>
      </xdr:nvCxnSpPr>
      <xdr:spPr>
        <a:xfrm>
          <a:off x="15481300" y="13158020"/>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127820</xdr:rowOff>
    </xdr:from>
    <xdr:to>
      <xdr:col>22</xdr:col>
      <xdr:colOff>365125</xdr:colOff>
      <xdr:row>76</xdr:row>
      <xdr:rowOff>128986</xdr:rowOff>
    </xdr:to>
    <xdr:cxnSp macro="">
      <xdr:nvCxnSpPr>
        <xdr:cNvPr id="593" name="直線コネクタ 592"/>
        <xdr:cNvCxnSpPr/>
      </xdr:nvCxnSpPr>
      <xdr:spPr>
        <a:xfrm flipV="1">
          <a:off x="14592300" y="13158020"/>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26743</xdr:rowOff>
    </xdr:from>
    <xdr:to>
      <xdr:col>21</xdr:col>
      <xdr:colOff>161925</xdr:colOff>
      <xdr:row>76</xdr:row>
      <xdr:rowOff>128986</xdr:rowOff>
    </xdr:to>
    <xdr:cxnSp macro="">
      <xdr:nvCxnSpPr>
        <xdr:cNvPr id="596" name="直線コネクタ 595"/>
        <xdr:cNvCxnSpPr/>
      </xdr:nvCxnSpPr>
      <xdr:spPr>
        <a:xfrm>
          <a:off x="13703300" y="13056943"/>
          <a:ext cx="889000" cy="10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26743</xdr:rowOff>
    </xdr:from>
    <xdr:to>
      <xdr:col>19</xdr:col>
      <xdr:colOff>644525</xdr:colOff>
      <xdr:row>76</xdr:row>
      <xdr:rowOff>49447</xdr:rowOff>
    </xdr:to>
    <xdr:cxnSp macro="">
      <xdr:nvCxnSpPr>
        <xdr:cNvPr id="599" name="直線コネクタ 598"/>
        <xdr:cNvCxnSpPr/>
      </xdr:nvCxnSpPr>
      <xdr:spPr>
        <a:xfrm flipV="1">
          <a:off x="12814300" y="13056943"/>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103581</xdr:rowOff>
    </xdr:from>
    <xdr:to>
      <xdr:col>23</xdr:col>
      <xdr:colOff>568325</xdr:colOff>
      <xdr:row>77</xdr:row>
      <xdr:rowOff>33731</xdr:rowOff>
    </xdr:to>
    <xdr:sp macro="" textlink="">
      <xdr:nvSpPr>
        <xdr:cNvPr id="609" name="円/楕円 608"/>
        <xdr:cNvSpPr/>
      </xdr:nvSpPr>
      <xdr:spPr>
        <a:xfrm>
          <a:off x="16268700" y="131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126458</xdr:rowOff>
    </xdr:from>
    <xdr:ext cx="599010" cy="259045"/>
    <xdr:sp macro="" textlink="">
      <xdr:nvSpPr>
        <xdr:cNvPr id="610" name="公債費該当値テキスト"/>
        <xdr:cNvSpPr txBox="1"/>
      </xdr:nvSpPr>
      <xdr:spPr>
        <a:xfrm>
          <a:off x="16370300" y="1298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77020</xdr:rowOff>
    </xdr:from>
    <xdr:to>
      <xdr:col>22</xdr:col>
      <xdr:colOff>415925</xdr:colOff>
      <xdr:row>77</xdr:row>
      <xdr:rowOff>7170</xdr:rowOff>
    </xdr:to>
    <xdr:sp macro="" textlink="">
      <xdr:nvSpPr>
        <xdr:cNvPr id="611" name="円/楕円 610"/>
        <xdr:cNvSpPr/>
      </xdr:nvSpPr>
      <xdr:spPr>
        <a:xfrm>
          <a:off x="15430500" y="131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23696</xdr:rowOff>
    </xdr:from>
    <xdr:ext cx="599010" cy="259045"/>
    <xdr:sp macro="" textlink="">
      <xdr:nvSpPr>
        <xdr:cNvPr id="612" name="テキスト ボックス 611"/>
        <xdr:cNvSpPr txBox="1"/>
      </xdr:nvSpPr>
      <xdr:spPr>
        <a:xfrm>
          <a:off x="15181794" y="1288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78186</xdr:rowOff>
    </xdr:from>
    <xdr:to>
      <xdr:col>21</xdr:col>
      <xdr:colOff>212725</xdr:colOff>
      <xdr:row>77</xdr:row>
      <xdr:rowOff>8336</xdr:rowOff>
    </xdr:to>
    <xdr:sp macro="" textlink="">
      <xdr:nvSpPr>
        <xdr:cNvPr id="613" name="円/楕円 612"/>
        <xdr:cNvSpPr/>
      </xdr:nvSpPr>
      <xdr:spPr>
        <a:xfrm>
          <a:off x="14541500" y="131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24862</xdr:rowOff>
    </xdr:from>
    <xdr:ext cx="599010" cy="259045"/>
    <xdr:sp macro="" textlink="">
      <xdr:nvSpPr>
        <xdr:cNvPr id="614" name="テキスト ボックス 613"/>
        <xdr:cNvSpPr txBox="1"/>
      </xdr:nvSpPr>
      <xdr:spPr>
        <a:xfrm>
          <a:off x="14292794" y="1288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147393</xdr:rowOff>
    </xdr:from>
    <xdr:to>
      <xdr:col>20</xdr:col>
      <xdr:colOff>9525</xdr:colOff>
      <xdr:row>76</xdr:row>
      <xdr:rowOff>77543</xdr:rowOff>
    </xdr:to>
    <xdr:sp macro="" textlink="">
      <xdr:nvSpPr>
        <xdr:cNvPr id="615" name="円/楕円 614"/>
        <xdr:cNvSpPr/>
      </xdr:nvSpPr>
      <xdr:spPr>
        <a:xfrm>
          <a:off x="13652500" y="130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94069</xdr:rowOff>
    </xdr:from>
    <xdr:ext cx="599010" cy="259045"/>
    <xdr:sp macro="" textlink="">
      <xdr:nvSpPr>
        <xdr:cNvPr id="616" name="テキスト ボックス 615"/>
        <xdr:cNvSpPr txBox="1"/>
      </xdr:nvSpPr>
      <xdr:spPr>
        <a:xfrm>
          <a:off x="13403794" y="1278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199,413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170097</xdr:rowOff>
    </xdr:from>
    <xdr:to>
      <xdr:col>18</xdr:col>
      <xdr:colOff>492125</xdr:colOff>
      <xdr:row>76</xdr:row>
      <xdr:rowOff>100247</xdr:rowOff>
    </xdr:to>
    <xdr:sp macro="" textlink="">
      <xdr:nvSpPr>
        <xdr:cNvPr id="617" name="円/楕円 616"/>
        <xdr:cNvSpPr/>
      </xdr:nvSpPr>
      <xdr:spPr>
        <a:xfrm>
          <a:off x="12763500" y="130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116774</xdr:rowOff>
    </xdr:from>
    <xdr:ext cx="599010" cy="259045"/>
    <xdr:sp macro="" textlink="">
      <xdr:nvSpPr>
        <xdr:cNvPr id="618" name="テキスト ボックス 617"/>
        <xdr:cNvSpPr txBox="1"/>
      </xdr:nvSpPr>
      <xdr:spPr>
        <a:xfrm>
          <a:off x="12514794" y="128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101251</xdr:rowOff>
    </xdr:from>
    <xdr:to>
      <xdr:col>23</xdr:col>
      <xdr:colOff>517525</xdr:colOff>
      <xdr:row>96</xdr:row>
      <xdr:rowOff>85657</xdr:rowOff>
    </xdr:to>
    <xdr:cxnSp macro="">
      <xdr:nvCxnSpPr>
        <xdr:cNvPr id="645" name="直線コネクタ 644"/>
        <xdr:cNvCxnSpPr/>
      </xdr:nvCxnSpPr>
      <xdr:spPr>
        <a:xfrm flipV="1">
          <a:off x="15481300" y="16389001"/>
          <a:ext cx="838200" cy="1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85657</xdr:rowOff>
    </xdr:from>
    <xdr:to>
      <xdr:col>22</xdr:col>
      <xdr:colOff>365125</xdr:colOff>
      <xdr:row>96</xdr:row>
      <xdr:rowOff>98730</xdr:rowOff>
    </xdr:to>
    <xdr:cxnSp macro="">
      <xdr:nvCxnSpPr>
        <xdr:cNvPr id="648" name="直線コネクタ 647"/>
        <xdr:cNvCxnSpPr/>
      </xdr:nvCxnSpPr>
      <xdr:spPr>
        <a:xfrm flipV="1">
          <a:off x="14592300" y="16544857"/>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98730</xdr:rowOff>
    </xdr:from>
    <xdr:to>
      <xdr:col>21</xdr:col>
      <xdr:colOff>161925</xdr:colOff>
      <xdr:row>97</xdr:row>
      <xdr:rowOff>72738</xdr:rowOff>
    </xdr:to>
    <xdr:cxnSp macro="">
      <xdr:nvCxnSpPr>
        <xdr:cNvPr id="651" name="直線コネクタ 650"/>
        <xdr:cNvCxnSpPr/>
      </xdr:nvCxnSpPr>
      <xdr:spPr>
        <a:xfrm flipV="1">
          <a:off x="13703300" y="16557930"/>
          <a:ext cx="8890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72738</xdr:rowOff>
    </xdr:from>
    <xdr:to>
      <xdr:col>19</xdr:col>
      <xdr:colOff>644525</xdr:colOff>
      <xdr:row>98</xdr:row>
      <xdr:rowOff>35285</xdr:rowOff>
    </xdr:to>
    <xdr:cxnSp macro="">
      <xdr:nvCxnSpPr>
        <xdr:cNvPr id="654" name="直線コネクタ 653"/>
        <xdr:cNvCxnSpPr/>
      </xdr:nvCxnSpPr>
      <xdr:spPr>
        <a:xfrm flipV="1">
          <a:off x="12814300" y="16703388"/>
          <a:ext cx="889000" cy="1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50451</xdr:rowOff>
    </xdr:from>
    <xdr:to>
      <xdr:col>23</xdr:col>
      <xdr:colOff>568325</xdr:colOff>
      <xdr:row>95</xdr:row>
      <xdr:rowOff>152051</xdr:rowOff>
    </xdr:to>
    <xdr:sp macro="" textlink="">
      <xdr:nvSpPr>
        <xdr:cNvPr id="664" name="円/楕円 663"/>
        <xdr:cNvSpPr/>
      </xdr:nvSpPr>
      <xdr:spPr>
        <a:xfrm>
          <a:off x="16268700" y="163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73328</xdr:rowOff>
    </xdr:from>
    <xdr:ext cx="599010" cy="259045"/>
    <xdr:sp macro="" textlink="">
      <xdr:nvSpPr>
        <xdr:cNvPr id="665" name="積立金該当値テキスト"/>
        <xdr:cNvSpPr txBox="1"/>
      </xdr:nvSpPr>
      <xdr:spPr>
        <a:xfrm>
          <a:off x="16370300" y="1618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34857</xdr:rowOff>
    </xdr:from>
    <xdr:to>
      <xdr:col>22</xdr:col>
      <xdr:colOff>415925</xdr:colOff>
      <xdr:row>96</xdr:row>
      <xdr:rowOff>136457</xdr:rowOff>
    </xdr:to>
    <xdr:sp macro="" textlink="">
      <xdr:nvSpPr>
        <xdr:cNvPr id="666" name="円/楕円 665"/>
        <xdr:cNvSpPr/>
      </xdr:nvSpPr>
      <xdr:spPr>
        <a:xfrm>
          <a:off x="15430500" y="164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152984</xdr:rowOff>
    </xdr:from>
    <xdr:ext cx="599010" cy="259045"/>
    <xdr:sp macro="" textlink="">
      <xdr:nvSpPr>
        <xdr:cNvPr id="667" name="テキスト ボックス 666"/>
        <xdr:cNvSpPr txBox="1"/>
      </xdr:nvSpPr>
      <xdr:spPr>
        <a:xfrm>
          <a:off x="15181794" y="1626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47930</xdr:rowOff>
    </xdr:from>
    <xdr:to>
      <xdr:col>21</xdr:col>
      <xdr:colOff>212725</xdr:colOff>
      <xdr:row>96</xdr:row>
      <xdr:rowOff>149530</xdr:rowOff>
    </xdr:to>
    <xdr:sp macro="" textlink="">
      <xdr:nvSpPr>
        <xdr:cNvPr id="668" name="円/楕円 667"/>
        <xdr:cNvSpPr/>
      </xdr:nvSpPr>
      <xdr:spPr>
        <a:xfrm>
          <a:off x="14541500" y="165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166057</xdr:rowOff>
    </xdr:from>
    <xdr:ext cx="599010" cy="259045"/>
    <xdr:sp macro="" textlink="">
      <xdr:nvSpPr>
        <xdr:cNvPr id="669" name="テキスト ボックス 668"/>
        <xdr:cNvSpPr txBox="1"/>
      </xdr:nvSpPr>
      <xdr:spPr>
        <a:xfrm>
          <a:off x="14292794" y="1628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21938</xdr:rowOff>
    </xdr:from>
    <xdr:to>
      <xdr:col>20</xdr:col>
      <xdr:colOff>9525</xdr:colOff>
      <xdr:row>97</xdr:row>
      <xdr:rowOff>123538</xdr:rowOff>
    </xdr:to>
    <xdr:sp macro="" textlink="">
      <xdr:nvSpPr>
        <xdr:cNvPr id="670" name="円/楕円 669"/>
        <xdr:cNvSpPr/>
      </xdr:nvSpPr>
      <xdr:spPr>
        <a:xfrm>
          <a:off x="13652500" y="166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114665</xdr:rowOff>
    </xdr:from>
    <xdr:ext cx="599010" cy="259045"/>
    <xdr:sp macro="" textlink="">
      <xdr:nvSpPr>
        <xdr:cNvPr id="671" name="テキスト ボックス 670"/>
        <xdr:cNvSpPr txBox="1"/>
      </xdr:nvSpPr>
      <xdr:spPr>
        <a:xfrm>
          <a:off x="13403794" y="167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155935</xdr:rowOff>
    </xdr:from>
    <xdr:to>
      <xdr:col>18</xdr:col>
      <xdr:colOff>492125</xdr:colOff>
      <xdr:row>98</xdr:row>
      <xdr:rowOff>86085</xdr:rowOff>
    </xdr:to>
    <xdr:sp macro="" textlink="">
      <xdr:nvSpPr>
        <xdr:cNvPr id="672" name="円/楕円 671"/>
        <xdr:cNvSpPr/>
      </xdr:nvSpPr>
      <xdr:spPr>
        <a:xfrm>
          <a:off x="12763500" y="167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77212</xdr:rowOff>
    </xdr:from>
    <xdr:ext cx="534377" cy="259045"/>
    <xdr:sp macro="" textlink="">
      <xdr:nvSpPr>
        <xdr:cNvPr id="673" name="テキスト ボックス 672"/>
        <xdr:cNvSpPr txBox="1"/>
      </xdr:nvSpPr>
      <xdr:spPr>
        <a:xfrm>
          <a:off x="12547111" y="168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159699</xdr:rowOff>
    </xdr:from>
    <xdr:to>
      <xdr:col>32</xdr:col>
      <xdr:colOff>187325</xdr:colOff>
      <xdr:row>77</xdr:row>
      <xdr:rowOff>17773</xdr:rowOff>
    </xdr:to>
    <xdr:cxnSp macro="">
      <xdr:nvCxnSpPr>
        <xdr:cNvPr id="816" name="直線コネクタ 815"/>
        <xdr:cNvCxnSpPr/>
      </xdr:nvCxnSpPr>
      <xdr:spPr>
        <a:xfrm>
          <a:off x="21323300" y="13189899"/>
          <a:ext cx="8382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159699</xdr:rowOff>
    </xdr:from>
    <xdr:to>
      <xdr:col>31</xdr:col>
      <xdr:colOff>34925</xdr:colOff>
      <xdr:row>77</xdr:row>
      <xdr:rowOff>94159</xdr:rowOff>
    </xdr:to>
    <xdr:cxnSp macro="">
      <xdr:nvCxnSpPr>
        <xdr:cNvPr id="819" name="直線コネクタ 818"/>
        <xdr:cNvCxnSpPr/>
      </xdr:nvCxnSpPr>
      <xdr:spPr>
        <a:xfrm flipV="1">
          <a:off x="20434300" y="13189899"/>
          <a:ext cx="889000" cy="1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94159</xdr:rowOff>
    </xdr:from>
    <xdr:to>
      <xdr:col>29</xdr:col>
      <xdr:colOff>517525</xdr:colOff>
      <xdr:row>77</xdr:row>
      <xdr:rowOff>115835</xdr:rowOff>
    </xdr:to>
    <xdr:cxnSp macro="">
      <xdr:nvCxnSpPr>
        <xdr:cNvPr id="822" name="直線コネクタ 821"/>
        <xdr:cNvCxnSpPr/>
      </xdr:nvCxnSpPr>
      <xdr:spPr>
        <a:xfrm flipV="1">
          <a:off x="19545300" y="13295809"/>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115835</xdr:rowOff>
    </xdr:from>
    <xdr:to>
      <xdr:col>28</xdr:col>
      <xdr:colOff>314325</xdr:colOff>
      <xdr:row>77</xdr:row>
      <xdr:rowOff>129995</xdr:rowOff>
    </xdr:to>
    <xdr:cxnSp macro="">
      <xdr:nvCxnSpPr>
        <xdr:cNvPr id="825" name="直線コネクタ 824"/>
        <xdr:cNvCxnSpPr/>
      </xdr:nvCxnSpPr>
      <xdr:spPr>
        <a:xfrm flipV="1">
          <a:off x="18656300" y="13317485"/>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138423</xdr:rowOff>
    </xdr:from>
    <xdr:to>
      <xdr:col>32</xdr:col>
      <xdr:colOff>238125</xdr:colOff>
      <xdr:row>77</xdr:row>
      <xdr:rowOff>68573</xdr:rowOff>
    </xdr:to>
    <xdr:sp macro="" textlink="">
      <xdr:nvSpPr>
        <xdr:cNvPr id="835" name="円/楕円 834"/>
        <xdr:cNvSpPr/>
      </xdr:nvSpPr>
      <xdr:spPr>
        <a:xfrm>
          <a:off x="22110700" y="131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116850</xdr:rowOff>
    </xdr:from>
    <xdr:ext cx="534377" cy="259045"/>
    <xdr:sp macro="" textlink="">
      <xdr:nvSpPr>
        <xdr:cNvPr id="836" name="繰出金該当値テキスト"/>
        <xdr:cNvSpPr txBox="1"/>
      </xdr:nvSpPr>
      <xdr:spPr>
        <a:xfrm>
          <a:off x="22212300" y="131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97,002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108899</xdr:rowOff>
    </xdr:from>
    <xdr:to>
      <xdr:col>31</xdr:col>
      <xdr:colOff>85725</xdr:colOff>
      <xdr:row>77</xdr:row>
      <xdr:rowOff>39049</xdr:rowOff>
    </xdr:to>
    <xdr:sp macro="" textlink="">
      <xdr:nvSpPr>
        <xdr:cNvPr id="837" name="円/楕円 836"/>
        <xdr:cNvSpPr/>
      </xdr:nvSpPr>
      <xdr:spPr>
        <a:xfrm>
          <a:off x="21272500" y="131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55576</xdr:rowOff>
    </xdr:from>
    <xdr:ext cx="599010" cy="259045"/>
    <xdr:sp macro="" textlink="">
      <xdr:nvSpPr>
        <xdr:cNvPr id="838" name="テキスト ボックス 837"/>
        <xdr:cNvSpPr txBox="1"/>
      </xdr:nvSpPr>
      <xdr:spPr>
        <a:xfrm>
          <a:off x="21023794" y="1291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43359</xdr:rowOff>
    </xdr:from>
    <xdr:to>
      <xdr:col>29</xdr:col>
      <xdr:colOff>568325</xdr:colOff>
      <xdr:row>77</xdr:row>
      <xdr:rowOff>144959</xdr:rowOff>
    </xdr:to>
    <xdr:sp macro="" textlink="">
      <xdr:nvSpPr>
        <xdr:cNvPr id="839" name="円/楕円 838"/>
        <xdr:cNvSpPr/>
      </xdr:nvSpPr>
      <xdr:spPr>
        <a:xfrm>
          <a:off x="20383500" y="132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136086</xdr:rowOff>
    </xdr:from>
    <xdr:ext cx="534377" cy="259045"/>
    <xdr:sp macro="" textlink="">
      <xdr:nvSpPr>
        <xdr:cNvPr id="840" name="テキスト ボックス 839"/>
        <xdr:cNvSpPr txBox="1"/>
      </xdr:nvSpPr>
      <xdr:spPr>
        <a:xfrm>
          <a:off x="20167111" y="133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65035</xdr:rowOff>
    </xdr:from>
    <xdr:to>
      <xdr:col>28</xdr:col>
      <xdr:colOff>365125</xdr:colOff>
      <xdr:row>77</xdr:row>
      <xdr:rowOff>166635</xdr:rowOff>
    </xdr:to>
    <xdr:sp macro="" textlink="">
      <xdr:nvSpPr>
        <xdr:cNvPr id="841" name="円/楕円 840"/>
        <xdr:cNvSpPr/>
      </xdr:nvSpPr>
      <xdr:spPr>
        <a:xfrm>
          <a:off x="19494500" y="13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157762</xdr:rowOff>
    </xdr:from>
    <xdr:ext cx="534377" cy="259045"/>
    <xdr:sp macro="" textlink="">
      <xdr:nvSpPr>
        <xdr:cNvPr id="842" name="テキスト ボックス 841"/>
        <xdr:cNvSpPr txBox="1"/>
      </xdr:nvSpPr>
      <xdr:spPr>
        <a:xfrm>
          <a:off x="19278111" y="133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79195</xdr:rowOff>
    </xdr:from>
    <xdr:to>
      <xdr:col>27</xdr:col>
      <xdr:colOff>161925</xdr:colOff>
      <xdr:row>78</xdr:row>
      <xdr:rowOff>9345</xdr:rowOff>
    </xdr:to>
    <xdr:sp macro="" textlink="">
      <xdr:nvSpPr>
        <xdr:cNvPr id="843" name="円/楕円 842"/>
        <xdr:cNvSpPr/>
      </xdr:nvSpPr>
      <xdr:spPr>
        <a:xfrm>
          <a:off x="18605500" y="132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472</xdr:rowOff>
    </xdr:from>
    <xdr:ext cx="534377" cy="259045"/>
    <xdr:sp macro="" textlink="">
      <xdr:nvSpPr>
        <xdr:cNvPr id="844" name="テキスト ボックス 843"/>
        <xdr:cNvSpPr txBox="1"/>
      </xdr:nvSpPr>
      <xdr:spPr>
        <a:xfrm>
          <a:off x="18389111" y="133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144434</xdr:rowOff>
    </xdr:from>
    <xdr:ext cx="531299" cy="259045"/>
    <xdr:sp macro="" textlink="">
      <xdr:nvSpPr>
        <xdr:cNvPr id="858" name="テキスト ボックス 857"/>
        <xdr:cNvSpPr txBox="1"/>
      </xdr:nvSpPr>
      <xdr:spPr>
        <a:xfrm>
          <a:off x="17756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94</xdr:row>
      <xdr:rowOff>160763</xdr:rowOff>
    </xdr:from>
    <xdr:ext cx="531299" cy="259045"/>
    <xdr:sp macro="" textlink="">
      <xdr:nvSpPr>
        <xdr:cNvPr id="860" name="テキスト ボックス 859"/>
        <xdr:cNvSpPr txBox="1"/>
      </xdr:nvSpPr>
      <xdr:spPr>
        <a:xfrm>
          <a:off x="17756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93</xdr:row>
      <xdr:rowOff>5641</xdr:rowOff>
    </xdr:from>
    <xdr:ext cx="531299" cy="259045"/>
    <xdr:sp macro="" textlink="">
      <xdr:nvSpPr>
        <xdr:cNvPr id="862" name="テキスト ボックス 861"/>
        <xdr:cNvSpPr txBox="1"/>
      </xdr:nvSpPr>
      <xdr:spPr>
        <a:xfrm>
          <a:off x="17756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91</xdr:row>
      <xdr:rowOff>21970</xdr:rowOff>
    </xdr:from>
    <xdr:ext cx="531299" cy="259045"/>
    <xdr:sp macro="" textlink="">
      <xdr:nvSpPr>
        <xdr:cNvPr id="864" name="テキスト ボックス 863"/>
        <xdr:cNvSpPr txBox="1"/>
      </xdr:nvSpPr>
      <xdr:spPr>
        <a:xfrm>
          <a:off x="17756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89</xdr:row>
      <xdr:rowOff>38298</xdr:rowOff>
    </xdr:from>
    <xdr:ext cx="595419" cy="259045"/>
    <xdr:sp macro="" textlink="">
      <xdr:nvSpPr>
        <xdr:cNvPr id="866" name="テキスト ボックス 865"/>
        <xdr:cNvSpPr txBox="1"/>
      </xdr:nvSpPr>
      <xdr:spPr>
        <a:xfrm>
          <a:off x="17692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87</xdr:row>
      <xdr:rowOff>54627</xdr:rowOff>
    </xdr:from>
    <xdr:ext cx="595419" cy="259045"/>
    <xdr:sp macro="" textlink="">
      <xdr:nvSpPr>
        <xdr:cNvPr id="868" name="テキスト ボックス 867"/>
        <xdr:cNvSpPr txBox="1"/>
      </xdr:nvSpPr>
      <xdr:spPr>
        <a:xfrm>
          <a:off x="17692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90</xdr:row>
      <xdr:rowOff>62384</xdr:rowOff>
    </xdr:from>
    <xdr:to>
      <xdr:col>28</xdr:col>
      <xdr:colOff>314325</xdr:colOff>
      <xdr:row>99</xdr:row>
      <xdr:rowOff>98879</xdr:rowOff>
    </xdr:to>
    <xdr:cxnSp macro="">
      <xdr:nvCxnSpPr>
        <xdr:cNvPr id="884" name="直線コネクタ 883"/>
        <xdr:cNvCxnSpPr/>
      </xdr:nvCxnSpPr>
      <xdr:spPr>
        <a:xfrm>
          <a:off x="18656300" y="15492884"/>
          <a:ext cx="889000" cy="157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170935</xdr:rowOff>
    </xdr:from>
    <xdr:to>
      <xdr:col>27</xdr:col>
      <xdr:colOff>161925</xdr:colOff>
      <xdr:row>99</xdr:row>
      <xdr:rowOff>101085</xdr:rowOff>
    </xdr:to>
    <xdr:sp macro="" textlink="">
      <xdr:nvSpPr>
        <xdr:cNvPr id="887" name="フローチャート : 判断 886"/>
        <xdr:cNvSpPr/>
      </xdr:nvSpPr>
      <xdr:spPr>
        <a:xfrm>
          <a:off x="18605500" y="1697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99</xdr:row>
      <xdr:rowOff>92212</xdr:rowOff>
    </xdr:from>
    <xdr:ext cx="469744" cy="259045"/>
    <xdr:sp macro="" textlink="">
      <xdr:nvSpPr>
        <xdr:cNvPr id="888" name="テキスト ボックス 887"/>
        <xdr:cNvSpPr txBox="1"/>
      </xdr:nvSpPr>
      <xdr:spPr>
        <a:xfrm>
          <a:off x="18421427" y="1706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90</xdr:row>
      <xdr:rowOff>11584</xdr:rowOff>
    </xdr:from>
    <xdr:to>
      <xdr:col>27</xdr:col>
      <xdr:colOff>161925</xdr:colOff>
      <xdr:row>90</xdr:row>
      <xdr:rowOff>113184</xdr:rowOff>
    </xdr:to>
    <xdr:sp macro="" textlink="">
      <xdr:nvSpPr>
        <xdr:cNvPr id="902" name="円/楕円 901"/>
        <xdr:cNvSpPr/>
      </xdr:nvSpPr>
      <xdr:spPr>
        <a:xfrm>
          <a:off x="18605500" y="154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88</xdr:row>
      <xdr:rowOff>129711</xdr:rowOff>
    </xdr:from>
    <xdr:ext cx="534377" cy="259045"/>
    <xdr:sp macro="" textlink="">
      <xdr:nvSpPr>
        <xdr:cNvPr id="903" name="テキスト ボックス 902"/>
        <xdr:cNvSpPr txBox="1"/>
      </xdr:nvSpPr>
      <xdr:spPr>
        <a:xfrm>
          <a:off x="18389111" y="1521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96,735</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歳出決算総額は、住民一人あたり</a:t>
          </a:r>
          <a:r>
            <a:rPr kumimoji="1" lang="en-US" altLang="ja-JP" sz="1300" baseline="0">
              <a:latin typeface="ＭＳ Ｐゴシック"/>
            </a:rPr>
            <a:t>1,346</a:t>
          </a:r>
          <a:r>
            <a:rPr kumimoji="1" lang="ja-JP" altLang="en-US" sz="1300" baseline="0">
              <a:latin typeface="ＭＳ Ｐゴシック"/>
            </a:rPr>
            <a:t>千円となっている。</a:t>
          </a:r>
          <a:endParaRPr kumimoji="1" lang="en-US" altLang="ja-JP" sz="1300" baseline="0">
            <a:latin typeface="ＭＳ Ｐゴシック"/>
          </a:endParaRPr>
        </a:p>
        <a:p>
          <a:r>
            <a:rPr kumimoji="1" lang="ja-JP" altLang="en-US" sz="1300" baseline="0">
              <a:latin typeface="ＭＳ Ｐゴシック"/>
            </a:rPr>
            <a:t>　主な構成項目の一つである人件費については住民一人あたり</a:t>
          </a:r>
          <a:r>
            <a:rPr kumimoji="1" lang="en-US" altLang="ja-JP" sz="1300" baseline="0">
              <a:latin typeface="ＭＳ Ｐゴシック"/>
            </a:rPr>
            <a:t>244</a:t>
          </a:r>
          <a:r>
            <a:rPr kumimoji="1" lang="ja-JP" altLang="en-US" sz="1300" baseline="0">
              <a:latin typeface="ＭＳ Ｐゴシック"/>
            </a:rPr>
            <a:t>千円となっている。</a:t>
          </a:r>
          <a:r>
            <a:rPr kumimoji="1" lang="ja-JP" altLang="ja-JP" sz="1300">
              <a:solidFill>
                <a:schemeClr val="dk1"/>
              </a:solidFill>
              <a:effectLst/>
              <a:latin typeface="+mn-lt"/>
              <a:ea typeface="+mn-ea"/>
              <a:cs typeface="+mn-cs"/>
            </a:rPr>
            <a:t>人件費については職員数の適正化に努め、平成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年度までの間に</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名（</a:t>
          </a:r>
          <a:r>
            <a:rPr kumimoji="1" lang="en-US" altLang="ja-JP" sz="1300">
              <a:solidFill>
                <a:schemeClr val="dk1"/>
              </a:solidFill>
              <a:effectLst/>
              <a:latin typeface="+mn-lt"/>
              <a:ea typeface="+mn-ea"/>
              <a:cs typeface="+mn-cs"/>
            </a:rPr>
            <a:t>16.4</a:t>
          </a:r>
          <a:r>
            <a:rPr kumimoji="1" lang="ja-JP" altLang="ja-JP" sz="1300">
              <a:solidFill>
                <a:schemeClr val="dk1"/>
              </a:solidFill>
              <a:effectLst/>
              <a:latin typeface="+mn-lt"/>
              <a:ea typeface="+mn-ea"/>
              <a:cs typeface="+mn-cs"/>
            </a:rPr>
            <a:t>％）の職員の削減を行なっているところだが、その一方で人口が年々減少していることが影響を及ぼしている。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物件費については、延長保育等の実施による臨時雇職員賃金の増や、光ケーブル補修費等が増加の傾向にある。今後については、現在策定している公共施設等総合管理計画による適正な維持管理の実施や、各種施設照明のＬＥＤ化により、需用費や委託料等の削減に取り組む。</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扶助費については、制度改正による保育所運営費の増や高齢化の進行による高齢者福祉費の増による上昇がみられるが、今後も社会保障費は増加の傾向にあると見込まれるため、財源の確保についての検討が求められる。</a:t>
          </a:r>
          <a:endParaRPr kumimoji="1" lang="en-US" altLang="ja-JP" sz="1300">
            <a:solidFill>
              <a:schemeClr val="dk1"/>
            </a:solidFill>
            <a:effectLst/>
            <a:latin typeface="+mn-lt"/>
            <a:ea typeface="+mn-ea"/>
            <a:cs typeface="+mn-cs"/>
          </a:endParaRPr>
        </a:p>
        <a:p>
          <a:r>
            <a:rPr lang="ja-JP" altLang="en-US" sz="1300">
              <a:effectLst/>
            </a:rPr>
            <a:t>　公債費については、償還聞期間が短い合併特例事業債及び過疎対策事業債の残高が全体の</a:t>
          </a:r>
          <a:r>
            <a:rPr lang="en-US" altLang="ja-JP" sz="1300">
              <a:effectLst/>
            </a:rPr>
            <a:t>40.6</a:t>
          </a:r>
          <a:r>
            <a:rPr lang="ja-JP" altLang="en-US" sz="1300">
              <a:effectLst/>
            </a:rPr>
            <a:t>％を占め、単年度における償還額が高額になり比率を高める要因となっている。現在、村債残高は年々減少しているが、類似団体内順位は依然として高い傾向にあるため、今後も新たな起債を抑制することにより、適正な水準を目指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福岡県東峰村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2,302
2,298
51.97
3,295,470
3,098,534
160,680
1,578,881
2,400,888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162217</xdr:rowOff>
    </xdr:from>
    <xdr:to>
      <xdr:col>6</xdr:col>
      <xdr:colOff>511175</xdr:colOff>
      <xdr:row>37</xdr:row>
      <xdr:rowOff>58825</xdr:rowOff>
    </xdr:to>
    <xdr:cxnSp macro="">
      <xdr:nvCxnSpPr>
        <xdr:cNvPr id="62" name="直線コネクタ 61"/>
        <xdr:cNvCxnSpPr/>
      </xdr:nvCxnSpPr>
      <xdr:spPr>
        <a:xfrm flipV="1">
          <a:off x="3797300" y="6334417"/>
          <a:ext cx="8382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58825</xdr:rowOff>
    </xdr:from>
    <xdr:to>
      <xdr:col>5</xdr:col>
      <xdr:colOff>358775</xdr:colOff>
      <xdr:row>37</xdr:row>
      <xdr:rowOff>119061</xdr:rowOff>
    </xdr:to>
    <xdr:cxnSp macro="">
      <xdr:nvCxnSpPr>
        <xdr:cNvPr id="65" name="直線コネクタ 64"/>
        <xdr:cNvCxnSpPr/>
      </xdr:nvCxnSpPr>
      <xdr:spPr>
        <a:xfrm flipV="1">
          <a:off x="2908300" y="6402475"/>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119061</xdr:rowOff>
    </xdr:from>
    <xdr:to>
      <xdr:col>4</xdr:col>
      <xdr:colOff>155575</xdr:colOff>
      <xdr:row>37</xdr:row>
      <xdr:rowOff>126000</xdr:rowOff>
    </xdr:to>
    <xdr:cxnSp macro="">
      <xdr:nvCxnSpPr>
        <xdr:cNvPr id="68" name="直線コネクタ 67"/>
        <xdr:cNvCxnSpPr/>
      </xdr:nvCxnSpPr>
      <xdr:spPr>
        <a:xfrm flipV="1">
          <a:off x="2019300" y="6462711"/>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65176</xdr:rowOff>
    </xdr:from>
    <xdr:to>
      <xdr:col>2</xdr:col>
      <xdr:colOff>638175</xdr:colOff>
      <xdr:row>37</xdr:row>
      <xdr:rowOff>126000</xdr:rowOff>
    </xdr:to>
    <xdr:cxnSp macro="">
      <xdr:nvCxnSpPr>
        <xdr:cNvPr id="71" name="直線コネクタ 70"/>
        <xdr:cNvCxnSpPr/>
      </xdr:nvCxnSpPr>
      <xdr:spPr>
        <a:xfrm>
          <a:off x="1130300" y="6408826"/>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111417</xdr:rowOff>
    </xdr:from>
    <xdr:to>
      <xdr:col>6</xdr:col>
      <xdr:colOff>561975</xdr:colOff>
      <xdr:row>37</xdr:row>
      <xdr:rowOff>41567</xdr:rowOff>
    </xdr:to>
    <xdr:sp macro="" textlink="">
      <xdr:nvSpPr>
        <xdr:cNvPr id="81" name="円/楕円 80"/>
        <xdr:cNvSpPr/>
      </xdr:nvSpPr>
      <xdr:spPr>
        <a:xfrm>
          <a:off x="4584700" y="62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134294</xdr:rowOff>
    </xdr:from>
    <xdr:ext cx="534377" cy="259045"/>
    <xdr:sp macro="" textlink="">
      <xdr:nvSpPr>
        <xdr:cNvPr id="82" name="議会費該当値テキスト"/>
        <xdr:cNvSpPr txBox="1"/>
      </xdr:nvSpPr>
      <xdr:spPr>
        <a:xfrm>
          <a:off x="4686300" y="61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8025</xdr:rowOff>
    </xdr:from>
    <xdr:to>
      <xdr:col>5</xdr:col>
      <xdr:colOff>409575</xdr:colOff>
      <xdr:row>37</xdr:row>
      <xdr:rowOff>109625</xdr:rowOff>
    </xdr:to>
    <xdr:sp macro="" textlink="">
      <xdr:nvSpPr>
        <xdr:cNvPr id="83" name="円/楕円 82"/>
        <xdr:cNvSpPr/>
      </xdr:nvSpPr>
      <xdr:spPr>
        <a:xfrm>
          <a:off x="3746500" y="63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126152</xdr:rowOff>
    </xdr:from>
    <xdr:ext cx="534377" cy="259045"/>
    <xdr:sp macro="" textlink="">
      <xdr:nvSpPr>
        <xdr:cNvPr id="84" name="テキスト ボックス 83"/>
        <xdr:cNvSpPr txBox="1"/>
      </xdr:nvSpPr>
      <xdr:spPr>
        <a:xfrm>
          <a:off x="3530111" y="61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68261</xdr:rowOff>
    </xdr:from>
    <xdr:to>
      <xdr:col>4</xdr:col>
      <xdr:colOff>206375</xdr:colOff>
      <xdr:row>37</xdr:row>
      <xdr:rowOff>169861</xdr:rowOff>
    </xdr:to>
    <xdr:sp macro="" textlink="">
      <xdr:nvSpPr>
        <xdr:cNvPr id="85" name="円/楕円 84"/>
        <xdr:cNvSpPr/>
      </xdr:nvSpPr>
      <xdr:spPr>
        <a:xfrm>
          <a:off x="2857500" y="64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14938</xdr:rowOff>
    </xdr:from>
    <xdr:ext cx="534377" cy="259045"/>
    <xdr:sp macro="" textlink="">
      <xdr:nvSpPr>
        <xdr:cNvPr id="86" name="テキスト ボックス 85"/>
        <xdr:cNvSpPr txBox="1"/>
      </xdr:nvSpPr>
      <xdr:spPr>
        <a:xfrm>
          <a:off x="2641111" y="61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75200</xdr:rowOff>
    </xdr:from>
    <xdr:to>
      <xdr:col>3</xdr:col>
      <xdr:colOff>3175</xdr:colOff>
      <xdr:row>38</xdr:row>
      <xdr:rowOff>5350</xdr:rowOff>
    </xdr:to>
    <xdr:sp macro="" textlink="">
      <xdr:nvSpPr>
        <xdr:cNvPr id="87" name="円/楕円 86"/>
        <xdr:cNvSpPr/>
      </xdr:nvSpPr>
      <xdr:spPr>
        <a:xfrm>
          <a:off x="1968500" y="64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21877</xdr:rowOff>
    </xdr:from>
    <xdr:ext cx="534377" cy="259045"/>
    <xdr:sp macro="" textlink="">
      <xdr:nvSpPr>
        <xdr:cNvPr id="88" name="テキスト ボックス 87"/>
        <xdr:cNvSpPr txBox="1"/>
      </xdr:nvSpPr>
      <xdr:spPr>
        <a:xfrm>
          <a:off x="1752111" y="61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14376</xdr:rowOff>
    </xdr:from>
    <xdr:to>
      <xdr:col>1</xdr:col>
      <xdr:colOff>485775</xdr:colOff>
      <xdr:row>37</xdr:row>
      <xdr:rowOff>115976</xdr:rowOff>
    </xdr:to>
    <xdr:sp macro="" textlink="">
      <xdr:nvSpPr>
        <xdr:cNvPr id="89" name="円/楕円 88"/>
        <xdr:cNvSpPr/>
      </xdr:nvSpPr>
      <xdr:spPr>
        <a:xfrm>
          <a:off x="1079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132503</xdr:rowOff>
    </xdr:from>
    <xdr:ext cx="534377" cy="259045"/>
    <xdr:sp macro="" textlink="">
      <xdr:nvSpPr>
        <xdr:cNvPr id="90" name="テキスト ボックス 89"/>
        <xdr:cNvSpPr txBox="1"/>
      </xdr:nvSpPr>
      <xdr:spPr>
        <a:xfrm>
          <a:off x="863111" y="61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94124</xdr:rowOff>
    </xdr:from>
    <xdr:to>
      <xdr:col>6</xdr:col>
      <xdr:colOff>511175</xdr:colOff>
      <xdr:row>58</xdr:row>
      <xdr:rowOff>130249</xdr:rowOff>
    </xdr:to>
    <xdr:cxnSp macro="">
      <xdr:nvCxnSpPr>
        <xdr:cNvPr id="119" name="直線コネクタ 118"/>
        <xdr:cNvCxnSpPr/>
      </xdr:nvCxnSpPr>
      <xdr:spPr>
        <a:xfrm flipV="1">
          <a:off x="3797300" y="10038224"/>
          <a:ext cx="838200" cy="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123020</xdr:rowOff>
    </xdr:from>
    <xdr:to>
      <xdr:col>5</xdr:col>
      <xdr:colOff>358775</xdr:colOff>
      <xdr:row>58</xdr:row>
      <xdr:rowOff>130249</xdr:rowOff>
    </xdr:to>
    <xdr:cxnSp macro="">
      <xdr:nvCxnSpPr>
        <xdr:cNvPr id="122" name="直線コネクタ 121"/>
        <xdr:cNvCxnSpPr/>
      </xdr:nvCxnSpPr>
      <xdr:spPr>
        <a:xfrm>
          <a:off x="2908300" y="10067120"/>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122566</xdr:rowOff>
    </xdr:from>
    <xdr:to>
      <xdr:col>4</xdr:col>
      <xdr:colOff>155575</xdr:colOff>
      <xdr:row>58</xdr:row>
      <xdr:rowOff>123020</xdr:rowOff>
    </xdr:to>
    <xdr:cxnSp macro="">
      <xdr:nvCxnSpPr>
        <xdr:cNvPr id="125" name="直線コネクタ 124"/>
        <xdr:cNvCxnSpPr/>
      </xdr:nvCxnSpPr>
      <xdr:spPr>
        <a:xfrm>
          <a:off x="2019300" y="10066666"/>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122566</xdr:rowOff>
    </xdr:from>
    <xdr:to>
      <xdr:col>2</xdr:col>
      <xdr:colOff>638175</xdr:colOff>
      <xdr:row>58</xdr:row>
      <xdr:rowOff>147551</xdr:rowOff>
    </xdr:to>
    <xdr:cxnSp macro="">
      <xdr:nvCxnSpPr>
        <xdr:cNvPr id="128" name="直線コネクタ 127"/>
        <xdr:cNvCxnSpPr/>
      </xdr:nvCxnSpPr>
      <xdr:spPr>
        <a:xfrm flipV="1">
          <a:off x="1130300" y="10066666"/>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43324</xdr:rowOff>
    </xdr:from>
    <xdr:to>
      <xdr:col>6</xdr:col>
      <xdr:colOff>561975</xdr:colOff>
      <xdr:row>58</xdr:row>
      <xdr:rowOff>144924</xdr:rowOff>
    </xdr:to>
    <xdr:sp macro="" textlink="">
      <xdr:nvSpPr>
        <xdr:cNvPr id="138" name="円/楕円 137"/>
        <xdr:cNvSpPr/>
      </xdr:nvSpPr>
      <xdr:spPr>
        <a:xfrm>
          <a:off x="4584700" y="99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2701</xdr:rowOff>
    </xdr:from>
    <xdr:ext cx="599010" cy="259045"/>
    <xdr:sp macro="" textlink="">
      <xdr:nvSpPr>
        <xdr:cNvPr id="139" name="総務費該当値テキスト"/>
        <xdr:cNvSpPr txBox="1"/>
      </xdr:nvSpPr>
      <xdr:spPr>
        <a:xfrm>
          <a:off x="4686300" y="97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79449</xdr:rowOff>
    </xdr:from>
    <xdr:to>
      <xdr:col>5</xdr:col>
      <xdr:colOff>409575</xdr:colOff>
      <xdr:row>59</xdr:row>
      <xdr:rowOff>9599</xdr:rowOff>
    </xdr:to>
    <xdr:sp macro="" textlink="">
      <xdr:nvSpPr>
        <xdr:cNvPr id="140" name="円/楕円 139"/>
        <xdr:cNvSpPr/>
      </xdr:nvSpPr>
      <xdr:spPr>
        <a:xfrm>
          <a:off x="3746500" y="100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26126</xdr:rowOff>
    </xdr:from>
    <xdr:ext cx="599010" cy="259045"/>
    <xdr:sp macro="" textlink="">
      <xdr:nvSpPr>
        <xdr:cNvPr id="141" name="テキスト ボックス 140"/>
        <xdr:cNvSpPr txBox="1"/>
      </xdr:nvSpPr>
      <xdr:spPr>
        <a:xfrm>
          <a:off x="3497794" y="979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72220</xdr:rowOff>
    </xdr:from>
    <xdr:to>
      <xdr:col>4</xdr:col>
      <xdr:colOff>206375</xdr:colOff>
      <xdr:row>59</xdr:row>
      <xdr:rowOff>2370</xdr:rowOff>
    </xdr:to>
    <xdr:sp macro="" textlink="">
      <xdr:nvSpPr>
        <xdr:cNvPr id="142" name="円/楕円 141"/>
        <xdr:cNvSpPr/>
      </xdr:nvSpPr>
      <xdr:spPr>
        <a:xfrm>
          <a:off x="2857500" y="100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18897</xdr:rowOff>
    </xdr:from>
    <xdr:ext cx="599010" cy="259045"/>
    <xdr:sp macro="" textlink="">
      <xdr:nvSpPr>
        <xdr:cNvPr id="143" name="テキスト ボックス 142"/>
        <xdr:cNvSpPr txBox="1"/>
      </xdr:nvSpPr>
      <xdr:spPr>
        <a:xfrm>
          <a:off x="2608794" y="979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71766</xdr:rowOff>
    </xdr:from>
    <xdr:to>
      <xdr:col>3</xdr:col>
      <xdr:colOff>3175</xdr:colOff>
      <xdr:row>59</xdr:row>
      <xdr:rowOff>1916</xdr:rowOff>
    </xdr:to>
    <xdr:sp macro="" textlink="">
      <xdr:nvSpPr>
        <xdr:cNvPr id="144" name="円/楕円 143"/>
        <xdr:cNvSpPr/>
      </xdr:nvSpPr>
      <xdr:spPr>
        <a:xfrm>
          <a:off x="1968500" y="100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164493</xdr:rowOff>
    </xdr:from>
    <xdr:ext cx="599010" cy="259045"/>
    <xdr:sp macro="" textlink="">
      <xdr:nvSpPr>
        <xdr:cNvPr id="145" name="テキスト ボックス 144"/>
        <xdr:cNvSpPr txBox="1"/>
      </xdr:nvSpPr>
      <xdr:spPr>
        <a:xfrm>
          <a:off x="1719794" y="1010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96751</xdr:rowOff>
    </xdr:from>
    <xdr:to>
      <xdr:col>1</xdr:col>
      <xdr:colOff>485775</xdr:colOff>
      <xdr:row>59</xdr:row>
      <xdr:rowOff>26901</xdr:rowOff>
    </xdr:to>
    <xdr:sp macro="" textlink="">
      <xdr:nvSpPr>
        <xdr:cNvPr id="146" name="円/楕円 145"/>
        <xdr:cNvSpPr/>
      </xdr:nvSpPr>
      <xdr:spPr>
        <a:xfrm>
          <a:off x="1079500" y="100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18028</xdr:rowOff>
    </xdr:from>
    <xdr:ext cx="599010" cy="259045"/>
    <xdr:sp macro="" textlink="">
      <xdr:nvSpPr>
        <xdr:cNvPr id="147" name="テキスト ボックス 146"/>
        <xdr:cNvSpPr txBox="1"/>
      </xdr:nvSpPr>
      <xdr:spPr>
        <a:xfrm>
          <a:off x="830794" y="1013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28592</xdr:rowOff>
    </xdr:from>
    <xdr:to>
      <xdr:col>6</xdr:col>
      <xdr:colOff>511175</xdr:colOff>
      <xdr:row>76</xdr:row>
      <xdr:rowOff>84299</xdr:rowOff>
    </xdr:to>
    <xdr:cxnSp macro="">
      <xdr:nvCxnSpPr>
        <xdr:cNvPr id="177" name="直線コネクタ 176"/>
        <xdr:cNvCxnSpPr/>
      </xdr:nvCxnSpPr>
      <xdr:spPr>
        <a:xfrm flipV="1">
          <a:off x="3797300" y="13058792"/>
          <a:ext cx="838200" cy="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84299</xdr:rowOff>
    </xdr:from>
    <xdr:to>
      <xdr:col>5</xdr:col>
      <xdr:colOff>358775</xdr:colOff>
      <xdr:row>77</xdr:row>
      <xdr:rowOff>17193</xdr:rowOff>
    </xdr:to>
    <xdr:cxnSp macro="">
      <xdr:nvCxnSpPr>
        <xdr:cNvPr id="180" name="直線コネクタ 179"/>
        <xdr:cNvCxnSpPr/>
      </xdr:nvCxnSpPr>
      <xdr:spPr>
        <a:xfrm flipV="1">
          <a:off x="2908300" y="13114499"/>
          <a:ext cx="889000" cy="10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17193</xdr:rowOff>
    </xdr:from>
    <xdr:to>
      <xdr:col>4</xdr:col>
      <xdr:colOff>155575</xdr:colOff>
      <xdr:row>77</xdr:row>
      <xdr:rowOff>59506</xdr:rowOff>
    </xdr:to>
    <xdr:cxnSp macro="">
      <xdr:nvCxnSpPr>
        <xdr:cNvPr id="183" name="直線コネクタ 182"/>
        <xdr:cNvCxnSpPr/>
      </xdr:nvCxnSpPr>
      <xdr:spPr>
        <a:xfrm flipV="1">
          <a:off x="2019300" y="13218843"/>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59506</xdr:rowOff>
    </xdr:from>
    <xdr:to>
      <xdr:col>2</xdr:col>
      <xdr:colOff>638175</xdr:colOff>
      <xdr:row>77</xdr:row>
      <xdr:rowOff>64491</xdr:rowOff>
    </xdr:to>
    <xdr:cxnSp macro="">
      <xdr:nvCxnSpPr>
        <xdr:cNvPr id="186" name="直線コネクタ 185"/>
        <xdr:cNvCxnSpPr/>
      </xdr:nvCxnSpPr>
      <xdr:spPr>
        <a:xfrm flipV="1">
          <a:off x="1130300" y="13261156"/>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149242</xdr:rowOff>
    </xdr:from>
    <xdr:to>
      <xdr:col>6</xdr:col>
      <xdr:colOff>561975</xdr:colOff>
      <xdr:row>76</xdr:row>
      <xdr:rowOff>79392</xdr:rowOff>
    </xdr:to>
    <xdr:sp macro="" textlink="">
      <xdr:nvSpPr>
        <xdr:cNvPr id="196" name="円/楕円 195"/>
        <xdr:cNvSpPr/>
      </xdr:nvSpPr>
      <xdr:spPr>
        <a:xfrm>
          <a:off x="4584700" y="1300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670</xdr:rowOff>
    </xdr:from>
    <xdr:ext cx="599010" cy="259045"/>
    <xdr:sp macro="" textlink="">
      <xdr:nvSpPr>
        <xdr:cNvPr id="197" name="民生費該当値テキスト"/>
        <xdr:cNvSpPr txBox="1"/>
      </xdr:nvSpPr>
      <xdr:spPr>
        <a:xfrm>
          <a:off x="4686300" y="1285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33499</xdr:rowOff>
    </xdr:from>
    <xdr:to>
      <xdr:col>5</xdr:col>
      <xdr:colOff>409575</xdr:colOff>
      <xdr:row>76</xdr:row>
      <xdr:rowOff>135099</xdr:rowOff>
    </xdr:to>
    <xdr:sp macro="" textlink="">
      <xdr:nvSpPr>
        <xdr:cNvPr id="198" name="円/楕円 197"/>
        <xdr:cNvSpPr/>
      </xdr:nvSpPr>
      <xdr:spPr>
        <a:xfrm>
          <a:off x="3746500" y="130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151626</xdr:rowOff>
    </xdr:from>
    <xdr:ext cx="599010" cy="259045"/>
    <xdr:sp macro="" textlink="">
      <xdr:nvSpPr>
        <xdr:cNvPr id="199" name="テキスト ボックス 198"/>
        <xdr:cNvSpPr txBox="1"/>
      </xdr:nvSpPr>
      <xdr:spPr>
        <a:xfrm>
          <a:off x="3497794" y="128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137843</xdr:rowOff>
    </xdr:from>
    <xdr:to>
      <xdr:col>4</xdr:col>
      <xdr:colOff>206375</xdr:colOff>
      <xdr:row>77</xdr:row>
      <xdr:rowOff>67993</xdr:rowOff>
    </xdr:to>
    <xdr:sp macro="" textlink="">
      <xdr:nvSpPr>
        <xdr:cNvPr id="200" name="円/楕円 199"/>
        <xdr:cNvSpPr/>
      </xdr:nvSpPr>
      <xdr:spPr>
        <a:xfrm>
          <a:off x="2857500" y="131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59120</xdr:rowOff>
    </xdr:from>
    <xdr:ext cx="599010" cy="259045"/>
    <xdr:sp macro="" textlink="">
      <xdr:nvSpPr>
        <xdr:cNvPr id="201" name="テキスト ボックス 200"/>
        <xdr:cNvSpPr txBox="1"/>
      </xdr:nvSpPr>
      <xdr:spPr>
        <a:xfrm>
          <a:off x="2608794" y="132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8706</xdr:rowOff>
    </xdr:from>
    <xdr:to>
      <xdr:col>3</xdr:col>
      <xdr:colOff>3175</xdr:colOff>
      <xdr:row>77</xdr:row>
      <xdr:rowOff>110306</xdr:rowOff>
    </xdr:to>
    <xdr:sp macro="" textlink="">
      <xdr:nvSpPr>
        <xdr:cNvPr id="202" name="円/楕円 201"/>
        <xdr:cNvSpPr/>
      </xdr:nvSpPr>
      <xdr:spPr>
        <a:xfrm>
          <a:off x="1968500" y="132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101433</xdr:rowOff>
    </xdr:from>
    <xdr:ext cx="599010" cy="259045"/>
    <xdr:sp macro="" textlink="">
      <xdr:nvSpPr>
        <xdr:cNvPr id="203" name="テキスト ボックス 202"/>
        <xdr:cNvSpPr txBox="1"/>
      </xdr:nvSpPr>
      <xdr:spPr>
        <a:xfrm>
          <a:off x="1719794" y="1330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13691</xdr:rowOff>
    </xdr:from>
    <xdr:to>
      <xdr:col>1</xdr:col>
      <xdr:colOff>485775</xdr:colOff>
      <xdr:row>77</xdr:row>
      <xdr:rowOff>115291</xdr:rowOff>
    </xdr:to>
    <xdr:sp macro="" textlink="">
      <xdr:nvSpPr>
        <xdr:cNvPr id="204" name="円/楕円 203"/>
        <xdr:cNvSpPr/>
      </xdr:nvSpPr>
      <xdr:spPr>
        <a:xfrm>
          <a:off x="10795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131818</xdr:rowOff>
    </xdr:from>
    <xdr:ext cx="599010" cy="259045"/>
    <xdr:sp macro="" textlink="">
      <xdr:nvSpPr>
        <xdr:cNvPr id="205" name="テキスト ボックス 204"/>
        <xdr:cNvSpPr txBox="1"/>
      </xdr:nvSpPr>
      <xdr:spPr>
        <a:xfrm>
          <a:off x="830794"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113209</xdr:rowOff>
    </xdr:from>
    <xdr:to>
      <xdr:col>6</xdr:col>
      <xdr:colOff>511175</xdr:colOff>
      <xdr:row>98</xdr:row>
      <xdr:rowOff>11402</xdr:rowOff>
    </xdr:to>
    <xdr:cxnSp macro="">
      <xdr:nvCxnSpPr>
        <xdr:cNvPr id="234" name="直線コネクタ 233"/>
        <xdr:cNvCxnSpPr/>
      </xdr:nvCxnSpPr>
      <xdr:spPr>
        <a:xfrm>
          <a:off x="3797300" y="16743859"/>
          <a:ext cx="838200" cy="6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113209</xdr:rowOff>
    </xdr:from>
    <xdr:to>
      <xdr:col>5</xdr:col>
      <xdr:colOff>358775</xdr:colOff>
      <xdr:row>98</xdr:row>
      <xdr:rowOff>36860</xdr:rowOff>
    </xdr:to>
    <xdr:cxnSp macro="">
      <xdr:nvCxnSpPr>
        <xdr:cNvPr id="237" name="直線コネクタ 236"/>
        <xdr:cNvCxnSpPr/>
      </xdr:nvCxnSpPr>
      <xdr:spPr>
        <a:xfrm flipV="1">
          <a:off x="2908300" y="16743859"/>
          <a:ext cx="889000" cy="9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31063</xdr:rowOff>
    </xdr:from>
    <xdr:to>
      <xdr:col>4</xdr:col>
      <xdr:colOff>155575</xdr:colOff>
      <xdr:row>98</xdr:row>
      <xdr:rowOff>36860</xdr:rowOff>
    </xdr:to>
    <xdr:cxnSp macro="">
      <xdr:nvCxnSpPr>
        <xdr:cNvPr id="240" name="直線コネクタ 239"/>
        <xdr:cNvCxnSpPr/>
      </xdr:nvCxnSpPr>
      <xdr:spPr>
        <a:xfrm>
          <a:off x="2019300" y="16833163"/>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21637</xdr:rowOff>
    </xdr:from>
    <xdr:to>
      <xdr:col>2</xdr:col>
      <xdr:colOff>638175</xdr:colOff>
      <xdr:row>98</xdr:row>
      <xdr:rowOff>31063</xdr:rowOff>
    </xdr:to>
    <xdr:cxnSp macro="">
      <xdr:nvCxnSpPr>
        <xdr:cNvPr id="243" name="直線コネクタ 242"/>
        <xdr:cNvCxnSpPr/>
      </xdr:nvCxnSpPr>
      <xdr:spPr>
        <a:xfrm>
          <a:off x="1130300" y="16823737"/>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132052</xdr:rowOff>
    </xdr:from>
    <xdr:to>
      <xdr:col>6</xdr:col>
      <xdr:colOff>561975</xdr:colOff>
      <xdr:row>98</xdr:row>
      <xdr:rowOff>62202</xdr:rowOff>
    </xdr:to>
    <xdr:sp macro="" textlink="">
      <xdr:nvSpPr>
        <xdr:cNvPr id="253" name="円/楕円 252"/>
        <xdr:cNvSpPr/>
      </xdr:nvSpPr>
      <xdr:spPr>
        <a:xfrm>
          <a:off x="4584700" y="167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154929</xdr:rowOff>
    </xdr:from>
    <xdr:ext cx="599010" cy="259045"/>
    <xdr:sp macro="" textlink="">
      <xdr:nvSpPr>
        <xdr:cNvPr id="254" name="衛生費該当値テキスト"/>
        <xdr:cNvSpPr txBox="1"/>
      </xdr:nvSpPr>
      <xdr:spPr>
        <a:xfrm>
          <a:off x="4686300" y="1661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62409</xdr:rowOff>
    </xdr:from>
    <xdr:to>
      <xdr:col>5</xdr:col>
      <xdr:colOff>409575</xdr:colOff>
      <xdr:row>97</xdr:row>
      <xdr:rowOff>164009</xdr:rowOff>
    </xdr:to>
    <xdr:sp macro="" textlink="">
      <xdr:nvSpPr>
        <xdr:cNvPr id="255" name="円/楕円 254"/>
        <xdr:cNvSpPr/>
      </xdr:nvSpPr>
      <xdr:spPr>
        <a:xfrm>
          <a:off x="3746500" y="166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9086</xdr:rowOff>
    </xdr:from>
    <xdr:ext cx="599010" cy="259045"/>
    <xdr:sp macro="" textlink="">
      <xdr:nvSpPr>
        <xdr:cNvPr id="256" name="テキスト ボックス 255"/>
        <xdr:cNvSpPr txBox="1"/>
      </xdr:nvSpPr>
      <xdr:spPr>
        <a:xfrm>
          <a:off x="3497794" y="164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157510</xdr:rowOff>
    </xdr:from>
    <xdr:to>
      <xdr:col>4</xdr:col>
      <xdr:colOff>206375</xdr:colOff>
      <xdr:row>98</xdr:row>
      <xdr:rowOff>87660</xdr:rowOff>
    </xdr:to>
    <xdr:sp macro="" textlink="">
      <xdr:nvSpPr>
        <xdr:cNvPr id="257" name="円/楕円 256"/>
        <xdr:cNvSpPr/>
      </xdr:nvSpPr>
      <xdr:spPr>
        <a:xfrm>
          <a:off x="2857500" y="167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104187</xdr:rowOff>
    </xdr:from>
    <xdr:ext cx="534377" cy="259045"/>
    <xdr:sp macro="" textlink="">
      <xdr:nvSpPr>
        <xdr:cNvPr id="258" name="テキスト ボックス 257"/>
        <xdr:cNvSpPr txBox="1"/>
      </xdr:nvSpPr>
      <xdr:spPr>
        <a:xfrm>
          <a:off x="2641111" y="165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151713</xdr:rowOff>
    </xdr:from>
    <xdr:to>
      <xdr:col>3</xdr:col>
      <xdr:colOff>3175</xdr:colOff>
      <xdr:row>98</xdr:row>
      <xdr:rowOff>81863</xdr:rowOff>
    </xdr:to>
    <xdr:sp macro="" textlink="">
      <xdr:nvSpPr>
        <xdr:cNvPr id="259" name="円/楕円 258"/>
        <xdr:cNvSpPr/>
      </xdr:nvSpPr>
      <xdr:spPr>
        <a:xfrm>
          <a:off x="1968500" y="167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72990</xdr:rowOff>
    </xdr:from>
    <xdr:ext cx="534377" cy="259045"/>
    <xdr:sp macro="" textlink="">
      <xdr:nvSpPr>
        <xdr:cNvPr id="260" name="テキスト ボックス 259"/>
        <xdr:cNvSpPr txBox="1"/>
      </xdr:nvSpPr>
      <xdr:spPr>
        <a:xfrm>
          <a:off x="1752111" y="1687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142287</xdr:rowOff>
    </xdr:from>
    <xdr:to>
      <xdr:col>1</xdr:col>
      <xdr:colOff>485775</xdr:colOff>
      <xdr:row>98</xdr:row>
      <xdr:rowOff>72437</xdr:rowOff>
    </xdr:to>
    <xdr:sp macro="" textlink="">
      <xdr:nvSpPr>
        <xdr:cNvPr id="261" name="円/楕円 260"/>
        <xdr:cNvSpPr/>
      </xdr:nvSpPr>
      <xdr:spPr>
        <a:xfrm>
          <a:off x="1079500" y="167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88964</xdr:rowOff>
    </xdr:from>
    <xdr:ext cx="599010" cy="259045"/>
    <xdr:sp macro="" textlink="">
      <xdr:nvSpPr>
        <xdr:cNvPr id="262" name="テキスト ボックス 261"/>
        <xdr:cNvSpPr txBox="1"/>
      </xdr:nvSpPr>
      <xdr:spPr>
        <a:xfrm>
          <a:off x="830794" y="1654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19636</xdr:rowOff>
    </xdr:from>
    <xdr:to>
      <xdr:col>15</xdr:col>
      <xdr:colOff>180975</xdr:colOff>
      <xdr:row>39</xdr:row>
      <xdr:rowOff>98878</xdr:rowOff>
    </xdr:to>
    <xdr:cxnSp macro="">
      <xdr:nvCxnSpPr>
        <xdr:cNvPr id="293" name="直線コネクタ 292"/>
        <xdr:cNvCxnSpPr/>
      </xdr:nvCxnSpPr>
      <xdr:spPr>
        <a:xfrm>
          <a:off x="9639300" y="6706186"/>
          <a:ext cx="838200" cy="7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19636</xdr:rowOff>
    </xdr:from>
    <xdr:to>
      <xdr:col>14</xdr:col>
      <xdr:colOff>28575</xdr:colOff>
      <xdr:row>39</xdr:row>
      <xdr:rowOff>25449</xdr:rowOff>
    </xdr:to>
    <xdr:cxnSp macro="">
      <xdr:nvCxnSpPr>
        <xdr:cNvPr id="296" name="直線コネクタ 295"/>
        <xdr:cNvCxnSpPr/>
      </xdr:nvCxnSpPr>
      <xdr:spPr>
        <a:xfrm flipV="1">
          <a:off x="8750300" y="670618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25449</xdr:rowOff>
    </xdr:from>
    <xdr:to>
      <xdr:col>12</xdr:col>
      <xdr:colOff>511175</xdr:colOff>
      <xdr:row>39</xdr:row>
      <xdr:rowOff>38463</xdr:rowOff>
    </xdr:to>
    <xdr:cxnSp macro="">
      <xdr:nvCxnSpPr>
        <xdr:cNvPr id="299" name="直線コネクタ 298"/>
        <xdr:cNvCxnSpPr/>
      </xdr:nvCxnSpPr>
      <xdr:spPr>
        <a:xfrm flipV="1">
          <a:off x="7861300" y="6711999"/>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109165</xdr:rowOff>
    </xdr:from>
    <xdr:to>
      <xdr:col>11</xdr:col>
      <xdr:colOff>307975</xdr:colOff>
      <xdr:row>39</xdr:row>
      <xdr:rowOff>38463</xdr:rowOff>
    </xdr:to>
    <xdr:cxnSp macro="">
      <xdr:nvCxnSpPr>
        <xdr:cNvPr id="302" name="直線コネクタ 301"/>
        <xdr:cNvCxnSpPr/>
      </xdr:nvCxnSpPr>
      <xdr:spPr>
        <a:xfrm>
          <a:off x="6972300" y="6624265"/>
          <a:ext cx="889000" cy="10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140286</xdr:rowOff>
    </xdr:from>
    <xdr:to>
      <xdr:col>14</xdr:col>
      <xdr:colOff>79375</xdr:colOff>
      <xdr:row>39</xdr:row>
      <xdr:rowOff>70436</xdr:rowOff>
    </xdr:to>
    <xdr:sp macro="" textlink="">
      <xdr:nvSpPr>
        <xdr:cNvPr id="314" name="円/楕円 313"/>
        <xdr:cNvSpPr/>
      </xdr:nvSpPr>
      <xdr:spPr>
        <a:xfrm>
          <a:off x="9588500" y="66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86963</xdr:rowOff>
    </xdr:from>
    <xdr:ext cx="469744" cy="259045"/>
    <xdr:sp macro="" textlink="">
      <xdr:nvSpPr>
        <xdr:cNvPr id="315" name="テキスト ボックス 314"/>
        <xdr:cNvSpPr txBox="1"/>
      </xdr:nvSpPr>
      <xdr:spPr>
        <a:xfrm>
          <a:off x="9404427" y="643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146099</xdr:rowOff>
    </xdr:from>
    <xdr:to>
      <xdr:col>12</xdr:col>
      <xdr:colOff>561975</xdr:colOff>
      <xdr:row>39</xdr:row>
      <xdr:rowOff>76249</xdr:rowOff>
    </xdr:to>
    <xdr:sp macro="" textlink="">
      <xdr:nvSpPr>
        <xdr:cNvPr id="316" name="円/楕円 315"/>
        <xdr:cNvSpPr/>
      </xdr:nvSpPr>
      <xdr:spPr>
        <a:xfrm>
          <a:off x="8699500" y="6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92776</xdr:rowOff>
    </xdr:from>
    <xdr:ext cx="469744" cy="259045"/>
    <xdr:sp macro="" textlink="">
      <xdr:nvSpPr>
        <xdr:cNvPr id="317" name="テキスト ボックス 316"/>
        <xdr:cNvSpPr txBox="1"/>
      </xdr:nvSpPr>
      <xdr:spPr>
        <a:xfrm>
          <a:off x="8515427" y="64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159113</xdr:rowOff>
    </xdr:from>
    <xdr:to>
      <xdr:col>11</xdr:col>
      <xdr:colOff>358775</xdr:colOff>
      <xdr:row>39</xdr:row>
      <xdr:rowOff>89263</xdr:rowOff>
    </xdr:to>
    <xdr:sp macro="" textlink="">
      <xdr:nvSpPr>
        <xdr:cNvPr id="318" name="円/楕円 317"/>
        <xdr:cNvSpPr/>
      </xdr:nvSpPr>
      <xdr:spPr>
        <a:xfrm>
          <a:off x="7810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80390</xdr:rowOff>
    </xdr:from>
    <xdr:ext cx="469744" cy="259045"/>
    <xdr:sp macro="" textlink="">
      <xdr:nvSpPr>
        <xdr:cNvPr id="319" name="テキスト ボックス 318"/>
        <xdr:cNvSpPr txBox="1"/>
      </xdr:nvSpPr>
      <xdr:spPr>
        <a:xfrm>
          <a:off x="7626427" y="67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58365</xdr:rowOff>
    </xdr:from>
    <xdr:to>
      <xdr:col>10</xdr:col>
      <xdr:colOff>155575</xdr:colOff>
      <xdr:row>38</xdr:row>
      <xdr:rowOff>159965</xdr:rowOff>
    </xdr:to>
    <xdr:sp macro="" textlink="">
      <xdr:nvSpPr>
        <xdr:cNvPr id="320" name="円/楕円 319"/>
        <xdr:cNvSpPr/>
      </xdr:nvSpPr>
      <xdr:spPr>
        <a:xfrm>
          <a:off x="6921500" y="65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5042</xdr:rowOff>
    </xdr:from>
    <xdr:ext cx="469744" cy="259045"/>
    <xdr:sp macro="" textlink="">
      <xdr:nvSpPr>
        <xdr:cNvPr id="321" name="テキスト ボックス 320"/>
        <xdr:cNvSpPr txBox="1"/>
      </xdr:nvSpPr>
      <xdr:spPr>
        <a:xfrm>
          <a:off x="6737427" y="634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81318</xdr:rowOff>
    </xdr:from>
    <xdr:to>
      <xdr:col>15</xdr:col>
      <xdr:colOff>180975</xdr:colOff>
      <xdr:row>58</xdr:row>
      <xdr:rowOff>96228</xdr:rowOff>
    </xdr:to>
    <xdr:cxnSp macro="">
      <xdr:nvCxnSpPr>
        <xdr:cNvPr id="352" name="直線コネクタ 351"/>
        <xdr:cNvCxnSpPr/>
      </xdr:nvCxnSpPr>
      <xdr:spPr>
        <a:xfrm>
          <a:off x="9639300" y="10025418"/>
          <a:ext cx="8382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81318</xdr:rowOff>
    </xdr:from>
    <xdr:to>
      <xdr:col>14</xdr:col>
      <xdr:colOff>28575</xdr:colOff>
      <xdr:row>59</xdr:row>
      <xdr:rowOff>13212</xdr:rowOff>
    </xdr:to>
    <xdr:cxnSp macro="">
      <xdr:nvCxnSpPr>
        <xdr:cNvPr id="355" name="直線コネクタ 354"/>
        <xdr:cNvCxnSpPr/>
      </xdr:nvCxnSpPr>
      <xdr:spPr>
        <a:xfrm flipV="1">
          <a:off x="8750300" y="10025418"/>
          <a:ext cx="889000" cy="10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13212</xdr:rowOff>
    </xdr:from>
    <xdr:to>
      <xdr:col>12</xdr:col>
      <xdr:colOff>511175</xdr:colOff>
      <xdr:row>59</xdr:row>
      <xdr:rowOff>30526</xdr:rowOff>
    </xdr:to>
    <xdr:cxnSp macro="">
      <xdr:nvCxnSpPr>
        <xdr:cNvPr id="358" name="直線コネクタ 357"/>
        <xdr:cNvCxnSpPr/>
      </xdr:nvCxnSpPr>
      <xdr:spPr>
        <a:xfrm flipV="1">
          <a:off x="7861300" y="10128762"/>
          <a:ext cx="8890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20117</xdr:rowOff>
    </xdr:from>
    <xdr:to>
      <xdr:col>11</xdr:col>
      <xdr:colOff>307975</xdr:colOff>
      <xdr:row>59</xdr:row>
      <xdr:rowOff>30526</xdr:rowOff>
    </xdr:to>
    <xdr:cxnSp macro="">
      <xdr:nvCxnSpPr>
        <xdr:cNvPr id="361" name="直線コネクタ 360"/>
        <xdr:cNvCxnSpPr/>
      </xdr:nvCxnSpPr>
      <xdr:spPr>
        <a:xfrm>
          <a:off x="6972300" y="10135667"/>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45428</xdr:rowOff>
    </xdr:from>
    <xdr:to>
      <xdr:col>15</xdr:col>
      <xdr:colOff>231775</xdr:colOff>
      <xdr:row>58</xdr:row>
      <xdr:rowOff>147028</xdr:rowOff>
    </xdr:to>
    <xdr:sp macro="" textlink="">
      <xdr:nvSpPr>
        <xdr:cNvPr id="371" name="円/楕円 370"/>
        <xdr:cNvSpPr/>
      </xdr:nvSpPr>
      <xdr:spPr>
        <a:xfrm>
          <a:off x="10426700" y="99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68305</xdr:rowOff>
    </xdr:from>
    <xdr:ext cx="599010" cy="259045"/>
    <xdr:sp macro="" textlink="">
      <xdr:nvSpPr>
        <xdr:cNvPr id="372" name="農林水産業費該当値テキスト"/>
        <xdr:cNvSpPr txBox="1"/>
      </xdr:nvSpPr>
      <xdr:spPr>
        <a:xfrm>
          <a:off x="10528300" y="9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30518</xdr:rowOff>
    </xdr:from>
    <xdr:to>
      <xdr:col>14</xdr:col>
      <xdr:colOff>79375</xdr:colOff>
      <xdr:row>58</xdr:row>
      <xdr:rowOff>132118</xdr:rowOff>
    </xdr:to>
    <xdr:sp macro="" textlink="">
      <xdr:nvSpPr>
        <xdr:cNvPr id="373" name="円/楕円 372"/>
        <xdr:cNvSpPr/>
      </xdr:nvSpPr>
      <xdr:spPr>
        <a:xfrm>
          <a:off x="9588500" y="99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148645</xdr:rowOff>
    </xdr:from>
    <xdr:ext cx="599010" cy="259045"/>
    <xdr:sp macro="" textlink="">
      <xdr:nvSpPr>
        <xdr:cNvPr id="374" name="テキスト ボックス 373"/>
        <xdr:cNvSpPr txBox="1"/>
      </xdr:nvSpPr>
      <xdr:spPr>
        <a:xfrm>
          <a:off x="9339794" y="97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133862</xdr:rowOff>
    </xdr:from>
    <xdr:to>
      <xdr:col>12</xdr:col>
      <xdr:colOff>561975</xdr:colOff>
      <xdr:row>59</xdr:row>
      <xdr:rowOff>64012</xdr:rowOff>
    </xdr:to>
    <xdr:sp macro="" textlink="">
      <xdr:nvSpPr>
        <xdr:cNvPr id="375" name="円/楕円 374"/>
        <xdr:cNvSpPr/>
      </xdr:nvSpPr>
      <xdr:spPr>
        <a:xfrm>
          <a:off x="8699500" y="100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55139</xdr:rowOff>
    </xdr:from>
    <xdr:ext cx="534377" cy="259045"/>
    <xdr:sp macro="" textlink="">
      <xdr:nvSpPr>
        <xdr:cNvPr id="376" name="テキスト ボックス 375"/>
        <xdr:cNvSpPr txBox="1"/>
      </xdr:nvSpPr>
      <xdr:spPr>
        <a:xfrm>
          <a:off x="8483111" y="1017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151176</xdr:rowOff>
    </xdr:from>
    <xdr:to>
      <xdr:col>11</xdr:col>
      <xdr:colOff>358775</xdr:colOff>
      <xdr:row>59</xdr:row>
      <xdr:rowOff>81326</xdr:rowOff>
    </xdr:to>
    <xdr:sp macro="" textlink="">
      <xdr:nvSpPr>
        <xdr:cNvPr id="377" name="円/楕円 376"/>
        <xdr:cNvSpPr/>
      </xdr:nvSpPr>
      <xdr:spPr>
        <a:xfrm>
          <a:off x="7810500" y="100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72453</xdr:rowOff>
    </xdr:from>
    <xdr:ext cx="534377" cy="259045"/>
    <xdr:sp macro="" textlink="">
      <xdr:nvSpPr>
        <xdr:cNvPr id="378" name="テキスト ボックス 377"/>
        <xdr:cNvSpPr txBox="1"/>
      </xdr:nvSpPr>
      <xdr:spPr>
        <a:xfrm>
          <a:off x="7594111" y="101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140767</xdr:rowOff>
    </xdr:from>
    <xdr:to>
      <xdr:col>10</xdr:col>
      <xdr:colOff>155575</xdr:colOff>
      <xdr:row>59</xdr:row>
      <xdr:rowOff>70917</xdr:rowOff>
    </xdr:to>
    <xdr:sp macro="" textlink="">
      <xdr:nvSpPr>
        <xdr:cNvPr id="379" name="円/楕円 378"/>
        <xdr:cNvSpPr/>
      </xdr:nvSpPr>
      <xdr:spPr>
        <a:xfrm>
          <a:off x="6921500" y="100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62044</xdr:rowOff>
    </xdr:from>
    <xdr:ext cx="534377" cy="259045"/>
    <xdr:sp macro="" textlink="">
      <xdr:nvSpPr>
        <xdr:cNvPr id="380" name="テキスト ボックス 379"/>
        <xdr:cNvSpPr txBox="1"/>
      </xdr:nvSpPr>
      <xdr:spPr>
        <a:xfrm>
          <a:off x="6705111" y="101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107463</xdr:rowOff>
    </xdr:from>
    <xdr:to>
      <xdr:col>15</xdr:col>
      <xdr:colOff>180975</xdr:colOff>
      <xdr:row>78</xdr:row>
      <xdr:rowOff>116664</xdr:rowOff>
    </xdr:to>
    <xdr:cxnSp macro="">
      <xdr:nvCxnSpPr>
        <xdr:cNvPr id="409" name="直線コネクタ 408"/>
        <xdr:cNvCxnSpPr/>
      </xdr:nvCxnSpPr>
      <xdr:spPr>
        <a:xfrm>
          <a:off x="9639300" y="13480563"/>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107463</xdr:rowOff>
    </xdr:from>
    <xdr:to>
      <xdr:col>14</xdr:col>
      <xdr:colOff>28575</xdr:colOff>
      <xdr:row>78</xdr:row>
      <xdr:rowOff>124208</xdr:rowOff>
    </xdr:to>
    <xdr:cxnSp macro="">
      <xdr:nvCxnSpPr>
        <xdr:cNvPr id="412" name="直線コネクタ 411"/>
        <xdr:cNvCxnSpPr/>
      </xdr:nvCxnSpPr>
      <xdr:spPr>
        <a:xfrm flipV="1">
          <a:off x="8750300" y="13480563"/>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114241</xdr:rowOff>
    </xdr:from>
    <xdr:to>
      <xdr:col>12</xdr:col>
      <xdr:colOff>511175</xdr:colOff>
      <xdr:row>78</xdr:row>
      <xdr:rowOff>124208</xdr:rowOff>
    </xdr:to>
    <xdr:cxnSp macro="">
      <xdr:nvCxnSpPr>
        <xdr:cNvPr id="415" name="直線コネクタ 414"/>
        <xdr:cNvCxnSpPr/>
      </xdr:nvCxnSpPr>
      <xdr:spPr>
        <a:xfrm>
          <a:off x="7861300" y="1348734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114241</xdr:rowOff>
    </xdr:from>
    <xdr:to>
      <xdr:col>11</xdr:col>
      <xdr:colOff>307975</xdr:colOff>
      <xdr:row>78</xdr:row>
      <xdr:rowOff>121214</xdr:rowOff>
    </xdr:to>
    <xdr:cxnSp macro="">
      <xdr:nvCxnSpPr>
        <xdr:cNvPr id="418" name="直線コネクタ 417"/>
        <xdr:cNvCxnSpPr/>
      </xdr:nvCxnSpPr>
      <xdr:spPr>
        <a:xfrm flipV="1">
          <a:off x="6972300" y="13487341"/>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65864</xdr:rowOff>
    </xdr:from>
    <xdr:to>
      <xdr:col>15</xdr:col>
      <xdr:colOff>231775</xdr:colOff>
      <xdr:row>78</xdr:row>
      <xdr:rowOff>167464</xdr:rowOff>
    </xdr:to>
    <xdr:sp macro="" textlink="">
      <xdr:nvSpPr>
        <xdr:cNvPr id="428" name="円/楕円 427"/>
        <xdr:cNvSpPr/>
      </xdr:nvSpPr>
      <xdr:spPr>
        <a:xfrm>
          <a:off x="10426700" y="134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56663</xdr:rowOff>
    </xdr:from>
    <xdr:to>
      <xdr:col>14</xdr:col>
      <xdr:colOff>79375</xdr:colOff>
      <xdr:row>78</xdr:row>
      <xdr:rowOff>158263</xdr:rowOff>
    </xdr:to>
    <xdr:sp macro="" textlink="">
      <xdr:nvSpPr>
        <xdr:cNvPr id="430" name="円/楕円 429"/>
        <xdr:cNvSpPr/>
      </xdr:nvSpPr>
      <xdr:spPr>
        <a:xfrm>
          <a:off x="9588500" y="134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149390</xdr:rowOff>
    </xdr:from>
    <xdr:ext cx="534377" cy="259045"/>
    <xdr:sp macro="" textlink="">
      <xdr:nvSpPr>
        <xdr:cNvPr id="431" name="テキスト ボックス 430"/>
        <xdr:cNvSpPr txBox="1"/>
      </xdr:nvSpPr>
      <xdr:spPr>
        <a:xfrm>
          <a:off x="9372111" y="135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73408</xdr:rowOff>
    </xdr:from>
    <xdr:to>
      <xdr:col>12</xdr:col>
      <xdr:colOff>561975</xdr:colOff>
      <xdr:row>79</xdr:row>
      <xdr:rowOff>3558</xdr:rowOff>
    </xdr:to>
    <xdr:sp macro="" textlink="">
      <xdr:nvSpPr>
        <xdr:cNvPr id="432" name="円/楕円 431"/>
        <xdr:cNvSpPr/>
      </xdr:nvSpPr>
      <xdr:spPr>
        <a:xfrm>
          <a:off x="8699500" y="134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166135</xdr:rowOff>
    </xdr:from>
    <xdr:ext cx="534377" cy="259045"/>
    <xdr:sp macro="" textlink="">
      <xdr:nvSpPr>
        <xdr:cNvPr id="433" name="テキスト ボックス 432"/>
        <xdr:cNvSpPr txBox="1"/>
      </xdr:nvSpPr>
      <xdr:spPr>
        <a:xfrm>
          <a:off x="8483111" y="135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63441</xdr:rowOff>
    </xdr:from>
    <xdr:to>
      <xdr:col>11</xdr:col>
      <xdr:colOff>358775</xdr:colOff>
      <xdr:row>78</xdr:row>
      <xdr:rowOff>165041</xdr:rowOff>
    </xdr:to>
    <xdr:sp macro="" textlink="">
      <xdr:nvSpPr>
        <xdr:cNvPr id="434" name="円/楕円 433"/>
        <xdr:cNvSpPr/>
      </xdr:nvSpPr>
      <xdr:spPr>
        <a:xfrm>
          <a:off x="7810500" y="134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156168</xdr:rowOff>
    </xdr:from>
    <xdr:ext cx="534377" cy="259045"/>
    <xdr:sp macro="" textlink="">
      <xdr:nvSpPr>
        <xdr:cNvPr id="435" name="テキスト ボックス 434"/>
        <xdr:cNvSpPr txBox="1"/>
      </xdr:nvSpPr>
      <xdr:spPr>
        <a:xfrm>
          <a:off x="7594111" y="135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70414</xdr:rowOff>
    </xdr:from>
    <xdr:to>
      <xdr:col>10</xdr:col>
      <xdr:colOff>155575</xdr:colOff>
      <xdr:row>79</xdr:row>
      <xdr:rowOff>564</xdr:rowOff>
    </xdr:to>
    <xdr:sp macro="" textlink="">
      <xdr:nvSpPr>
        <xdr:cNvPr id="436" name="円/楕円 435"/>
        <xdr:cNvSpPr/>
      </xdr:nvSpPr>
      <xdr:spPr>
        <a:xfrm>
          <a:off x="6921500" y="134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163141</xdr:rowOff>
    </xdr:from>
    <xdr:ext cx="534377" cy="259045"/>
    <xdr:sp macro="" textlink="">
      <xdr:nvSpPr>
        <xdr:cNvPr id="437" name="テキスト ボックス 436"/>
        <xdr:cNvSpPr txBox="1"/>
      </xdr:nvSpPr>
      <xdr:spPr>
        <a:xfrm>
          <a:off x="6705111" y="13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165409</xdr:rowOff>
    </xdr:from>
    <xdr:to>
      <xdr:col>15</xdr:col>
      <xdr:colOff>180975</xdr:colOff>
      <xdr:row>98</xdr:row>
      <xdr:rowOff>29623</xdr:rowOff>
    </xdr:to>
    <xdr:cxnSp macro="">
      <xdr:nvCxnSpPr>
        <xdr:cNvPr id="466" name="直線コネクタ 465"/>
        <xdr:cNvCxnSpPr/>
      </xdr:nvCxnSpPr>
      <xdr:spPr>
        <a:xfrm flipV="1">
          <a:off x="9639300" y="16624609"/>
          <a:ext cx="838200" cy="20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29623</xdr:rowOff>
    </xdr:from>
    <xdr:to>
      <xdr:col>14</xdr:col>
      <xdr:colOff>28575</xdr:colOff>
      <xdr:row>98</xdr:row>
      <xdr:rowOff>65774</xdr:rowOff>
    </xdr:to>
    <xdr:cxnSp macro="">
      <xdr:nvCxnSpPr>
        <xdr:cNvPr id="469" name="直線コネクタ 468"/>
        <xdr:cNvCxnSpPr/>
      </xdr:nvCxnSpPr>
      <xdr:spPr>
        <a:xfrm flipV="1">
          <a:off x="8750300" y="16831723"/>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65774</xdr:rowOff>
    </xdr:from>
    <xdr:to>
      <xdr:col>12</xdr:col>
      <xdr:colOff>511175</xdr:colOff>
      <xdr:row>98</xdr:row>
      <xdr:rowOff>164489</xdr:rowOff>
    </xdr:to>
    <xdr:cxnSp macro="">
      <xdr:nvCxnSpPr>
        <xdr:cNvPr id="472" name="直線コネクタ 471"/>
        <xdr:cNvCxnSpPr/>
      </xdr:nvCxnSpPr>
      <xdr:spPr>
        <a:xfrm flipV="1">
          <a:off x="7861300" y="16867874"/>
          <a:ext cx="889000" cy="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119332</xdr:rowOff>
    </xdr:from>
    <xdr:to>
      <xdr:col>11</xdr:col>
      <xdr:colOff>307975</xdr:colOff>
      <xdr:row>98</xdr:row>
      <xdr:rowOff>164489</xdr:rowOff>
    </xdr:to>
    <xdr:cxnSp macro="">
      <xdr:nvCxnSpPr>
        <xdr:cNvPr id="475" name="直線コネクタ 474"/>
        <xdr:cNvCxnSpPr/>
      </xdr:nvCxnSpPr>
      <xdr:spPr>
        <a:xfrm>
          <a:off x="6972300" y="16921432"/>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114609</xdr:rowOff>
    </xdr:from>
    <xdr:to>
      <xdr:col>15</xdr:col>
      <xdr:colOff>231775</xdr:colOff>
      <xdr:row>97</xdr:row>
      <xdr:rowOff>44759</xdr:rowOff>
    </xdr:to>
    <xdr:sp macro="" textlink="">
      <xdr:nvSpPr>
        <xdr:cNvPr id="485" name="円/楕円 484"/>
        <xdr:cNvSpPr/>
      </xdr:nvSpPr>
      <xdr:spPr>
        <a:xfrm>
          <a:off x="10426700" y="165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137486</xdr:rowOff>
    </xdr:from>
    <xdr:ext cx="599010" cy="259045"/>
    <xdr:sp macro="" textlink="">
      <xdr:nvSpPr>
        <xdr:cNvPr id="486" name="土木費該当値テキスト"/>
        <xdr:cNvSpPr txBox="1"/>
      </xdr:nvSpPr>
      <xdr:spPr>
        <a:xfrm>
          <a:off x="10528300" y="1642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150273</xdr:rowOff>
    </xdr:from>
    <xdr:to>
      <xdr:col>14</xdr:col>
      <xdr:colOff>79375</xdr:colOff>
      <xdr:row>98</xdr:row>
      <xdr:rowOff>80423</xdr:rowOff>
    </xdr:to>
    <xdr:sp macro="" textlink="">
      <xdr:nvSpPr>
        <xdr:cNvPr id="487" name="円/楕円 486"/>
        <xdr:cNvSpPr/>
      </xdr:nvSpPr>
      <xdr:spPr>
        <a:xfrm>
          <a:off x="9588500" y="167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71550</xdr:rowOff>
    </xdr:from>
    <xdr:ext cx="534377" cy="259045"/>
    <xdr:sp macro="" textlink="">
      <xdr:nvSpPr>
        <xdr:cNvPr id="488" name="テキスト ボックス 487"/>
        <xdr:cNvSpPr txBox="1"/>
      </xdr:nvSpPr>
      <xdr:spPr>
        <a:xfrm>
          <a:off x="9372111" y="16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14974</xdr:rowOff>
    </xdr:from>
    <xdr:to>
      <xdr:col>12</xdr:col>
      <xdr:colOff>561975</xdr:colOff>
      <xdr:row>98</xdr:row>
      <xdr:rowOff>116574</xdr:rowOff>
    </xdr:to>
    <xdr:sp macro="" textlink="">
      <xdr:nvSpPr>
        <xdr:cNvPr id="489" name="円/楕円 488"/>
        <xdr:cNvSpPr/>
      </xdr:nvSpPr>
      <xdr:spPr>
        <a:xfrm>
          <a:off x="8699500" y="168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107701</xdr:rowOff>
    </xdr:from>
    <xdr:ext cx="534377" cy="259045"/>
    <xdr:sp macro="" textlink="">
      <xdr:nvSpPr>
        <xdr:cNvPr id="490" name="テキスト ボックス 489"/>
        <xdr:cNvSpPr txBox="1"/>
      </xdr:nvSpPr>
      <xdr:spPr>
        <a:xfrm>
          <a:off x="8483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113689</xdr:rowOff>
    </xdr:from>
    <xdr:to>
      <xdr:col>11</xdr:col>
      <xdr:colOff>358775</xdr:colOff>
      <xdr:row>99</xdr:row>
      <xdr:rowOff>43839</xdr:rowOff>
    </xdr:to>
    <xdr:sp macro="" textlink="">
      <xdr:nvSpPr>
        <xdr:cNvPr id="491" name="円/楕円 490"/>
        <xdr:cNvSpPr/>
      </xdr:nvSpPr>
      <xdr:spPr>
        <a:xfrm>
          <a:off x="7810500" y="169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34966</xdr:rowOff>
    </xdr:from>
    <xdr:ext cx="534377" cy="259045"/>
    <xdr:sp macro="" textlink="">
      <xdr:nvSpPr>
        <xdr:cNvPr id="492" name="テキスト ボックス 491"/>
        <xdr:cNvSpPr txBox="1"/>
      </xdr:nvSpPr>
      <xdr:spPr>
        <a:xfrm>
          <a:off x="7594111" y="17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68532</xdr:rowOff>
    </xdr:from>
    <xdr:to>
      <xdr:col>10</xdr:col>
      <xdr:colOff>155575</xdr:colOff>
      <xdr:row>98</xdr:row>
      <xdr:rowOff>170132</xdr:rowOff>
    </xdr:to>
    <xdr:sp macro="" textlink="">
      <xdr:nvSpPr>
        <xdr:cNvPr id="493" name="円/楕円 492"/>
        <xdr:cNvSpPr/>
      </xdr:nvSpPr>
      <xdr:spPr>
        <a:xfrm>
          <a:off x="6921500" y="168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161259</xdr:rowOff>
    </xdr:from>
    <xdr:ext cx="534377" cy="259045"/>
    <xdr:sp macro="" textlink="">
      <xdr:nvSpPr>
        <xdr:cNvPr id="494" name="テキスト ボックス 493"/>
        <xdr:cNvSpPr txBox="1"/>
      </xdr:nvSpPr>
      <xdr:spPr>
        <a:xfrm>
          <a:off x="6705111" y="169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11722</xdr:rowOff>
    </xdr:from>
    <xdr:to>
      <xdr:col>23</xdr:col>
      <xdr:colOff>517525</xdr:colOff>
      <xdr:row>38</xdr:row>
      <xdr:rowOff>53704</xdr:rowOff>
    </xdr:to>
    <xdr:cxnSp macro="">
      <xdr:nvCxnSpPr>
        <xdr:cNvPr id="523" name="直線コネクタ 522"/>
        <xdr:cNvCxnSpPr/>
      </xdr:nvCxnSpPr>
      <xdr:spPr>
        <a:xfrm>
          <a:off x="15481300" y="6526822"/>
          <a:ext cx="838200" cy="4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11722</xdr:rowOff>
    </xdr:from>
    <xdr:to>
      <xdr:col>22</xdr:col>
      <xdr:colOff>365125</xdr:colOff>
      <xdr:row>38</xdr:row>
      <xdr:rowOff>57080</xdr:rowOff>
    </xdr:to>
    <xdr:cxnSp macro="">
      <xdr:nvCxnSpPr>
        <xdr:cNvPr id="526" name="直線コネクタ 525"/>
        <xdr:cNvCxnSpPr/>
      </xdr:nvCxnSpPr>
      <xdr:spPr>
        <a:xfrm flipV="1">
          <a:off x="14592300" y="6526822"/>
          <a:ext cx="889000" cy="4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57080</xdr:rowOff>
    </xdr:from>
    <xdr:to>
      <xdr:col>21</xdr:col>
      <xdr:colOff>161925</xdr:colOff>
      <xdr:row>38</xdr:row>
      <xdr:rowOff>80477</xdr:rowOff>
    </xdr:to>
    <xdr:cxnSp macro="">
      <xdr:nvCxnSpPr>
        <xdr:cNvPr id="529" name="直線コネクタ 528"/>
        <xdr:cNvCxnSpPr/>
      </xdr:nvCxnSpPr>
      <xdr:spPr>
        <a:xfrm flipV="1">
          <a:off x="13703300" y="6572180"/>
          <a:ext cx="889000" cy="2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65839</xdr:rowOff>
    </xdr:from>
    <xdr:to>
      <xdr:col>19</xdr:col>
      <xdr:colOff>644525</xdr:colOff>
      <xdr:row>38</xdr:row>
      <xdr:rowOff>80477</xdr:rowOff>
    </xdr:to>
    <xdr:cxnSp macro="">
      <xdr:nvCxnSpPr>
        <xdr:cNvPr id="532" name="直線コネクタ 531"/>
        <xdr:cNvCxnSpPr/>
      </xdr:nvCxnSpPr>
      <xdr:spPr>
        <a:xfrm>
          <a:off x="12814300" y="6580939"/>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2904</xdr:rowOff>
    </xdr:from>
    <xdr:to>
      <xdr:col>23</xdr:col>
      <xdr:colOff>568325</xdr:colOff>
      <xdr:row>38</xdr:row>
      <xdr:rowOff>104504</xdr:rowOff>
    </xdr:to>
    <xdr:sp macro="" textlink="">
      <xdr:nvSpPr>
        <xdr:cNvPr id="542" name="円/楕円 541"/>
        <xdr:cNvSpPr/>
      </xdr:nvSpPr>
      <xdr:spPr>
        <a:xfrm>
          <a:off x="16268700" y="65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89281</xdr:rowOff>
    </xdr:from>
    <xdr:ext cx="534377" cy="259045"/>
    <xdr:sp macro="" textlink="">
      <xdr:nvSpPr>
        <xdr:cNvPr id="543" name="消防費該当値テキスト"/>
        <xdr:cNvSpPr txBox="1"/>
      </xdr:nvSpPr>
      <xdr:spPr>
        <a:xfrm>
          <a:off x="16370300" y="64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132372</xdr:rowOff>
    </xdr:from>
    <xdr:to>
      <xdr:col>22</xdr:col>
      <xdr:colOff>415925</xdr:colOff>
      <xdr:row>38</xdr:row>
      <xdr:rowOff>62522</xdr:rowOff>
    </xdr:to>
    <xdr:sp macro="" textlink="">
      <xdr:nvSpPr>
        <xdr:cNvPr id="544" name="円/楕円 543"/>
        <xdr:cNvSpPr/>
      </xdr:nvSpPr>
      <xdr:spPr>
        <a:xfrm>
          <a:off x="15430500" y="64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53649</xdr:rowOff>
    </xdr:from>
    <xdr:ext cx="534377" cy="259045"/>
    <xdr:sp macro="" textlink="">
      <xdr:nvSpPr>
        <xdr:cNvPr id="545" name="テキスト ボックス 544"/>
        <xdr:cNvSpPr txBox="1"/>
      </xdr:nvSpPr>
      <xdr:spPr>
        <a:xfrm>
          <a:off x="15214111" y="65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6280</xdr:rowOff>
    </xdr:from>
    <xdr:to>
      <xdr:col>21</xdr:col>
      <xdr:colOff>212725</xdr:colOff>
      <xdr:row>38</xdr:row>
      <xdr:rowOff>107880</xdr:rowOff>
    </xdr:to>
    <xdr:sp macro="" textlink="">
      <xdr:nvSpPr>
        <xdr:cNvPr id="546" name="円/楕円 545"/>
        <xdr:cNvSpPr/>
      </xdr:nvSpPr>
      <xdr:spPr>
        <a:xfrm>
          <a:off x="14541500" y="65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99007</xdr:rowOff>
    </xdr:from>
    <xdr:ext cx="534377" cy="259045"/>
    <xdr:sp macro="" textlink="">
      <xdr:nvSpPr>
        <xdr:cNvPr id="547" name="テキスト ボックス 546"/>
        <xdr:cNvSpPr txBox="1"/>
      </xdr:nvSpPr>
      <xdr:spPr>
        <a:xfrm>
          <a:off x="14325111" y="66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29677</xdr:rowOff>
    </xdr:from>
    <xdr:to>
      <xdr:col>20</xdr:col>
      <xdr:colOff>9525</xdr:colOff>
      <xdr:row>38</xdr:row>
      <xdr:rowOff>131277</xdr:rowOff>
    </xdr:to>
    <xdr:sp macro="" textlink="">
      <xdr:nvSpPr>
        <xdr:cNvPr id="548" name="円/楕円 547"/>
        <xdr:cNvSpPr/>
      </xdr:nvSpPr>
      <xdr:spPr>
        <a:xfrm>
          <a:off x="13652500" y="65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122404</xdr:rowOff>
    </xdr:from>
    <xdr:ext cx="534377" cy="259045"/>
    <xdr:sp macro="" textlink="">
      <xdr:nvSpPr>
        <xdr:cNvPr id="549" name="テキスト ボックス 548"/>
        <xdr:cNvSpPr txBox="1"/>
      </xdr:nvSpPr>
      <xdr:spPr>
        <a:xfrm>
          <a:off x="13436111" y="663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15039</xdr:rowOff>
    </xdr:from>
    <xdr:to>
      <xdr:col>18</xdr:col>
      <xdr:colOff>492125</xdr:colOff>
      <xdr:row>38</xdr:row>
      <xdr:rowOff>116639</xdr:rowOff>
    </xdr:to>
    <xdr:sp macro="" textlink="">
      <xdr:nvSpPr>
        <xdr:cNvPr id="550" name="円/楕円 549"/>
        <xdr:cNvSpPr/>
      </xdr:nvSpPr>
      <xdr:spPr>
        <a:xfrm>
          <a:off x="12763500" y="6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107766</xdr:rowOff>
    </xdr:from>
    <xdr:ext cx="534377" cy="259045"/>
    <xdr:sp macro="" textlink="">
      <xdr:nvSpPr>
        <xdr:cNvPr id="551" name="テキスト ボックス 550"/>
        <xdr:cNvSpPr txBox="1"/>
      </xdr:nvSpPr>
      <xdr:spPr>
        <a:xfrm>
          <a:off x="12547111" y="6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157830</xdr:rowOff>
    </xdr:from>
    <xdr:to>
      <xdr:col>23</xdr:col>
      <xdr:colOff>517525</xdr:colOff>
      <xdr:row>57</xdr:row>
      <xdr:rowOff>167713</xdr:rowOff>
    </xdr:to>
    <xdr:cxnSp macro="">
      <xdr:nvCxnSpPr>
        <xdr:cNvPr id="578" name="直線コネクタ 577"/>
        <xdr:cNvCxnSpPr/>
      </xdr:nvCxnSpPr>
      <xdr:spPr>
        <a:xfrm flipV="1">
          <a:off x="15481300" y="9930480"/>
          <a:ext cx="8382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167713</xdr:rowOff>
    </xdr:from>
    <xdr:to>
      <xdr:col>22</xdr:col>
      <xdr:colOff>365125</xdr:colOff>
      <xdr:row>58</xdr:row>
      <xdr:rowOff>4426</xdr:rowOff>
    </xdr:to>
    <xdr:cxnSp macro="">
      <xdr:nvCxnSpPr>
        <xdr:cNvPr id="581" name="直線コネクタ 580"/>
        <xdr:cNvCxnSpPr/>
      </xdr:nvCxnSpPr>
      <xdr:spPr>
        <a:xfrm flipV="1">
          <a:off x="14592300" y="9940363"/>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145566</xdr:rowOff>
    </xdr:from>
    <xdr:to>
      <xdr:col>21</xdr:col>
      <xdr:colOff>161925</xdr:colOff>
      <xdr:row>58</xdr:row>
      <xdr:rowOff>4426</xdr:rowOff>
    </xdr:to>
    <xdr:cxnSp macro="">
      <xdr:nvCxnSpPr>
        <xdr:cNvPr id="584" name="直線コネクタ 583"/>
        <xdr:cNvCxnSpPr/>
      </xdr:nvCxnSpPr>
      <xdr:spPr>
        <a:xfrm>
          <a:off x="13703300" y="9918216"/>
          <a:ext cx="889000" cy="3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124482</xdr:rowOff>
    </xdr:from>
    <xdr:to>
      <xdr:col>19</xdr:col>
      <xdr:colOff>644525</xdr:colOff>
      <xdr:row>57</xdr:row>
      <xdr:rowOff>145566</xdr:rowOff>
    </xdr:to>
    <xdr:cxnSp macro="">
      <xdr:nvCxnSpPr>
        <xdr:cNvPr id="587" name="直線コネクタ 586"/>
        <xdr:cNvCxnSpPr/>
      </xdr:nvCxnSpPr>
      <xdr:spPr>
        <a:xfrm>
          <a:off x="12814300" y="9897132"/>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107030</xdr:rowOff>
    </xdr:from>
    <xdr:to>
      <xdr:col>23</xdr:col>
      <xdr:colOff>568325</xdr:colOff>
      <xdr:row>58</xdr:row>
      <xdr:rowOff>37180</xdr:rowOff>
    </xdr:to>
    <xdr:sp macro="" textlink="">
      <xdr:nvSpPr>
        <xdr:cNvPr id="597" name="円/楕円 596"/>
        <xdr:cNvSpPr/>
      </xdr:nvSpPr>
      <xdr:spPr>
        <a:xfrm>
          <a:off x="16268700" y="98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21957</xdr:rowOff>
    </xdr:from>
    <xdr:ext cx="534377" cy="259045"/>
    <xdr:sp macro="" textlink="">
      <xdr:nvSpPr>
        <xdr:cNvPr id="598" name="教育費該当値テキスト"/>
        <xdr:cNvSpPr txBox="1"/>
      </xdr:nvSpPr>
      <xdr:spPr>
        <a:xfrm>
          <a:off x="16370300" y="97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116913</xdr:rowOff>
    </xdr:from>
    <xdr:to>
      <xdr:col>22</xdr:col>
      <xdr:colOff>415925</xdr:colOff>
      <xdr:row>58</xdr:row>
      <xdr:rowOff>47063</xdr:rowOff>
    </xdr:to>
    <xdr:sp macro="" textlink="">
      <xdr:nvSpPr>
        <xdr:cNvPr id="599" name="円/楕円 598"/>
        <xdr:cNvSpPr/>
      </xdr:nvSpPr>
      <xdr:spPr>
        <a:xfrm>
          <a:off x="15430500" y="98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38190</xdr:rowOff>
    </xdr:from>
    <xdr:ext cx="534377" cy="259045"/>
    <xdr:sp macro="" textlink="">
      <xdr:nvSpPr>
        <xdr:cNvPr id="600" name="テキスト ボックス 599"/>
        <xdr:cNvSpPr txBox="1"/>
      </xdr:nvSpPr>
      <xdr:spPr>
        <a:xfrm>
          <a:off x="15214111" y="99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125076</xdr:rowOff>
    </xdr:from>
    <xdr:to>
      <xdr:col>21</xdr:col>
      <xdr:colOff>212725</xdr:colOff>
      <xdr:row>58</xdr:row>
      <xdr:rowOff>55226</xdr:rowOff>
    </xdr:to>
    <xdr:sp macro="" textlink="">
      <xdr:nvSpPr>
        <xdr:cNvPr id="601" name="円/楕円 600"/>
        <xdr:cNvSpPr/>
      </xdr:nvSpPr>
      <xdr:spPr>
        <a:xfrm>
          <a:off x="14541500" y="98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46353</xdr:rowOff>
    </xdr:from>
    <xdr:ext cx="534377" cy="259045"/>
    <xdr:sp macro="" textlink="">
      <xdr:nvSpPr>
        <xdr:cNvPr id="602" name="テキスト ボックス 601"/>
        <xdr:cNvSpPr txBox="1"/>
      </xdr:nvSpPr>
      <xdr:spPr>
        <a:xfrm>
          <a:off x="14325111" y="99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94766</xdr:rowOff>
    </xdr:from>
    <xdr:to>
      <xdr:col>20</xdr:col>
      <xdr:colOff>9525</xdr:colOff>
      <xdr:row>58</xdr:row>
      <xdr:rowOff>24916</xdr:rowOff>
    </xdr:to>
    <xdr:sp macro="" textlink="">
      <xdr:nvSpPr>
        <xdr:cNvPr id="603" name="円/楕円 602"/>
        <xdr:cNvSpPr/>
      </xdr:nvSpPr>
      <xdr:spPr>
        <a:xfrm>
          <a:off x="13652500" y="98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16043</xdr:rowOff>
    </xdr:from>
    <xdr:ext cx="534377" cy="259045"/>
    <xdr:sp macro="" textlink="">
      <xdr:nvSpPr>
        <xdr:cNvPr id="604" name="テキスト ボックス 603"/>
        <xdr:cNvSpPr txBox="1"/>
      </xdr:nvSpPr>
      <xdr:spPr>
        <a:xfrm>
          <a:off x="13436111" y="99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73682</xdr:rowOff>
    </xdr:from>
    <xdr:to>
      <xdr:col>18</xdr:col>
      <xdr:colOff>492125</xdr:colOff>
      <xdr:row>58</xdr:row>
      <xdr:rowOff>3832</xdr:rowOff>
    </xdr:to>
    <xdr:sp macro="" textlink="">
      <xdr:nvSpPr>
        <xdr:cNvPr id="605" name="円/楕円 604"/>
        <xdr:cNvSpPr/>
      </xdr:nvSpPr>
      <xdr:spPr>
        <a:xfrm>
          <a:off x="12763500" y="98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166409</xdr:rowOff>
    </xdr:from>
    <xdr:ext cx="534377" cy="259045"/>
    <xdr:sp macro="" textlink="">
      <xdr:nvSpPr>
        <xdr:cNvPr id="606" name="テキスト ボックス 605"/>
        <xdr:cNvSpPr txBox="1"/>
      </xdr:nvSpPr>
      <xdr:spPr>
        <a:xfrm>
          <a:off x="12547111" y="993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115532</xdr:rowOff>
    </xdr:from>
    <xdr:to>
      <xdr:col>23</xdr:col>
      <xdr:colOff>517525</xdr:colOff>
      <xdr:row>79</xdr:row>
      <xdr:rowOff>19461</xdr:rowOff>
    </xdr:to>
    <xdr:cxnSp macro="">
      <xdr:nvCxnSpPr>
        <xdr:cNvPr id="635" name="直線コネクタ 634"/>
        <xdr:cNvCxnSpPr/>
      </xdr:nvCxnSpPr>
      <xdr:spPr>
        <a:xfrm>
          <a:off x="15481300" y="13317182"/>
          <a:ext cx="838200" cy="24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82093</xdr:rowOff>
    </xdr:from>
    <xdr:to>
      <xdr:col>22</xdr:col>
      <xdr:colOff>365125</xdr:colOff>
      <xdr:row>77</xdr:row>
      <xdr:rowOff>115532</xdr:rowOff>
    </xdr:to>
    <xdr:cxnSp macro="">
      <xdr:nvCxnSpPr>
        <xdr:cNvPr id="638" name="直線コネクタ 637"/>
        <xdr:cNvCxnSpPr/>
      </xdr:nvCxnSpPr>
      <xdr:spPr>
        <a:xfrm>
          <a:off x="14592300" y="13112293"/>
          <a:ext cx="889000" cy="2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32089</xdr:rowOff>
    </xdr:from>
    <xdr:ext cx="534377" cy="259045"/>
    <xdr:sp macro="" textlink="">
      <xdr:nvSpPr>
        <xdr:cNvPr id="640" name="テキスト ボックス 639"/>
        <xdr:cNvSpPr txBox="1"/>
      </xdr:nvSpPr>
      <xdr:spPr>
        <a:xfrm>
          <a:off x="15214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82093</xdr:rowOff>
    </xdr:from>
    <xdr:to>
      <xdr:col>21</xdr:col>
      <xdr:colOff>161925</xdr:colOff>
      <xdr:row>76</xdr:row>
      <xdr:rowOff>166443</xdr:rowOff>
    </xdr:to>
    <xdr:cxnSp macro="">
      <xdr:nvCxnSpPr>
        <xdr:cNvPr id="641" name="直線コネクタ 640"/>
        <xdr:cNvCxnSpPr/>
      </xdr:nvCxnSpPr>
      <xdr:spPr>
        <a:xfrm flipV="1">
          <a:off x="13703300" y="13112293"/>
          <a:ext cx="889000" cy="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26461</xdr:rowOff>
    </xdr:from>
    <xdr:ext cx="534377" cy="259045"/>
    <xdr:sp macro="" textlink="">
      <xdr:nvSpPr>
        <xdr:cNvPr id="643" name="テキスト ボックス 642"/>
        <xdr:cNvSpPr txBox="1"/>
      </xdr:nvSpPr>
      <xdr:spPr>
        <a:xfrm>
          <a:off x="14325111" y="135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166443</xdr:rowOff>
    </xdr:from>
    <xdr:to>
      <xdr:col>19</xdr:col>
      <xdr:colOff>644525</xdr:colOff>
      <xdr:row>79</xdr:row>
      <xdr:rowOff>37275</xdr:rowOff>
    </xdr:to>
    <xdr:cxnSp macro="">
      <xdr:nvCxnSpPr>
        <xdr:cNvPr id="644" name="直線コネクタ 643"/>
        <xdr:cNvCxnSpPr/>
      </xdr:nvCxnSpPr>
      <xdr:spPr>
        <a:xfrm flipV="1">
          <a:off x="12814300" y="13196643"/>
          <a:ext cx="889000" cy="38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8321</xdr:rowOff>
    </xdr:from>
    <xdr:ext cx="534377" cy="259045"/>
    <xdr:sp macro="" textlink="">
      <xdr:nvSpPr>
        <xdr:cNvPr id="646" name="テキスト ボックス 645"/>
        <xdr:cNvSpPr txBox="1"/>
      </xdr:nvSpPr>
      <xdr:spPr>
        <a:xfrm>
          <a:off x="13436111" y="13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140111</xdr:rowOff>
    </xdr:from>
    <xdr:to>
      <xdr:col>23</xdr:col>
      <xdr:colOff>568325</xdr:colOff>
      <xdr:row>79</xdr:row>
      <xdr:rowOff>70261</xdr:rowOff>
    </xdr:to>
    <xdr:sp macro="" textlink="">
      <xdr:nvSpPr>
        <xdr:cNvPr id="654" name="円/楕円 653"/>
        <xdr:cNvSpPr/>
      </xdr:nvSpPr>
      <xdr:spPr>
        <a:xfrm>
          <a:off x="16268700" y="135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97450</xdr:rowOff>
    </xdr:from>
    <xdr:ext cx="469744" cy="259045"/>
    <xdr:sp macro="" textlink="">
      <xdr:nvSpPr>
        <xdr:cNvPr id="655" name="災害復旧費該当値テキスト"/>
        <xdr:cNvSpPr txBox="1"/>
      </xdr:nvSpPr>
      <xdr:spPr>
        <a:xfrm>
          <a:off x="16370300" y="1347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64732</xdr:rowOff>
    </xdr:from>
    <xdr:to>
      <xdr:col>22</xdr:col>
      <xdr:colOff>415925</xdr:colOff>
      <xdr:row>77</xdr:row>
      <xdr:rowOff>166332</xdr:rowOff>
    </xdr:to>
    <xdr:sp macro="" textlink="">
      <xdr:nvSpPr>
        <xdr:cNvPr id="656" name="円/楕円 655"/>
        <xdr:cNvSpPr/>
      </xdr:nvSpPr>
      <xdr:spPr>
        <a:xfrm>
          <a:off x="15430500" y="132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11409</xdr:rowOff>
    </xdr:from>
    <xdr:ext cx="534377" cy="259045"/>
    <xdr:sp macro="" textlink="">
      <xdr:nvSpPr>
        <xdr:cNvPr id="657" name="テキスト ボックス 656"/>
        <xdr:cNvSpPr txBox="1"/>
      </xdr:nvSpPr>
      <xdr:spPr>
        <a:xfrm>
          <a:off x="15214111" y="130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31293</xdr:rowOff>
    </xdr:from>
    <xdr:to>
      <xdr:col>21</xdr:col>
      <xdr:colOff>212725</xdr:colOff>
      <xdr:row>76</xdr:row>
      <xdr:rowOff>132893</xdr:rowOff>
    </xdr:to>
    <xdr:sp macro="" textlink="">
      <xdr:nvSpPr>
        <xdr:cNvPr id="658" name="円/楕円 657"/>
        <xdr:cNvSpPr/>
      </xdr:nvSpPr>
      <xdr:spPr>
        <a:xfrm>
          <a:off x="14541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149420</xdr:rowOff>
    </xdr:from>
    <xdr:ext cx="599010" cy="259045"/>
    <xdr:sp macro="" textlink="">
      <xdr:nvSpPr>
        <xdr:cNvPr id="659" name="テキスト ボックス 658"/>
        <xdr:cNvSpPr txBox="1"/>
      </xdr:nvSpPr>
      <xdr:spPr>
        <a:xfrm>
          <a:off x="14292794" y="128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115643</xdr:rowOff>
    </xdr:from>
    <xdr:to>
      <xdr:col>20</xdr:col>
      <xdr:colOff>9525</xdr:colOff>
      <xdr:row>77</xdr:row>
      <xdr:rowOff>45793</xdr:rowOff>
    </xdr:to>
    <xdr:sp macro="" textlink="">
      <xdr:nvSpPr>
        <xdr:cNvPr id="660" name="円/楕円 659"/>
        <xdr:cNvSpPr/>
      </xdr:nvSpPr>
      <xdr:spPr>
        <a:xfrm>
          <a:off x="13652500" y="131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62320</xdr:rowOff>
    </xdr:from>
    <xdr:ext cx="599010" cy="259045"/>
    <xdr:sp macro="" textlink="">
      <xdr:nvSpPr>
        <xdr:cNvPr id="661" name="テキスト ボックス 660"/>
        <xdr:cNvSpPr txBox="1"/>
      </xdr:nvSpPr>
      <xdr:spPr>
        <a:xfrm>
          <a:off x="13403794" y="1292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157925</xdr:rowOff>
    </xdr:from>
    <xdr:to>
      <xdr:col>18</xdr:col>
      <xdr:colOff>492125</xdr:colOff>
      <xdr:row>79</xdr:row>
      <xdr:rowOff>88075</xdr:rowOff>
    </xdr:to>
    <xdr:sp macro="" textlink="">
      <xdr:nvSpPr>
        <xdr:cNvPr id="662" name="円/楕円 661"/>
        <xdr:cNvSpPr/>
      </xdr:nvSpPr>
      <xdr:spPr>
        <a:xfrm>
          <a:off x="12763500" y="135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79202</xdr:rowOff>
    </xdr:from>
    <xdr:ext cx="469744" cy="259045"/>
    <xdr:sp macro="" textlink="">
      <xdr:nvSpPr>
        <xdr:cNvPr id="663" name="テキスト ボックス 662"/>
        <xdr:cNvSpPr txBox="1"/>
      </xdr:nvSpPr>
      <xdr:spPr>
        <a:xfrm>
          <a:off x="12579427" y="136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127820</xdr:rowOff>
    </xdr:from>
    <xdr:to>
      <xdr:col>23</xdr:col>
      <xdr:colOff>517525</xdr:colOff>
      <xdr:row>96</xdr:row>
      <xdr:rowOff>154381</xdr:rowOff>
    </xdr:to>
    <xdr:cxnSp macro="">
      <xdr:nvCxnSpPr>
        <xdr:cNvPr id="690" name="直線コネクタ 689"/>
        <xdr:cNvCxnSpPr/>
      </xdr:nvCxnSpPr>
      <xdr:spPr>
        <a:xfrm>
          <a:off x="15481300" y="16587020"/>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127820</xdr:rowOff>
    </xdr:from>
    <xdr:to>
      <xdr:col>22</xdr:col>
      <xdr:colOff>365125</xdr:colOff>
      <xdr:row>96</xdr:row>
      <xdr:rowOff>128986</xdr:rowOff>
    </xdr:to>
    <xdr:cxnSp macro="">
      <xdr:nvCxnSpPr>
        <xdr:cNvPr id="693" name="直線コネクタ 692"/>
        <xdr:cNvCxnSpPr/>
      </xdr:nvCxnSpPr>
      <xdr:spPr>
        <a:xfrm flipV="1">
          <a:off x="14592300" y="16587020"/>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26743</xdr:rowOff>
    </xdr:from>
    <xdr:to>
      <xdr:col>21</xdr:col>
      <xdr:colOff>161925</xdr:colOff>
      <xdr:row>96</xdr:row>
      <xdr:rowOff>128986</xdr:rowOff>
    </xdr:to>
    <xdr:cxnSp macro="">
      <xdr:nvCxnSpPr>
        <xdr:cNvPr id="696" name="直線コネクタ 695"/>
        <xdr:cNvCxnSpPr/>
      </xdr:nvCxnSpPr>
      <xdr:spPr>
        <a:xfrm>
          <a:off x="13703300" y="16485943"/>
          <a:ext cx="889000" cy="10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26743</xdr:rowOff>
    </xdr:from>
    <xdr:to>
      <xdr:col>19</xdr:col>
      <xdr:colOff>644525</xdr:colOff>
      <xdr:row>96</xdr:row>
      <xdr:rowOff>49447</xdr:rowOff>
    </xdr:to>
    <xdr:cxnSp macro="">
      <xdr:nvCxnSpPr>
        <xdr:cNvPr id="699" name="直線コネクタ 698"/>
        <xdr:cNvCxnSpPr/>
      </xdr:nvCxnSpPr>
      <xdr:spPr>
        <a:xfrm flipV="1">
          <a:off x="12814300" y="16485943"/>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103581</xdr:rowOff>
    </xdr:from>
    <xdr:to>
      <xdr:col>23</xdr:col>
      <xdr:colOff>568325</xdr:colOff>
      <xdr:row>97</xdr:row>
      <xdr:rowOff>33731</xdr:rowOff>
    </xdr:to>
    <xdr:sp macro="" textlink="">
      <xdr:nvSpPr>
        <xdr:cNvPr id="709" name="円/楕円 708"/>
        <xdr:cNvSpPr/>
      </xdr:nvSpPr>
      <xdr:spPr>
        <a:xfrm>
          <a:off x="16268700" y="165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126458</xdr:rowOff>
    </xdr:from>
    <xdr:ext cx="599010" cy="259045"/>
    <xdr:sp macro="" textlink="">
      <xdr:nvSpPr>
        <xdr:cNvPr id="710" name="公債費該当値テキスト"/>
        <xdr:cNvSpPr txBox="1"/>
      </xdr:nvSpPr>
      <xdr:spPr>
        <a:xfrm>
          <a:off x="16370300" y="1641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77020</xdr:rowOff>
    </xdr:from>
    <xdr:to>
      <xdr:col>22</xdr:col>
      <xdr:colOff>415925</xdr:colOff>
      <xdr:row>97</xdr:row>
      <xdr:rowOff>7170</xdr:rowOff>
    </xdr:to>
    <xdr:sp macro="" textlink="">
      <xdr:nvSpPr>
        <xdr:cNvPr id="711" name="円/楕円 710"/>
        <xdr:cNvSpPr/>
      </xdr:nvSpPr>
      <xdr:spPr>
        <a:xfrm>
          <a:off x="15430500" y="16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23697</xdr:rowOff>
    </xdr:from>
    <xdr:ext cx="599010" cy="259045"/>
    <xdr:sp macro="" textlink="">
      <xdr:nvSpPr>
        <xdr:cNvPr id="712" name="テキスト ボックス 711"/>
        <xdr:cNvSpPr txBox="1"/>
      </xdr:nvSpPr>
      <xdr:spPr>
        <a:xfrm>
          <a:off x="15181794" y="1631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78186</xdr:rowOff>
    </xdr:from>
    <xdr:to>
      <xdr:col>21</xdr:col>
      <xdr:colOff>212725</xdr:colOff>
      <xdr:row>97</xdr:row>
      <xdr:rowOff>8336</xdr:rowOff>
    </xdr:to>
    <xdr:sp macro="" textlink="">
      <xdr:nvSpPr>
        <xdr:cNvPr id="713" name="円/楕円 712"/>
        <xdr:cNvSpPr/>
      </xdr:nvSpPr>
      <xdr:spPr>
        <a:xfrm>
          <a:off x="14541500" y="165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24863</xdr:rowOff>
    </xdr:from>
    <xdr:ext cx="599010" cy="259045"/>
    <xdr:sp macro="" textlink="">
      <xdr:nvSpPr>
        <xdr:cNvPr id="714" name="テキスト ボックス 713"/>
        <xdr:cNvSpPr txBox="1"/>
      </xdr:nvSpPr>
      <xdr:spPr>
        <a:xfrm>
          <a:off x="14292794" y="1631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147393</xdr:rowOff>
    </xdr:from>
    <xdr:to>
      <xdr:col>20</xdr:col>
      <xdr:colOff>9525</xdr:colOff>
      <xdr:row>96</xdr:row>
      <xdr:rowOff>77543</xdr:rowOff>
    </xdr:to>
    <xdr:sp macro="" textlink="">
      <xdr:nvSpPr>
        <xdr:cNvPr id="715" name="円/楕円 714"/>
        <xdr:cNvSpPr/>
      </xdr:nvSpPr>
      <xdr:spPr>
        <a:xfrm>
          <a:off x="13652500" y="164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94070</xdr:rowOff>
    </xdr:from>
    <xdr:ext cx="599010" cy="259045"/>
    <xdr:sp macro="" textlink="">
      <xdr:nvSpPr>
        <xdr:cNvPr id="716" name="テキスト ボックス 715"/>
        <xdr:cNvSpPr txBox="1"/>
      </xdr:nvSpPr>
      <xdr:spPr>
        <a:xfrm>
          <a:off x="13403794" y="162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199,413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170097</xdr:rowOff>
    </xdr:from>
    <xdr:to>
      <xdr:col>18</xdr:col>
      <xdr:colOff>492125</xdr:colOff>
      <xdr:row>96</xdr:row>
      <xdr:rowOff>100247</xdr:rowOff>
    </xdr:to>
    <xdr:sp macro="" textlink="">
      <xdr:nvSpPr>
        <xdr:cNvPr id="717" name="円/楕円 716"/>
        <xdr:cNvSpPr/>
      </xdr:nvSpPr>
      <xdr:spPr>
        <a:xfrm>
          <a:off x="12763500" y="164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116774</xdr:rowOff>
    </xdr:from>
    <xdr:ext cx="599010" cy="259045"/>
    <xdr:sp macro="" textlink="">
      <xdr:nvSpPr>
        <xdr:cNvPr id="718" name="テキスト ボックス 717"/>
        <xdr:cNvSpPr txBox="1"/>
      </xdr:nvSpPr>
      <xdr:spPr>
        <a:xfrm>
          <a:off x="12514794" y="1623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6" name="直線コネクタ 78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7" name="テキスト ボックス 78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8" name="直線コネクタ 78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89" name="テキスト ボックス 78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0" name="直線コネクタ 78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91" name="テキスト ボックス 79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2" name="直線コネクタ 79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93" name="テキスト ボックス 79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4" name="直線コネクタ 79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95" name="テキスト ボックス 79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6" name="直線コネクタ 79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97" name="テキスト ボックス 79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99" name="テキスト ボックス 79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1" name="直線コネクタ 80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3" name="直線コネクタ 80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6" name="直線コネクタ 80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8" name="フローチャート : 判断 80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9" name="直線コネクタ 80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0" name="フローチャート : 判断 80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1" name="テキスト ボックス 81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2" name="直線コネクタ 81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3" name="フローチャート : 判断 81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4" name="テキスト ボックス 81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62385</xdr:rowOff>
    </xdr:from>
    <xdr:to>
      <xdr:col>28</xdr:col>
      <xdr:colOff>314325</xdr:colOff>
      <xdr:row>59</xdr:row>
      <xdr:rowOff>98878</xdr:rowOff>
    </xdr:to>
    <xdr:cxnSp macro="">
      <xdr:nvCxnSpPr>
        <xdr:cNvPr id="815" name="直線コネクタ 814"/>
        <xdr:cNvCxnSpPr/>
      </xdr:nvCxnSpPr>
      <xdr:spPr>
        <a:xfrm>
          <a:off x="18656300" y="8634885"/>
          <a:ext cx="889000" cy="157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6" name="フローチャート : 判断 81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7" name="テキスト ボックス 81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170935</xdr:rowOff>
    </xdr:from>
    <xdr:to>
      <xdr:col>27</xdr:col>
      <xdr:colOff>161925</xdr:colOff>
      <xdr:row>59</xdr:row>
      <xdr:rowOff>101085</xdr:rowOff>
    </xdr:to>
    <xdr:sp macro="" textlink="">
      <xdr:nvSpPr>
        <xdr:cNvPr id="818" name="フローチャート : 判断 817"/>
        <xdr:cNvSpPr/>
      </xdr:nvSpPr>
      <xdr:spPr>
        <a:xfrm>
          <a:off x="18605500" y="1011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92212</xdr:rowOff>
    </xdr:from>
    <xdr:ext cx="469744" cy="259045"/>
    <xdr:sp macro="" textlink="">
      <xdr:nvSpPr>
        <xdr:cNvPr id="819" name="テキスト ボックス 818"/>
        <xdr:cNvSpPr txBox="1"/>
      </xdr:nvSpPr>
      <xdr:spPr>
        <a:xfrm>
          <a:off x="18421427" y="10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5" name="円/楕円 82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7" name="円/楕円 82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8" name="テキスト ボックス 82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9" name="円/楕円 82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0" name="テキスト ボックス 82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1" name="円/楕円 83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2" name="テキスト ボックス 83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11585</xdr:rowOff>
    </xdr:from>
    <xdr:to>
      <xdr:col>27</xdr:col>
      <xdr:colOff>161925</xdr:colOff>
      <xdr:row>50</xdr:row>
      <xdr:rowOff>113185</xdr:rowOff>
    </xdr:to>
    <xdr:sp macro="" textlink="">
      <xdr:nvSpPr>
        <xdr:cNvPr id="833" name="円/楕円 832"/>
        <xdr:cNvSpPr/>
      </xdr:nvSpPr>
      <xdr:spPr>
        <a:xfrm>
          <a:off x="18605500" y="85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129712</xdr:rowOff>
    </xdr:from>
    <xdr:ext cx="534377" cy="259045"/>
    <xdr:sp macro="" textlink="">
      <xdr:nvSpPr>
        <xdr:cNvPr id="834" name="テキスト ボックス 833"/>
        <xdr:cNvSpPr txBox="1"/>
      </xdr:nvSpPr>
      <xdr:spPr>
        <a:xfrm>
          <a:off x="18389111" y="835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96,735</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baseline="0">
              <a:solidFill>
                <a:schemeClr val="dk1"/>
              </a:solidFill>
              <a:effectLst/>
              <a:latin typeface="+mn-lt"/>
              <a:ea typeface="+mn-ea"/>
              <a:cs typeface="+mn-cs"/>
            </a:rPr>
            <a:t>歳出決算総額は、住民一人あたり</a:t>
          </a:r>
          <a:r>
            <a:rPr kumimoji="1" lang="en-US" altLang="ja-JP" sz="1300" baseline="0">
              <a:solidFill>
                <a:schemeClr val="dk1"/>
              </a:solidFill>
              <a:effectLst/>
              <a:latin typeface="+mn-lt"/>
              <a:ea typeface="+mn-ea"/>
              <a:cs typeface="+mn-cs"/>
            </a:rPr>
            <a:t>1,346</a:t>
          </a:r>
          <a:r>
            <a:rPr kumimoji="1" lang="ja-JP" altLang="ja-JP" sz="1300" baseline="0">
              <a:solidFill>
                <a:schemeClr val="dk1"/>
              </a:solidFill>
              <a:effectLst/>
              <a:latin typeface="+mn-lt"/>
              <a:ea typeface="+mn-ea"/>
              <a:cs typeface="+mn-cs"/>
            </a:rPr>
            <a:t>千円となっている。</a:t>
          </a:r>
          <a:endParaRPr lang="ja-JP" altLang="ja-JP" sz="1300">
            <a:effectLst/>
          </a:endParaRPr>
        </a:p>
        <a:p>
          <a:r>
            <a:rPr kumimoji="1" lang="ja-JP" altLang="en-US" sz="1300">
              <a:latin typeface="ＭＳ Ｐゴシック"/>
            </a:rPr>
            <a:t>　民生費については、扶助費において制度改正による児童福祉費の増や高齢化の進行による高齢者福祉費の増による上昇がみられる。今後も民生費については増加の傾向にあると見込まれるため、財源の確保についての検討が求められる。</a:t>
          </a:r>
        </a:p>
        <a:p>
          <a:r>
            <a:rPr kumimoji="1" lang="ja-JP" altLang="en-US" sz="1300">
              <a:latin typeface="ＭＳ Ｐゴシック"/>
            </a:rPr>
            <a:t>　土木費については、近年増加の傾向にある。これについては、小石原川ダム整備に係る「小石原川ダム水源地域振興整備事業基金」、「水源かん養基金」積立金の増が要因である。今後土木費については、これら基金を財源とした水源地域整備事業等の実施が見込まれている。</a:t>
          </a:r>
          <a:endParaRPr kumimoji="1" lang="en-US" altLang="ja-JP" sz="1300">
            <a:latin typeface="ＭＳ Ｐゴシック"/>
          </a:endParaRPr>
        </a:p>
        <a:p>
          <a:r>
            <a:rPr kumimoji="1" lang="ja-JP" altLang="en-US" sz="1300">
              <a:latin typeface="ＭＳ Ｐゴシック"/>
            </a:rPr>
            <a:t>　衛生費についても土木費と同様に、小石原川ダム整備に係る費用の増がみられる。これについては、小石原川ダム水源地域振興整備事業による簡易水道施設整備のための簡易水道事業特別会計への繰出金の増加によるものである。</a:t>
          </a:r>
          <a:endParaRPr kumimoji="1" lang="en-US" altLang="ja-JP" sz="1300">
            <a:latin typeface="ＭＳ Ｐゴシック"/>
          </a:endParaRPr>
        </a:p>
        <a:p>
          <a:r>
            <a:rPr kumimoji="1" lang="ja-JP" altLang="en-US" sz="1300">
              <a:latin typeface="ＭＳ Ｐゴシック"/>
            </a:rPr>
            <a:t>　公債費については、償還期間が短い合併特例事業債及び過疎対策事業債の残高が全体の</a:t>
          </a:r>
          <a:r>
            <a:rPr kumimoji="1" lang="en-US" altLang="ja-JP" sz="1300">
              <a:latin typeface="ＭＳ Ｐゴシック"/>
            </a:rPr>
            <a:t>40.6</a:t>
          </a:r>
          <a:r>
            <a:rPr kumimoji="1" lang="ja-JP" altLang="en-US" sz="1300">
              <a:latin typeface="ＭＳ Ｐゴシック"/>
            </a:rPr>
            <a:t>％を占め、単年度における償還額が高額になり比率を高める要因となっている。現在、村債残高は年々減少しているが、類似団体内順位は依然として高い傾向にあるため、今後も新たな起債を抑制することにより、適正な水準を目指す。</a:t>
          </a: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経済対策関連交付金事業により、各種事業に取り組むことができ、住民福祉の向上を図ることができている。また、合併後の職員減による人件費の削減や遊休村有地の貸与等による新たな歳入の確保、光熱費等物件費の見直し等により実質収支、実質単年度収支は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今後は人口減少等による普通交付税交付額の減少が見込まれると思われるので、その状況に備えた財政運営が求められる。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実質連結赤字比率については、毎年度黒字決算となり、国民健康保険事業についても平成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年度のみの赤字決算であり、それ以降は黒字決算となっているが、これは一般会計からの繰出し金の増加によるものである。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今後の状況次第では繰出金がさらに増加することも予想され、必要に応じた受益者負担の在り方を検討することが求められる。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また、一般会計においても実質収支比率と同様に今後は普通交付税を含めた一般財源の確保は厳しくなると見込まれるため、今後の状況を注視していく必要がある。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3295470</v>
      </c>
      <c r="BO4" s="409"/>
      <c r="BP4" s="409"/>
      <c r="BQ4" s="409"/>
      <c r="BR4" s="409"/>
      <c r="BS4" s="409"/>
      <c r="BT4" s="409"/>
      <c r="BU4" s="410"/>
      <c r="BV4" s="408">
        <v>3102420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10.199999999999999</v>
      </c>
      <c r="CU4" s="586"/>
      <c r="CV4" s="586"/>
      <c r="CW4" s="586"/>
      <c r="CX4" s="586"/>
      <c r="CY4" s="586"/>
      <c r="CZ4" s="586"/>
      <c r="DA4" s="587"/>
      <c r="DB4" s="585">
        <v>7.7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3098534</v>
      </c>
      <c r="BO5" s="414"/>
      <c r="BP5" s="414"/>
      <c r="BQ5" s="414"/>
      <c r="BR5" s="414"/>
      <c r="BS5" s="414"/>
      <c r="BT5" s="414"/>
      <c r="BU5" s="415"/>
      <c r="BV5" s="413">
        <v>2974928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82.6</v>
      </c>
      <c r="CU5" s="384"/>
      <c r="CV5" s="384"/>
      <c r="CW5" s="384"/>
      <c r="CX5" s="384"/>
      <c r="CY5" s="384"/>
      <c r="CZ5" s="384"/>
      <c r="DA5" s="385"/>
      <c r="DB5" s="383">
        <v>85.5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196936</v>
      </c>
      <c r="BO6" s="414"/>
      <c r="BP6" s="414"/>
      <c r="BQ6" s="414"/>
      <c r="BR6" s="414"/>
      <c r="BS6" s="414"/>
      <c r="BT6" s="414"/>
      <c r="BU6" s="415"/>
      <c r="BV6" s="413">
        <v>127492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86.6</v>
      </c>
      <c r="CU6" s="560"/>
      <c r="CV6" s="560"/>
      <c r="CW6" s="560"/>
      <c r="CX6" s="560"/>
      <c r="CY6" s="560"/>
      <c r="CZ6" s="560"/>
      <c r="DA6" s="561"/>
      <c r="DB6" s="559">
        <v>89.9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36256</v>
      </c>
      <c r="BO7" s="414"/>
      <c r="BP7" s="414"/>
      <c r="BQ7" s="414"/>
      <c r="BR7" s="414"/>
      <c r="BS7" s="414"/>
      <c r="BT7" s="414"/>
      <c r="BU7" s="415"/>
      <c r="BV7" s="413">
        <v>10100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1578881</v>
      </c>
      <c r="CU7" s="414"/>
      <c r="CV7" s="414"/>
      <c r="CW7" s="414"/>
      <c r="CX7" s="414"/>
      <c r="CY7" s="414"/>
      <c r="CZ7" s="414"/>
      <c r="DA7" s="415"/>
      <c r="DB7" s="413">
        <v>1520311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160680</v>
      </c>
      <c r="BO8" s="414"/>
      <c r="BP8" s="414"/>
      <c r="BQ8" s="414"/>
      <c r="BR8" s="414"/>
      <c r="BS8" s="414"/>
      <c r="BT8" s="414"/>
      <c r="BU8" s="415"/>
      <c r="BV8" s="413">
        <v>117392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2174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43288</v>
      </c>
      <c r="BO9" s="414"/>
      <c r="BP9" s="414"/>
      <c r="BQ9" s="414"/>
      <c r="BR9" s="414"/>
      <c r="BS9" s="414"/>
      <c r="BT9" s="414"/>
      <c r="BU9" s="415"/>
      <c r="BV9" s="413">
        <v>-91458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15.5</v>
      </c>
      <c r="CU9" s="384"/>
      <c r="CV9" s="384"/>
      <c r="CW9" s="384"/>
      <c r="CX9" s="384"/>
      <c r="CY9" s="384"/>
      <c r="CZ9" s="384"/>
      <c r="DA9" s="385"/>
      <c r="DB9" s="383">
        <v>17.3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2432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102499</v>
      </c>
      <c r="BO10" s="414"/>
      <c r="BP10" s="414"/>
      <c r="BQ10" s="414"/>
      <c r="BR10" s="414"/>
      <c r="BS10" s="414"/>
      <c r="BT10" s="414"/>
      <c r="BU10" s="415"/>
      <c r="BV10" s="413">
        <v>110359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2302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2298</v>
      </c>
      <c r="S13" s="515"/>
      <c r="T13" s="515"/>
      <c r="U13" s="515"/>
      <c r="V13" s="516"/>
      <c r="W13" s="502" t="s">
        <v>121</v>
      </c>
      <c r="X13" s="426"/>
      <c r="Y13" s="426"/>
      <c r="Z13" s="426"/>
      <c r="AA13" s="426"/>
      <c r="AB13" s="427"/>
      <c r="AC13" s="389">
        <v>197</v>
      </c>
      <c r="AD13" s="390"/>
      <c r="AE13" s="390"/>
      <c r="AF13" s="390"/>
      <c r="AG13" s="391"/>
      <c r="AH13" s="389">
        <v>251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145787</v>
      </c>
      <c r="BO13" s="414"/>
      <c r="BP13" s="414"/>
      <c r="BQ13" s="414"/>
      <c r="BR13" s="414"/>
      <c r="BS13" s="414"/>
      <c r="BT13" s="414"/>
      <c r="BU13" s="415"/>
      <c r="BV13" s="413">
        <v>18901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10.4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2353</v>
      </c>
      <c r="S14" s="515"/>
      <c r="T14" s="515"/>
      <c r="U14" s="515"/>
      <c r="V14" s="516"/>
      <c r="W14" s="517"/>
      <c r="X14" s="429"/>
      <c r="Y14" s="429"/>
      <c r="Z14" s="429"/>
      <c r="AA14" s="429"/>
      <c r="AB14" s="430"/>
      <c r="AC14" s="507">
        <v>17</v>
      </c>
      <c r="AD14" s="508"/>
      <c r="AE14" s="508"/>
      <c r="AF14" s="508"/>
      <c r="AG14" s="509"/>
      <c r="AH14" s="507">
        <v>18.3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2349</v>
      </c>
      <c r="S15" s="515"/>
      <c r="T15" s="515"/>
      <c r="U15" s="515"/>
      <c r="V15" s="516"/>
      <c r="W15" s="502" t="s">
        <v>128</v>
      </c>
      <c r="X15" s="426"/>
      <c r="Y15" s="426"/>
      <c r="Z15" s="426"/>
      <c r="AA15" s="426"/>
      <c r="AB15" s="427"/>
      <c r="AC15" s="389">
        <v>341</v>
      </c>
      <c r="AD15" s="390"/>
      <c r="AE15" s="390"/>
      <c r="AF15" s="390"/>
      <c r="AG15" s="391"/>
      <c r="AH15" s="389">
        <v>493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167311</v>
      </c>
      <c r="BO15" s="409"/>
      <c r="BP15" s="409"/>
      <c r="BQ15" s="409"/>
      <c r="BR15" s="409"/>
      <c r="BS15" s="409"/>
      <c r="BT15" s="409"/>
      <c r="BU15" s="410"/>
      <c r="BV15" s="408">
        <v>158660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29.5</v>
      </c>
      <c r="AD16" s="508"/>
      <c r="AE16" s="508"/>
      <c r="AF16" s="508"/>
      <c r="AG16" s="509"/>
      <c r="AH16" s="507">
        <v>35.9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1409498</v>
      </c>
      <c r="BO16" s="414"/>
      <c r="BP16" s="414"/>
      <c r="BQ16" s="414"/>
      <c r="BR16" s="414"/>
      <c r="BS16" s="414"/>
      <c r="BT16" s="414"/>
      <c r="BU16" s="415"/>
      <c r="BV16" s="413">
        <v>1294012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618</v>
      </c>
      <c r="AD17" s="390"/>
      <c r="AE17" s="390"/>
      <c r="AF17" s="390"/>
      <c r="AG17" s="391"/>
      <c r="AH17" s="389">
        <v>628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207516</v>
      </c>
      <c r="BO17" s="414"/>
      <c r="BP17" s="414"/>
      <c r="BQ17" s="414"/>
      <c r="BR17" s="414"/>
      <c r="BS17" s="414"/>
      <c r="BT17" s="414"/>
      <c r="BU17" s="415"/>
      <c r="BV17" s="413">
        <v>200236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51.97</v>
      </c>
      <c r="M18" s="478"/>
      <c r="N18" s="478"/>
      <c r="O18" s="478"/>
      <c r="P18" s="478"/>
      <c r="Q18" s="478"/>
      <c r="R18" s="479"/>
      <c r="S18" s="479"/>
      <c r="T18" s="479"/>
      <c r="U18" s="479"/>
      <c r="V18" s="480"/>
      <c r="W18" s="494"/>
      <c r="X18" s="495"/>
      <c r="Y18" s="495"/>
      <c r="Z18" s="495"/>
      <c r="AA18" s="495"/>
      <c r="AB18" s="503"/>
      <c r="AC18" s="377">
        <v>53.5</v>
      </c>
      <c r="AD18" s="378"/>
      <c r="AE18" s="378"/>
      <c r="AF18" s="378"/>
      <c r="AG18" s="481"/>
      <c r="AH18" s="377">
        <v>45.7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1316631</v>
      </c>
      <c r="BO18" s="414"/>
      <c r="BP18" s="414"/>
      <c r="BQ18" s="414"/>
      <c r="BR18" s="414"/>
      <c r="BS18" s="414"/>
      <c r="BT18" s="414"/>
      <c r="BU18" s="415"/>
      <c r="BV18" s="413">
        <v>1300940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2086360</v>
      </c>
      <c r="BO19" s="414"/>
      <c r="BP19" s="414"/>
      <c r="BQ19" s="414"/>
      <c r="BR19" s="414"/>
      <c r="BS19" s="414"/>
      <c r="BT19" s="414"/>
      <c r="BU19" s="415"/>
      <c r="BV19" s="413">
        <v>2065790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742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2400888</v>
      </c>
      <c r="BO23" s="414"/>
      <c r="BP23" s="414"/>
      <c r="BQ23" s="414"/>
      <c r="BR23" s="414"/>
      <c r="BS23" s="414"/>
      <c r="BT23" s="414"/>
      <c r="BU23" s="415"/>
      <c r="BV23" s="413">
        <v>2343479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5504</v>
      </c>
      <c r="R24" s="390"/>
      <c r="S24" s="390"/>
      <c r="T24" s="390"/>
      <c r="U24" s="390"/>
      <c r="V24" s="391"/>
      <c r="W24" s="455"/>
      <c r="X24" s="446"/>
      <c r="Y24" s="447"/>
      <c r="Z24" s="386" t="s">
        <v>151</v>
      </c>
      <c r="AA24" s="387"/>
      <c r="AB24" s="387"/>
      <c r="AC24" s="387"/>
      <c r="AD24" s="387"/>
      <c r="AE24" s="387"/>
      <c r="AF24" s="387"/>
      <c r="AG24" s="388"/>
      <c r="AH24" s="389">
        <v>49</v>
      </c>
      <c r="AI24" s="390"/>
      <c r="AJ24" s="390"/>
      <c r="AK24" s="390"/>
      <c r="AL24" s="391"/>
      <c r="AM24" s="389">
        <v>162827</v>
      </c>
      <c r="AN24" s="390"/>
      <c r="AO24" s="390"/>
      <c r="AP24" s="390"/>
      <c r="AQ24" s="390"/>
      <c r="AR24" s="391"/>
      <c r="AS24" s="389">
        <v>3323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2111714</v>
      </c>
      <c r="BO24" s="414"/>
      <c r="BP24" s="414"/>
      <c r="BQ24" s="414"/>
      <c r="BR24" s="414"/>
      <c r="BS24" s="414"/>
      <c r="BT24" s="414"/>
      <c r="BU24" s="415"/>
      <c r="BV24" s="413">
        <v>1970305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5550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8859</v>
      </c>
      <c r="BO25" s="409"/>
      <c r="BP25" s="409"/>
      <c r="BQ25" s="409"/>
      <c r="BR25" s="409"/>
      <c r="BS25" s="409"/>
      <c r="BT25" s="409"/>
      <c r="BU25" s="410"/>
      <c r="BV25" s="408">
        <v>13289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5000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2700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2250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1540959</v>
      </c>
      <c r="BO28" s="409"/>
      <c r="BP28" s="409"/>
      <c r="BQ28" s="409"/>
      <c r="BR28" s="409"/>
      <c r="BS28" s="409"/>
      <c r="BT28" s="409"/>
      <c r="BU28" s="410"/>
      <c r="BV28" s="408">
        <v>1438460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2100</v>
      </c>
      <c r="R29" s="390"/>
      <c r="S29" s="390"/>
      <c r="T29" s="390"/>
      <c r="U29" s="390"/>
      <c r="V29" s="391"/>
      <c r="W29" s="456"/>
      <c r="X29" s="457"/>
      <c r="Y29" s="458"/>
      <c r="Z29" s="386" t="s">
        <v>168</v>
      </c>
      <c r="AA29" s="387"/>
      <c r="AB29" s="387"/>
      <c r="AC29" s="387"/>
      <c r="AD29" s="387"/>
      <c r="AE29" s="387"/>
      <c r="AF29" s="387"/>
      <c r="AG29" s="388"/>
      <c r="AH29" s="389">
        <v>49</v>
      </c>
      <c r="AI29" s="390"/>
      <c r="AJ29" s="390"/>
      <c r="AK29" s="390"/>
      <c r="AL29" s="391"/>
      <c r="AM29" s="389">
        <v>162827</v>
      </c>
      <c r="AN29" s="390"/>
      <c r="AO29" s="390"/>
      <c r="AP29" s="390"/>
      <c r="AQ29" s="390"/>
      <c r="AR29" s="391"/>
      <c r="AS29" s="389">
        <v>3323</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126650</v>
      </c>
      <c r="BO29" s="414"/>
      <c r="BP29" s="414"/>
      <c r="BQ29" s="414"/>
      <c r="BR29" s="414"/>
      <c r="BS29" s="414"/>
      <c r="BT29" s="414"/>
      <c r="BU29" s="415"/>
      <c r="BV29" s="413">
        <v>126428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2330024</v>
      </c>
      <c r="BO30" s="417"/>
      <c r="BP30" s="417"/>
      <c r="BQ30" s="417"/>
      <c r="BR30" s="417"/>
      <c r="BS30" s="417"/>
      <c r="BT30" s="417"/>
      <c r="BU30" s="418"/>
      <c r="BV30" s="416">
        <v>2010117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4</v>
      </c>
      <c r="BF34" s="373"/>
      <c r="BG34" s="372" t="str">
        <f>IF('各会計、関係団体の財政状況及び健全化判断比率'!B30="","",'各会計、関係団体の財政状況及び健全化判断比率'!B30)</f>
        <v>簡易水道事業</v>
      </c>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福岡県市町村消防団員等公務災害補償組合（一般会計）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小石原陶の里</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福岡県市町村職員退職手当組合（一般会計）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宝珠山ふるさと村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福岡県市町村職員退職手当組合（基金特別会計）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福岡県自治会館管理組合（一般会計）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甘木・朝倉広域市町村圏事務組合（一般会計）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10</v>
      </c>
      <c r="BX39" s="373"/>
      <c r="BY39" s="372" t="str">
        <f>IF('各会計、関係団体の財政状況及び健全化判断比率'!B73="","",'各会計、関係団体の財政状況及び健全化判断比率'!B73)</f>
        <v>甘木・朝倉広域市町村圏事務組合（消防特別会計）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11</v>
      </c>
      <c r="BX40" s="373"/>
      <c r="BY40" s="372" t="str">
        <f>IF('各会計、関係団体の財政状況及び健全化判断比率'!B74="","",'各会計、関係団体の財政状況及び健全化判断比率'!B74)</f>
        <v>甘木・朝倉・三井環境施設組合（一般会計）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12</v>
      </c>
      <c r="BX41" s="373"/>
      <c r="BY41" s="372" t="str">
        <f>IF('各会計、関係団体の財政状況及び健全化判断比率'!B75="","",'各会計、関係団体の財政状況及び健全化判断比率'!B75)</f>
        <v>福岡県自治振興組合（一般会計）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13</v>
      </c>
      <c r="BX42" s="373"/>
      <c r="BY42" s="372" t="str">
        <f>IF('各会計、関係団体の財政状況及び健全化判断比率'!B76="","",'各会計、関係団体の財政状況及び健全化判断比率'!B76)</f>
        <v>福岡県自治振興組合（公文書館事業特別会計）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14</v>
      </c>
      <c r="BX43" s="373"/>
      <c r="BY43" s="372" t="str">
        <f>IF('各会計、関係団体の財政状況及び健全化判断比率'!B77="","",'各会計、関係団体の財政状況及び健全化判断比率'!B77)</f>
        <v>福岡県介護保険広域連合（一般会計）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520</v>
      </c>
      <c r="D34" s="1181"/>
      <c r="E34" s="1182"/>
      <c r="F34" s="32">
        <v>15.48</v>
      </c>
      <c r="G34" s="33">
        <v>13.36</v>
      </c>
      <c r="H34" s="33">
        <v>13.56</v>
      </c>
      <c r="I34" s="33">
        <v>7.72</v>
      </c>
      <c r="J34" s="34">
        <v>10.17</v>
      </c>
      <c r="K34" s="22"/>
      <c r="L34" s="22"/>
      <c r="M34" s="22"/>
      <c r="N34" s="22"/>
      <c r="O34" s="22"/>
      <c r="P34" s="22"/>
    </row>
    <row r="35" spans="1:16" ht="39" customHeight="1">
      <c r="A35" s="22"/>
      <c r="B35" s="35"/>
      <c r="C35" s="1175" t="s">
        <v>521</v>
      </c>
      <c r="D35" s="1176"/>
      <c r="E35" s="1177"/>
      <c r="F35" s="36">
        <v>0.04</v>
      </c>
      <c r="G35" s="37">
        <v>0.03</v>
      </c>
      <c r="H35" s="37">
        <v>0.08</v>
      </c>
      <c r="I35" s="37">
        <v>0.26</v>
      </c>
      <c r="J35" s="38">
        <v>0.77</v>
      </c>
      <c r="K35" s="22"/>
      <c r="L35" s="22"/>
      <c r="M35" s="22"/>
      <c r="N35" s="22"/>
      <c r="O35" s="22"/>
      <c r="P35" s="22"/>
    </row>
    <row r="36" spans="1:16" ht="39" customHeight="1">
      <c r="A36" s="22"/>
      <c r="B36" s="35"/>
      <c r="C36" s="1175" t="s">
        <v>522</v>
      </c>
      <c r="D36" s="1176"/>
      <c r="E36" s="1177"/>
      <c r="F36" s="36">
        <v>0</v>
      </c>
      <c r="G36" s="37">
        <v>0.02</v>
      </c>
      <c r="H36" s="37">
        <v>0.02</v>
      </c>
      <c r="I36" s="37">
        <v>0</v>
      </c>
      <c r="J36" s="38">
        <v>0.03</v>
      </c>
      <c r="K36" s="22"/>
      <c r="L36" s="22"/>
      <c r="M36" s="22"/>
      <c r="N36" s="22"/>
      <c r="O36" s="22"/>
      <c r="P36" s="22"/>
    </row>
    <row r="37" spans="1:16" ht="39" customHeight="1">
      <c r="A37" s="22"/>
      <c r="B37" s="35"/>
      <c r="C37" s="1175" t="s">
        <v>523</v>
      </c>
      <c r="D37" s="1176"/>
      <c r="E37" s="1177"/>
      <c r="F37" s="36">
        <v>0</v>
      </c>
      <c r="G37" s="37" t="s">
        <v>524</v>
      </c>
      <c r="H37" s="37">
        <v>0</v>
      </c>
      <c r="I37" s="37">
        <v>0.01</v>
      </c>
      <c r="J37" s="38">
        <v>0</v>
      </c>
      <c r="K37" s="22"/>
      <c r="L37" s="22"/>
      <c r="M37" s="22"/>
      <c r="N37" s="22"/>
      <c r="O37" s="22"/>
      <c r="P37" s="22"/>
    </row>
    <row r="38" spans="1:16" ht="39" customHeight="1">
      <c r="A38" s="22"/>
      <c r="B38" s="35"/>
      <c r="C38" s="1175"/>
      <c r="D38" s="1176"/>
      <c r="E38" s="1177"/>
      <c r="F38" s="36"/>
      <c r="G38" s="37"/>
      <c r="H38" s="37"/>
      <c r="I38" s="37"/>
      <c r="J38" s="38"/>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525</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526</v>
      </c>
      <c r="D43" s="1179"/>
      <c r="E43" s="1180"/>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470</v>
      </c>
      <c r="L45" s="60">
        <v>410</v>
      </c>
      <c r="M45" s="60">
        <v>373</v>
      </c>
      <c r="N45" s="60">
        <v>365</v>
      </c>
      <c r="O45" s="61">
        <v>331</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v>15</v>
      </c>
      <c r="L48" s="64">
        <v>15</v>
      </c>
      <c r="M48" s="64">
        <v>14</v>
      </c>
      <c r="N48" s="64">
        <v>19</v>
      </c>
      <c r="O48" s="65">
        <v>14</v>
      </c>
      <c r="P48" s="48"/>
      <c r="Q48" s="48"/>
      <c r="R48" s="48"/>
      <c r="S48" s="48"/>
      <c r="T48" s="48"/>
      <c r="U48" s="48"/>
    </row>
    <row r="49" spans="1:21" ht="30.75" customHeight="1">
      <c r="A49" s="48"/>
      <c r="B49" s="1193"/>
      <c r="C49" s="1194"/>
      <c r="D49" s="62"/>
      <c r="E49" s="1185" t="s">
        <v>16</v>
      </c>
      <c r="F49" s="1185"/>
      <c r="G49" s="1185"/>
      <c r="H49" s="1185"/>
      <c r="I49" s="1185"/>
      <c r="J49" s="1186"/>
      <c r="K49" s="63">
        <v>30</v>
      </c>
      <c r="L49" s="64">
        <v>29</v>
      </c>
      <c r="M49" s="64">
        <v>29</v>
      </c>
      <c r="N49" s="64">
        <v>30</v>
      </c>
      <c r="O49" s="65">
        <v>30</v>
      </c>
      <c r="P49" s="48"/>
      <c r="Q49" s="48"/>
      <c r="R49" s="48"/>
      <c r="S49" s="48"/>
      <c r="T49" s="48"/>
      <c r="U49" s="48"/>
    </row>
    <row r="50" spans="1:21" ht="30.75" customHeight="1">
      <c r="A50" s="48"/>
      <c r="B50" s="1193"/>
      <c r="C50" s="1194"/>
      <c r="D50" s="62"/>
      <c r="E50" s="1185" t="s">
        <v>17</v>
      </c>
      <c r="F50" s="1185"/>
      <c r="G50" s="1185"/>
      <c r="H50" s="1185"/>
      <c r="I50" s="1185"/>
      <c r="J50" s="1186"/>
      <c r="K50" s="63">
        <v>4</v>
      </c>
      <c r="L50" s="64">
        <v>4</v>
      </c>
      <c r="M50" s="64">
        <v>4</v>
      </c>
      <c r="N50" s="64">
        <v>4</v>
      </c>
      <c r="O50" s="65">
        <v>4</v>
      </c>
      <c r="P50" s="48"/>
      <c r="Q50" s="48"/>
      <c r="R50" s="48"/>
      <c r="S50" s="48"/>
      <c r="T50" s="48"/>
      <c r="U50" s="48"/>
    </row>
    <row r="51" spans="1:21" ht="30.75" customHeight="1">
      <c r="A51" s="48"/>
      <c r="B51" s="1195"/>
      <c r="C51" s="1196"/>
      <c r="D51" s="66"/>
      <c r="E51" s="1185" t="s">
        <v>18</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c r="A52" s="48"/>
      <c r="B52" s="1183" t="s">
        <v>19</v>
      </c>
      <c r="C52" s="1184"/>
      <c r="D52" s="66"/>
      <c r="E52" s="1185" t="s">
        <v>20</v>
      </c>
      <c r="F52" s="1185"/>
      <c r="G52" s="1185"/>
      <c r="H52" s="1185"/>
      <c r="I52" s="1185"/>
      <c r="J52" s="1186"/>
      <c r="K52" s="63">
        <v>342</v>
      </c>
      <c r="L52" s="64">
        <v>306</v>
      </c>
      <c r="M52" s="64">
        <v>298</v>
      </c>
      <c r="N52" s="64">
        <v>301</v>
      </c>
      <c r="O52" s="65">
        <v>289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177</v>
      </c>
      <c r="L53" s="69">
        <v>152</v>
      </c>
      <c r="M53" s="69">
        <v>122</v>
      </c>
      <c r="N53" s="69">
        <v>117</v>
      </c>
      <c r="O53" s="70">
        <v>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2958</v>
      </c>
      <c r="J41" s="83">
        <v>2648</v>
      </c>
      <c r="K41" s="83">
        <v>2486</v>
      </c>
      <c r="L41" s="83">
        <v>2343</v>
      </c>
      <c r="M41" s="84">
        <v>2401</v>
      </c>
    </row>
    <row r="42" spans="2:13" ht="27.75" customHeight="1">
      <c r="B42" s="1201"/>
      <c r="C42" s="1202"/>
      <c r="D42" s="85"/>
      <c r="E42" s="1205" t="s">
        <v>26</v>
      </c>
      <c r="F42" s="1205"/>
      <c r="G42" s="1205"/>
      <c r="H42" s="1206"/>
      <c r="I42" s="86">
        <v>27</v>
      </c>
      <c r="J42" s="87">
        <v>22</v>
      </c>
      <c r="K42" s="87">
        <v>18</v>
      </c>
      <c r="L42" s="87">
        <v>13</v>
      </c>
      <c r="M42" s="88">
        <v>9</v>
      </c>
    </row>
    <row r="43" spans="2:13" ht="27.75" customHeight="1">
      <c r="B43" s="1201"/>
      <c r="C43" s="1202"/>
      <c r="D43" s="85"/>
      <c r="E43" s="1205" t="s">
        <v>27</v>
      </c>
      <c r="F43" s="1205"/>
      <c r="G43" s="1205"/>
      <c r="H43" s="1206"/>
      <c r="I43" s="86">
        <v>138</v>
      </c>
      <c r="J43" s="87">
        <v>122</v>
      </c>
      <c r="K43" s="87">
        <v>116</v>
      </c>
      <c r="L43" s="87">
        <v>128</v>
      </c>
      <c r="M43" s="88">
        <v>137</v>
      </c>
    </row>
    <row r="44" spans="2:13" ht="27.75" customHeight="1">
      <c r="B44" s="1201"/>
      <c r="C44" s="1202"/>
      <c r="D44" s="85"/>
      <c r="E44" s="1205" t="s">
        <v>28</v>
      </c>
      <c r="F44" s="1205"/>
      <c r="G44" s="1205"/>
      <c r="H44" s="1206"/>
      <c r="I44" s="86">
        <v>189</v>
      </c>
      <c r="J44" s="87">
        <v>156</v>
      </c>
      <c r="K44" s="87">
        <v>134</v>
      </c>
      <c r="L44" s="87">
        <v>110</v>
      </c>
      <c r="M44" s="88">
        <v>88</v>
      </c>
    </row>
    <row r="45" spans="2:13" ht="27.75" customHeight="1">
      <c r="B45" s="1201"/>
      <c r="C45" s="1202"/>
      <c r="D45" s="85"/>
      <c r="E45" s="1205" t="s">
        <v>29</v>
      </c>
      <c r="F45" s="1205"/>
      <c r="G45" s="1205"/>
      <c r="H45" s="1206"/>
      <c r="I45" s="86">
        <v>431</v>
      </c>
      <c r="J45" s="87">
        <v>395</v>
      </c>
      <c r="K45" s="87">
        <v>398</v>
      </c>
      <c r="L45" s="87">
        <v>326</v>
      </c>
      <c r="M45" s="88">
        <v>323</v>
      </c>
    </row>
    <row r="46" spans="2:13" ht="27.75" customHeight="1">
      <c r="B46" s="1201"/>
      <c r="C46" s="1202"/>
      <c r="D46" s="85"/>
      <c r="E46" s="1205" t="s">
        <v>30</v>
      </c>
      <c r="F46" s="1205"/>
      <c r="G46" s="1205"/>
      <c r="H46" s="1206"/>
      <c r="I46" s="86" t="s">
        <v>473</v>
      </c>
      <c r="J46" s="87" t="s">
        <v>473</v>
      </c>
      <c r="K46" s="87" t="s">
        <v>473</v>
      </c>
      <c r="L46" s="87" t="s">
        <v>473</v>
      </c>
      <c r="M46" s="88" t="s">
        <v>473</v>
      </c>
    </row>
    <row r="47" spans="2:13" ht="27.75" customHeight="1">
      <c r="B47" s="1201"/>
      <c r="C47" s="1202"/>
      <c r="D47" s="85"/>
      <c r="E47" s="1205" t="s">
        <v>31</v>
      </c>
      <c r="F47" s="1205"/>
      <c r="G47" s="1205"/>
      <c r="H47" s="1206"/>
      <c r="I47" s="86" t="s">
        <v>473</v>
      </c>
      <c r="J47" s="87" t="s">
        <v>473</v>
      </c>
      <c r="K47" s="87" t="s">
        <v>473</v>
      </c>
      <c r="L47" s="87" t="s">
        <v>473</v>
      </c>
      <c r="M47" s="88" t="s">
        <v>473</v>
      </c>
    </row>
    <row r="48" spans="2:13" ht="27.75" customHeight="1">
      <c r="B48" s="1203"/>
      <c r="C48" s="1204"/>
      <c r="D48" s="85"/>
      <c r="E48" s="1205" t="s">
        <v>32</v>
      </c>
      <c r="F48" s="1205"/>
      <c r="G48" s="1205"/>
      <c r="H48" s="1206"/>
      <c r="I48" s="86" t="s">
        <v>473</v>
      </c>
      <c r="J48" s="87" t="s">
        <v>473</v>
      </c>
      <c r="K48" s="87" t="s">
        <v>473</v>
      </c>
      <c r="L48" s="87" t="s">
        <v>473</v>
      </c>
      <c r="M48" s="88" t="s">
        <v>473</v>
      </c>
    </row>
    <row r="49" spans="2:13" ht="27.75" customHeight="1">
      <c r="B49" s="1199" t="s">
        <v>33</v>
      </c>
      <c r="C49" s="1200"/>
      <c r="D49" s="89"/>
      <c r="E49" s="1205" t="s">
        <v>34</v>
      </c>
      <c r="F49" s="1205"/>
      <c r="G49" s="1205"/>
      <c r="H49" s="1206"/>
      <c r="I49" s="86">
        <v>1721</v>
      </c>
      <c r="J49" s="87">
        <v>2025</v>
      </c>
      <c r="K49" s="87">
        <v>2396</v>
      </c>
      <c r="L49" s="87">
        <v>2563</v>
      </c>
      <c r="M49" s="88">
        <v>2988</v>
      </c>
    </row>
    <row r="50" spans="2:13" ht="27.75" customHeight="1">
      <c r="B50" s="1201"/>
      <c r="C50" s="1202"/>
      <c r="D50" s="85"/>
      <c r="E50" s="1205" t="s">
        <v>35</v>
      </c>
      <c r="F50" s="1205"/>
      <c r="G50" s="1205"/>
      <c r="H50" s="1206"/>
      <c r="I50" s="86">
        <v>107</v>
      </c>
      <c r="J50" s="87">
        <v>99</v>
      </c>
      <c r="K50" s="87">
        <v>87</v>
      </c>
      <c r="L50" s="87">
        <v>76</v>
      </c>
      <c r="M50" s="88">
        <v>71</v>
      </c>
    </row>
    <row r="51" spans="2:13" ht="27.75" customHeight="1">
      <c r="B51" s="1203"/>
      <c r="C51" s="1204"/>
      <c r="D51" s="85"/>
      <c r="E51" s="1205" t="s">
        <v>36</v>
      </c>
      <c r="F51" s="1205"/>
      <c r="G51" s="1205"/>
      <c r="H51" s="1206"/>
      <c r="I51" s="86">
        <v>2327</v>
      </c>
      <c r="J51" s="87">
        <v>2130</v>
      </c>
      <c r="K51" s="87">
        <v>2050</v>
      </c>
      <c r="L51" s="87">
        <v>1948</v>
      </c>
      <c r="M51" s="88">
        <v>1996</v>
      </c>
    </row>
    <row r="52" spans="2:13" ht="27.75" customHeight="1" thickBot="1">
      <c r="B52" s="1207" t="s">
        <v>37</v>
      </c>
      <c r="C52" s="1208"/>
      <c r="D52" s="90"/>
      <c r="E52" s="1209" t="s">
        <v>38</v>
      </c>
      <c r="F52" s="1209"/>
      <c r="G52" s="1209"/>
      <c r="H52" s="1210"/>
      <c r="I52" s="91">
        <v>-411</v>
      </c>
      <c r="J52" s="92">
        <v>-911</v>
      </c>
      <c r="K52" s="92">
        <v>-1381</v>
      </c>
      <c r="L52" s="92">
        <v>-1667</v>
      </c>
      <c r="M52" s="93">
        <v>-2097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513</v>
      </c>
      <c r="L50" s="354" t="s">
        <v>514</v>
      </c>
      <c r="M50" s="354" t="s">
        <v>515</v>
      </c>
      <c r="N50" s="354" t="s">
        <v>516</v>
      </c>
      <c r="O50" s="354" t="s">
        <v>517</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6"/>
      <c r="H72" s="1237"/>
      <c r="I72" s="1237"/>
      <c r="J72" s="1238"/>
      <c r="K72" s="354" t="s">
        <v>513</v>
      </c>
      <c r="L72" s="354" t="s">
        <v>514</v>
      </c>
      <c r="M72" s="354" t="s">
        <v>515</v>
      </c>
      <c r="N72" s="354" t="s">
        <v>516</v>
      </c>
      <c r="O72" s="354" t="s">
        <v>517</v>
      </c>
    </row>
    <row r="73" spans="2:30">
      <c r="B73" s="248"/>
      <c r="C73" s="244"/>
      <c r="D73" s="244"/>
      <c r="E73" s="244"/>
      <c r="F73" s="244"/>
      <c r="G73" s="1239" t="s">
        <v>557</v>
      </c>
      <c r="H73" s="1240"/>
      <c r="I73" s="1245" t="s">
        <v>558</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563</v>
      </c>
      <c r="J75" s="1225"/>
      <c r="K75" s="1247">
        <v>15.7</v>
      </c>
      <c r="L75" s="1247">
        <v>13.8</v>
      </c>
      <c r="M75" s="1247">
        <v>11.8</v>
      </c>
      <c r="N75" s="1247">
        <v>10.4</v>
      </c>
      <c r="O75" s="1247">
        <v>8.6999999999999993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563</v>
      </c>
      <c r="J79" s="1217"/>
      <c r="K79" s="1218">
        <v>9.4</v>
      </c>
      <c r="L79" s="1218">
        <v>8.5</v>
      </c>
      <c r="M79" s="1218">
        <v>7.9</v>
      </c>
      <c r="N79" s="1218">
        <v>6.9</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109387</v>
      </c>
      <c r="E3" s="116"/>
      <c r="F3" s="117">
        <v>201428</v>
      </c>
      <c r="G3" s="118"/>
      <c r="H3" s="119"/>
    </row>
    <row r="4" spans="1:8">
      <c r="A4" s="120"/>
      <c r="B4" s="121"/>
      <c r="C4" s="122"/>
      <c r="D4" s="123">
        <v>92589</v>
      </c>
      <c r="E4" s="124"/>
      <c r="F4" s="125">
        <v>118373</v>
      </c>
      <c r="G4" s="126"/>
      <c r="H4" s="127"/>
    </row>
    <row r="5" spans="1:8">
      <c r="A5" s="108" t="s">
        <v>507</v>
      </c>
      <c r="B5" s="113"/>
      <c r="C5" s="114"/>
      <c r="D5" s="115">
        <v>49752</v>
      </c>
      <c r="E5" s="116"/>
      <c r="F5" s="117">
        <v>221823</v>
      </c>
      <c r="G5" s="118"/>
      <c r="H5" s="119"/>
    </row>
    <row r="6" spans="1:8">
      <c r="A6" s="120"/>
      <c r="B6" s="121"/>
      <c r="C6" s="122"/>
      <c r="D6" s="123">
        <v>32178</v>
      </c>
      <c r="E6" s="124"/>
      <c r="F6" s="125">
        <v>104431</v>
      </c>
      <c r="G6" s="126"/>
      <c r="H6" s="127"/>
    </row>
    <row r="7" spans="1:8">
      <c r="A7" s="108" t="s">
        <v>508</v>
      </c>
      <c r="B7" s="113"/>
      <c r="C7" s="114"/>
      <c r="D7" s="115">
        <v>50568</v>
      </c>
      <c r="E7" s="116"/>
      <c r="F7" s="117">
        <v>263041</v>
      </c>
      <c r="G7" s="118"/>
      <c r="H7" s="119"/>
    </row>
    <row r="8" spans="1:8">
      <c r="A8" s="120"/>
      <c r="B8" s="121"/>
      <c r="C8" s="122"/>
      <c r="D8" s="123">
        <v>43312</v>
      </c>
      <c r="E8" s="124"/>
      <c r="F8" s="125">
        <v>103171</v>
      </c>
      <c r="G8" s="126"/>
      <c r="H8" s="127"/>
    </row>
    <row r="9" spans="1:8">
      <c r="A9" s="108" t="s">
        <v>509</v>
      </c>
      <c r="B9" s="113"/>
      <c r="C9" s="114"/>
      <c r="D9" s="115">
        <v>149977</v>
      </c>
      <c r="E9" s="116"/>
      <c r="F9" s="117">
        <v>272886</v>
      </c>
      <c r="G9" s="118"/>
      <c r="H9" s="119"/>
    </row>
    <row r="10" spans="1:8">
      <c r="A10" s="120"/>
      <c r="B10" s="121"/>
      <c r="C10" s="122"/>
      <c r="D10" s="123">
        <v>106840</v>
      </c>
      <c r="E10" s="124"/>
      <c r="F10" s="125">
        <v>125724</v>
      </c>
      <c r="G10" s="126"/>
      <c r="H10" s="127"/>
    </row>
    <row r="11" spans="1:8">
      <c r="A11" s="108" t="s">
        <v>510</v>
      </c>
      <c r="B11" s="113"/>
      <c r="C11" s="114"/>
      <c r="D11" s="115">
        <v>209984</v>
      </c>
      <c r="E11" s="116"/>
      <c r="F11" s="117">
        <v>245039</v>
      </c>
      <c r="G11" s="118"/>
      <c r="H11" s="119"/>
    </row>
    <row r="12" spans="1:8">
      <c r="A12" s="120"/>
      <c r="B12" s="121"/>
      <c r="C12" s="128"/>
      <c r="D12" s="123">
        <v>110694</v>
      </c>
      <c r="E12" s="124"/>
      <c r="F12" s="125">
        <v>108922</v>
      </c>
      <c r="G12" s="126"/>
      <c r="H12" s="127"/>
    </row>
    <row r="13" spans="1:8">
      <c r="A13" s="108"/>
      <c r="B13" s="113"/>
      <c r="C13" s="129"/>
      <c r="D13" s="130">
        <v>113934</v>
      </c>
      <c r="E13" s="131"/>
      <c r="F13" s="132">
        <v>240843</v>
      </c>
      <c r="G13" s="133"/>
      <c r="H13" s="119"/>
    </row>
    <row r="14" spans="1:8">
      <c r="A14" s="120"/>
      <c r="B14" s="121"/>
      <c r="C14" s="122"/>
      <c r="D14" s="123">
        <v>77123</v>
      </c>
      <c r="E14" s="124"/>
      <c r="F14" s="125">
        <v>112124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15.49</v>
      </c>
      <c r="C19" s="134">
        <f>ROUND(VALUE(SUBSTITUTE(実質収支比率等に係る経年分析!G$48,"▲","-")),2)</f>
        <v>13.36</v>
      </c>
      <c r="D19" s="134">
        <f>ROUND(VALUE(SUBSTITUTE(実質収支比率等に係る経年分析!H$48,"▲","-")),2)</f>
        <v>13.57</v>
      </c>
      <c r="E19" s="134">
        <f>ROUND(VALUE(SUBSTITUTE(実質収支比率等に係る経年分析!I$48,"▲","-")),2)</f>
        <v>7.72</v>
      </c>
      <c r="F19" s="134">
        <f>ROUND(VALUE(SUBSTITUTE(実質収支比率等に係る経年分析!J$48,"▲","-")),2)</f>
        <v>10.18</v>
      </c>
    </row>
    <row r="20" spans="1:11">
      <c r="A20" s="134" t="s">
        <v>43</v>
      </c>
      <c r="B20" s="134">
        <f>ROUND(VALUE(SUBSTITUTE(実質収支比率等に係る経年分析!F$47,"▲","-")),2)</f>
        <v>59.15</v>
      </c>
      <c r="C20" s="134">
        <f>ROUND(VALUE(SUBSTITUTE(実質収支比率等に係る経年分析!G$47,"▲","-")),2)</f>
        <v>70.78</v>
      </c>
      <c r="D20" s="134">
        <f>ROUND(VALUE(SUBSTITUTE(実質収支比率等に係る経年分析!H$47,"▲","-")),2)</f>
        <v>86.29</v>
      </c>
      <c r="E20" s="134">
        <f>ROUND(VALUE(SUBSTITUTE(実質収支比率等に係る経年分析!I$47,"▲","-")),2)</f>
        <v>94.62</v>
      </c>
      <c r="F20" s="134">
        <f>ROUND(VALUE(SUBSTITUTE(実質収支比率等に係る経年分析!J$47,"▲","-")),2)</f>
        <v>97.6</v>
      </c>
    </row>
    <row r="21" spans="1:11">
      <c r="A21" s="134" t="s">
        <v>44</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-2.48</v>
      </c>
      <c r="D21" s="134">
        <f>IF(ISNUMBER(VALUE(SUBSTITUTE(実質収支比率等に係る経年分析!H$49,"▲","-"))),ROUND(VALUE(SUBSTITUTE(実質収支比率等に係る経年分析!H$49,"▲","-")),2),NA())</f>
        <v>14.48</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9.23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f>IF(ROUND(VALUE(SUBSTITUTE(連結実質赤字比率に係る赤字・黒字の構成分析!G$37,"▲", "-")), 2) &lt; 0, ABS(ROUND(VALUE(SUBSTITUTE(連結実質赤字比率に係る赤字・黒字の構成分析!G$37,"▲", "-")), 2)), NA())</f>
        <v>0.76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簡易水道事業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342</v>
      </c>
      <c r="E42" s="136"/>
      <c r="F42" s="136"/>
      <c r="G42" s="136">
        <f>'実質公債費比率（分子）の構造'!L$52</f>
        <v>306</v>
      </c>
      <c r="H42" s="136"/>
      <c r="I42" s="136"/>
      <c r="J42" s="136">
        <f>'実質公債費比率（分子）の構造'!M$52</f>
        <v>298</v>
      </c>
      <c r="K42" s="136"/>
      <c r="L42" s="136"/>
      <c r="M42" s="136">
        <f>'実質公債費比率（分子）の構造'!N$52</f>
        <v>301</v>
      </c>
      <c r="N42" s="136"/>
      <c r="O42" s="136"/>
      <c r="P42" s="136">
        <f>'実質公債費比率（分子）の構造'!O$52</f>
        <v>289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30</v>
      </c>
      <c r="C45" s="136"/>
      <c r="D45" s="136"/>
      <c r="E45" s="136">
        <f>'実質公債費比率（分子）の構造'!L$49</f>
        <v>29</v>
      </c>
      <c r="F45" s="136"/>
      <c r="G45" s="136"/>
      <c r="H45" s="136">
        <f>'実質公債費比率（分子）の構造'!M$49</f>
        <v>29</v>
      </c>
      <c r="I45" s="136"/>
      <c r="J45" s="136"/>
      <c r="K45" s="136">
        <f>'実質公債費比率（分子）の構造'!N$49</f>
        <v>30</v>
      </c>
      <c r="L45" s="136"/>
      <c r="M45" s="136"/>
      <c r="N45" s="136">
        <f>'実質公債費比率（分子）の構造'!O$49</f>
        <v>30</v>
      </c>
      <c r="O45" s="136"/>
      <c r="P45" s="136"/>
    </row>
    <row r="46" spans="1:16">
      <c r="A46" s="136" t="s">
        <v>55</v>
      </c>
      <c r="B46" s="136">
        <f>'実質公債費比率（分子）の構造'!K$48</f>
        <v>15</v>
      </c>
      <c r="C46" s="136"/>
      <c r="D46" s="136"/>
      <c r="E46" s="136">
        <f>'実質公債費比率（分子）の構造'!L$48</f>
        <v>15</v>
      </c>
      <c r="F46" s="136"/>
      <c r="G46" s="136"/>
      <c r="H46" s="136">
        <f>'実質公債費比率（分子）の構造'!M$48</f>
        <v>14</v>
      </c>
      <c r="I46" s="136"/>
      <c r="J46" s="136"/>
      <c r="K46" s="136">
        <f>'実質公債費比率（分子）の構造'!N$48</f>
        <v>19</v>
      </c>
      <c r="L46" s="136"/>
      <c r="M46" s="136"/>
      <c r="N46" s="136">
        <f>'実質公債費比率（分子）の構造'!O$48</f>
        <v>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470</v>
      </c>
      <c r="C49" s="136"/>
      <c r="D49" s="136"/>
      <c r="E49" s="136">
        <f>'実質公債費比率（分子）の構造'!L$45</f>
        <v>410</v>
      </c>
      <c r="F49" s="136"/>
      <c r="G49" s="136"/>
      <c r="H49" s="136">
        <f>'実質公債費比率（分子）の構造'!M$45</f>
        <v>373</v>
      </c>
      <c r="I49" s="136"/>
      <c r="J49" s="136"/>
      <c r="K49" s="136">
        <f>'実質公債費比率（分子）の構造'!N$45</f>
        <v>365</v>
      </c>
      <c r="L49" s="136"/>
      <c r="M49" s="136"/>
      <c r="N49" s="136">
        <f>'実質公債費比率（分子）の構造'!O$45</f>
        <v>331</v>
      </c>
      <c r="O49" s="136"/>
      <c r="P49" s="136"/>
    </row>
    <row r="50" spans="1:16">
      <c r="A50" s="136" t="s">
        <v>59</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152</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117</v>
      </c>
      <c r="M50" s="136" t="e">
        <f>NA()</f>
        <v>#N/A</v>
      </c>
      <c r="N50" s="136" t="e">
        <f>NA()</f>
        <v>#N/A</v>
      </c>
      <c r="O50" s="136">
        <f>IF(ISNUMBER('実質公債費比率（分子）の構造'!O$53),'実質公債費比率（分子）の構造'!O$53,NA())</f>
        <v>90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2327</v>
      </c>
      <c r="E56" s="135"/>
      <c r="F56" s="135"/>
      <c r="G56" s="135">
        <f>'将来負担比率（分子）の構造'!J$51</f>
        <v>2130</v>
      </c>
      <c r="H56" s="135"/>
      <c r="I56" s="135"/>
      <c r="J56" s="135">
        <f>'将来負担比率（分子）の構造'!K$51</f>
        <v>2050</v>
      </c>
      <c r="K56" s="135"/>
      <c r="L56" s="135"/>
      <c r="M56" s="135">
        <f>'将来負担比率（分子）の構造'!L$51</f>
        <v>1948</v>
      </c>
      <c r="N56" s="135"/>
      <c r="O56" s="135"/>
      <c r="P56" s="135">
        <f>'将来負担比率（分子）の構造'!M$51</f>
        <v>1996</v>
      </c>
    </row>
    <row r="57" spans="1:16">
      <c r="A57" s="135" t="s">
        <v>35</v>
      </c>
      <c r="B57" s="135"/>
      <c r="C57" s="135"/>
      <c r="D57" s="135">
        <f>'将来負担比率（分子）の構造'!I$50</f>
        <v>107</v>
      </c>
      <c r="E57" s="135"/>
      <c r="F57" s="135"/>
      <c r="G57" s="135">
        <f>'将来負担比率（分子）の構造'!J$50</f>
        <v>99</v>
      </c>
      <c r="H57" s="135"/>
      <c r="I57" s="135"/>
      <c r="J57" s="135">
        <f>'将来負担比率（分子）の構造'!K$50</f>
        <v>87</v>
      </c>
      <c r="K57" s="135"/>
      <c r="L57" s="135"/>
      <c r="M57" s="135">
        <f>'将来負担比率（分子）の構造'!L$50</f>
        <v>76</v>
      </c>
      <c r="N57" s="135"/>
      <c r="O57" s="135"/>
      <c r="P57" s="135">
        <f>'将来負担比率（分子）の構造'!M$50</f>
        <v>71</v>
      </c>
    </row>
    <row r="58" spans="1:16">
      <c r="A58" s="135" t="s">
        <v>34</v>
      </c>
      <c r="B58" s="135"/>
      <c r="C58" s="135"/>
      <c r="D58" s="135">
        <f>'将来負担比率（分子）の構造'!I$49</f>
        <v>1721</v>
      </c>
      <c r="E58" s="135"/>
      <c r="F58" s="135"/>
      <c r="G58" s="135">
        <f>'将来負担比率（分子）の構造'!J$49</f>
        <v>2025</v>
      </c>
      <c r="H58" s="135"/>
      <c r="I58" s="135"/>
      <c r="J58" s="135">
        <f>'将来負担比率（分子）の構造'!K$49</f>
        <v>2396</v>
      </c>
      <c r="K58" s="135"/>
      <c r="L58" s="135"/>
      <c r="M58" s="135">
        <f>'将来負担比率（分子）の構造'!L$49</f>
        <v>2563</v>
      </c>
      <c r="N58" s="135"/>
      <c r="O58" s="135"/>
      <c r="P58" s="135">
        <f>'将来負担比率（分子）の構造'!M$49</f>
        <v>2988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431</v>
      </c>
      <c r="C62" s="135"/>
      <c r="D62" s="135"/>
      <c r="E62" s="135">
        <f>'将来負担比率（分子）の構造'!J$45</f>
        <v>395</v>
      </c>
      <c r="F62" s="135"/>
      <c r="G62" s="135"/>
      <c r="H62" s="135">
        <f>'将来負担比率（分子）の構造'!K$45</f>
        <v>398</v>
      </c>
      <c r="I62" s="135"/>
      <c r="J62" s="135"/>
      <c r="K62" s="135">
        <f>'将来負担比率（分子）の構造'!L$45</f>
        <v>326</v>
      </c>
      <c r="L62" s="135"/>
      <c r="M62" s="135"/>
      <c r="N62" s="135">
        <f>'将来負担比率（分子）の構造'!M$45</f>
        <v>323</v>
      </c>
      <c r="O62" s="135"/>
      <c r="P62" s="135"/>
    </row>
    <row r="63" spans="1:16">
      <c r="A63" s="135" t="s">
        <v>28</v>
      </c>
      <c r="B63" s="135">
        <f>'将来負担比率（分子）の構造'!I$44</f>
        <v>189</v>
      </c>
      <c r="C63" s="135"/>
      <c r="D63" s="135"/>
      <c r="E63" s="135">
        <f>'将来負担比率（分子）の構造'!J$44</f>
        <v>156</v>
      </c>
      <c r="F63" s="135"/>
      <c r="G63" s="135"/>
      <c r="H63" s="135">
        <f>'将来負担比率（分子）の構造'!K$44</f>
        <v>134</v>
      </c>
      <c r="I63" s="135"/>
      <c r="J63" s="135"/>
      <c r="K63" s="135">
        <f>'将来負担比率（分子）の構造'!L$44</f>
        <v>110</v>
      </c>
      <c r="L63" s="135"/>
      <c r="M63" s="135"/>
      <c r="N63" s="135">
        <f>'将来負担比率（分子）の構造'!M$44</f>
        <v>88</v>
      </c>
      <c r="O63" s="135"/>
      <c r="P63" s="135"/>
    </row>
    <row r="64" spans="1:16">
      <c r="A64" s="135" t="s">
        <v>27</v>
      </c>
      <c r="B64" s="135">
        <f>'将来負担比率（分子）の構造'!I$43</f>
        <v>138</v>
      </c>
      <c r="C64" s="135"/>
      <c r="D64" s="135"/>
      <c r="E64" s="135">
        <f>'将来負担比率（分子）の構造'!J$43</f>
        <v>122</v>
      </c>
      <c r="F64" s="135"/>
      <c r="G64" s="135"/>
      <c r="H64" s="135">
        <f>'将来負担比率（分子）の構造'!K$43</f>
        <v>116</v>
      </c>
      <c r="I64" s="135"/>
      <c r="J64" s="135"/>
      <c r="K64" s="135">
        <f>'将来負担比率（分子）の構造'!L$43</f>
        <v>128</v>
      </c>
      <c r="L64" s="135"/>
      <c r="M64" s="135"/>
      <c r="N64" s="135">
        <f>'将来負担比率（分子）の構造'!M$43</f>
        <v>137</v>
      </c>
      <c r="O64" s="135"/>
      <c r="P64" s="135"/>
    </row>
    <row r="65" spans="1:16">
      <c r="A65" s="135" t="s">
        <v>26</v>
      </c>
      <c r="B65" s="135">
        <f>'将来負担比率（分子）の構造'!I$42</f>
        <v>27</v>
      </c>
      <c r="C65" s="135"/>
      <c r="D65" s="135"/>
      <c r="E65" s="135">
        <f>'将来負担比率（分子）の構造'!J$42</f>
        <v>22</v>
      </c>
      <c r="F65" s="135"/>
      <c r="G65" s="135"/>
      <c r="H65" s="135">
        <f>'将来負担比率（分子）の構造'!K$42</f>
        <v>18</v>
      </c>
      <c r="I65" s="135"/>
      <c r="J65" s="135"/>
      <c r="K65" s="135">
        <f>'将来負担比率（分子）の構造'!L$42</f>
        <v>13</v>
      </c>
      <c r="L65" s="135"/>
      <c r="M65" s="135"/>
      <c r="N65" s="135">
        <f>'将来負担比率（分子）の構造'!M$42</f>
        <v>9</v>
      </c>
      <c r="O65" s="135"/>
      <c r="P65" s="135"/>
    </row>
    <row r="66" spans="1:16">
      <c r="A66" s="135" t="s">
        <v>25</v>
      </c>
      <c r="B66" s="135">
        <f>'将来負担比率（分子）の構造'!I$41</f>
        <v>2958</v>
      </c>
      <c r="C66" s="135"/>
      <c r="D66" s="135"/>
      <c r="E66" s="135">
        <f>'将来負担比率（分子）の構造'!J$41</f>
        <v>2648</v>
      </c>
      <c r="F66" s="135"/>
      <c r="G66" s="135"/>
      <c r="H66" s="135">
        <f>'将来負担比率（分子）の構造'!K$41</f>
        <v>2486</v>
      </c>
      <c r="I66" s="135"/>
      <c r="J66" s="135"/>
      <c r="K66" s="135">
        <f>'将来負担比率（分子）の構造'!L$41</f>
        <v>2343</v>
      </c>
      <c r="L66" s="135"/>
      <c r="M66" s="135"/>
      <c r="N66" s="135">
        <f>'将来負担比率（分子）の構造'!M$41</f>
        <v>2401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154340</v>
      </c>
      <c r="S5" s="669"/>
      <c r="T5" s="669"/>
      <c r="U5" s="669"/>
      <c r="V5" s="669"/>
      <c r="W5" s="669"/>
      <c r="X5" s="669"/>
      <c r="Y5" s="716"/>
      <c r="Z5" s="729">
        <v>4.7</v>
      </c>
      <c r="AA5" s="729"/>
      <c r="AB5" s="729"/>
      <c r="AC5" s="729"/>
      <c r="AD5" s="730">
        <v>154340</v>
      </c>
      <c r="AE5" s="730"/>
      <c r="AF5" s="730"/>
      <c r="AG5" s="730"/>
      <c r="AH5" s="730"/>
      <c r="AI5" s="730"/>
      <c r="AJ5" s="730"/>
      <c r="AK5" s="730"/>
      <c r="AL5" s="717">
        <v>10.199999999999999</v>
      </c>
      <c r="AM5" s="686"/>
      <c r="AN5" s="686"/>
      <c r="AO5" s="718"/>
      <c r="AP5" s="705" t="s">
        <v>207</v>
      </c>
      <c r="AQ5" s="706"/>
      <c r="AR5" s="706"/>
      <c r="AS5" s="706"/>
      <c r="AT5" s="706"/>
      <c r="AU5" s="706"/>
      <c r="AV5" s="706"/>
      <c r="AW5" s="706"/>
      <c r="AX5" s="706"/>
      <c r="AY5" s="706"/>
      <c r="AZ5" s="706"/>
      <c r="BA5" s="706"/>
      <c r="BB5" s="706"/>
      <c r="BC5" s="706"/>
      <c r="BD5" s="706"/>
      <c r="BE5" s="706"/>
      <c r="BF5" s="707"/>
      <c r="BG5" s="618">
        <v>154340</v>
      </c>
      <c r="BH5" s="619"/>
      <c r="BI5" s="619"/>
      <c r="BJ5" s="619"/>
      <c r="BK5" s="619"/>
      <c r="BL5" s="619"/>
      <c r="BM5" s="619"/>
      <c r="BN5" s="620"/>
      <c r="BO5" s="671">
        <v>100</v>
      </c>
      <c r="BP5" s="671"/>
      <c r="BQ5" s="671"/>
      <c r="BR5" s="671"/>
      <c r="BS5" s="672">
        <v>105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13756</v>
      </c>
      <c r="S6" s="619"/>
      <c r="T6" s="619"/>
      <c r="U6" s="619"/>
      <c r="V6" s="619"/>
      <c r="W6" s="619"/>
      <c r="X6" s="619"/>
      <c r="Y6" s="620"/>
      <c r="Z6" s="671">
        <v>0.4</v>
      </c>
      <c r="AA6" s="671"/>
      <c r="AB6" s="671"/>
      <c r="AC6" s="671"/>
      <c r="AD6" s="672">
        <v>13756</v>
      </c>
      <c r="AE6" s="672"/>
      <c r="AF6" s="672"/>
      <c r="AG6" s="672"/>
      <c r="AH6" s="672"/>
      <c r="AI6" s="672"/>
      <c r="AJ6" s="672"/>
      <c r="AK6" s="672"/>
      <c r="AL6" s="641">
        <v>0.9</v>
      </c>
      <c r="AM6" s="673"/>
      <c r="AN6" s="673"/>
      <c r="AO6" s="674"/>
      <c r="AP6" s="615" t="s">
        <v>212</v>
      </c>
      <c r="AQ6" s="616"/>
      <c r="AR6" s="616"/>
      <c r="AS6" s="616"/>
      <c r="AT6" s="616"/>
      <c r="AU6" s="616"/>
      <c r="AV6" s="616"/>
      <c r="AW6" s="616"/>
      <c r="AX6" s="616"/>
      <c r="AY6" s="616"/>
      <c r="AZ6" s="616"/>
      <c r="BA6" s="616"/>
      <c r="BB6" s="616"/>
      <c r="BC6" s="616"/>
      <c r="BD6" s="616"/>
      <c r="BE6" s="616"/>
      <c r="BF6" s="617"/>
      <c r="BG6" s="618">
        <v>154340</v>
      </c>
      <c r="BH6" s="619"/>
      <c r="BI6" s="619"/>
      <c r="BJ6" s="619"/>
      <c r="BK6" s="619"/>
      <c r="BL6" s="619"/>
      <c r="BM6" s="619"/>
      <c r="BN6" s="620"/>
      <c r="BO6" s="671">
        <v>100</v>
      </c>
      <c r="BP6" s="671"/>
      <c r="BQ6" s="671"/>
      <c r="BR6" s="671"/>
      <c r="BS6" s="672">
        <v>105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63584</v>
      </c>
      <c r="CS6" s="619"/>
      <c r="CT6" s="619"/>
      <c r="CU6" s="619"/>
      <c r="CV6" s="619"/>
      <c r="CW6" s="619"/>
      <c r="CX6" s="619"/>
      <c r="CY6" s="620"/>
      <c r="CZ6" s="671">
        <v>2.1</v>
      </c>
      <c r="DA6" s="671"/>
      <c r="DB6" s="671"/>
      <c r="DC6" s="671"/>
      <c r="DD6" s="624" t="s">
        <v>214</v>
      </c>
      <c r="DE6" s="619"/>
      <c r="DF6" s="619"/>
      <c r="DG6" s="619"/>
      <c r="DH6" s="619"/>
      <c r="DI6" s="619"/>
      <c r="DJ6" s="619"/>
      <c r="DK6" s="619"/>
      <c r="DL6" s="619"/>
      <c r="DM6" s="619"/>
      <c r="DN6" s="619"/>
      <c r="DO6" s="619"/>
      <c r="DP6" s="620"/>
      <c r="DQ6" s="624">
        <v>63584</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250</v>
      </c>
      <c r="S7" s="619"/>
      <c r="T7" s="619"/>
      <c r="U7" s="619"/>
      <c r="V7" s="619"/>
      <c r="W7" s="619"/>
      <c r="X7" s="619"/>
      <c r="Y7" s="620"/>
      <c r="Z7" s="671">
        <v>0</v>
      </c>
      <c r="AA7" s="671"/>
      <c r="AB7" s="671"/>
      <c r="AC7" s="671"/>
      <c r="AD7" s="672">
        <v>250</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60333</v>
      </c>
      <c r="BH7" s="619"/>
      <c r="BI7" s="619"/>
      <c r="BJ7" s="619"/>
      <c r="BK7" s="619"/>
      <c r="BL7" s="619"/>
      <c r="BM7" s="619"/>
      <c r="BN7" s="620"/>
      <c r="BO7" s="671">
        <v>39.1</v>
      </c>
      <c r="BP7" s="671"/>
      <c r="BQ7" s="671"/>
      <c r="BR7" s="671"/>
      <c r="BS7" s="672">
        <v>105</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735772</v>
      </c>
      <c r="CS7" s="619"/>
      <c r="CT7" s="619"/>
      <c r="CU7" s="619"/>
      <c r="CV7" s="619"/>
      <c r="CW7" s="619"/>
      <c r="CX7" s="619"/>
      <c r="CY7" s="620"/>
      <c r="CZ7" s="671">
        <v>23.7</v>
      </c>
      <c r="DA7" s="671"/>
      <c r="DB7" s="671"/>
      <c r="DC7" s="671"/>
      <c r="DD7" s="624">
        <v>134133</v>
      </c>
      <c r="DE7" s="619"/>
      <c r="DF7" s="619"/>
      <c r="DG7" s="619"/>
      <c r="DH7" s="619"/>
      <c r="DI7" s="619"/>
      <c r="DJ7" s="619"/>
      <c r="DK7" s="619"/>
      <c r="DL7" s="619"/>
      <c r="DM7" s="619"/>
      <c r="DN7" s="619"/>
      <c r="DO7" s="619"/>
      <c r="DP7" s="620"/>
      <c r="DQ7" s="624">
        <v>524391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710</v>
      </c>
      <c r="S8" s="619"/>
      <c r="T8" s="619"/>
      <c r="U8" s="619"/>
      <c r="V8" s="619"/>
      <c r="W8" s="619"/>
      <c r="X8" s="619"/>
      <c r="Y8" s="620"/>
      <c r="Z8" s="671">
        <v>0</v>
      </c>
      <c r="AA8" s="671"/>
      <c r="AB8" s="671"/>
      <c r="AC8" s="671"/>
      <c r="AD8" s="672">
        <v>710</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3261</v>
      </c>
      <c r="BH8" s="619"/>
      <c r="BI8" s="619"/>
      <c r="BJ8" s="619"/>
      <c r="BK8" s="619"/>
      <c r="BL8" s="619"/>
      <c r="BM8" s="619"/>
      <c r="BN8" s="620"/>
      <c r="BO8" s="671">
        <v>2.1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550552</v>
      </c>
      <c r="CS8" s="619"/>
      <c r="CT8" s="619"/>
      <c r="CU8" s="619"/>
      <c r="CV8" s="619"/>
      <c r="CW8" s="619"/>
      <c r="CX8" s="619"/>
      <c r="CY8" s="620"/>
      <c r="CZ8" s="671">
        <v>17.8</v>
      </c>
      <c r="DA8" s="671"/>
      <c r="DB8" s="671"/>
      <c r="DC8" s="671"/>
      <c r="DD8" s="624">
        <v>9463</v>
      </c>
      <c r="DE8" s="619"/>
      <c r="DF8" s="619"/>
      <c r="DG8" s="619"/>
      <c r="DH8" s="619"/>
      <c r="DI8" s="619"/>
      <c r="DJ8" s="619"/>
      <c r="DK8" s="619"/>
      <c r="DL8" s="619"/>
      <c r="DM8" s="619"/>
      <c r="DN8" s="619"/>
      <c r="DO8" s="619"/>
      <c r="DP8" s="620"/>
      <c r="DQ8" s="624">
        <v>354381</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662</v>
      </c>
      <c r="S9" s="619"/>
      <c r="T9" s="619"/>
      <c r="U9" s="619"/>
      <c r="V9" s="619"/>
      <c r="W9" s="619"/>
      <c r="X9" s="619"/>
      <c r="Y9" s="620"/>
      <c r="Z9" s="671">
        <v>0</v>
      </c>
      <c r="AA9" s="671"/>
      <c r="AB9" s="671"/>
      <c r="AC9" s="671"/>
      <c r="AD9" s="672">
        <v>662</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51385</v>
      </c>
      <c r="BH9" s="619"/>
      <c r="BI9" s="619"/>
      <c r="BJ9" s="619"/>
      <c r="BK9" s="619"/>
      <c r="BL9" s="619"/>
      <c r="BM9" s="619"/>
      <c r="BN9" s="620"/>
      <c r="BO9" s="671">
        <v>33.299999999999997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247115</v>
      </c>
      <c r="CS9" s="619"/>
      <c r="CT9" s="619"/>
      <c r="CU9" s="619"/>
      <c r="CV9" s="619"/>
      <c r="CW9" s="619"/>
      <c r="CX9" s="619"/>
      <c r="CY9" s="620"/>
      <c r="CZ9" s="671">
        <v>8</v>
      </c>
      <c r="DA9" s="671"/>
      <c r="DB9" s="671"/>
      <c r="DC9" s="671"/>
      <c r="DD9" s="624">
        <v>10587</v>
      </c>
      <c r="DE9" s="619"/>
      <c r="DF9" s="619"/>
      <c r="DG9" s="619"/>
      <c r="DH9" s="619"/>
      <c r="DI9" s="619"/>
      <c r="DJ9" s="619"/>
      <c r="DK9" s="619"/>
      <c r="DL9" s="619"/>
      <c r="DM9" s="619"/>
      <c r="DN9" s="619"/>
      <c r="DO9" s="619"/>
      <c r="DP9" s="620"/>
      <c r="DQ9" s="624">
        <v>174872</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45537</v>
      </c>
      <c r="S10" s="619"/>
      <c r="T10" s="619"/>
      <c r="U10" s="619"/>
      <c r="V10" s="619"/>
      <c r="W10" s="619"/>
      <c r="X10" s="619"/>
      <c r="Y10" s="620"/>
      <c r="Z10" s="671">
        <v>1.4</v>
      </c>
      <c r="AA10" s="671"/>
      <c r="AB10" s="671"/>
      <c r="AC10" s="671"/>
      <c r="AD10" s="672">
        <v>45537</v>
      </c>
      <c r="AE10" s="672"/>
      <c r="AF10" s="672"/>
      <c r="AG10" s="672"/>
      <c r="AH10" s="672"/>
      <c r="AI10" s="672"/>
      <c r="AJ10" s="672"/>
      <c r="AK10" s="672"/>
      <c r="AL10" s="641">
        <v>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4184</v>
      </c>
      <c r="BH10" s="619"/>
      <c r="BI10" s="619"/>
      <c r="BJ10" s="619"/>
      <c r="BK10" s="619"/>
      <c r="BL10" s="619"/>
      <c r="BM10" s="619"/>
      <c r="BN10" s="620"/>
      <c r="BO10" s="671">
        <v>2.7</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1503</v>
      </c>
      <c r="BH11" s="619"/>
      <c r="BI11" s="619"/>
      <c r="BJ11" s="619"/>
      <c r="BK11" s="619"/>
      <c r="BL11" s="619"/>
      <c r="BM11" s="619"/>
      <c r="BN11" s="620"/>
      <c r="BO11" s="671">
        <v>1</v>
      </c>
      <c r="BP11" s="671"/>
      <c r="BQ11" s="671"/>
      <c r="BR11" s="671"/>
      <c r="BS11" s="624">
        <v>105</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368171</v>
      </c>
      <c r="CS11" s="619"/>
      <c r="CT11" s="619"/>
      <c r="CU11" s="619"/>
      <c r="CV11" s="619"/>
      <c r="CW11" s="619"/>
      <c r="CX11" s="619"/>
      <c r="CY11" s="620"/>
      <c r="CZ11" s="671">
        <v>11.9</v>
      </c>
      <c r="DA11" s="671"/>
      <c r="DB11" s="671"/>
      <c r="DC11" s="671"/>
      <c r="DD11" s="624">
        <v>239261</v>
      </c>
      <c r="DE11" s="619"/>
      <c r="DF11" s="619"/>
      <c r="DG11" s="619"/>
      <c r="DH11" s="619"/>
      <c r="DI11" s="619"/>
      <c r="DJ11" s="619"/>
      <c r="DK11" s="619"/>
      <c r="DL11" s="619"/>
      <c r="DM11" s="619"/>
      <c r="DN11" s="619"/>
      <c r="DO11" s="619"/>
      <c r="DP11" s="620"/>
      <c r="DQ11" s="624">
        <v>122577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82603</v>
      </c>
      <c r="BH12" s="619"/>
      <c r="BI12" s="619"/>
      <c r="BJ12" s="619"/>
      <c r="BK12" s="619"/>
      <c r="BL12" s="619"/>
      <c r="BM12" s="619"/>
      <c r="BN12" s="620"/>
      <c r="BO12" s="671">
        <v>53.5</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59959</v>
      </c>
      <c r="CS12" s="619"/>
      <c r="CT12" s="619"/>
      <c r="CU12" s="619"/>
      <c r="CV12" s="619"/>
      <c r="CW12" s="619"/>
      <c r="CX12" s="619"/>
      <c r="CY12" s="620"/>
      <c r="CZ12" s="671">
        <v>1.9</v>
      </c>
      <c r="DA12" s="671"/>
      <c r="DB12" s="671"/>
      <c r="DC12" s="671"/>
      <c r="DD12" s="624">
        <v>4637</v>
      </c>
      <c r="DE12" s="619"/>
      <c r="DF12" s="619"/>
      <c r="DG12" s="619"/>
      <c r="DH12" s="619"/>
      <c r="DI12" s="619"/>
      <c r="DJ12" s="619"/>
      <c r="DK12" s="619"/>
      <c r="DL12" s="619"/>
      <c r="DM12" s="619"/>
      <c r="DN12" s="619"/>
      <c r="DO12" s="619"/>
      <c r="DP12" s="620"/>
      <c r="DQ12" s="624">
        <v>50062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3114</v>
      </c>
      <c r="S13" s="619"/>
      <c r="T13" s="619"/>
      <c r="U13" s="619"/>
      <c r="V13" s="619"/>
      <c r="W13" s="619"/>
      <c r="X13" s="619"/>
      <c r="Y13" s="620"/>
      <c r="Z13" s="671">
        <v>0.1</v>
      </c>
      <c r="AA13" s="671"/>
      <c r="AB13" s="671"/>
      <c r="AC13" s="671"/>
      <c r="AD13" s="672">
        <v>3114</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79486</v>
      </c>
      <c r="BH13" s="619"/>
      <c r="BI13" s="619"/>
      <c r="BJ13" s="619"/>
      <c r="BK13" s="619"/>
      <c r="BL13" s="619"/>
      <c r="BM13" s="619"/>
      <c r="BN13" s="620"/>
      <c r="BO13" s="671">
        <v>51.5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475375</v>
      </c>
      <c r="CS13" s="619"/>
      <c r="CT13" s="619"/>
      <c r="CU13" s="619"/>
      <c r="CV13" s="619"/>
      <c r="CW13" s="619"/>
      <c r="CX13" s="619"/>
      <c r="CY13" s="620"/>
      <c r="CZ13" s="671">
        <v>15.3</v>
      </c>
      <c r="DA13" s="671"/>
      <c r="DB13" s="671"/>
      <c r="DC13" s="671"/>
      <c r="DD13" s="624">
        <v>67154</v>
      </c>
      <c r="DE13" s="619"/>
      <c r="DF13" s="619"/>
      <c r="DG13" s="619"/>
      <c r="DH13" s="619"/>
      <c r="DI13" s="619"/>
      <c r="DJ13" s="619"/>
      <c r="DK13" s="619"/>
      <c r="DL13" s="619"/>
      <c r="DM13" s="619"/>
      <c r="DN13" s="619"/>
      <c r="DO13" s="619"/>
      <c r="DP13" s="620"/>
      <c r="DQ13" s="624">
        <v>44540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6639</v>
      </c>
      <c r="BH14" s="619"/>
      <c r="BI14" s="619"/>
      <c r="BJ14" s="619"/>
      <c r="BK14" s="619"/>
      <c r="BL14" s="619"/>
      <c r="BM14" s="619"/>
      <c r="BN14" s="620"/>
      <c r="BO14" s="671">
        <v>4.3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97999</v>
      </c>
      <c r="CS14" s="619"/>
      <c r="CT14" s="619"/>
      <c r="CU14" s="619"/>
      <c r="CV14" s="619"/>
      <c r="CW14" s="619"/>
      <c r="CX14" s="619"/>
      <c r="CY14" s="620"/>
      <c r="CZ14" s="671">
        <v>3.2</v>
      </c>
      <c r="DA14" s="671"/>
      <c r="DB14" s="671"/>
      <c r="DC14" s="671"/>
      <c r="DD14" s="624">
        <v>12204</v>
      </c>
      <c r="DE14" s="619"/>
      <c r="DF14" s="619"/>
      <c r="DG14" s="619"/>
      <c r="DH14" s="619"/>
      <c r="DI14" s="619"/>
      <c r="DJ14" s="619"/>
      <c r="DK14" s="619"/>
      <c r="DL14" s="619"/>
      <c r="DM14" s="619"/>
      <c r="DN14" s="619"/>
      <c r="DO14" s="619"/>
      <c r="DP14" s="620"/>
      <c r="DQ14" s="624">
        <v>82612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245</v>
      </c>
      <c r="S15" s="619"/>
      <c r="T15" s="619"/>
      <c r="U15" s="619"/>
      <c r="V15" s="619"/>
      <c r="W15" s="619"/>
      <c r="X15" s="619"/>
      <c r="Y15" s="620"/>
      <c r="Z15" s="671">
        <v>0</v>
      </c>
      <c r="AA15" s="671"/>
      <c r="AB15" s="671"/>
      <c r="AC15" s="671"/>
      <c r="AD15" s="672">
        <v>245</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4765</v>
      </c>
      <c r="BH15" s="619"/>
      <c r="BI15" s="619"/>
      <c r="BJ15" s="619"/>
      <c r="BK15" s="619"/>
      <c r="BL15" s="619"/>
      <c r="BM15" s="619"/>
      <c r="BN15" s="620"/>
      <c r="BO15" s="671">
        <v>3.1</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154393</v>
      </c>
      <c r="CS15" s="619"/>
      <c r="CT15" s="619"/>
      <c r="CU15" s="619"/>
      <c r="CV15" s="619"/>
      <c r="CW15" s="619"/>
      <c r="CX15" s="619"/>
      <c r="CY15" s="620"/>
      <c r="CZ15" s="671">
        <v>5</v>
      </c>
      <c r="DA15" s="671"/>
      <c r="DB15" s="671"/>
      <c r="DC15" s="671"/>
      <c r="DD15" s="624">
        <v>5945</v>
      </c>
      <c r="DE15" s="619"/>
      <c r="DF15" s="619"/>
      <c r="DG15" s="619"/>
      <c r="DH15" s="619"/>
      <c r="DI15" s="619"/>
      <c r="DJ15" s="619"/>
      <c r="DK15" s="619"/>
      <c r="DL15" s="619"/>
      <c r="DM15" s="619"/>
      <c r="DN15" s="619"/>
      <c r="DO15" s="619"/>
      <c r="DP15" s="620"/>
      <c r="DQ15" s="624">
        <v>148301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1581927</v>
      </c>
      <c r="S16" s="619"/>
      <c r="T16" s="619"/>
      <c r="U16" s="619"/>
      <c r="V16" s="619"/>
      <c r="W16" s="619"/>
      <c r="X16" s="619"/>
      <c r="Y16" s="620"/>
      <c r="Z16" s="671">
        <v>48</v>
      </c>
      <c r="AA16" s="671"/>
      <c r="AB16" s="671"/>
      <c r="AC16" s="671"/>
      <c r="AD16" s="672">
        <v>1297709</v>
      </c>
      <c r="AE16" s="672"/>
      <c r="AF16" s="672"/>
      <c r="AG16" s="672"/>
      <c r="AH16" s="672"/>
      <c r="AI16" s="672"/>
      <c r="AJ16" s="672"/>
      <c r="AK16" s="672"/>
      <c r="AL16" s="641">
        <v>85.4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15098</v>
      </c>
      <c r="CS16" s="619"/>
      <c r="CT16" s="619"/>
      <c r="CU16" s="619"/>
      <c r="CV16" s="619"/>
      <c r="CW16" s="619"/>
      <c r="CX16" s="619"/>
      <c r="CY16" s="620"/>
      <c r="CZ16" s="671">
        <v>0.5</v>
      </c>
      <c r="DA16" s="671"/>
      <c r="DB16" s="671"/>
      <c r="DC16" s="671"/>
      <c r="DD16" s="624" t="s">
        <v>109</v>
      </c>
      <c r="DE16" s="619"/>
      <c r="DF16" s="619"/>
      <c r="DG16" s="619"/>
      <c r="DH16" s="619"/>
      <c r="DI16" s="619"/>
      <c r="DJ16" s="619"/>
      <c r="DK16" s="619"/>
      <c r="DL16" s="619"/>
      <c r="DM16" s="619"/>
      <c r="DN16" s="619"/>
      <c r="DO16" s="619"/>
      <c r="DP16" s="620"/>
      <c r="DQ16" s="624">
        <v>1044</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1297709</v>
      </c>
      <c r="S17" s="619"/>
      <c r="T17" s="619"/>
      <c r="U17" s="619"/>
      <c r="V17" s="619"/>
      <c r="W17" s="619"/>
      <c r="X17" s="619"/>
      <c r="Y17" s="620"/>
      <c r="Z17" s="671">
        <v>39.4</v>
      </c>
      <c r="AA17" s="671"/>
      <c r="AB17" s="671"/>
      <c r="AC17" s="671"/>
      <c r="AD17" s="672">
        <v>1297709</v>
      </c>
      <c r="AE17" s="672"/>
      <c r="AF17" s="672"/>
      <c r="AG17" s="672"/>
      <c r="AH17" s="672"/>
      <c r="AI17" s="672"/>
      <c r="AJ17" s="672"/>
      <c r="AK17" s="672"/>
      <c r="AL17" s="641">
        <v>85.4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330516</v>
      </c>
      <c r="CS17" s="619"/>
      <c r="CT17" s="619"/>
      <c r="CU17" s="619"/>
      <c r="CV17" s="619"/>
      <c r="CW17" s="619"/>
      <c r="CX17" s="619"/>
      <c r="CY17" s="620"/>
      <c r="CZ17" s="671">
        <v>10.7</v>
      </c>
      <c r="DA17" s="671"/>
      <c r="DB17" s="671"/>
      <c r="DC17" s="671"/>
      <c r="DD17" s="624" t="s">
        <v>109</v>
      </c>
      <c r="DE17" s="619"/>
      <c r="DF17" s="619"/>
      <c r="DG17" s="619"/>
      <c r="DH17" s="619"/>
      <c r="DI17" s="619"/>
      <c r="DJ17" s="619"/>
      <c r="DK17" s="619"/>
      <c r="DL17" s="619"/>
      <c r="DM17" s="619"/>
      <c r="DN17" s="619"/>
      <c r="DO17" s="619"/>
      <c r="DP17" s="620"/>
      <c r="DQ17" s="624">
        <v>323060</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284218</v>
      </c>
      <c r="S18" s="619"/>
      <c r="T18" s="619"/>
      <c r="U18" s="619"/>
      <c r="V18" s="619"/>
      <c r="W18" s="619"/>
      <c r="X18" s="619"/>
      <c r="Y18" s="620"/>
      <c r="Z18" s="671">
        <v>8.6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1800541</v>
      </c>
      <c r="S20" s="619"/>
      <c r="T20" s="619"/>
      <c r="U20" s="619"/>
      <c r="V20" s="619"/>
      <c r="W20" s="619"/>
      <c r="X20" s="619"/>
      <c r="Y20" s="620"/>
      <c r="Z20" s="671">
        <v>54.6</v>
      </c>
      <c r="AA20" s="671"/>
      <c r="AB20" s="671"/>
      <c r="AC20" s="671"/>
      <c r="AD20" s="672">
        <v>1516323</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3098534</v>
      </c>
      <c r="CS20" s="619"/>
      <c r="CT20" s="619"/>
      <c r="CU20" s="619"/>
      <c r="CV20" s="619"/>
      <c r="CW20" s="619"/>
      <c r="CX20" s="619"/>
      <c r="CY20" s="620"/>
      <c r="CZ20" s="671">
        <v>100</v>
      </c>
      <c r="DA20" s="671"/>
      <c r="DB20" s="671"/>
      <c r="DC20" s="671"/>
      <c r="DD20" s="624">
        <v>483384</v>
      </c>
      <c r="DE20" s="619"/>
      <c r="DF20" s="619"/>
      <c r="DG20" s="619"/>
      <c r="DH20" s="619"/>
      <c r="DI20" s="619"/>
      <c r="DJ20" s="619"/>
      <c r="DK20" s="619"/>
      <c r="DL20" s="619"/>
      <c r="DM20" s="619"/>
      <c r="DN20" s="619"/>
      <c r="DO20" s="619"/>
      <c r="DP20" s="620"/>
      <c r="DQ20" s="624">
        <v>1889424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497</v>
      </c>
      <c r="S21" s="619"/>
      <c r="T21" s="619"/>
      <c r="U21" s="619"/>
      <c r="V21" s="619"/>
      <c r="W21" s="619"/>
      <c r="X21" s="619"/>
      <c r="Y21" s="620"/>
      <c r="Z21" s="671">
        <v>0</v>
      </c>
      <c r="AA21" s="671"/>
      <c r="AB21" s="671"/>
      <c r="AC21" s="671"/>
      <c r="AD21" s="672">
        <v>497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71728</v>
      </c>
      <c r="S22" s="619"/>
      <c r="T22" s="619"/>
      <c r="U22" s="619"/>
      <c r="V22" s="619"/>
      <c r="W22" s="619"/>
      <c r="X22" s="619"/>
      <c r="Y22" s="620"/>
      <c r="Z22" s="671">
        <v>2.2000000000000002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27067</v>
      </c>
      <c r="S23" s="619"/>
      <c r="T23" s="619"/>
      <c r="U23" s="619"/>
      <c r="V23" s="619"/>
      <c r="W23" s="619"/>
      <c r="X23" s="619"/>
      <c r="Y23" s="620"/>
      <c r="Z23" s="671">
        <v>0.8</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2003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1063239</v>
      </c>
      <c r="CS24" s="669"/>
      <c r="CT24" s="669"/>
      <c r="CU24" s="669"/>
      <c r="CV24" s="669"/>
      <c r="CW24" s="669"/>
      <c r="CX24" s="669"/>
      <c r="CY24" s="716"/>
      <c r="CZ24" s="720">
        <v>34.299999999999997</v>
      </c>
      <c r="DA24" s="721"/>
      <c r="DB24" s="721"/>
      <c r="DC24" s="722"/>
      <c r="DD24" s="715">
        <v>878738</v>
      </c>
      <c r="DE24" s="669"/>
      <c r="DF24" s="669"/>
      <c r="DG24" s="669"/>
      <c r="DH24" s="669"/>
      <c r="DI24" s="669"/>
      <c r="DJ24" s="669"/>
      <c r="DK24" s="716"/>
      <c r="DL24" s="715">
        <v>822335</v>
      </c>
      <c r="DM24" s="669"/>
      <c r="DN24" s="669"/>
      <c r="DO24" s="669"/>
      <c r="DP24" s="669"/>
      <c r="DQ24" s="669"/>
      <c r="DR24" s="669"/>
      <c r="DS24" s="669"/>
      <c r="DT24" s="669"/>
      <c r="DU24" s="669"/>
      <c r="DV24" s="716"/>
      <c r="DW24" s="717">
        <v>51.6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205659</v>
      </c>
      <c r="S25" s="619"/>
      <c r="T25" s="619"/>
      <c r="U25" s="619"/>
      <c r="V25" s="619"/>
      <c r="W25" s="619"/>
      <c r="X25" s="619"/>
      <c r="Y25" s="620"/>
      <c r="Z25" s="671">
        <v>6.2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562678</v>
      </c>
      <c r="CS25" s="637"/>
      <c r="CT25" s="637"/>
      <c r="CU25" s="637"/>
      <c r="CV25" s="637"/>
      <c r="CW25" s="637"/>
      <c r="CX25" s="637"/>
      <c r="CY25" s="638"/>
      <c r="CZ25" s="621">
        <v>18.2</v>
      </c>
      <c r="DA25" s="639"/>
      <c r="DB25" s="639"/>
      <c r="DC25" s="640"/>
      <c r="DD25" s="624">
        <v>484137</v>
      </c>
      <c r="DE25" s="637"/>
      <c r="DF25" s="637"/>
      <c r="DG25" s="637"/>
      <c r="DH25" s="637"/>
      <c r="DI25" s="637"/>
      <c r="DJ25" s="637"/>
      <c r="DK25" s="638"/>
      <c r="DL25" s="624">
        <v>430276</v>
      </c>
      <c r="DM25" s="637"/>
      <c r="DN25" s="637"/>
      <c r="DO25" s="637"/>
      <c r="DP25" s="637"/>
      <c r="DQ25" s="637"/>
      <c r="DR25" s="637"/>
      <c r="DS25" s="637"/>
      <c r="DT25" s="637"/>
      <c r="DU25" s="637"/>
      <c r="DV25" s="638"/>
      <c r="DW25" s="641">
        <v>27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298598</v>
      </c>
      <c r="CS26" s="619"/>
      <c r="CT26" s="619"/>
      <c r="CU26" s="619"/>
      <c r="CV26" s="619"/>
      <c r="CW26" s="619"/>
      <c r="CX26" s="619"/>
      <c r="CY26" s="620"/>
      <c r="CZ26" s="621">
        <v>9.6</v>
      </c>
      <c r="DA26" s="639"/>
      <c r="DB26" s="639"/>
      <c r="DC26" s="640"/>
      <c r="DD26" s="624">
        <v>275519</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153480</v>
      </c>
      <c r="S27" s="619"/>
      <c r="T27" s="619"/>
      <c r="U27" s="619"/>
      <c r="V27" s="619"/>
      <c r="W27" s="619"/>
      <c r="X27" s="619"/>
      <c r="Y27" s="620"/>
      <c r="Z27" s="671">
        <v>4.7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154340</v>
      </c>
      <c r="BH27" s="619"/>
      <c r="BI27" s="619"/>
      <c r="BJ27" s="619"/>
      <c r="BK27" s="619"/>
      <c r="BL27" s="619"/>
      <c r="BM27" s="619"/>
      <c r="BN27" s="620"/>
      <c r="BO27" s="671">
        <v>100</v>
      </c>
      <c r="BP27" s="671"/>
      <c r="BQ27" s="671"/>
      <c r="BR27" s="671"/>
      <c r="BS27" s="624">
        <v>105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170045</v>
      </c>
      <c r="CS27" s="637"/>
      <c r="CT27" s="637"/>
      <c r="CU27" s="637"/>
      <c r="CV27" s="637"/>
      <c r="CW27" s="637"/>
      <c r="CX27" s="637"/>
      <c r="CY27" s="638"/>
      <c r="CZ27" s="621">
        <v>5.5</v>
      </c>
      <c r="DA27" s="639"/>
      <c r="DB27" s="639"/>
      <c r="DC27" s="640"/>
      <c r="DD27" s="624">
        <v>71541</v>
      </c>
      <c r="DE27" s="637"/>
      <c r="DF27" s="637"/>
      <c r="DG27" s="637"/>
      <c r="DH27" s="637"/>
      <c r="DI27" s="637"/>
      <c r="DJ27" s="637"/>
      <c r="DK27" s="638"/>
      <c r="DL27" s="624">
        <v>68999</v>
      </c>
      <c r="DM27" s="637"/>
      <c r="DN27" s="637"/>
      <c r="DO27" s="637"/>
      <c r="DP27" s="637"/>
      <c r="DQ27" s="637"/>
      <c r="DR27" s="637"/>
      <c r="DS27" s="637"/>
      <c r="DT27" s="637"/>
      <c r="DU27" s="637"/>
      <c r="DV27" s="638"/>
      <c r="DW27" s="641">
        <v>4.3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9263</v>
      </c>
      <c r="S28" s="619"/>
      <c r="T28" s="619"/>
      <c r="U28" s="619"/>
      <c r="V28" s="619"/>
      <c r="W28" s="619"/>
      <c r="X28" s="619"/>
      <c r="Y28" s="620"/>
      <c r="Z28" s="671">
        <v>0.3</v>
      </c>
      <c r="AA28" s="671"/>
      <c r="AB28" s="671"/>
      <c r="AC28" s="671"/>
      <c r="AD28" s="672">
        <v>3269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330516</v>
      </c>
      <c r="CS28" s="619"/>
      <c r="CT28" s="619"/>
      <c r="CU28" s="619"/>
      <c r="CV28" s="619"/>
      <c r="CW28" s="619"/>
      <c r="CX28" s="619"/>
      <c r="CY28" s="620"/>
      <c r="CZ28" s="621">
        <v>10.7</v>
      </c>
      <c r="DA28" s="639"/>
      <c r="DB28" s="639"/>
      <c r="DC28" s="640"/>
      <c r="DD28" s="624">
        <v>323060</v>
      </c>
      <c r="DE28" s="619"/>
      <c r="DF28" s="619"/>
      <c r="DG28" s="619"/>
      <c r="DH28" s="619"/>
      <c r="DI28" s="619"/>
      <c r="DJ28" s="619"/>
      <c r="DK28" s="620"/>
      <c r="DL28" s="624">
        <v>323060</v>
      </c>
      <c r="DM28" s="619"/>
      <c r="DN28" s="619"/>
      <c r="DO28" s="619"/>
      <c r="DP28" s="619"/>
      <c r="DQ28" s="619"/>
      <c r="DR28" s="619"/>
      <c r="DS28" s="619"/>
      <c r="DT28" s="619"/>
      <c r="DU28" s="619"/>
      <c r="DV28" s="620"/>
      <c r="DW28" s="641">
        <v>20.3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2635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330516</v>
      </c>
      <c r="CS29" s="637"/>
      <c r="CT29" s="637"/>
      <c r="CU29" s="637"/>
      <c r="CV29" s="637"/>
      <c r="CW29" s="637"/>
      <c r="CX29" s="637"/>
      <c r="CY29" s="638"/>
      <c r="CZ29" s="621">
        <v>10.7</v>
      </c>
      <c r="DA29" s="639"/>
      <c r="DB29" s="639"/>
      <c r="DC29" s="640"/>
      <c r="DD29" s="624">
        <v>323060</v>
      </c>
      <c r="DE29" s="637"/>
      <c r="DF29" s="637"/>
      <c r="DG29" s="637"/>
      <c r="DH29" s="637"/>
      <c r="DI29" s="637"/>
      <c r="DJ29" s="637"/>
      <c r="DK29" s="638"/>
      <c r="DL29" s="624">
        <v>323060</v>
      </c>
      <c r="DM29" s="637"/>
      <c r="DN29" s="637"/>
      <c r="DO29" s="637"/>
      <c r="DP29" s="637"/>
      <c r="DQ29" s="637"/>
      <c r="DR29" s="637"/>
      <c r="DS29" s="637"/>
      <c r="DT29" s="637"/>
      <c r="DU29" s="637"/>
      <c r="DV29" s="638"/>
      <c r="DW29" s="641">
        <v>20.3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134040</v>
      </c>
      <c r="S30" s="619"/>
      <c r="T30" s="619"/>
      <c r="U30" s="619"/>
      <c r="V30" s="619"/>
      <c r="W30" s="619"/>
      <c r="X30" s="619"/>
      <c r="Y30" s="620"/>
      <c r="Z30" s="671">
        <v>4.0999999999999996</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98.2</v>
      </c>
      <c r="BH30" s="685"/>
      <c r="BI30" s="685"/>
      <c r="BJ30" s="685"/>
      <c r="BK30" s="685"/>
      <c r="BL30" s="685"/>
      <c r="BM30" s="686">
        <v>94.5</v>
      </c>
      <c r="BN30" s="685"/>
      <c r="BO30" s="685"/>
      <c r="BP30" s="685"/>
      <c r="BQ30" s="687"/>
      <c r="BR30" s="684">
        <v>97.7</v>
      </c>
      <c r="BS30" s="685"/>
      <c r="BT30" s="685"/>
      <c r="BU30" s="685"/>
      <c r="BV30" s="685"/>
      <c r="BW30" s="685"/>
      <c r="BX30" s="686">
        <v>94.3</v>
      </c>
      <c r="BY30" s="685"/>
      <c r="BZ30" s="685"/>
      <c r="CA30" s="685"/>
      <c r="CB30" s="687"/>
      <c r="CD30" s="690"/>
      <c r="CE30" s="691"/>
      <c r="CF30" s="655" t="s">
        <v>291</v>
      </c>
      <c r="CG30" s="652"/>
      <c r="CH30" s="652"/>
      <c r="CI30" s="652"/>
      <c r="CJ30" s="652"/>
      <c r="CK30" s="652"/>
      <c r="CL30" s="652"/>
      <c r="CM30" s="652"/>
      <c r="CN30" s="652"/>
      <c r="CO30" s="652"/>
      <c r="CP30" s="652"/>
      <c r="CQ30" s="653"/>
      <c r="CR30" s="618">
        <v>305847</v>
      </c>
      <c r="CS30" s="619"/>
      <c r="CT30" s="619"/>
      <c r="CU30" s="619"/>
      <c r="CV30" s="619"/>
      <c r="CW30" s="619"/>
      <c r="CX30" s="619"/>
      <c r="CY30" s="620"/>
      <c r="CZ30" s="621">
        <v>9.9</v>
      </c>
      <c r="DA30" s="639"/>
      <c r="DB30" s="639"/>
      <c r="DC30" s="640"/>
      <c r="DD30" s="624">
        <v>299940</v>
      </c>
      <c r="DE30" s="619"/>
      <c r="DF30" s="619"/>
      <c r="DG30" s="619"/>
      <c r="DH30" s="619"/>
      <c r="DI30" s="619"/>
      <c r="DJ30" s="619"/>
      <c r="DK30" s="620"/>
      <c r="DL30" s="624">
        <v>299940</v>
      </c>
      <c r="DM30" s="619"/>
      <c r="DN30" s="619"/>
      <c r="DO30" s="619"/>
      <c r="DP30" s="619"/>
      <c r="DQ30" s="619"/>
      <c r="DR30" s="619"/>
      <c r="DS30" s="619"/>
      <c r="DT30" s="619"/>
      <c r="DU30" s="619"/>
      <c r="DV30" s="620"/>
      <c r="DW30" s="641">
        <v>18.8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127492</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97.1</v>
      </c>
      <c r="BN31" s="683"/>
      <c r="BO31" s="683"/>
      <c r="BP31" s="683"/>
      <c r="BQ31" s="647"/>
      <c r="BR31" s="682">
        <v>98.9</v>
      </c>
      <c r="BS31" s="637"/>
      <c r="BT31" s="637"/>
      <c r="BU31" s="637"/>
      <c r="BV31" s="637"/>
      <c r="BW31" s="637"/>
      <c r="BX31" s="673">
        <v>97</v>
      </c>
      <c r="BY31" s="683"/>
      <c r="BZ31" s="683"/>
      <c r="CA31" s="683"/>
      <c r="CB31" s="647"/>
      <c r="CD31" s="690"/>
      <c r="CE31" s="691"/>
      <c r="CF31" s="655" t="s">
        <v>295</v>
      </c>
      <c r="CG31" s="652"/>
      <c r="CH31" s="652"/>
      <c r="CI31" s="652"/>
      <c r="CJ31" s="652"/>
      <c r="CK31" s="652"/>
      <c r="CL31" s="652"/>
      <c r="CM31" s="652"/>
      <c r="CN31" s="652"/>
      <c r="CO31" s="652"/>
      <c r="CP31" s="652"/>
      <c r="CQ31" s="653"/>
      <c r="CR31" s="618">
        <v>24669</v>
      </c>
      <c r="CS31" s="637"/>
      <c r="CT31" s="637"/>
      <c r="CU31" s="637"/>
      <c r="CV31" s="637"/>
      <c r="CW31" s="637"/>
      <c r="CX31" s="637"/>
      <c r="CY31" s="638"/>
      <c r="CZ31" s="621">
        <v>0.8</v>
      </c>
      <c r="DA31" s="639"/>
      <c r="DB31" s="639"/>
      <c r="DC31" s="640"/>
      <c r="DD31" s="624">
        <v>23120</v>
      </c>
      <c r="DE31" s="637"/>
      <c r="DF31" s="637"/>
      <c r="DG31" s="637"/>
      <c r="DH31" s="637"/>
      <c r="DI31" s="637"/>
      <c r="DJ31" s="637"/>
      <c r="DK31" s="638"/>
      <c r="DL31" s="624">
        <v>23120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397809</v>
      </c>
      <c r="S32" s="619"/>
      <c r="T32" s="619"/>
      <c r="U32" s="619"/>
      <c r="V32" s="619"/>
      <c r="W32" s="619"/>
      <c r="X32" s="619"/>
      <c r="Y32" s="620"/>
      <c r="Z32" s="671">
        <v>12.1</v>
      </c>
      <c r="AA32" s="671"/>
      <c r="AB32" s="671"/>
      <c r="AC32" s="671"/>
      <c r="AD32" s="672">
        <v>95</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97.6</v>
      </c>
      <c r="BH32" s="603"/>
      <c r="BI32" s="603"/>
      <c r="BJ32" s="603"/>
      <c r="BK32" s="603"/>
      <c r="BL32" s="603"/>
      <c r="BM32" s="666">
        <v>92.2</v>
      </c>
      <c r="BN32" s="603"/>
      <c r="BO32" s="603"/>
      <c r="BP32" s="603"/>
      <c r="BQ32" s="660"/>
      <c r="BR32" s="681">
        <v>96.6</v>
      </c>
      <c r="BS32" s="603"/>
      <c r="BT32" s="603"/>
      <c r="BU32" s="603"/>
      <c r="BV32" s="603"/>
      <c r="BW32" s="603"/>
      <c r="BX32" s="666">
        <v>92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363256</v>
      </c>
      <c r="S33" s="619"/>
      <c r="T33" s="619"/>
      <c r="U33" s="619"/>
      <c r="V33" s="619"/>
      <c r="W33" s="619"/>
      <c r="X33" s="619"/>
      <c r="Y33" s="620"/>
      <c r="Z33" s="671">
        <v>11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1536813</v>
      </c>
      <c r="CS33" s="637"/>
      <c r="CT33" s="637"/>
      <c r="CU33" s="637"/>
      <c r="CV33" s="637"/>
      <c r="CW33" s="637"/>
      <c r="CX33" s="637"/>
      <c r="CY33" s="638"/>
      <c r="CZ33" s="621">
        <v>49.6</v>
      </c>
      <c r="DA33" s="639"/>
      <c r="DB33" s="639"/>
      <c r="DC33" s="640"/>
      <c r="DD33" s="624">
        <v>916547</v>
      </c>
      <c r="DE33" s="637"/>
      <c r="DF33" s="637"/>
      <c r="DG33" s="637"/>
      <c r="DH33" s="637"/>
      <c r="DI33" s="637"/>
      <c r="DJ33" s="637"/>
      <c r="DK33" s="638"/>
      <c r="DL33" s="624">
        <v>494296</v>
      </c>
      <c r="DM33" s="637"/>
      <c r="DN33" s="637"/>
      <c r="DO33" s="637"/>
      <c r="DP33" s="637"/>
      <c r="DQ33" s="637"/>
      <c r="DR33" s="637"/>
      <c r="DS33" s="637"/>
      <c r="DT33" s="637"/>
      <c r="DU33" s="637"/>
      <c r="DV33" s="638"/>
      <c r="DW33" s="641">
        <v>31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466734</v>
      </c>
      <c r="CS34" s="619"/>
      <c r="CT34" s="619"/>
      <c r="CU34" s="619"/>
      <c r="CV34" s="619"/>
      <c r="CW34" s="619"/>
      <c r="CX34" s="619"/>
      <c r="CY34" s="620"/>
      <c r="CZ34" s="621">
        <v>15.1</v>
      </c>
      <c r="DA34" s="639"/>
      <c r="DB34" s="639"/>
      <c r="DC34" s="640"/>
      <c r="DD34" s="624">
        <v>327196</v>
      </c>
      <c r="DE34" s="619"/>
      <c r="DF34" s="619"/>
      <c r="DG34" s="619"/>
      <c r="DH34" s="619"/>
      <c r="DI34" s="619"/>
      <c r="DJ34" s="619"/>
      <c r="DK34" s="620"/>
      <c r="DL34" s="624">
        <v>205755</v>
      </c>
      <c r="DM34" s="619"/>
      <c r="DN34" s="619"/>
      <c r="DO34" s="619"/>
      <c r="DP34" s="619"/>
      <c r="DQ34" s="619"/>
      <c r="DR34" s="619"/>
      <c r="DS34" s="619"/>
      <c r="DT34" s="619"/>
      <c r="DU34" s="619"/>
      <c r="DV34" s="620"/>
      <c r="DW34" s="641">
        <v>12.9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73656</v>
      </c>
      <c r="S35" s="619"/>
      <c r="T35" s="619"/>
      <c r="U35" s="619"/>
      <c r="V35" s="619"/>
      <c r="W35" s="619"/>
      <c r="X35" s="619"/>
      <c r="Y35" s="620"/>
      <c r="Z35" s="671">
        <v>2.2000000000000002</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223298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1310</v>
      </c>
      <c r="CS35" s="637"/>
      <c r="CT35" s="637"/>
      <c r="CU35" s="637"/>
      <c r="CV35" s="637"/>
      <c r="CW35" s="637"/>
      <c r="CX35" s="637"/>
      <c r="CY35" s="638"/>
      <c r="CZ35" s="621">
        <v>0</v>
      </c>
      <c r="DA35" s="639"/>
      <c r="DB35" s="639"/>
      <c r="DC35" s="640"/>
      <c r="DD35" s="624">
        <v>240</v>
      </c>
      <c r="DE35" s="637"/>
      <c r="DF35" s="637"/>
      <c r="DG35" s="637"/>
      <c r="DH35" s="637"/>
      <c r="DI35" s="637"/>
      <c r="DJ35" s="637"/>
      <c r="DK35" s="638"/>
      <c r="DL35" s="624">
        <v>240</v>
      </c>
      <c r="DM35" s="637"/>
      <c r="DN35" s="637"/>
      <c r="DO35" s="637"/>
      <c r="DP35" s="637"/>
      <c r="DQ35" s="637"/>
      <c r="DR35" s="637"/>
      <c r="DS35" s="637"/>
      <c r="DT35" s="637"/>
      <c r="DU35" s="637"/>
      <c r="DV35" s="638"/>
      <c r="DW35" s="641">
        <v>0</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3295470</v>
      </c>
      <c r="S36" s="659"/>
      <c r="T36" s="659"/>
      <c r="U36" s="659"/>
      <c r="V36" s="659"/>
      <c r="W36" s="659"/>
      <c r="X36" s="659"/>
      <c r="Y36" s="662"/>
      <c r="Z36" s="663">
        <v>100</v>
      </c>
      <c r="AA36" s="663"/>
      <c r="AB36" s="663"/>
      <c r="AC36" s="663"/>
      <c r="AD36" s="664">
        <v>1520184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30576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-42356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288803</v>
      </c>
      <c r="CS36" s="619"/>
      <c r="CT36" s="619"/>
      <c r="CU36" s="619"/>
      <c r="CV36" s="619"/>
      <c r="CW36" s="619"/>
      <c r="CX36" s="619"/>
      <c r="CY36" s="620"/>
      <c r="CZ36" s="621">
        <v>9.3000000000000007</v>
      </c>
      <c r="DA36" s="639"/>
      <c r="DB36" s="639"/>
      <c r="DC36" s="640"/>
      <c r="DD36" s="624">
        <v>227618</v>
      </c>
      <c r="DE36" s="619"/>
      <c r="DF36" s="619"/>
      <c r="DG36" s="619"/>
      <c r="DH36" s="619"/>
      <c r="DI36" s="619"/>
      <c r="DJ36" s="619"/>
      <c r="DK36" s="620"/>
      <c r="DL36" s="624">
        <v>146594</v>
      </c>
      <c r="DM36" s="619"/>
      <c r="DN36" s="619"/>
      <c r="DO36" s="619"/>
      <c r="DP36" s="619"/>
      <c r="DQ36" s="619"/>
      <c r="DR36" s="619"/>
      <c r="DS36" s="619"/>
      <c r="DT36" s="619"/>
      <c r="DU36" s="619"/>
      <c r="DV36" s="620"/>
      <c r="DW36" s="641">
        <v>9.1999999999999993</v>
      </c>
      <c r="DX36" s="642"/>
      <c r="DY36" s="642"/>
      <c r="DZ36" s="642"/>
      <c r="EA36" s="642"/>
      <c r="EB36" s="642"/>
      <c r="EC36" s="643"/>
    </row>
    <row r="37" spans="2:133" ht="11.25" customHeight="1">
      <c r="AQ37" s="644" t="s">
        <v>313</v>
      </c>
      <c r="AR37" s="645"/>
      <c r="AS37" s="645"/>
      <c r="AT37" s="645"/>
      <c r="AU37" s="645"/>
      <c r="AV37" s="645"/>
      <c r="AW37" s="645"/>
      <c r="AX37" s="645"/>
      <c r="AY37" s="646"/>
      <c r="AZ37" s="618" t="s">
        <v>214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379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116380</v>
      </c>
      <c r="CS37" s="637"/>
      <c r="CT37" s="637"/>
      <c r="CU37" s="637"/>
      <c r="CV37" s="637"/>
      <c r="CW37" s="637"/>
      <c r="CX37" s="637"/>
      <c r="CY37" s="638"/>
      <c r="CZ37" s="621">
        <v>3.8</v>
      </c>
      <c r="DA37" s="639"/>
      <c r="DB37" s="639"/>
      <c r="DC37" s="640"/>
      <c r="DD37" s="624">
        <v>116380</v>
      </c>
      <c r="DE37" s="637"/>
      <c r="DF37" s="637"/>
      <c r="DG37" s="637"/>
      <c r="DH37" s="637"/>
      <c r="DI37" s="637"/>
      <c r="DJ37" s="637"/>
      <c r="DK37" s="638"/>
      <c r="DL37" s="624">
        <v>116375</v>
      </c>
      <c r="DM37" s="637"/>
      <c r="DN37" s="637"/>
      <c r="DO37" s="637"/>
      <c r="DP37" s="637"/>
      <c r="DQ37" s="637"/>
      <c r="DR37" s="637"/>
      <c r="DS37" s="637"/>
      <c r="DT37" s="637"/>
      <c r="DU37" s="637"/>
      <c r="DV37" s="638"/>
      <c r="DW37" s="641">
        <v>7.3</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741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223298</v>
      </c>
      <c r="CS38" s="619"/>
      <c r="CT38" s="619"/>
      <c r="CU38" s="619"/>
      <c r="CV38" s="619"/>
      <c r="CW38" s="619"/>
      <c r="CX38" s="619"/>
      <c r="CY38" s="620"/>
      <c r="CZ38" s="621">
        <v>7.2</v>
      </c>
      <c r="DA38" s="639"/>
      <c r="DB38" s="639"/>
      <c r="DC38" s="640"/>
      <c r="DD38" s="624">
        <v>182468</v>
      </c>
      <c r="DE38" s="619"/>
      <c r="DF38" s="619"/>
      <c r="DG38" s="619"/>
      <c r="DH38" s="619"/>
      <c r="DI38" s="619"/>
      <c r="DJ38" s="619"/>
      <c r="DK38" s="620"/>
      <c r="DL38" s="624">
        <v>141707</v>
      </c>
      <c r="DM38" s="619"/>
      <c r="DN38" s="619"/>
      <c r="DO38" s="619"/>
      <c r="DP38" s="619"/>
      <c r="DQ38" s="619"/>
      <c r="DR38" s="619"/>
      <c r="DS38" s="619"/>
      <c r="DT38" s="619"/>
      <c r="DU38" s="619"/>
      <c r="DV38" s="620"/>
      <c r="DW38" s="641">
        <v>8.9</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67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556668</v>
      </c>
      <c r="CS39" s="637"/>
      <c r="CT39" s="637"/>
      <c r="CU39" s="637"/>
      <c r="CV39" s="637"/>
      <c r="CW39" s="637"/>
      <c r="CX39" s="637"/>
      <c r="CY39" s="638"/>
      <c r="CZ39" s="621">
        <v>18</v>
      </c>
      <c r="DA39" s="639"/>
      <c r="DB39" s="639"/>
      <c r="DC39" s="640"/>
      <c r="DD39" s="624">
        <v>179025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74780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117942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498482</v>
      </c>
      <c r="CS42" s="619"/>
      <c r="CT42" s="619"/>
      <c r="CU42" s="619"/>
      <c r="CV42" s="619"/>
      <c r="CW42" s="619"/>
      <c r="CX42" s="619"/>
      <c r="CY42" s="620"/>
      <c r="CZ42" s="621">
        <v>16.100000000000001</v>
      </c>
      <c r="DA42" s="622"/>
      <c r="DB42" s="622"/>
      <c r="DC42" s="623"/>
      <c r="DD42" s="624">
        <v>94139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9995</v>
      </c>
      <c r="CS43" s="637"/>
      <c r="CT43" s="637"/>
      <c r="CU43" s="637"/>
      <c r="CV43" s="637"/>
      <c r="CW43" s="637"/>
      <c r="CX43" s="637"/>
      <c r="CY43" s="638"/>
      <c r="CZ43" s="621">
        <v>0.3</v>
      </c>
      <c r="DA43" s="639"/>
      <c r="DB43" s="639"/>
      <c r="DC43" s="640"/>
      <c r="DD43" s="624">
        <v>9995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483384</v>
      </c>
      <c r="CS44" s="619"/>
      <c r="CT44" s="619"/>
      <c r="CU44" s="619"/>
      <c r="CV44" s="619"/>
      <c r="CW44" s="619"/>
      <c r="CX44" s="619"/>
      <c r="CY44" s="620"/>
      <c r="CZ44" s="621">
        <v>15.6</v>
      </c>
      <c r="DA44" s="622"/>
      <c r="DB44" s="622"/>
      <c r="DC44" s="623"/>
      <c r="DD44" s="624">
        <v>93095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228559</v>
      </c>
      <c r="CS45" s="637"/>
      <c r="CT45" s="637"/>
      <c r="CU45" s="637"/>
      <c r="CV45" s="637"/>
      <c r="CW45" s="637"/>
      <c r="CX45" s="637"/>
      <c r="CY45" s="638"/>
      <c r="CZ45" s="621">
        <v>7.4</v>
      </c>
      <c r="DA45" s="639"/>
      <c r="DB45" s="639"/>
      <c r="DC45" s="640"/>
      <c r="DD45" s="624">
        <v>27429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254817</v>
      </c>
      <c r="CS46" s="619"/>
      <c r="CT46" s="619"/>
      <c r="CU46" s="619"/>
      <c r="CV46" s="619"/>
      <c r="CW46" s="619"/>
      <c r="CX46" s="619"/>
      <c r="CY46" s="620"/>
      <c r="CZ46" s="621">
        <v>8.1999999999999993</v>
      </c>
      <c r="DA46" s="622"/>
      <c r="DB46" s="622"/>
      <c r="DC46" s="623"/>
      <c r="DD46" s="624">
        <v>65658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15098</v>
      </c>
      <c r="CS47" s="637"/>
      <c r="CT47" s="637"/>
      <c r="CU47" s="637"/>
      <c r="CV47" s="637"/>
      <c r="CW47" s="637"/>
      <c r="CX47" s="637"/>
      <c r="CY47" s="638"/>
      <c r="CZ47" s="621">
        <v>0.5</v>
      </c>
      <c r="DA47" s="639"/>
      <c r="DB47" s="639"/>
      <c r="DC47" s="640"/>
      <c r="DD47" s="624">
        <v>1044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3098534</v>
      </c>
      <c r="CS49" s="603"/>
      <c r="CT49" s="603"/>
      <c r="CU49" s="603"/>
      <c r="CV49" s="603"/>
      <c r="CW49" s="603"/>
      <c r="CX49" s="603"/>
      <c r="CY49" s="604"/>
      <c r="CZ49" s="605">
        <v>100</v>
      </c>
      <c r="DA49" s="606"/>
      <c r="DB49" s="606"/>
      <c r="DC49" s="607"/>
      <c r="DD49" s="608">
        <v>1889424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3295</v>
      </c>
      <c r="R7" s="1131"/>
      <c r="S7" s="1131"/>
      <c r="T7" s="1131"/>
      <c r="U7" s="1131"/>
      <c r="V7" s="1131">
        <v>3099</v>
      </c>
      <c r="W7" s="1131"/>
      <c r="X7" s="1131"/>
      <c r="Y7" s="1131"/>
      <c r="Z7" s="1131"/>
      <c r="AA7" s="1131">
        <v>197</v>
      </c>
      <c r="AB7" s="1131"/>
      <c r="AC7" s="1131"/>
      <c r="AD7" s="1131"/>
      <c r="AE7" s="1132"/>
      <c r="AF7" s="1133">
        <v>161</v>
      </c>
      <c r="AG7" s="1134"/>
      <c r="AH7" s="1134"/>
      <c r="AI7" s="1134"/>
      <c r="AJ7" s="1135"/>
      <c r="AK7" s="1117">
        <v>134</v>
      </c>
      <c r="AL7" s="1118"/>
      <c r="AM7" s="1118"/>
      <c r="AN7" s="1118"/>
      <c r="AO7" s="1118"/>
      <c r="AP7" s="1118">
        <v>2401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527</v>
      </c>
      <c r="BT7" s="1122"/>
      <c r="BU7" s="1122"/>
      <c r="BV7" s="1122"/>
      <c r="BW7" s="1122"/>
      <c r="BX7" s="1122"/>
      <c r="BY7" s="1122"/>
      <c r="BZ7" s="1122"/>
      <c r="CA7" s="1122"/>
      <c r="CB7" s="1122"/>
      <c r="CC7" s="1122"/>
      <c r="CD7" s="1122"/>
      <c r="CE7" s="1122"/>
      <c r="CF7" s="1122"/>
      <c r="CG7" s="1123"/>
      <c r="CH7" s="1114">
        <v>3</v>
      </c>
      <c r="CI7" s="1115"/>
      <c r="CJ7" s="1115"/>
      <c r="CK7" s="1115"/>
      <c r="CL7" s="1116"/>
      <c r="CM7" s="1114">
        <v>66</v>
      </c>
      <c r="CN7" s="1115"/>
      <c r="CO7" s="1115"/>
      <c r="CP7" s="1115"/>
      <c r="CQ7" s="1116"/>
      <c r="CR7" s="1114">
        <v>13</v>
      </c>
      <c r="CS7" s="1115"/>
      <c r="CT7" s="1115"/>
      <c r="CU7" s="1115"/>
      <c r="CV7" s="1116"/>
      <c r="CW7" s="1114" t="s">
        <v>529</v>
      </c>
      <c r="CX7" s="1115"/>
      <c r="CY7" s="1115"/>
      <c r="CZ7" s="1115"/>
      <c r="DA7" s="1116"/>
      <c r="DB7" s="1114" t="s">
        <v>529</v>
      </c>
      <c r="DC7" s="1115"/>
      <c r="DD7" s="1115"/>
      <c r="DE7" s="1115"/>
      <c r="DF7" s="1116"/>
      <c r="DG7" s="1114" t="s">
        <v>529</v>
      </c>
      <c r="DH7" s="1115"/>
      <c r="DI7" s="1115"/>
      <c r="DJ7" s="1115"/>
      <c r="DK7" s="1116"/>
      <c r="DL7" s="1114" t="s">
        <v>529</v>
      </c>
      <c r="DM7" s="1115"/>
      <c r="DN7" s="1115"/>
      <c r="DO7" s="1115"/>
      <c r="DP7" s="1116"/>
      <c r="DQ7" s="1114" t="s">
        <v>529</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528</v>
      </c>
      <c r="BT8" s="1041"/>
      <c r="BU8" s="1041"/>
      <c r="BV8" s="1041"/>
      <c r="BW8" s="1041"/>
      <c r="BX8" s="1041"/>
      <c r="BY8" s="1041"/>
      <c r="BZ8" s="1041"/>
      <c r="CA8" s="1041"/>
      <c r="CB8" s="1041"/>
      <c r="CC8" s="1041"/>
      <c r="CD8" s="1041"/>
      <c r="CE8" s="1041"/>
      <c r="CF8" s="1041"/>
      <c r="CG8" s="1042"/>
      <c r="CH8" s="1015">
        <v>-10</v>
      </c>
      <c r="CI8" s="1016"/>
      <c r="CJ8" s="1016"/>
      <c r="CK8" s="1016"/>
      <c r="CL8" s="1017"/>
      <c r="CM8" s="1015">
        <v>182</v>
      </c>
      <c r="CN8" s="1016"/>
      <c r="CO8" s="1016"/>
      <c r="CP8" s="1016"/>
      <c r="CQ8" s="1017"/>
      <c r="CR8" s="1015">
        <v>235</v>
      </c>
      <c r="CS8" s="1016"/>
      <c r="CT8" s="1016"/>
      <c r="CU8" s="1016"/>
      <c r="CV8" s="1017"/>
      <c r="CW8" s="1015" t="s">
        <v>529</v>
      </c>
      <c r="CX8" s="1016"/>
      <c r="CY8" s="1016"/>
      <c r="CZ8" s="1016"/>
      <c r="DA8" s="1017"/>
      <c r="DB8" s="1015" t="s">
        <v>529</v>
      </c>
      <c r="DC8" s="1016"/>
      <c r="DD8" s="1016"/>
      <c r="DE8" s="1016"/>
      <c r="DF8" s="1017"/>
      <c r="DG8" s="1015" t="s">
        <v>529</v>
      </c>
      <c r="DH8" s="1016"/>
      <c r="DI8" s="1016"/>
      <c r="DJ8" s="1016"/>
      <c r="DK8" s="1017"/>
      <c r="DL8" s="1015" t="s">
        <v>529</v>
      </c>
      <c r="DM8" s="1016"/>
      <c r="DN8" s="1016"/>
      <c r="DO8" s="1016"/>
      <c r="DP8" s="1017"/>
      <c r="DQ8" s="1015" t="s">
        <v>529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f>Q7</f>
        <v>3295</v>
      </c>
      <c r="R23" s="1095"/>
      <c r="S23" s="1095"/>
      <c r="T23" s="1095"/>
      <c r="U23" s="1095"/>
      <c r="V23" s="1095">
        <f>V7</f>
        <v>3099</v>
      </c>
      <c r="W23" s="1095"/>
      <c r="X23" s="1095"/>
      <c r="Y23" s="1095"/>
      <c r="Z23" s="1095"/>
      <c r="AA23" s="1095">
        <f>AA7</f>
        <v>197</v>
      </c>
      <c r="AB23" s="1095"/>
      <c r="AC23" s="1095"/>
      <c r="AD23" s="1095"/>
      <c r="AE23" s="1096"/>
      <c r="AF23" s="1097">
        <v>161</v>
      </c>
      <c r="AG23" s="1095"/>
      <c r="AH23" s="1095"/>
      <c r="AI23" s="1095"/>
      <c r="AJ23" s="1098"/>
      <c r="AK23" s="1099"/>
      <c r="AL23" s="1100"/>
      <c r="AM23" s="1100"/>
      <c r="AN23" s="1100"/>
      <c r="AO23" s="1100"/>
      <c r="AP23" s="1095">
        <f>AP7</f>
        <v>2401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379</v>
      </c>
      <c r="R28" s="1080"/>
      <c r="S28" s="1080"/>
      <c r="T28" s="1080"/>
      <c r="U28" s="1080"/>
      <c r="V28" s="1080">
        <v>379</v>
      </c>
      <c r="W28" s="1080"/>
      <c r="X28" s="1080"/>
      <c r="Y28" s="1080"/>
      <c r="Z28" s="1080"/>
      <c r="AA28" s="1080">
        <v>0</v>
      </c>
      <c r="AB28" s="1080"/>
      <c r="AC28" s="1080"/>
      <c r="AD28" s="1080"/>
      <c r="AE28" s="1081"/>
      <c r="AF28" s="1082">
        <v>0</v>
      </c>
      <c r="AG28" s="1080"/>
      <c r="AH28" s="1080"/>
      <c r="AI28" s="1080"/>
      <c r="AJ28" s="1083"/>
      <c r="AK28" s="1084">
        <v>75</v>
      </c>
      <c r="AL28" s="1072"/>
      <c r="AM28" s="1072"/>
      <c r="AN28" s="1072"/>
      <c r="AO28" s="1072"/>
      <c r="AP28" s="1072" t="s">
        <v>550</v>
      </c>
      <c r="AQ28" s="1072"/>
      <c r="AR28" s="1072"/>
      <c r="AS28" s="1072"/>
      <c r="AT28" s="1072"/>
      <c r="AU28" s="1072">
        <v>75</v>
      </c>
      <c r="AV28" s="1072"/>
      <c r="AW28" s="1072"/>
      <c r="AX28" s="1072"/>
      <c r="AY28" s="1072"/>
      <c r="AZ28" s="1073" t="s">
        <v>551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44</v>
      </c>
      <c r="R29" s="1070"/>
      <c r="S29" s="1070"/>
      <c r="T29" s="1070"/>
      <c r="U29" s="1070"/>
      <c r="V29" s="1070">
        <v>43</v>
      </c>
      <c r="W29" s="1070"/>
      <c r="X29" s="1070"/>
      <c r="Y29" s="1070"/>
      <c r="Z29" s="1070"/>
      <c r="AA29" s="1070">
        <v>1</v>
      </c>
      <c r="AB29" s="1070"/>
      <c r="AC29" s="1070"/>
      <c r="AD29" s="1070"/>
      <c r="AE29" s="1071"/>
      <c r="AF29" s="1045">
        <v>1</v>
      </c>
      <c r="AG29" s="1046"/>
      <c r="AH29" s="1046"/>
      <c r="AI29" s="1046"/>
      <c r="AJ29" s="1047"/>
      <c r="AK29" s="1006">
        <v>22</v>
      </c>
      <c r="AL29" s="997"/>
      <c r="AM29" s="997"/>
      <c r="AN29" s="997"/>
      <c r="AO29" s="997"/>
      <c r="AP29" s="997" t="s">
        <v>550</v>
      </c>
      <c r="AQ29" s="997"/>
      <c r="AR29" s="997"/>
      <c r="AS29" s="997"/>
      <c r="AT29" s="997"/>
      <c r="AU29" s="997">
        <v>0</v>
      </c>
      <c r="AV29" s="997"/>
      <c r="AW29" s="997"/>
      <c r="AX29" s="997"/>
      <c r="AY29" s="997"/>
      <c r="AZ29" s="1068" t="s">
        <v>551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117</v>
      </c>
      <c r="R30" s="1070"/>
      <c r="S30" s="1070"/>
      <c r="T30" s="1070"/>
      <c r="U30" s="1070"/>
      <c r="V30" s="1070">
        <v>105</v>
      </c>
      <c r="W30" s="1070"/>
      <c r="X30" s="1070"/>
      <c r="Y30" s="1070"/>
      <c r="Z30" s="1070"/>
      <c r="AA30" s="1070">
        <v>12</v>
      </c>
      <c r="AB30" s="1070"/>
      <c r="AC30" s="1070"/>
      <c r="AD30" s="1070"/>
      <c r="AE30" s="1071"/>
      <c r="AF30" s="1045">
        <v>12</v>
      </c>
      <c r="AG30" s="1046"/>
      <c r="AH30" s="1046"/>
      <c r="AI30" s="1046"/>
      <c r="AJ30" s="1047"/>
      <c r="AK30" s="1006">
        <v>31</v>
      </c>
      <c r="AL30" s="997"/>
      <c r="AM30" s="997"/>
      <c r="AN30" s="997"/>
      <c r="AO30" s="997"/>
      <c r="AP30" s="997">
        <v>195</v>
      </c>
      <c r="AQ30" s="997"/>
      <c r="AR30" s="997"/>
      <c r="AS30" s="997"/>
      <c r="AT30" s="997"/>
      <c r="AU30" s="997">
        <v>137</v>
      </c>
      <c r="AV30" s="997"/>
      <c r="AW30" s="997"/>
      <c r="AX30" s="997"/>
      <c r="AY30" s="997"/>
      <c r="AZ30" s="1068" t="s">
        <v>551</v>
      </c>
      <c r="BA30" s="1068"/>
      <c r="BB30" s="1068"/>
      <c r="BC30" s="1068"/>
      <c r="BD30" s="1068"/>
      <c r="BE30" s="1058" t="s">
        <v>379</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c r="C31" s="1064"/>
      <c r="D31" s="1064"/>
      <c r="E31" s="1064"/>
      <c r="F31" s="1064"/>
      <c r="G31" s="1064"/>
      <c r="H31" s="1064"/>
      <c r="I31" s="1064"/>
      <c r="J31" s="1064"/>
      <c r="K31" s="1064"/>
      <c r="L31" s="1064"/>
      <c r="M31" s="1064"/>
      <c r="N31" s="1064"/>
      <c r="O31" s="1064"/>
      <c r="P31" s="1065"/>
      <c r="Q31" s="1069"/>
      <c r="R31" s="1070"/>
      <c r="S31" s="1070"/>
      <c r="T31" s="1070"/>
      <c r="U31" s="1070"/>
      <c r="V31" s="1070"/>
      <c r="W31" s="1070"/>
      <c r="X31" s="1070"/>
      <c r="Y31" s="1070"/>
      <c r="Z31" s="1070"/>
      <c r="AA31" s="1070"/>
      <c r="AB31" s="1070"/>
      <c r="AC31" s="1070"/>
      <c r="AD31" s="1070"/>
      <c r="AE31" s="1071"/>
      <c r="AF31" s="1045"/>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v>
      </c>
      <c r="AG63" s="985"/>
      <c r="AH63" s="985"/>
      <c r="AI63" s="985"/>
      <c r="AJ63" s="1056"/>
      <c r="AK63" s="1057"/>
      <c r="AL63" s="989"/>
      <c r="AM63" s="989"/>
      <c r="AN63" s="989"/>
      <c r="AO63" s="989"/>
      <c r="AP63" s="985">
        <v>195</v>
      </c>
      <c r="AQ63" s="985"/>
      <c r="AR63" s="985"/>
      <c r="AS63" s="985"/>
      <c r="AT63" s="985"/>
      <c r="AU63" s="985">
        <f>AU28+AU30</f>
        <v>212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384</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100</v>
      </c>
      <c r="R68" s="1008"/>
      <c r="S68" s="1008"/>
      <c r="T68" s="1008"/>
      <c r="U68" s="1008"/>
      <c r="V68" s="1008">
        <v>99</v>
      </c>
      <c r="W68" s="1008"/>
      <c r="X68" s="1008"/>
      <c r="Y68" s="1008"/>
      <c r="Z68" s="1008"/>
      <c r="AA68" s="1008">
        <v>0</v>
      </c>
      <c r="AB68" s="1008"/>
      <c r="AC68" s="1008"/>
      <c r="AD68" s="1008"/>
      <c r="AE68" s="1008"/>
      <c r="AF68" s="1008">
        <v>0</v>
      </c>
      <c r="AG68" s="1008"/>
      <c r="AH68" s="1008"/>
      <c r="AI68" s="1008"/>
      <c r="AJ68" s="1008"/>
      <c r="AK68" s="1008">
        <v>2</v>
      </c>
      <c r="AL68" s="1008"/>
      <c r="AM68" s="1008"/>
      <c r="AN68" s="1008"/>
      <c r="AO68" s="1008"/>
      <c r="AP68" s="1008" t="s">
        <v>530</v>
      </c>
      <c r="AQ68" s="1008"/>
      <c r="AR68" s="1008"/>
      <c r="AS68" s="1008"/>
      <c r="AT68" s="1008"/>
      <c r="AU68" s="1008" t="s">
        <v>531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11632</v>
      </c>
      <c r="R69" s="997"/>
      <c r="S69" s="997"/>
      <c r="T69" s="997"/>
      <c r="U69" s="997"/>
      <c r="V69" s="997">
        <v>11127</v>
      </c>
      <c r="W69" s="997"/>
      <c r="X69" s="997"/>
      <c r="Y69" s="997"/>
      <c r="Z69" s="997"/>
      <c r="AA69" s="997">
        <v>505</v>
      </c>
      <c r="AB69" s="997"/>
      <c r="AC69" s="997"/>
      <c r="AD69" s="997"/>
      <c r="AE69" s="997"/>
      <c r="AF69" s="997">
        <v>505</v>
      </c>
      <c r="AG69" s="997"/>
      <c r="AH69" s="997"/>
      <c r="AI69" s="997"/>
      <c r="AJ69" s="997"/>
      <c r="AK69" s="997" t="s">
        <v>532</v>
      </c>
      <c r="AL69" s="997"/>
      <c r="AM69" s="997"/>
      <c r="AN69" s="997"/>
      <c r="AO69" s="997"/>
      <c r="AP69" s="997" t="s">
        <v>533</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68</v>
      </c>
      <c r="R70" s="997"/>
      <c r="S70" s="997"/>
      <c r="T70" s="997"/>
      <c r="U70" s="997"/>
      <c r="V70" s="997">
        <v>68</v>
      </c>
      <c r="W70" s="997"/>
      <c r="X70" s="997"/>
      <c r="Y70" s="997"/>
      <c r="Z70" s="997"/>
      <c r="AA70" s="997" t="s">
        <v>529</v>
      </c>
      <c r="AB70" s="997"/>
      <c r="AC70" s="997"/>
      <c r="AD70" s="997"/>
      <c r="AE70" s="997"/>
      <c r="AF70" s="997" t="s">
        <v>529</v>
      </c>
      <c r="AG70" s="997"/>
      <c r="AH70" s="997"/>
      <c r="AI70" s="997"/>
      <c r="AJ70" s="997"/>
      <c r="AK70" s="997" t="s">
        <v>529</v>
      </c>
      <c r="AL70" s="997"/>
      <c r="AM70" s="997"/>
      <c r="AN70" s="997"/>
      <c r="AO70" s="997"/>
      <c r="AP70" s="997" t="s">
        <v>529</v>
      </c>
      <c r="AQ70" s="997"/>
      <c r="AR70" s="997"/>
      <c r="AS70" s="997"/>
      <c r="AT70" s="997"/>
      <c r="AU70" s="997" t="s">
        <v>529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211</v>
      </c>
      <c r="R71" s="997"/>
      <c r="S71" s="997"/>
      <c r="T71" s="997"/>
      <c r="U71" s="997"/>
      <c r="V71" s="997">
        <v>207</v>
      </c>
      <c r="W71" s="997"/>
      <c r="X71" s="997"/>
      <c r="Y71" s="997"/>
      <c r="Z71" s="997"/>
      <c r="AA71" s="997">
        <v>4</v>
      </c>
      <c r="AB71" s="997"/>
      <c r="AC71" s="997"/>
      <c r="AD71" s="997"/>
      <c r="AE71" s="997"/>
      <c r="AF71" s="997">
        <v>4</v>
      </c>
      <c r="AG71" s="997"/>
      <c r="AH71" s="997"/>
      <c r="AI71" s="997"/>
      <c r="AJ71" s="997"/>
      <c r="AK71" s="997" t="s">
        <v>529</v>
      </c>
      <c r="AL71" s="997"/>
      <c r="AM71" s="997"/>
      <c r="AN71" s="997"/>
      <c r="AO71" s="997"/>
      <c r="AP71" s="997" t="s">
        <v>529</v>
      </c>
      <c r="AQ71" s="997"/>
      <c r="AR71" s="997"/>
      <c r="AS71" s="997"/>
      <c r="AT71" s="997"/>
      <c r="AU71" s="997" t="s">
        <v>529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499</v>
      </c>
      <c r="R72" s="997"/>
      <c r="S72" s="997"/>
      <c r="T72" s="997"/>
      <c r="U72" s="997"/>
      <c r="V72" s="997">
        <v>493</v>
      </c>
      <c r="W72" s="997"/>
      <c r="X72" s="997"/>
      <c r="Y72" s="997"/>
      <c r="Z72" s="997"/>
      <c r="AA72" s="997">
        <v>6</v>
      </c>
      <c r="AB72" s="997"/>
      <c r="AC72" s="997"/>
      <c r="AD72" s="997"/>
      <c r="AE72" s="997"/>
      <c r="AF72" s="997">
        <v>6</v>
      </c>
      <c r="AG72" s="997"/>
      <c r="AH72" s="997"/>
      <c r="AI72" s="997"/>
      <c r="AJ72" s="997"/>
      <c r="AK72" s="997">
        <v>322</v>
      </c>
      <c r="AL72" s="997"/>
      <c r="AM72" s="997"/>
      <c r="AN72" s="997"/>
      <c r="AO72" s="997"/>
      <c r="AP72" s="997" t="s">
        <v>540</v>
      </c>
      <c r="AQ72" s="997"/>
      <c r="AR72" s="997"/>
      <c r="AS72" s="997"/>
      <c r="AT72" s="997"/>
      <c r="AU72" s="997">
        <v>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1542</v>
      </c>
      <c r="R73" s="997"/>
      <c r="S73" s="997"/>
      <c r="T73" s="997"/>
      <c r="U73" s="997"/>
      <c r="V73" s="997">
        <v>1509</v>
      </c>
      <c r="W73" s="997"/>
      <c r="X73" s="997"/>
      <c r="Y73" s="997"/>
      <c r="Z73" s="997"/>
      <c r="AA73" s="997">
        <v>33</v>
      </c>
      <c r="AB73" s="997"/>
      <c r="AC73" s="997"/>
      <c r="AD73" s="997"/>
      <c r="AE73" s="997"/>
      <c r="AF73" s="997">
        <v>33</v>
      </c>
      <c r="AG73" s="997"/>
      <c r="AH73" s="997"/>
      <c r="AI73" s="997"/>
      <c r="AJ73" s="997"/>
      <c r="AK73" s="997" t="s">
        <v>541</v>
      </c>
      <c r="AL73" s="997"/>
      <c r="AM73" s="997"/>
      <c r="AN73" s="997"/>
      <c r="AO73" s="997"/>
      <c r="AP73" s="997">
        <v>641</v>
      </c>
      <c r="AQ73" s="997"/>
      <c r="AR73" s="997"/>
      <c r="AS73" s="997"/>
      <c r="AT73" s="997"/>
      <c r="AU73" s="997" t="s">
        <v>552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2016</v>
      </c>
      <c r="R74" s="997"/>
      <c r="S74" s="997"/>
      <c r="T74" s="997"/>
      <c r="U74" s="997"/>
      <c r="V74" s="997">
        <v>1718</v>
      </c>
      <c r="W74" s="997"/>
      <c r="X74" s="997"/>
      <c r="Y74" s="997"/>
      <c r="Z74" s="997"/>
      <c r="AA74" s="997">
        <v>297</v>
      </c>
      <c r="AB74" s="997"/>
      <c r="AC74" s="997"/>
      <c r="AD74" s="997"/>
      <c r="AE74" s="997"/>
      <c r="AF74" s="997">
        <v>297</v>
      </c>
      <c r="AG74" s="997"/>
      <c r="AH74" s="997"/>
      <c r="AI74" s="997"/>
      <c r="AJ74" s="997"/>
      <c r="AK74" s="997" t="s">
        <v>541</v>
      </c>
      <c r="AL74" s="997"/>
      <c r="AM74" s="997"/>
      <c r="AN74" s="997"/>
      <c r="AO74" s="997"/>
      <c r="AP74" s="997">
        <v>897</v>
      </c>
      <c r="AQ74" s="997"/>
      <c r="AR74" s="997"/>
      <c r="AS74" s="997"/>
      <c r="AT74" s="997"/>
      <c r="AU74" s="997">
        <v>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7">
        <v>183</v>
      </c>
      <c r="R75" s="1005"/>
      <c r="S75" s="1005"/>
      <c r="T75" s="1005"/>
      <c r="U75" s="1006"/>
      <c r="V75" s="1004">
        <v>171</v>
      </c>
      <c r="W75" s="1005"/>
      <c r="X75" s="1005"/>
      <c r="Y75" s="1005"/>
      <c r="Z75" s="1006"/>
      <c r="AA75" s="1004">
        <v>12</v>
      </c>
      <c r="AB75" s="1005"/>
      <c r="AC75" s="1005"/>
      <c r="AD75" s="1005"/>
      <c r="AE75" s="1006"/>
      <c r="AF75" s="1004">
        <v>12</v>
      </c>
      <c r="AG75" s="1005"/>
      <c r="AH75" s="1005"/>
      <c r="AI75" s="1005"/>
      <c r="AJ75" s="1006"/>
      <c r="AK75" s="1004" t="s">
        <v>541</v>
      </c>
      <c r="AL75" s="1005"/>
      <c r="AM75" s="1005"/>
      <c r="AN75" s="1005"/>
      <c r="AO75" s="1006"/>
      <c r="AP75" s="1004" t="s">
        <v>541</v>
      </c>
      <c r="AQ75" s="1005"/>
      <c r="AR75" s="1005"/>
      <c r="AS75" s="1005"/>
      <c r="AT75" s="1006"/>
      <c r="AU75" s="1004" t="s">
        <v>541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7">
        <v>65</v>
      </c>
      <c r="R76" s="1005"/>
      <c r="S76" s="1005"/>
      <c r="T76" s="1005"/>
      <c r="U76" s="1006"/>
      <c r="V76" s="1004">
        <v>65</v>
      </c>
      <c r="W76" s="1005"/>
      <c r="X76" s="1005"/>
      <c r="Y76" s="1005"/>
      <c r="Z76" s="1006"/>
      <c r="AA76" s="1004" t="s">
        <v>541</v>
      </c>
      <c r="AB76" s="1005"/>
      <c r="AC76" s="1005"/>
      <c r="AD76" s="1005"/>
      <c r="AE76" s="1006"/>
      <c r="AF76" s="1004" t="s">
        <v>541</v>
      </c>
      <c r="AG76" s="1005"/>
      <c r="AH76" s="1005"/>
      <c r="AI76" s="1005"/>
      <c r="AJ76" s="1006"/>
      <c r="AK76" s="1004" t="s">
        <v>541</v>
      </c>
      <c r="AL76" s="1005"/>
      <c r="AM76" s="1005"/>
      <c r="AN76" s="1005"/>
      <c r="AO76" s="1006"/>
      <c r="AP76" s="1004" t="s">
        <v>541</v>
      </c>
      <c r="AQ76" s="1005"/>
      <c r="AR76" s="1005"/>
      <c r="AS76" s="1005"/>
      <c r="AT76" s="1006"/>
      <c r="AU76" s="1004" t="s">
        <v>541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545</v>
      </c>
      <c r="C77" s="1001"/>
      <c r="D77" s="1001"/>
      <c r="E77" s="1001"/>
      <c r="F77" s="1001"/>
      <c r="G77" s="1001"/>
      <c r="H77" s="1001"/>
      <c r="I77" s="1001"/>
      <c r="J77" s="1001"/>
      <c r="K77" s="1001"/>
      <c r="L77" s="1001"/>
      <c r="M77" s="1001"/>
      <c r="N77" s="1001"/>
      <c r="O77" s="1001"/>
      <c r="P77" s="1002"/>
      <c r="Q77" s="1007">
        <v>1056</v>
      </c>
      <c r="R77" s="1005"/>
      <c r="S77" s="1005"/>
      <c r="T77" s="1005"/>
      <c r="U77" s="1006"/>
      <c r="V77" s="1004">
        <v>1023</v>
      </c>
      <c r="W77" s="1005"/>
      <c r="X77" s="1005"/>
      <c r="Y77" s="1005"/>
      <c r="Z77" s="1006"/>
      <c r="AA77" s="1004">
        <v>33</v>
      </c>
      <c r="AB77" s="1005"/>
      <c r="AC77" s="1005"/>
      <c r="AD77" s="1005"/>
      <c r="AE77" s="1006"/>
      <c r="AF77" s="1004">
        <v>33</v>
      </c>
      <c r="AG77" s="1005"/>
      <c r="AH77" s="1005"/>
      <c r="AI77" s="1005"/>
      <c r="AJ77" s="1006"/>
      <c r="AK77" s="1004" t="s">
        <v>541</v>
      </c>
      <c r="AL77" s="1005"/>
      <c r="AM77" s="1005"/>
      <c r="AN77" s="1005"/>
      <c r="AO77" s="1006"/>
      <c r="AP77" s="1004" t="s">
        <v>541</v>
      </c>
      <c r="AQ77" s="1005"/>
      <c r="AR77" s="1005"/>
      <c r="AS77" s="1005"/>
      <c r="AT77" s="1006"/>
      <c r="AU77" s="1004" t="s">
        <v>541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546</v>
      </c>
      <c r="C78" s="1001"/>
      <c r="D78" s="1001"/>
      <c r="E78" s="1001"/>
      <c r="F78" s="1001"/>
      <c r="G78" s="1001"/>
      <c r="H78" s="1001"/>
      <c r="I78" s="1001"/>
      <c r="J78" s="1001"/>
      <c r="K78" s="1001"/>
      <c r="L78" s="1001"/>
      <c r="M78" s="1001"/>
      <c r="N78" s="1001"/>
      <c r="O78" s="1001"/>
      <c r="P78" s="1002"/>
      <c r="Q78" s="1007">
        <v>64808</v>
      </c>
      <c r="R78" s="1005"/>
      <c r="S78" s="1005"/>
      <c r="T78" s="1005"/>
      <c r="U78" s="1006"/>
      <c r="V78" s="1004">
        <v>62834</v>
      </c>
      <c r="W78" s="1005"/>
      <c r="X78" s="1005"/>
      <c r="Y78" s="1005"/>
      <c r="Z78" s="1006"/>
      <c r="AA78" s="1004">
        <v>1974</v>
      </c>
      <c r="AB78" s="1005"/>
      <c r="AC78" s="1005"/>
      <c r="AD78" s="1005"/>
      <c r="AE78" s="1006"/>
      <c r="AF78" s="1004">
        <v>1961</v>
      </c>
      <c r="AG78" s="1005"/>
      <c r="AH78" s="1005"/>
      <c r="AI78" s="1005"/>
      <c r="AJ78" s="1006"/>
      <c r="AK78" s="997">
        <v>160</v>
      </c>
      <c r="AL78" s="997"/>
      <c r="AM78" s="997"/>
      <c r="AN78" s="997"/>
      <c r="AO78" s="997"/>
      <c r="AP78" s="1004" t="s">
        <v>541</v>
      </c>
      <c r="AQ78" s="1005"/>
      <c r="AR78" s="1005"/>
      <c r="AS78" s="1005"/>
      <c r="AT78" s="1006"/>
      <c r="AU78" s="1004" t="s">
        <v>541</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548</v>
      </c>
      <c r="C79" s="1001"/>
      <c r="D79" s="1001"/>
      <c r="E79" s="1001"/>
      <c r="F79" s="1001"/>
      <c r="G79" s="1001"/>
      <c r="H79" s="1001"/>
      <c r="I79" s="1001"/>
      <c r="J79" s="1001"/>
      <c r="K79" s="1001"/>
      <c r="L79" s="1001"/>
      <c r="M79" s="1001"/>
      <c r="N79" s="1001"/>
      <c r="O79" s="1001"/>
      <c r="P79" s="1002"/>
      <c r="Q79" s="1003">
        <v>540</v>
      </c>
      <c r="R79" s="997"/>
      <c r="S79" s="997"/>
      <c r="T79" s="997"/>
      <c r="U79" s="997"/>
      <c r="V79" s="997">
        <v>435</v>
      </c>
      <c r="W79" s="997"/>
      <c r="X79" s="997"/>
      <c r="Y79" s="997"/>
      <c r="Z79" s="997"/>
      <c r="AA79" s="997">
        <v>105</v>
      </c>
      <c r="AB79" s="997"/>
      <c r="AC79" s="997"/>
      <c r="AD79" s="997"/>
      <c r="AE79" s="997"/>
      <c r="AF79" s="997">
        <v>105</v>
      </c>
      <c r="AG79" s="997"/>
      <c r="AH79" s="997"/>
      <c r="AI79" s="997"/>
      <c r="AJ79" s="997"/>
      <c r="AK79" s="997">
        <v>73</v>
      </c>
      <c r="AL79" s="997"/>
      <c r="AM79" s="997"/>
      <c r="AN79" s="997"/>
      <c r="AO79" s="997"/>
      <c r="AP79" s="1004" t="s">
        <v>541</v>
      </c>
      <c r="AQ79" s="1005"/>
      <c r="AR79" s="1005"/>
      <c r="AS79" s="1005"/>
      <c r="AT79" s="1006"/>
      <c r="AU79" s="1004" t="s">
        <v>541</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549</v>
      </c>
      <c r="C80" s="1001"/>
      <c r="D80" s="1001"/>
      <c r="E80" s="1001"/>
      <c r="F80" s="1001"/>
      <c r="G80" s="1001"/>
      <c r="H80" s="1001"/>
      <c r="I80" s="1001"/>
      <c r="J80" s="1001"/>
      <c r="K80" s="1001"/>
      <c r="L80" s="1001"/>
      <c r="M80" s="1001"/>
      <c r="N80" s="1001"/>
      <c r="O80" s="1001"/>
      <c r="P80" s="1002"/>
      <c r="Q80" s="1003">
        <v>737974</v>
      </c>
      <c r="R80" s="997"/>
      <c r="S80" s="997"/>
      <c r="T80" s="997"/>
      <c r="U80" s="997"/>
      <c r="V80" s="997">
        <v>705624</v>
      </c>
      <c r="W80" s="997"/>
      <c r="X80" s="997"/>
      <c r="Y80" s="997"/>
      <c r="Z80" s="997"/>
      <c r="AA80" s="997">
        <v>32350</v>
      </c>
      <c r="AB80" s="997"/>
      <c r="AC80" s="997"/>
      <c r="AD80" s="997"/>
      <c r="AE80" s="997"/>
      <c r="AF80" s="997">
        <v>32350</v>
      </c>
      <c r="AG80" s="997"/>
      <c r="AH80" s="997"/>
      <c r="AI80" s="997"/>
      <c r="AJ80" s="997"/>
      <c r="AK80" s="997">
        <v>127</v>
      </c>
      <c r="AL80" s="997"/>
      <c r="AM80" s="997"/>
      <c r="AN80" s="997"/>
      <c r="AO80" s="997"/>
      <c r="AP80" s="997" t="s">
        <v>541</v>
      </c>
      <c r="AQ80" s="997"/>
      <c r="AR80" s="997"/>
      <c r="AS80" s="997"/>
      <c r="AT80" s="997"/>
      <c r="AU80" s="997" t="s">
        <v>541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AF68+AF69+AF71+AF72+AF73+AF74+AF75+AF77+AF78+AF79+AF80</f>
        <v>35306</v>
      </c>
      <c r="AG88" s="985"/>
      <c r="AH88" s="985"/>
      <c r="AI88" s="985"/>
      <c r="AJ88" s="985"/>
      <c r="AK88" s="989"/>
      <c r="AL88" s="989"/>
      <c r="AM88" s="989"/>
      <c r="AN88" s="989"/>
      <c r="AO88" s="989"/>
      <c r="AP88" s="985">
        <v>641</v>
      </c>
      <c r="AQ88" s="985"/>
      <c r="AR88" s="985"/>
      <c r="AS88" s="985"/>
      <c r="AT88" s="985"/>
      <c r="AU88" s="985" t="e">
        <f>AU73+AU74</f>
        <v>#VALUE!</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CR7+CR8</f>
        <v>248</v>
      </c>
      <c r="CS102" s="977"/>
      <c r="CT102" s="977"/>
      <c r="CU102" s="977"/>
      <c r="CV102" s="978"/>
      <c r="CW102" s="976" t="s">
        <v>529</v>
      </c>
      <c r="CX102" s="977"/>
      <c r="CY102" s="977"/>
      <c r="CZ102" s="977"/>
      <c r="DA102" s="978"/>
      <c r="DB102" s="976" t="s">
        <v>529</v>
      </c>
      <c r="DC102" s="977"/>
      <c r="DD102" s="977"/>
      <c r="DE102" s="977"/>
      <c r="DF102" s="978"/>
      <c r="DG102" s="976" t="s">
        <v>529</v>
      </c>
      <c r="DH102" s="977"/>
      <c r="DI102" s="977"/>
      <c r="DJ102" s="977"/>
      <c r="DK102" s="978"/>
      <c r="DL102" s="976" t="s">
        <v>529</v>
      </c>
      <c r="DM102" s="977"/>
      <c r="DN102" s="977"/>
      <c r="DO102" s="977"/>
      <c r="DP102" s="978"/>
      <c r="DQ102" s="976" t="s">
        <v>529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285</v>
      </c>
      <c r="AG109" s="918"/>
      <c r="AH109" s="918"/>
      <c r="AI109" s="918"/>
      <c r="AJ109" s="919"/>
      <c r="AK109" s="920" t="s">
        <v>284</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285</v>
      </c>
      <c r="BW109" s="918"/>
      <c r="BX109" s="918"/>
      <c r="BY109" s="918"/>
      <c r="BZ109" s="919"/>
      <c r="CA109" s="920" t="s">
        <v>284</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285</v>
      </c>
      <c r="DM109" s="918"/>
      <c r="DN109" s="918"/>
      <c r="DO109" s="918"/>
      <c r="DP109" s="919"/>
      <c r="DQ109" s="920" t="s">
        <v>284</v>
      </c>
      <c r="DR109" s="918"/>
      <c r="DS109" s="918"/>
      <c r="DT109" s="918"/>
      <c r="DU109" s="919"/>
      <c r="DV109" s="920" t="s">
        <v>395</v>
      </c>
      <c r="DW109" s="918"/>
      <c r="DX109" s="918"/>
      <c r="DY109" s="918"/>
      <c r="DZ109" s="949"/>
    </row>
    <row r="110" spans="1:131" s="197" customFormat="1" ht="26.25" customHeight="1">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373104</v>
      </c>
      <c r="AB110" s="903"/>
      <c r="AC110" s="903"/>
      <c r="AD110" s="903"/>
      <c r="AE110" s="904"/>
      <c r="AF110" s="905">
        <v>365178</v>
      </c>
      <c r="AG110" s="903"/>
      <c r="AH110" s="903"/>
      <c r="AI110" s="903"/>
      <c r="AJ110" s="904"/>
      <c r="AK110" s="905">
        <v>330516</v>
      </c>
      <c r="AL110" s="903"/>
      <c r="AM110" s="903"/>
      <c r="AN110" s="903"/>
      <c r="AO110" s="904"/>
      <c r="AP110" s="906">
        <v>25.5</v>
      </c>
      <c r="AQ110" s="907"/>
      <c r="AR110" s="907"/>
      <c r="AS110" s="907"/>
      <c r="AT110" s="908"/>
      <c r="AU110" s="950" t="s">
        <v>61</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2486226</v>
      </c>
      <c r="BR110" s="830"/>
      <c r="BS110" s="830"/>
      <c r="BT110" s="830"/>
      <c r="BU110" s="830"/>
      <c r="BV110" s="830">
        <v>2343479</v>
      </c>
      <c r="BW110" s="830"/>
      <c r="BX110" s="830"/>
      <c r="BY110" s="830"/>
      <c r="BZ110" s="830"/>
      <c r="CA110" s="830">
        <v>2400888</v>
      </c>
      <c r="CB110" s="830"/>
      <c r="CC110" s="830"/>
      <c r="CD110" s="830"/>
      <c r="CE110" s="830"/>
      <c r="CF110" s="891">
        <v>185</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17719</v>
      </c>
      <c r="BR111" s="801"/>
      <c r="BS111" s="801"/>
      <c r="BT111" s="801"/>
      <c r="BU111" s="801"/>
      <c r="BV111" s="801">
        <v>13289</v>
      </c>
      <c r="BW111" s="801"/>
      <c r="BX111" s="801"/>
      <c r="BY111" s="801"/>
      <c r="BZ111" s="801"/>
      <c r="CA111" s="801">
        <v>8859</v>
      </c>
      <c r="CB111" s="801"/>
      <c r="CC111" s="801"/>
      <c r="CD111" s="801"/>
      <c r="CE111" s="801"/>
      <c r="CF111" s="878">
        <v>0.7</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116086</v>
      </c>
      <c r="BR112" s="801"/>
      <c r="BS112" s="801"/>
      <c r="BT112" s="801"/>
      <c r="BU112" s="801"/>
      <c r="BV112" s="801">
        <v>127957</v>
      </c>
      <c r="BW112" s="801"/>
      <c r="BX112" s="801"/>
      <c r="BY112" s="801"/>
      <c r="BZ112" s="801"/>
      <c r="CA112" s="801">
        <v>137256</v>
      </c>
      <c r="CB112" s="801"/>
      <c r="CC112" s="801"/>
      <c r="CD112" s="801"/>
      <c r="CE112" s="801"/>
      <c r="CF112" s="878">
        <v>10.6</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13735</v>
      </c>
      <c r="AB113" s="939"/>
      <c r="AC113" s="939"/>
      <c r="AD113" s="939"/>
      <c r="AE113" s="940"/>
      <c r="AF113" s="941">
        <v>19181</v>
      </c>
      <c r="AG113" s="939"/>
      <c r="AH113" s="939"/>
      <c r="AI113" s="939"/>
      <c r="AJ113" s="940"/>
      <c r="AK113" s="941">
        <v>14215</v>
      </c>
      <c r="AL113" s="939"/>
      <c r="AM113" s="939"/>
      <c r="AN113" s="939"/>
      <c r="AO113" s="940"/>
      <c r="AP113" s="942">
        <v>1.1000000000000001</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133631</v>
      </c>
      <c r="BR113" s="801"/>
      <c r="BS113" s="801"/>
      <c r="BT113" s="801"/>
      <c r="BU113" s="801"/>
      <c r="BV113" s="801">
        <v>109568</v>
      </c>
      <c r="BW113" s="801"/>
      <c r="BX113" s="801"/>
      <c r="BY113" s="801"/>
      <c r="BZ113" s="801"/>
      <c r="CA113" s="801">
        <v>88275</v>
      </c>
      <c r="CB113" s="801"/>
      <c r="CC113" s="801"/>
      <c r="CD113" s="801"/>
      <c r="CE113" s="801"/>
      <c r="CF113" s="878">
        <v>6.8</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29387</v>
      </c>
      <c r="AB114" s="814"/>
      <c r="AC114" s="814"/>
      <c r="AD114" s="814"/>
      <c r="AE114" s="815"/>
      <c r="AF114" s="816">
        <v>29906</v>
      </c>
      <c r="AG114" s="814"/>
      <c r="AH114" s="814"/>
      <c r="AI114" s="814"/>
      <c r="AJ114" s="815"/>
      <c r="AK114" s="816">
        <v>30467</v>
      </c>
      <c r="AL114" s="814"/>
      <c r="AM114" s="814"/>
      <c r="AN114" s="814"/>
      <c r="AO114" s="815"/>
      <c r="AP114" s="784">
        <v>2.2999999999999998</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398471</v>
      </c>
      <c r="BR114" s="801"/>
      <c r="BS114" s="801"/>
      <c r="BT114" s="801"/>
      <c r="BU114" s="801"/>
      <c r="BV114" s="801">
        <v>325851</v>
      </c>
      <c r="BW114" s="801"/>
      <c r="BX114" s="801"/>
      <c r="BY114" s="801"/>
      <c r="BZ114" s="801"/>
      <c r="CA114" s="801">
        <v>323163</v>
      </c>
      <c r="CB114" s="801"/>
      <c r="CC114" s="801"/>
      <c r="CD114" s="801"/>
      <c r="CE114" s="801"/>
      <c r="CF114" s="878">
        <v>24.9</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4430</v>
      </c>
      <c r="AB115" s="939"/>
      <c r="AC115" s="939"/>
      <c r="AD115" s="939"/>
      <c r="AE115" s="940"/>
      <c r="AF115" s="941">
        <v>4430</v>
      </c>
      <c r="AG115" s="939"/>
      <c r="AH115" s="939"/>
      <c r="AI115" s="939"/>
      <c r="AJ115" s="940"/>
      <c r="AK115" s="941">
        <v>4430</v>
      </c>
      <c r="AL115" s="939"/>
      <c r="AM115" s="939"/>
      <c r="AN115" s="939"/>
      <c r="AO115" s="940"/>
      <c r="AP115" s="942">
        <v>0.3</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420656</v>
      </c>
      <c r="AB117" s="925"/>
      <c r="AC117" s="925"/>
      <c r="AD117" s="925"/>
      <c r="AE117" s="926"/>
      <c r="AF117" s="928">
        <v>418695</v>
      </c>
      <c r="AG117" s="925"/>
      <c r="AH117" s="925"/>
      <c r="AI117" s="925"/>
      <c r="AJ117" s="926"/>
      <c r="AK117" s="928">
        <v>379628</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285</v>
      </c>
      <c r="AG118" s="918"/>
      <c r="AH118" s="918"/>
      <c r="AI118" s="918"/>
      <c r="AJ118" s="919"/>
      <c r="AK118" s="920" t="s">
        <v>284</v>
      </c>
      <c r="AL118" s="918"/>
      <c r="AM118" s="918"/>
      <c r="AN118" s="918"/>
      <c r="AO118" s="919"/>
      <c r="AP118" s="921" t="s">
        <v>395</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425</v>
      </c>
      <c r="BP118" s="868"/>
      <c r="BQ118" s="887">
        <v>3152133</v>
      </c>
      <c r="BR118" s="888"/>
      <c r="BS118" s="888"/>
      <c r="BT118" s="888"/>
      <c r="BU118" s="888"/>
      <c r="BV118" s="888">
        <v>2920144</v>
      </c>
      <c r="BW118" s="888"/>
      <c r="BX118" s="888"/>
      <c r="BY118" s="888"/>
      <c r="BZ118" s="888"/>
      <c r="CA118" s="888">
        <v>2958441</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2396381</v>
      </c>
      <c r="BR119" s="830"/>
      <c r="BS119" s="830"/>
      <c r="BT119" s="830"/>
      <c r="BU119" s="830"/>
      <c r="BV119" s="830">
        <v>2562519</v>
      </c>
      <c r="BW119" s="830"/>
      <c r="BX119" s="830"/>
      <c r="BY119" s="830"/>
      <c r="BZ119" s="830"/>
      <c r="CA119" s="830">
        <v>2987560</v>
      </c>
      <c r="CB119" s="830"/>
      <c r="CC119" s="830"/>
      <c r="CD119" s="830"/>
      <c r="CE119" s="830"/>
      <c r="CF119" s="891">
        <v>230.2</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17719</v>
      </c>
      <c r="DH119" s="747"/>
      <c r="DI119" s="747"/>
      <c r="DJ119" s="747"/>
      <c r="DK119" s="748"/>
      <c r="DL119" s="749">
        <v>13289</v>
      </c>
      <c r="DM119" s="747"/>
      <c r="DN119" s="747"/>
      <c r="DO119" s="747"/>
      <c r="DP119" s="748"/>
      <c r="DQ119" s="749">
        <v>8859</v>
      </c>
      <c r="DR119" s="747"/>
      <c r="DS119" s="747"/>
      <c r="DT119" s="747"/>
      <c r="DU119" s="748"/>
      <c r="DV119" s="837">
        <v>0.7</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86525</v>
      </c>
      <c r="BR120" s="801"/>
      <c r="BS120" s="801"/>
      <c r="BT120" s="801"/>
      <c r="BU120" s="801"/>
      <c r="BV120" s="801">
        <v>76277</v>
      </c>
      <c r="BW120" s="801"/>
      <c r="BX120" s="801"/>
      <c r="BY120" s="801"/>
      <c r="BZ120" s="801"/>
      <c r="CA120" s="801">
        <v>70902</v>
      </c>
      <c r="CB120" s="801"/>
      <c r="CC120" s="801"/>
      <c r="CD120" s="801"/>
      <c r="CE120" s="801"/>
      <c r="CF120" s="878">
        <v>5.5</v>
      </c>
      <c r="CG120" s="879"/>
      <c r="CH120" s="879"/>
      <c r="CI120" s="879"/>
      <c r="CJ120" s="879"/>
      <c r="CK120" s="880" t="s">
        <v>431</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116086</v>
      </c>
      <c r="DH120" s="830"/>
      <c r="DI120" s="830"/>
      <c r="DJ120" s="830"/>
      <c r="DK120" s="830"/>
      <c r="DL120" s="830">
        <v>127957</v>
      </c>
      <c r="DM120" s="830"/>
      <c r="DN120" s="830"/>
      <c r="DO120" s="830"/>
      <c r="DP120" s="830"/>
      <c r="DQ120" s="830">
        <v>137256</v>
      </c>
      <c r="DR120" s="830"/>
      <c r="DS120" s="830"/>
      <c r="DT120" s="830"/>
      <c r="DU120" s="830"/>
      <c r="DV120" s="831">
        <v>10.6</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2050396</v>
      </c>
      <c r="BR121" s="888"/>
      <c r="BS121" s="888"/>
      <c r="BT121" s="888"/>
      <c r="BU121" s="888"/>
      <c r="BV121" s="888">
        <v>1948398</v>
      </c>
      <c r="BW121" s="888"/>
      <c r="BX121" s="888"/>
      <c r="BY121" s="888"/>
      <c r="BZ121" s="888"/>
      <c r="CA121" s="888">
        <v>1996483</v>
      </c>
      <c r="CB121" s="888"/>
      <c r="CC121" s="888"/>
      <c r="CD121" s="888"/>
      <c r="CE121" s="888"/>
      <c r="CF121" s="889">
        <v>153.80000000000001</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434</v>
      </c>
      <c r="BP122" s="868"/>
      <c r="BQ122" s="869">
        <v>4533302</v>
      </c>
      <c r="BR122" s="870"/>
      <c r="BS122" s="870"/>
      <c r="BT122" s="870"/>
      <c r="BU122" s="870"/>
      <c r="BV122" s="870">
        <v>4587194</v>
      </c>
      <c r="BW122" s="870"/>
      <c r="BX122" s="870"/>
      <c r="BY122" s="870"/>
      <c r="BZ122" s="870"/>
      <c r="CA122" s="870">
        <v>5054945</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435</v>
      </c>
      <c r="AB123" s="814"/>
      <c r="AC123" s="814"/>
      <c r="AD123" s="814"/>
      <c r="AE123" s="815"/>
      <c r="AF123" s="816" t="s">
        <v>435</v>
      </c>
      <c r="AG123" s="814"/>
      <c r="AH123" s="814"/>
      <c r="AI123" s="814"/>
      <c r="AJ123" s="815"/>
      <c r="AK123" s="816" t="s">
        <v>435</v>
      </c>
      <c r="AL123" s="814"/>
      <c r="AM123" s="814"/>
      <c r="AN123" s="814"/>
      <c r="AO123" s="815"/>
      <c r="AP123" s="784" t="s">
        <v>435</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435</v>
      </c>
      <c r="BR123" s="862"/>
      <c r="BS123" s="862"/>
      <c r="BT123" s="862"/>
      <c r="BU123" s="862"/>
      <c r="BV123" s="862" t="s">
        <v>435</v>
      </c>
      <c r="BW123" s="862"/>
      <c r="BX123" s="862"/>
      <c r="BY123" s="862"/>
      <c r="BZ123" s="862"/>
      <c r="CA123" s="862" t="s">
        <v>435</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435</v>
      </c>
      <c r="DH124" s="747"/>
      <c r="DI124" s="747"/>
      <c r="DJ124" s="747"/>
      <c r="DK124" s="748"/>
      <c r="DL124" s="749" t="s">
        <v>435</v>
      </c>
      <c r="DM124" s="747"/>
      <c r="DN124" s="747"/>
      <c r="DO124" s="747"/>
      <c r="DP124" s="748"/>
      <c r="DQ124" s="749" t="s">
        <v>435</v>
      </c>
      <c r="DR124" s="747"/>
      <c r="DS124" s="747"/>
      <c r="DT124" s="747"/>
      <c r="DU124" s="748"/>
      <c r="DV124" s="837" t="s">
        <v>435</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435</v>
      </c>
      <c r="AB126" s="814"/>
      <c r="AC126" s="814"/>
      <c r="AD126" s="814"/>
      <c r="AE126" s="815"/>
      <c r="AF126" s="816" t="s">
        <v>435</v>
      </c>
      <c r="AG126" s="814"/>
      <c r="AH126" s="814"/>
      <c r="AI126" s="814"/>
      <c r="AJ126" s="815"/>
      <c r="AK126" s="816" t="s">
        <v>435</v>
      </c>
      <c r="AL126" s="814"/>
      <c r="AM126" s="814"/>
      <c r="AN126" s="814"/>
      <c r="AO126" s="815"/>
      <c r="AP126" s="784" t="s">
        <v>435</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4430</v>
      </c>
      <c r="AB127" s="814"/>
      <c r="AC127" s="814"/>
      <c r="AD127" s="814"/>
      <c r="AE127" s="815"/>
      <c r="AF127" s="816">
        <v>4430</v>
      </c>
      <c r="AG127" s="814"/>
      <c r="AH127" s="814"/>
      <c r="AI127" s="814"/>
      <c r="AJ127" s="815"/>
      <c r="AK127" s="816">
        <v>4430</v>
      </c>
      <c r="AL127" s="814"/>
      <c r="AM127" s="814"/>
      <c r="AN127" s="814"/>
      <c r="AO127" s="815"/>
      <c r="AP127" s="784">
        <v>0.3</v>
      </c>
      <c r="AQ127" s="785"/>
      <c r="AR127" s="785"/>
      <c r="AS127" s="785"/>
      <c r="AT127" s="786"/>
      <c r="AU127" s="233"/>
      <c r="AV127" s="233"/>
      <c r="AW127" s="233"/>
      <c r="AX127" s="787" t="s">
        <v>446</v>
      </c>
      <c r="AY127" s="788"/>
      <c r="AZ127" s="788"/>
      <c r="BA127" s="788"/>
      <c r="BB127" s="788"/>
      <c r="BC127" s="788"/>
      <c r="BD127" s="788"/>
      <c r="BE127" s="789"/>
      <c r="BF127" s="790" t="s">
        <v>435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8180</v>
      </c>
      <c r="AB128" s="754"/>
      <c r="AC128" s="754"/>
      <c r="AD128" s="754"/>
      <c r="AE128" s="755"/>
      <c r="AF128" s="756">
        <v>8245</v>
      </c>
      <c r="AG128" s="754"/>
      <c r="AH128" s="754"/>
      <c r="AI128" s="754"/>
      <c r="AJ128" s="755"/>
      <c r="AK128" s="756">
        <v>7456</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1539185</v>
      </c>
      <c r="AB129" s="814"/>
      <c r="AC129" s="814"/>
      <c r="AD129" s="814"/>
      <c r="AE129" s="815"/>
      <c r="AF129" s="816">
        <v>1520311</v>
      </c>
      <c r="AG129" s="814"/>
      <c r="AH129" s="814"/>
      <c r="AI129" s="814"/>
      <c r="AJ129" s="815"/>
      <c r="AK129" s="816">
        <v>1578881</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290873</v>
      </c>
      <c r="AB130" s="814"/>
      <c r="AC130" s="814"/>
      <c r="AD130" s="814"/>
      <c r="AE130" s="815"/>
      <c r="AF130" s="816">
        <v>293422</v>
      </c>
      <c r="AG130" s="814"/>
      <c r="AH130" s="814"/>
      <c r="AI130" s="814"/>
      <c r="AJ130" s="815"/>
      <c r="AK130" s="816">
        <v>280922</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401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1248312</v>
      </c>
      <c r="AB131" s="747"/>
      <c r="AC131" s="747"/>
      <c r="AD131" s="747"/>
      <c r="AE131" s="748"/>
      <c r="AF131" s="749">
        <v>1226889</v>
      </c>
      <c r="AG131" s="747"/>
      <c r="AH131" s="747"/>
      <c r="AI131" s="747"/>
      <c r="AJ131" s="748"/>
      <c r="AK131" s="749">
        <v>1297959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9.7413947800000003</v>
      </c>
      <c r="AB132" s="770"/>
      <c r="AC132" s="770"/>
      <c r="AD132" s="770"/>
      <c r="AE132" s="771"/>
      <c r="AF132" s="772">
        <v>9.5385972159999994</v>
      </c>
      <c r="AG132" s="770"/>
      <c r="AH132" s="770"/>
      <c r="AI132" s="770"/>
      <c r="AJ132" s="771"/>
      <c r="AK132" s="772">
        <v>7.0302682900000004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11.8</v>
      </c>
      <c r="AB133" s="779"/>
      <c r="AC133" s="779"/>
      <c r="AD133" s="779"/>
      <c r="AE133" s="780"/>
      <c r="AF133" s="778">
        <v>10.4</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562678</v>
      </c>
      <c r="L9" s="264">
        <v>244430</v>
      </c>
      <c r="M9" s="265">
        <v>149112</v>
      </c>
      <c r="N9" s="266">
        <v>63.9</v>
      </c>
    </row>
    <row r="10" spans="1:16">
      <c r="A10" s="248"/>
      <c r="B10" s="244"/>
      <c r="C10" s="244"/>
      <c r="D10" s="244"/>
      <c r="E10" s="244"/>
      <c r="F10" s="244"/>
      <c r="G10" s="1163" t="s">
        <v>470</v>
      </c>
      <c r="H10" s="1164"/>
      <c r="I10" s="1164"/>
      <c r="J10" s="1165"/>
      <c r="K10" s="267">
        <v>19438</v>
      </c>
      <c r="L10" s="268">
        <v>8444</v>
      </c>
      <c r="M10" s="269">
        <v>16878</v>
      </c>
      <c r="N10" s="270">
        <v>-50</v>
      </c>
    </row>
    <row r="11" spans="1:16" ht="13.5" customHeight="1">
      <c r="A11" s="248"/>
      <c r="B11" s="244"/>
      <c r="C11" s="244"/>
      <c r="D11" s="244"/>
      <c r="E11" s="244"/>
      <c r="F11" s="244"/>
      <c r="G11" s="1163" t="s">
        <v>471</v>
      </c>
      <c r="H11" s="1164"/>
      <c r="I11" s="1164"/>
      <c r="J11" s="1165"/>
      <c r="K11" s="267">
        <v>47902</v>
      </c>
      <c r="L11" s="268">
        <v>20809</v>
      </c>
      <c r="M11" s="269">
        <v>25471</v>
      </c>
      <c r="N11" s="270">
        <v>-18.3</v>
      </c>
    </row>
    <row r="12" spans="1:16" ht="13.5" customHeight="1">
      <c r="A12" s="248"/>
      <c r="B12" s="244"/>
      <c r="C12" s="244"/>
      <c r="D12" s="244"/>
      <c r="E12" s="244"/>
      <c r="F12" s="244"/>
      <c r="G12" s="1163" t="s">
        <v>472</v>
      </c>
      <c r="H12" s="1164"/>
      <c r="I12" s="1164"/>
      <c r="J12" s="1165"/>
      <c r="K12" s="267" t="s">
        <v>473</v>
      </c>
      <c r="L12" s="268" t="s">
        <v>473</v>
      </c>
      <c r="M12" s="269">
        <v>1933</v>
      </c>
      <c r="N12" s="270" t="s">
        <v>473</v>
      </c>
    </row>
    <row r="13" spans="1:16" ht="13.5" customHeight="1">
      <c r="A13" s="248"/>
      <c r="B13" s="244"/>
      <c r="C13" s="244"/>
      <c r="D13" s="244"/>
      <c r="E13" s="244"/>
      <c r="F13" s="244"/>
      <c r="G13" s="1163" t="s">
        <v>474</v>
      </c>
      <c r="H13" s="1164"/>
      <c r="I13" s="1164"/>
      <c r="J13" s="1165"/>
      <c r="K13" s="267" t="s">
        <v>473</v>
      </c>
      <c r="L13" s="268" t="s">
        <v>473</v>
      </c>
      <c r="M13" s="269" t="s">
        <v>473</v>
      </c>
      <c r="N13" s="270" t="s">
        <v>473</v>
      </c>
    </row>
    <row r="14" spans="1:16" ht="13.5" customHeight="1">
      <c r="A14" s="248"/>
      <c r="B14" s="244"/>
      <c r="C14" s="244"/>
      <c r="D14" s="244"/>
      <c r="E14" s="244"/>
      <c r="F14" s="244"/>
      <c r="G14" s="1163" t="s">
        <v>475</v>
      </c>
      <c r="H14" s="1164"/>
      <c r="I14" s="1164"/>
      <c r="J14" s="1165"/>
      <c r="K14" s="267">
        <v>22399</v>
      </c>
      <c r="L14" s="268">
        <v>9730</v>
      </c>
      <c r="M14" s="269">
        <v>7468</v>
      </c>
      <c r="N14" s="270">
        <v>30.3</v>
      </c>
    </row>
    <row r="15" spans="1:16" ht="13.5" customHeight="1">
      <c r="A15" s="248"/>
      <c r="B15" s="244"/>
      <c r="C15" s="244"/>
      <c r="D15" s="244"/>
      <c r="E15" s="244"/>
      <c r="F15" s="244"/>
      <c r="G15" s="1163" t="s">
        <v>476</v>
      </c>
      <c r="H15" s="1164"/>
      <c r="I15" s="1164"/>
      <c r="J15" s="1165"/>
      <c r="K15" s="267">
        <v>9995</v>
      </c>
      <c r="L15" s="268">
        <v>4342</v>
      </c>
      <c r="M15" s="269">
        <v>4077</v>
      </c>
      <c r="N15" s="270">
        <v>6.5</v>
      </c>
    </row>
    <row r="16" spans="1:16">
      <c r="A16" s="248"/>
      <c r="B16" s="244"/>
      <c r="C16" s="244"/>
      <c r="D16" s="244"/>
      <c r="E16" s="244"/>
      <c r="F16" s="244"/>
      <c r="G16" s="1166" t="s">
        <v>477</v>
      </c>
      <c r="H16" s="1167"/>
      <c r="I16" s="1167"/>
      <c r="J16" s="1168"/>
      <c r="K16" s="268">
        <v>-50405</v>
      </c>
      <c r="L16" s="268">
        <v>-21896</v>
      </c>
      <c r="M16" s="269">
        <v>-15449</v>
      </c>
      <c r="N16" s="270">
        <v>41.7</v>
      </c>
    </row>
    <row r="17" spans="1:16">
      <c r="A17" s="248"/>
      <c r="B17" s="244"/>
      <c r="C17" s="244"/>
      <c r="D17" s="244"/>
      <c r="E17" s="244"/>
      <c r="F17" s="244"/>
      <c r="G17" s="1166" t="s">
        <v>168</v>
      </c>
      <c r="H17" s="1167"/>
      <c r="I17" s="1167"/>
      <c r="J17" s="1168"/>
      <c r="K17" s="268">
        <v>612007</v>
      </c>
      <c r="L17" s="268">
        <v>265859</v>
      </c>
      <c r="M17" s="269">
        <v>189490</v>
      </c>
      <c r="N17" s="270">
        <v>40.299999999999997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21.29</v>
      </c>
      <c r="L21" s="281">
        <v>16.760000000000002</v>
      </c>
      <c r="M21" s="282">
        <v>4.53</v>
      </c>
      <c r="N21" s="249"/>
      <c r="O21" s="283"/>
      <c r="P21" s="279"/>
    </row>
    <row r="22" spans="1:16" s="284" customFormat="1">
      <c r="A22" s="279"/>
      <c r="B22" s="249"/>
      <c r="C22" s="249"/>
      <c r="D22" s="249"/>
      <c r="E22" s="249"/>
      <c r="F22" s="249"/>
      <c r="G22" s="1160" t="s">
        <v>483</v>
      </c>
      <c r="H22" s="1161"/>
      <c r="I22" s="1161"/>
      <c r="J22" s="1162"/>
      <c r="K22" s="285">
        <v>98.6</v>
      </c>
      <c r="L22" s="286">
        <v>94.9</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330516</v>
      </c>
      <c r="L32" s="294">
        <v>143578</v>
      </c>
      <c r="M32" s="295">
        <v>106256</v>
      </c>
      <c r="N32" s="296">
        <v>35.1</v>
      </c>
    </row>
    <row r="33" spans="1:16" ht="13.5" customHeight="1">
      <c r="A33" s="248"/>
      <c r="B33" s="244"/>
      <c r="C33" s="244"/>
      <c r="D33" s="244"/>
      <c r="E33" s="244"/>
      <c r="F33" s="244"/>
      <c r="G33" s="1151" t="s">
        <v>488</v>
      </c>
      <c r="H33" s="1152"/>
      <c r="I33" s="1152"/>
      <c r="J33" s="1153"/>
      <c r="K33" s="294" t="s">
        <v>473</v>
      </c>
      <c r="L33" s="294" t="s">
        <v>473</v>
      </c>
      <c r="M33" s="295" t="s">
        <v>473</v>
      </c>
      <c r="N33" s="296" t="s">
        <v>473</v>
      </c>
    </row>
    <row r="34" spans="1:16" ht="27" customHeight="1">
      <c r="A34" s="248"/>
      <c r="B34" s="244"/>
      <c r="C34" s="244"/>
      <c r="D34" s="244"/>
      <c r="E34" s="244"/>
      <c r="F34" s="244"/>
      <c r="G34" s="1151" t="s">
        <v>489</v>
      </c>
      <c r="H34" s="1152"/>
      <c r="I34" s="1152"/>
      <c r="J34" s="1153"/>
      <c r="K34" s="294" t="s">
        <v>473</v>
      </c>
      <c r="L34" s="294" t="s">
        <v>473</v>
      </c>
      <c r="M34" s="295" t="s">
        <v>473</v>
      </c>
      <c r="N34" s="296" t="s">
        <v>473</v>
      </c>
    </row>
    <row r="35" spans="1:16" ht="27" customHeight="1">
      <c r="A35" s="248"/>
      <c r="B35" s="244"/>
      <c r="C35" s="244"/>
      <c r="D35" s="244"/>
      <c r="E35" s="244"/>
      <c r="F35" s="244"/>
      <c r="G35" s="1151" t="s">
        <v>490</v>
      </c>
      <c r="H35" s="1152"/>
      <c r="I35" s="1152"/>
      <c r="J35" s="1153"/>
      <c r="K35" s="294">
        <v>14215</v>
      </c>
      <c r="L35" s="294">
        <v>6175</v>
      </c>
      <c r="M35" s="295">
        <v>30126</v>
      </c>
      <c r="N35" s="296">
        <v>-79.5</v>
      </c>
    </row>
    <row r="36" spans="1:16" ht="27" customHeight="1">
      <c r="A36" s="248"/>
      <c r="B36" s="244"/>
      <c r="C36" s="244"/>
      <c r="D36" s="244"/>
      <c r="E36" s="244"/>
      <c r="F36" s="244"/>
      <c r="G36" s="1151" t="s">
        <v>491</v>
      </c>
      <c r="H36" s="1152"/>
      <c r="I36" s="1152"/>
      <c r="J36" s="1153"/>
      <c r="K36" s="294">
        <v>30467</v>
      </c>
      <c r="L36" s="294">
        <v>13235</v>
      </c>
      <c r="M36" s="295">
        <v>4934</v>
      </c>
      <c r="N36" s="296">
        <v>168.2</v>
      </c>
    </row>
    <row r="37" spans="1:16" ht="13.5" customHeight="1">
      <c r="A37" s="248"/>
      <c r="B37" s="244"/>
      <c r="C37" s="244"/>
      <c r="D37" s="244"/>
      <c r="E37" s="244"/>
      <c r="F37" s="244"/>
      <c r="G37" s="1151" t="s">
        <v>492</v>
      </c>
      <c r="H37" s="1152"/>
      <c r="I37" s="1152"/>
      <c r="J37" s="1153"/>
      <c r="K37" s="294">
        <v>4430</v>
      </c>
      <c r="L37" s="294">
        <v>1924</v>
      </c>
      <c r="M37" s="295">
        <v>1289</v>
      </c>
      <c r="N37" s="296">
        <v>49.3</v>
      </c>
    </row>
    <row r="38" spans="1:16" ht="27" customHeight="1">
      <c r="A38" s="248"/>
      <c r="B38" s="244"/>
      <c r="C38" s="244"/>
      <c r="D38" s="244"/>
      <c r="E38" s="244"/>
      <c r="F38" s="244"/>
      <c r="G38" s="1154" t="s">
        <v>493</v>
      </c>
      <c r="H38" s="1155"/>
      <c r="I38" s="1155"/>
      <c r="J38" s="1156"/>
      <c r="K38" s="297" t="s">
        <v>473</v>
      </c>
      <c r="L38" s="297" t="s">
        <v>473</v>
      </c>
      <c r="M38" s="298">
        <v>42</v>
      </c>
      <c r="N38" s="299" t="s">
        <v>473</v>
      </c>
      <c r="O38" s="293"/>
    </row>
    <row r="39" spans="1:16">
      <c r="A39" s="248"/>
      <c r="B39" s="244"/>
      <c r="C39" s="244"/>
      <c r="D39" s="244"/>
      <c r="E39" s="244"/>
      <c r="F39" s="244"/>
      <c r="G39" s="1154" t="s">
        <v>494</v>
      </c>
      <c r="H39" s="1155"/>
      <c r="I39" s="1155"/>
      <c r="J39" s="1156"/>
      <c r="K39" s="300">
        <v>-7456</v>
      </c>
      <c r="L39" s="300">
        <v>-3239</v>
      </c>
      <c r="M39" s="301">
        <v>-6102</v>
      </c>
      <c r="N39" s="302">
        <v>-46.9</v>
      </c>
      <c r="O39" s="293"/>
    </row>
    <row r="40" spans="1:16" ht="27" customHeight="1">
      <c r="A40" s="248"/>
      <c r="B40" s="244"/>
      <c r="C40" s="244"/>
      <c r="D40" s="244"/>
      <c r="E40" s="244"/>
      <c r="F40" s="244"/>
      <c r="G40" s="1151" t="s">
        <v>495</v>
      </c>
      <c r="H40" s="1152"/>
      <c r="I40" s="1152"/>
      <c r="J40" s="1153"/>
      <c r="K40" s="300">
        <v>-280922</v>
      </c>
      <c r="L40" s="300">
        <v>-122034</v>
      </c>
      <c r="M40" s="301">
        <v>-103856</v>
      </c>
      <c r="N40" s="302">
        <v>17.5</v>
      </c>
      <c r="O40" s="293"/>
    </row>
    <row r="41" spans="1:16">
      <c r="A41" s="248"/>
      <c r="B41" s="244"/>
      <c r="C41" s="244"/>
      <c r="D41" s="244"/>
      <c r="E41" s="244"/>
      <c r="F41" s="244"/>
      <c r="G41" s="1157" t="s">
        <v>279</v>
      </c>
      <c r="H41" s="1158"/>
      <c r="I41" s="1158"/>
      <c r="J41" s="1159"/>
      <c r="K41" s="294">
        <v>91250</v>
      </c>
      <c r="L41" s="300">
        <v>39639</v>
      </c>
      <c r="M41" s="301">
        <v>32689</v>
      </c>
      <c r="N41" s="302">
        <v>21.3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271388</v>
      </c>
      <c r="J51" s="320">
        <v>109387</v>
      </c>
      <c r="K51" s="321">
        <v>-81.7</v>
      </c>
      <c r="L51" s="322">
        <v>201428</v>
      </c>
      <c r="M51" s="323">
        <v>-8.8000000000000007</v>
      </c>
      <c r="N51" s="324">
        <v>-72.900000000000006</v>
      </c>
    </row>
    <row r="52" spans="1:14">
      <c r="A52" s="248"/>
      <c r="B52" s="244"/>
      <c r="C52" s="244"/>
      <c r="D52" s="244"/>
      <c r="E52" s="244"/>
      <c r="F52" s="244"/>
      <c r="G52" s="325"/>
      <c r="H52" s="326" t="s">
        <v>506</v>
      </c>
      <c r="I52" s="327">
        <v>229714</v>
      </c>
      <c r="J52" s="328">
        <v>92589</v>
      </c>
      <c r="K52" s="329">
        <v>-49.3</v>
      </c>
      <c r="L52" s="330">
        <v>118373</v>
      </c>
      <c r="M52" s="331">
        <v>12.4</v>
      </c>
      <c r="N52" s="332">
        <v>-61.7</v>
      </c>
    </row>
    <row r="53" spans="1:14">
      <c r="A53" s="248"/>
      <c r="B53" s="244"/>
      <c r="C53" s="244"/>
      <c r="D53" s="244"/>
      <c r="E53" s="244"/>
      <c r="F53" s="244"/>
      <c r="G53" s="310" t="s">
        <v>507</v>
      </c>
      <c r="H53" s="311"/>
      <c r="I53" s="319">
        <v>121794</v>
      </c>
      <c r="J53" s="320">
        <v>49752</v>
      </c>
      <c r="K53" s="321">
        <v>-54.5</v>
      </c>
      <c r="L53" s="322">
        <v>221823</v>
      </c>
      <c r="M53" s="323">
        <v>10.1</v>
      </c>
      <c r="N53" s="324">
        <v>-64.599999999999994</v>
      </c>
    </row>
    <row r="54" spans="1:14">
      <c r="A54" s="248"/>
      <c r="B54" s="244"/>
      <c r="C54" s="244"/>
      <c r="D54" s="244"/>
      <c r="E54" s="244"/>
      <c r="F54" s="244"/>
      <c r="G54" s="325"/>
      <c r="H54" s="326" t="s">
        <v>506</v>
      </c>
      <c r="I54" s="327">
        <v>78772</v>
      </c>
      <c r="J54" s="328">
        <v>32178</v>
      </c>
      <c r="K54" s="329">
        <v>-65.2</v>
      </c>
      <c r="L54" s="330">
        <v>104431</v>
      </c>
      <c r="M54" s="331">
        <v>-11.8</v>
      </c>
      <c r="N54" s="332">
        <v>-53.4</v>
      </c>
    </row>
    <row r="55" spans="1:14">
      <c r="A55" s="248"/>
      <c r="B55" s="244"/>
      <c r="C55" s="244"/>
      <c r="D55" s="244"/>
      <c r="E55" s="244"/>
      <c r="F55" s="244"/>
      <c r="G55" s="310" t="s">
        <v>508</v>
      </c>
      <c r="H55" s="311"/>
      <c r="I55" s="319">
        <v>121971</v>
      </c>
      <c r="J55" s="320">
        <v>50568</v>
      </c>
      <c r="K55" s="321">
        <v>1.6</v>
      </c>
      <c r="L55" s="322">
        <v>263041</v>
      </c>
      <c r="M55" s="323">
        <v>18.600000000000001</v>
      </c>
      <c r="N55" s="324">
        <v>-17</v>
      </c>
    </row>
    <row r="56" spans="1:14">
      <c r="A56" s="248"/>
      <c r="B56" s="244"/>
      <c r="C56" s="244"/>
      <c r="D56" s="244"/>
      <c r="E56" s="244"/>
      <c r="F56" s="244"/>
      <c r="G56" s="325"/>
      <c r="H56" s="326" t="s">
        <v>506</v>
      </c>
      <c r="I56" s="327">
        <v>104468</v>
      </c>
      <c r="J56" s="328">
        <v>43312</v>
      </c>
      <c r="K56" s="329">
        <v>34.6</v>
      </c>
      <c r="L56" s="330">
        <v>103171</v>
      </c>
      <c r="M56" s="331">
        <v>-1.2</v>
      </c>
      <c r="N56" s="332">
        <v>35.799999999999997</v>
      </c>
    </row>
    <row r="57" spans="1:14">
      <c r="A57" s="248"/>
      <c r="B57" s="244"/>
      <c r="C57" s="244"/>
      <c r="D57" s="244"/>
      <c r="E57" s="244"/>
      <c r="F57" s="244"/>
      <c r="G57" s="310" t="s">
        <v>509</v>
      </c>
      <c r="H57" s="311"/>
      <c r="I57" s="319">
        <v>352896</v>
      </c>
      <c r="J57" s="320">
        <v>149977</v>
      </c>
      <c r="K57" s="321">
        <v>196.6</v>
      </c>
      <c r="L57" s="322">
        <v>272886</v>
      </c>
      <c r="M57" s="323">
        <v>3.7</v>
      </c>
      <c r="N57" s="324">
        <v>192.9</v>
      </c>
    </row>
    <row r="58" spans="1:14">
      <c r="A58" s="248"/>
      <c r="B58" s="244"/>
      <c r="C58" s="244"/>
      <c r="D58" s="244"/>
      <c r="E58" s="244"/>
      <c r="F58" s="244"/>
      <c r="G58" s="325"/>
      <c r="H58" s="326" t="s">
        <v>506</v>
      </c>
      <c r="I58" s="327">
        <v>251394</v>
      </c>
      <c r="J58" s="328">
        <v>106840</v>
      </c>
      <c r="K58" s="329">
        <v>146.69999999999999</v>
      </c>
      <c r="L58" s="330">
        <v>125724</v>
      </c>
      <c r="M58" s="331">
        <v>21.9</v>
      </c>
      <c r="N58" s="332">
        <v>124.8</v>
      </c>
    </row>
    <row r="59" spans="1:14">
      <c r="A59" s="248"/>
      <c r="B59" s="244"/>
      <c r="C59" s="244"/>
      <c r="D59" s="244"/>
      <c r="E59" s="244"/>
      <c r="F59" s="244"/>
      <c r="G59" s="310" t="s">
        <v>510</v>
      </c>
      <c r="H59" s="311"/>
      <c r="I59" s="319">
        <v>483384</v>
      </c>
      <c r="J59" s="320">
        <v>209984</v>
      </c>
      <c r="K59" s="321">
        <v>40</v>
      </c>
      <c r="L59" s="322">
        <v>245039</v>
      </c>
      <c r="M59" s="323">
        <v>-10.199999999999999</v>
      </c>
      <c r="N59" s="324">
        <v>50.2</v>
      </c>
    </row>
    <row r="60" spans="1:14">
      <c r="A60" s="248"/>
      <c r="B60" s="244"/>
      <c r="C60" s="244"/>
      <c r="D60" s="244"/>
      <c r="E60" s="244"/>
      <c r="F60" s="244"/>
      <c r="G60" s="325"/>
      <c r="H60" s="326" t="s">
        <v>506</v>
      </c>
      <c r="I60" s="333">
        <v>254817</v>
      </c>
      <c r="J60" s="328">
        <v>110694</v>
      </c>
      <c r="K60" s="329">
        <v>3.6</v>
      </c>
      <c r="L60" s="330">
        <v>108922</v>
      </c>
      <c r="M60" s="331">
        <v>-13.4</v>
      </c>
      <c r="N60" s="332">
        <v>17</v>
      </c>
    </row>
    <row r="61" spans="1:14">
      <c r="A61" s="248"/>
      <c r="B61" s="244"/>
      <c r="C61" s="244"/>
      <c r="D61" s="244"/>
      <c r="E61" s="244"/>
      <c r="F61" s="244"/>
      <c r="G61" s="310" t="s">
        <v>511</v>
      </c>
      <c r="H61" s="334"/>
      <c r="I61" s="335">
        <v>270287</v>
      </c>
      <c r="J61" s="336">
        <v>113934</v>
      </c>
      <c r="K61" s="337">
        <v>20.399999999999999</v>
      </c>
      <c r="L61" s="338">
        <v>240843</v>
      </c>
      <c r="M61" s="339">
        <v>2.7</v>
      </c>
      <c r="N61" s="324">
        <v>17.7</v>
      </c>
    </row>
    <row r="62" spans="1:14">
      <c r="A62" s="248"/>
      <c r="B62" s="244"/>
      <c r="C62" s="244"/>
      <c r="D62" s="244"/>
      <c r="E62" s="244"/>
      <c r="F62" s="244"/>
      <c r="G62" s="325"/>
      <c r="H62" s="326" t="s">
        <v>506</v>
      </c>
      <c r="I62" s="327">
        <v>183833</v>
      </c>
      <c r="J62" s="328">
        <v>77123</v>
      </c>
      <c r="K62" s="329">
        <v>14.1</v>
      </c>
      <c r="L62" s="330">
        <v>112124</v>
      </c>
      <c r="M62" s="331">
        <v>1.6</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59.15</v>
      </c>
      <c r="G47" s="12">
        <v>70.78</v>
      </c>
      <c r="H47" s="12">
        <v>86.29</v>
      </c>
      <c r="I47" s="12">
        <v>94.62</v>
      </c>
      <c r="J47" s="13">
        <v>97.6</v>
      </c>
    </row>
    <row r="48" spans="2:10" ht="57.75" customHeight="1">
      <c r="B48" s="14"/>
      <c r="C48" s="1171" t="s">
        <v>4</v>
      </c>
      <c r="D48" s="1171"/>
      <c r="E48" s="1172"/>
      <c r="F48" s="15">
        <v>15.49</v>
      </c>
      <c r="G48" s="16">
        <v>13.36</v>
      </c>
      <c r="H48" s="16">
        <v>13.57</v>
      </c>
      <c r="I48" s="16">
        <v>7.72</v>
      </c>
      <c r="J48" s="17">
        <v>10.18</v>
      </c>
    </row>
    <row r="49" spans="2:10" ht="57.75" customHeight="1" thickBot="1">
      <c r="B49" s="18"/>
      <c r="C49" s="1173" t="s">
        <v>5</v>
      </c>
      <c r="D49" s="1173"/>
      <c r="E49" s="1174"/>
      <c r="F49" s="19" t="s">
        <v>518</v>
      </c>
      <c r="G49" s="20" t="s">
        <v>519</v>
      </c>
      <c r="H49" s="20">
        <v>14.48</v>
      </c>
      <c r="I49" s="20">
        <v>1.24</v>
      </c>
      <c r="J49" s="21">
        <v>9.23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2017-05-17T23:59:31Z</cp:lastPrinted>
  <dcterms:created xsi:type="dcterms:W3CDTF">2017-02-15T22:38:20Z</dcterms:created>
  <dcterms:modified xsi:type="dcterms:W3CDTF">2017-05-17T23:59:38Z</dcterms:modified>
  <cp:category/>
</cp:coreProperties>
</file>