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4940" windowHeight="7860" tabRatio="8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6" i="9"/>
  <c r="BG35"/>
  <c r="BG34"/>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U35"/>
  <c r="C35"/>
  <c r="CO34"/>
  <c r="BW34"/>
  <c r="BW35" s="1"/>
  <c r="BW36" s="1"/>
  <c r="BW37" s="1"/>
  <c r="BW38" s="1"/>
  <c r="BW39" s="1"/>
  <c r="BW40" s="1"/>
  <c r="BW41" s="1"/>
  <c r="BW42" s="1"/>
  <c r="BW43" s="1"/>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<sst xmlns="http://schemas.openxmlformats.org/spreadsheetml/2006/main" count="1067" uniqueCount="578">
  <si>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</si>
  <si>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</si>
  <si>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</si>
  <si>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</si>
  <si>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</si>
  <si>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</si>
  <si>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</si>
  <si>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</si>
  <si>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</si>
  <si>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</si>
  <si>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</si>
  <si>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</si>
  <si>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</si>
  <si>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</si>
  <si>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</si>
  <si>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</si>
  <si>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</si>
  <si>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</si>
  <si>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</si>
  <si>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</si>
  <si>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</si>
  <si>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</si>
  <si>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</si>
  <si>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</si>
  <si>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</si>
  <si>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</si>
  <si>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</si>
  <si>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</si>
  <si>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</si>
  <si>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</si>
  <si>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</si>
  <si>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</si>
  <si>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</si>
  <si>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</si>
  <si>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</si>
  <si>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</si>
  <si>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</si>
  <si>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</si>
  <si>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</si>
  <si>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</si>
  <si>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</si>
  <si>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</si>
  <si>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</si>
  <si>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</si>
  <si>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</si>
  <si>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</si>
  <si>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</si>
  <si>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</si>
  <si>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</si>
  <si>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</si>
  <si>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</si>
  <si>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</si>
  <si>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</si>
  <si>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</si>
  <si>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</si>
  <si>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</si>
  <si>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</si>
  <si>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</si>
  <si>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</si>
  <si>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</si>
  <si>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</si>
  <si>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</si>
  <si>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</si>
  <si>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</si>
  <si>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</si>
  <si>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</si>
  <si>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</si>
  <si>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</si>
  <si>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</si>
  <si>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</si>
  <si>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</si>
  <si>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</si>
  <si>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</si>
  <si>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</si>
  <si>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</si>
  <si>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</si>
  <si>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</si>
  <si>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</si>
  <si>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</si>
  <si>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</si>
  <si>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</si>
  <si>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</si>
  <si>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</si>
  <si>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</si>
  <si>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</si>
  <si>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</si>
  <si>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</si>
  <si>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</si>
  <si>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</si>
  <si>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</si>
  <si>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</si>
  <si>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</si>
  <si>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</si>
  <si>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</si>
  <si>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</si>
  <si>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</si>
  <si>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</si>
  <si>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</si>
  <si>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</si>
  <si>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</si>
  <si>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</si>
  <si>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</si>
  <si>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</si>
  <si>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</si>
  <si>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</si>
  <si>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</si>
  <si>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</si>
  <si>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</si>
  <si>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</si>
  <si>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</si>
  <si>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</si>
  <si>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</si>
  <si>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</si>
  <si>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</si>
  <si>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</si>
  <si>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</si>
  <si>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</si>
  <si>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</si>
  <si>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</si>
  <si>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</si>
  <si>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</si>
  <si>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</si>
  <si>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</si>
  <si>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</si>
  <si>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</si>
  <si>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</si>
  <si>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</si>
  <si>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</si>
  <si>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</si>
  <si>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</si>
  <si>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</si>
  <si>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</si>
  <si>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</si>
  <si>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</si>
  <si>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</si>
  <si>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</si>
  <si>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</si>
  <si>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</si>
  <si>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</si>
  <si>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</si>
  <si>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</si>
  <si>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</si>
  <si>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</si>
  <si>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</si>
  <si>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</si>
  <si>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</si>
  <si>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</si>
  <si>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</si>
  <si>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</si>
  <si>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</si>
  <si>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</si>
  <si>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</si>
  <si>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</si>
  <si>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</si>
  <si>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</si>
  <si>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</si>
  <si>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</si>
  <si>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</si>
  <si>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</si>
  <si>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</si>
  <si>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</si>
  <si>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</si>
  <si>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</si>
  <si>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</si>
  <si>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</si>
  <si>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</si>
  <si>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</si>
  <si>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</si>
  <si>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</si>
  <si>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</si>
  <si>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</si>
  <si>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</si>
  <si>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</si>
  <si>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</si>
  <si>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</si>
  <si>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</si>
  <si>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</si>
  <si>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</si>
  <si>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</si>
  <si>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</si>
  <si>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</si>
  <si>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</si>
  <si>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</si>
  <si>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</si>
  <si>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</si>
  <si>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</si>
  <si>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</si>
  <si>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</si>
  <si>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</si>
  <si>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</si>
  <si>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</si>
  <si>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</si>
  <si>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福岡県筑前町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</si>
  <si>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</si>
  <si>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</si>
  <si>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</si>
  <si>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</si>
  <si>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</si>
  <si>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</si>
  <si>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</si>
  <si>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</si>
  <si>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</si>
  <si>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</si>
  <si>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</si>
  <si>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</si>
  <si>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</si>
  <si>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</si>
  <si>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</si>
  <si>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</si>
  <si>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</si>
  <si>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</si>
  <si>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</si>
  <si>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</si>
  <si>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</si>
  <si>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</si>
  <si>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</si>
  <si>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</si>
  <si>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</si>
  <si>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</si>
  <si>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</si>
  <si>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</si>
  <si>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</si>
  <si>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</si>
  <si>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</si>
  <si>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</si>
  <si>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</si>
  <si>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</si>
  <si>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</si>
  <si>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</si>
  <si>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</si>
  <si>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</si>
  <si>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</si>
  <si>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</si>
  <si>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</si>
  <si>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</si>
  <si>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</si>
  <si>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</si>
  <si>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</si>
  <si>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</si>
  <si>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</si>
  <si>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</si>
  <si>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</si>
  <si>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</si>
  <si>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</si>
  <si>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</si>
  <si>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</si>
  <si>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</si>
  <si>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</si>
  <si>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</si>
  <si>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</si>
  <si>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</si>
  <si>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</si>
  <si>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</si>
  <si>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</si>
  <si>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</si>
  <si>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</si>
  <si>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</si>
  <si>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</si>
  <si>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</si>
  <si>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</si>
  <si>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</si>
  <si>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</si>
  <si>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</si>
  <si>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</si>
  <si>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</si>
  <si>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</si>
  <si>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</si>
  <si>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</si>
  <si>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</si>
  <si>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</si>
  <si>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</si>
  <si>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</si>
  <si>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</si>
  <si>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</si>
  <si>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</si>
  <si>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</si>
  <si>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</si>
  <si>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</si>
  <si>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</si>
  <si>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</si>
  <si>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</si>
  <si>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</si>
  <si>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</si>
  <si>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</si>
  <si>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</si>
  <si>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</si>
  <si>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</si>
  <si>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</si>
  <si>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</si>
  <si>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</si>
  <si>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</si>
  <si>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</si>
  <si>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</si>
  <si>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</si>
  <si>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</si>
  <si>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</si>
  <si>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</si>
  <si>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</si>
  <si>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</si>
  <si>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</si>
  <si>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</si>
  <si>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</si>
  <si>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</si>
  <si>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</si>
  <si>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</si>
  <si>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</si>
  <si>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</si>
  <si>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</si>
  <si>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</si>
  <si>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</si>
  <si>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</si>
  <si>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</si>
  <si>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</si>
  <si>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</si>
  <si>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</si>
  <si>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</si>
  <si>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</si>
  <si>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</si>
  <si>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</si>
  <si>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</si>
  <si>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</si>
  <si>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</si>
  <si>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</si>
  <si>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</si>
  <si>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</si>
  <si>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</si>
  <si>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</si>
  <si>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</si>
  <si>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</si>
  <si>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</si>
  <si>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</si>
  <si>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</si>
  <si>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</si>
  <si>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</si>
  <si>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</si>
  <si>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</si>
  <si>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</si>
  <si>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</si>
  <si>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</si>
  <si>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</si>
  <si>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福岡県筑前町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</si>
  <si>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</si>
  <si>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</si>
  <si>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</si>
  <si>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</si>
  <si>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</si>
  <si>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</si>
  <si>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</si>
  <si>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</si>
  <si>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</si>
  <si>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</si>
  <si>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</si>
  <si>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</si>
  <si>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</si>
  <si>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</si>
  <si>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</si>
  <si>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</si>
  <si>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</si>
  <si>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</si>
  <si>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</si>
  <si>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</si>
  <si>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</si>
  <si>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</si>
  <si>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</si>
  <si>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</si>
  <si>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</si>
  <si>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</si>
  <si>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</si>
  <si>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</si>
  <si>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</si>
  <si>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</si>
  <si>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</si>
  <si>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</si>
  <si>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</si>
  <si>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</si>
  <si>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</si>
  <si>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</si>
  <si>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</si>
  <si>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</si>
  <si>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公共下水道事業特別会計</t>
    <phoneticPr fontId="5"/>
  </si>
  <si>
    <t>法非適用企業</t>
    <phoneticPr fontId="5"/>
  </si>
  <si>
    <t>農業集落排水事業特別会計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</si>
  <si>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</si>
  <si>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</si>
  <si>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</si>
  <si>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</si>
  <si>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</si>
  <si>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</si>
  <si>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</si>
  <si>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</si>
  <si>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</si>
  <si>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</si>
  <si>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</si>
  <si>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</si>
  <si>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</si>
  <si>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</si>
  <si>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</si>
  <si>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</si>
  <si>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</si>
  <si>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</si>
  <si>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</si>
  <si>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</si>
  <si>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</si>
  <si>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</si>
  <si>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</si>
  <si>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</si>
  <si>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</si>
  <si>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</si>
  <si>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</si>
  <si>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</si>
  <si>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</si>
  <si>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</si>
  <si>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</si>
  <si>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</si>
  <si>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</si>
  <si>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</si>
  <si>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</si>
  <si>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</si>
  <si>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</si>
  <si>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</si>
  <si>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</si>
  <si>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</si>
  <si>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</si>
  <si>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</si>
  <si>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</si>
  <si>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</si>
  <si>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</si>
  <si>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</si>
  <si>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</si>
  <si>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</si>
  <si>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</si>
  <si>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</si>
  <si>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</si>
  <si>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</si>
  <si>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</si>
  <si>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</si>
  <si>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</si>
  <si>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</si>
  <si>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</si>
  <si>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</si>
  <si>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</si>
  <si>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</si>
  <si>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</si>
  <si>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</si>
  <si>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</si>
  <si>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</si>
  <si>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</si>
  <si>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</si>
  <si>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工業用地造成事業特別会計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</si>
  <si>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</si>
  <si>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</si>
  <si>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</si>
  <si>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</si>
  <si>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</si>
  <si>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</si>
  <si>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</si>
  <si>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</si>
  <si>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</si>
  <si>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</si>
  <si>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</si>
  <si>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</si>
  <si>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</si>
  <si>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</si>
  <si>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</si>
  <si>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</si>
  <si>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</si>
  <si>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</si>
  <si>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</si>
  <si>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</si>
  <si>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</si>
  <si>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</si>
  <si>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</si>
  <si>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</si>
  <si>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</si>
  <si>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</si>
  <si>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</si>
  <si>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</si>
  <si>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</si>
  <si>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</si>
  <si>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</si>
  <si>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</si>
  <si>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</si>
  <si>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</si>
  <si>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</si>
  <si>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</si>
  <si>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</si>
  <si>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</si>
  <si>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</si>
  <si>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</si>
  <si>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</si>
  <si>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</si>
  <si>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</si>
  <si>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</si>
  <si>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</si>
  <si>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</si>
  <si>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</si>
  <si>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</si>
  <si>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</si>
  <si>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</si>
  <si>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</si>
  <si>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</si>
  <si>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</si>
  <si>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</si>
  <si>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</si>
  <si>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</si>
  <si>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</si>
  <si>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</si>
  <si>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</si>
  <si>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</si>
  <si>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</si>
  <si>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</si>
  <si>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</si>
  <si>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</si>
  <si>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</si>
  <si>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</si>
  <si>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</si>
  <si>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</si>
  <si>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</si>
  <si>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</si>
  <si>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</si>
  <si>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</si>
  <si>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</si>
  <si>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</si>
  <si>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</si>
  <si>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</si>
  <si>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</si>
  <si>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</si>
  <si>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</si>
  <si>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</si>
  <si>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</si>
  <si>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</si>
  <si>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0.16</t>
  </si>
  <si>
    <t>国民健康保険事業特別会計</t>
  </si>
  <si>
    <t>▲ 1.34</t>
  </si>
  <si>
    <t>▲ 2.31</t>
  </si>
  <si>
    <t>▲ 3.24</t>
  </si>
  <si>
    <t>水道事業会計</t>
  </si>
  <si>
    <t>一般会計</t>
  </si>
  <si>
    <t>後期高齢者医療特別会計</t>
  </si>
  <si>
    <t>住宅新築資金等貸付事業特別会計</t>
  </si>
  <si>
    <t>工業用地造成事業特別会計</t>
  </si>
  <si>
    <t>公共下水道事業特別会計</t>
  </si>
  <si>
    <t>農業集落排水事業特別会計</t>
  </si>
  <si>
    <t>その他会計（赤字）</t>
  </si>
  <si>
    <t>その他会計（黒字）</t>
  </si>
  <si>
    <t>-</t>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</si>
  <si>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2"/>
  </si>
  <si>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18">
      <t>ショウボウ</t>
    </rPh>
    <rPh sb="18" eb="20">
      <t>トクベツ</t>
    </rPh>
    <rPh sb="20" eb="22">
      <t>カイケイ</t>
    </rPh>
    <phoneticPr fontId="2"/>
  </si>
  <si>
    <t>甘木・朝倉・三井環境施設組合</t>
    <rPh sb="0" eb="2">
      <t>アマギ</t>
    </rPh>
    <rPh sb="3" eb="5">
      <t>アサクラ</t>
    </rPh>
    <rPh sb="6" eb="8">
      <t>ミイ</t>
    </rPh>
    <rPh sb="8" eb="10">
      <t>カンキョウ</t>
    </rPh>
    <rPh sb="10" eb="12">
      <t>シセツ</t>
    </rPh>
    <rPh sb="12" eb="14">
      <t>クミアイ</t>
    </rPh>
    <phoneticPr fontId="2"/>
  </si>
  <si>
    <t>筑慈苑施設組合（一般会計）</t>
    <rPh sb="0" eb="1">
      <t>チク</t>
    </rPh>
    <rPh sb="1" eb="2">
      <t>ジ</t>
    </rPh>
    <rPh sb="2" eb="3">
      <t>エン</t>
    </rPh>
    <rPh sb="3" eb="5">
      <t>シセツ</t>
    </rPh>
    <rPh sb="5" eb="7">
      <t>クミアイ</t>
    </rPh>
    <rPh sb="8" eb="10">
      <t>イッパン</t>
    </rPh>
    <rPh sb="10" eb="12">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</si>
  <si>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</si>
  <si>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</si>
  <si>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</si>
  <si>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</si>
  <si>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</si>
  <si>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</si>
  <si>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</si>
  <si>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</si>
  <si>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</si>
  <si>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福岡県南広域水道企業団(用水供給事業会計）</t>
    <rPh sb="0" eb="3">
      <t>フクオカケン</t>
    </rPh>
    <rPh sb="3" eb="4">
      <t>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</si>
  <si>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</si>
  <si>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筑前町ファーマーズマーケットみなみの里</t>
    <rPh sb="0" eb="3">
      <t>チクゼンマチ</t>
    </rPh>
    <rPh sb="18" eb="19">
      <t>サト</t>
    </rPh>
    <phoneticPr fontId="2"/>
  </si>
  <si>
    <t>法適用企業</t>
    <phoneticPr fontId="5"/>
  </si>
  <si>
    <t>法適用企業</t>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</si>
  <si>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</si>
  <si>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</si>
  <si>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</si>
  <si>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</si>
  <si>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</si>
  <si>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</si>
  <si>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</si>
  <si>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</si>
  <si>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</si>
  <si>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</si>
  <si>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</si>
  <si>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</si>
  <si>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より低い水準にあるが、将来負担比率は非常に高い状況である。合併特例債の活用により地方債残高が増加したこと、公営企業債等の繰入額が増加したことにより、高い比率となっており、今後はそこで整備した施設についても減価償却率が上がってくるため、公共施設等総合管理計画に基づき、施設の集約化や除却等が必要である。</t>
    <rPh sb="0" eb="2">
      <t>ユウケイ</t>
    </rPh>
    <rPh sb="2" eb="4">
      <t>コテイ</t>
    </rPh>
    <rPh sb="4" eb="6">
      <t>シサン</t>
    </rPh>
    <rPh sb="6" eb="8">
      <t>ゲンカ</t>
    </rPh>
    <rPh sb="8" eb="10">
      <t>ショウキャク</t>
    </rPh>
    <rPh sb="10" eb="11">
      <t>リツ</t>
    </rPh>
    <rPh sb="12" eb="14">
      <t>ルイジ</t>
    </rPh>
    <rPh sb="14" eb="16">
      <t>ダンタイ</t>
    </rPh>
    <rPh sb="18" eb="19">
      <t>ヒク</t>
    </rPh>
    <rPh sb="20" eb="22">
      <t>スイジュン</t>
    </rPh>
    <rPh sb="27" eb="29">
      <t>ショウライ</t>
    </rPh>
    <rPh sb="29" eb="31">
      <t>フタン</t>
    </rPh>
    <rPh sb="31" eb="33">
      <t>ヒリツ</t>
    </rPh>
    <rPh sb="34" eb="36">
      <t>ヒジョウ</t>
    </rPh>
    <rPh sb="37" eb="38">
      <t>タカ</t>
    </rPh>
    <rPh sb="39" eb="41">
      <t>ジョウキョウ</t>
    </rPh>
    <rPh sb="45" eb="47">
      <t>ガッペイ</t>
    </rPh>
    <rPh sb="47" eb="49">
      <t>トクレイ</t>
    </rPh>
    <rPh sb="49" eb="50">
      <t>サイ</t>
    </rPh>
    <rPh sb="51" eb="53">
      <t>カツヨウ</t>
    </rPh>
    <rPh sb="56" eb="59">
      <t>チホウサイ</t>
    </rPh>
    <rPh sb="59" eb="61">
      <t>ザンダカ</t>
    </rPh>
    <rPh sb="62" eb="64">
      <t>ゾウカ</t>
    </rPh>
    <rPh sb="69" eb="71">
      <t>コウエイ</t>
    </rPh>
    <rPh sb="71" eb="73">
      <t>キギョウ</t>
    </rPh>
    <rPh sb="73" eb="74">
      <t>サイ</t>
    </rPh>
    <rPh sb="74" eb="75">
      <t>トウ</t>
    </rPh>
    <rPh sb="76" eb="78">
      <t>クリイレ</t>
    </rPh>
    <rPh sb="78" eb="79">
      <t>ガク</t>
    </rPh>
    <rPh sb="80" eb="82">
      <t>ゾウカ</t>
    </rPh>
    <rPh sb="90" eb="91">
      <t>タカ</t>
    </rPh>
    <rPh sb="92" eb="94">
      <t>ヒリツ</t>
    </rPh>
    <rPh sb="101" eb="103">
      <t>コンゴ</t>
    </rPh>
    <rPh sb="107" eb="109">
      <t>セイビ</t>
    </rPh>
    <rPh sb="111" eb="113">
      <t>シセツ</t>
    </rPh>
    <rPh sb="118" eb="120">
      <t>ゲンカ</t>
    </rPh>
    <rPh sb="120" eb="122">
      <t>ショウキャク</t>
    </rPh>
    <rPh sb="122" eb="123">
      <t>リツ</t>
    </rPh>
    <rPh sb="124" eb="125">
      <t>ア</t>
    </rPh>
    <rPh sb="133" eb="135">
      <t>コウキョウ</t>
    </rPh>
    <rPh sb="135" eb="137">
      <t>シセツ</t>
    </rPh>
    <rPh sb="137" eb="138">
      <t>トウ</t>
    </rPh>
    <rPh sb="138" eb="140">
      <t>ソウゴウ</t>
    </rPh>
    <rPh sb="140" eb="142">
      <t>カンリ</t>
    </rPh>
    <rPh sb="142" eb="144">
      <t>ケイカク</t>
    </rPh>
    <rPh sb="145" eb="146">
      <t>モト</t>
    </rPh>
    <rPh sb="149" eb="151">
      <t>シセツ</t>
    </rPh>
    <rPh sb="152" eb="155">
      <t>シュウヤクカ</t>
    </rPh>
    <rPh sb="156" eb="158">
      <t>ジョキャク</t>
    </rPh>
    <rPh sb="158" eb="159">
      <t>トウ</t>
    </rPh>
    <rPh sb="160" eb="162">
      <t>ヒツヨウ</t>
    </rPh>
    <phoneticPr fontId="5"/>
  </si>
  <si>
    <t>将来負担比率、実質公債費比率ともに類似団体と比較して高い水準にある。合併後に行った、合併特例債を活用した施設整備等に伴う地方債は減少してきているが、上下水道の整備に伴う公営企業債への繰入金は今後も増加が見込まれる。今後も厳しい状況が見込まれるため、比率が悪化することのないよう、事業展開する必要がある。</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タカ</t>
    </rPh>
    <rPh sb="28" eb="30">
      <t>スイジュン</t>
    </rPh>
    <rPh sb="34" eb="37">
      <t>ガッペイゴ</t>
    </rPh>
    <rPh sb="38" eb="39">
      <t>オコナ</t>
    </rPh>
    <rPh sb="42" eb="44">
      <t>ガッペイ</t>
    </rPh>
    <rPh sb="44" eb="46">
      <t>トクレイ</t>
    </rPh>
    <rPh sb="46" eb="47">
      <t>サイ</t>
    </rPh>
    <rPh sb="48" eb="50">
      <t>カツヨウ</t>
    </rPh>
    <rPh sb="52" eb="54">
      <t>シセツ</t>
    </rPh>
    <rPh sb="54" eb="56">
      <t>セイビ</t>
    </rPh>
    <rPh sb="56" eb="57">
      <t>トウ</t>
    </rPh>
    <rPh sb="58" eb="59">
      <t>トモナ</t>
    </rPh>
    <rPh sb="60" eb="63">
      <t>チホウサイ</t>
    </rPh>
    <rPh sb="64" eb="66">
      <t>ゲンショウ</t>
    </rPh>
    <rPh sb="74" eb="76">
      <t>ジョウゲ</t>
    </rPh>
    <rPh sb="76" eb="78">
      <t>スイドウ</t>
    </rPh>
    <rPh sb="79" eb="81">
      <t>セイビ</t>
    </rPh>
    <rPh sb="82" eb="83">
      <t>トモナ</t>
    </rPh>
    <rPh sb="84" eb="86">
      <t>コウエイ</t>
    </rPh>
    <rPh sb="86" eb="88">
      <t>キギョウ</t>
    </rPh>
    <rPh sb="88" eb="89">
      <t>サイ</t>
    </rPh>
    <rPh sb="91" eb="93">
      <t>クリイレ</t>
    </rPh>
    <rPh sb="93" eb="94">
      <t>キン</t>
    </rPh>
    <rPh sb="95" eb="97">
      <t>コンゴ</t>
    </rPh>
    <rPh sb="98" eb="100">
      <t>ゾウカ</t>
    </rPh>
    <rPh sb="101" eb="103">
      <t>ミコ</t>
    </rPh>
    <rPh sb="107" eb="109">
      <t>コンゴ</t>
    </rPh>
    <rPh sb="110" eb="111">
      <t>キビ</t>
    </rPh>
    <rPh sb="113" eb="115">
      <t>ジョウキョウ</t>
    </rPh>
    <rPh sb="116" eb="118">
      <t>ミコ</t>
    </rPh>
    <rPh sb="124" eb="126">
      <t>ヒリツ</t>
    </rPh>
    <rPh sb="127" eb="129">
      <t>アッカ</t>
    </rPh>
    <rPh sb="139" eb="141">
      <t>ジギョウ</t>
    </rPh>
    <rPh sb="141" eb="143">
      <t>テンカイ</t>
    </rPh>
    <rPh sb="145" eb="147">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</si>
</sst>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44278</c:v>
                </c:pt>
                <c:pt idx="1">
                  <c:v>33142</c:v>
                </c:pt>
                <c:pt idx="2">
                  <c:v>42848</c:v>
                </c:pt>
                <c:pt idx="3">
                  <c:v>48759</c:v>
                </c:pt>
                <c:pt idx="4">
                  <c:v>46618</c:v>
                </c:pt>
              </c:numCache>
            </c:numRef>
          </c:val>
        </c:ser>
        <c:marker val="1"/>
        <c:axId val="108078208"/>
        <c:axId val="108079744"/>
      </c:lineChart>
      <c:catAx>
        <c:axId val="10807820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79744"/>
        <c:crosses val="autoZero"/>
        <c:auto val="1"/>
        <c:lblAlgn val="ctr"/>
        <c:lblOffset val="100"/>
        <c:tickLblSkip val="1"/>
        <c:tickMarkSkip val="1"/>
      </c:catAx>
      <c:valAx>
        <c:axId val="108079744"/>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7820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3.17</c:v>
                </c:pt>
                <c:pt idx="1">
                  <c:v>3.9</c:v>
                </c:pt>
                <c:pt idx="2">
                  <c:v>3.43</c:v>
                </c:pt>
                <c:pt idx="3">
                  <c:v>4.17</c:v>
                </c:pt>
                <c:pt idx="4">
                  <c:v>3.38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34.729999999999997</c:v>
                </c:pt>
                <c:pt idx="1">
                  <c:v>39</c:v>
                </c:pt>
                <c:pt idx="2">
                  <c:v>39.549999999999997</c:v>
                </c:pt>
                <c:pt idx="3">
                  <c:v>40.799999999999997</c:v>
                </c:pt>
                <c:pt idx="4">
                  <c:v>41.07</c:v>
                </c:pt>
              </c:numCache>
            </c:numRef>
          </c:val>
        </c:ser>
        <c:gapWidth val="250"/>
        <c:overlap val="100"/>
        <c:axId val="84653568"/>
        <c:axId val="8465510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c:v>
                </c:pt>
                <c:pt idx="1">
                  <c:v>6.8</c:v>
                </c:pt>
                <c:pt idx="2">
                  <c:v>0.57999999999999996</c:v>
                </c:pt>
                <c:pt idx="3">
                  <c:v>2.2999999999999998</c:v>
                </c:pt>
                <c:pt idx="4">
                  <c:v>-0.16</c:v>
                </c:pt>
              </c:numCache>
            </c:numRef>
          </c:val>
        </c:ser>
        <c:marker val="1"/>
        <c:axId val="84653568"/>
        <c:axId val="84655104"/>
      </c:lineChart>
      <c:catAx>
        <c:axId val="8465356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655104"/>
        <c:crosses val="autoZero"/>
        <c:auto val="1"/>
        <c:lblAlgn val="ctr"/>
        <c:lblOffset val="100"/>
        <c:tickLblSkip val="1"/>
        <c:tickMarkSkip val="1"/>
      </c:catAx>
      <c:valAx>
        <c:axId val="846551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6535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0.02</c:v>
                </c:pt>
                <c:pt idx="6">
                  <c:v>#N/A</c:v>
                </c:pt>
                <c:pt idx="7">
                  <c:v>0.01</c:v>
                </c:pt>
                <c:pt idx="8">
                  <c:v>#N/A</c:v>
                </c:pt>
                <c:pt idx="9">
                  <c:v>0.02</c:v>
                </c:pt>
              </c:numCache>
            </c:numRef>
          </c:val>
        </c:ser>
        <c:ser>
          <c:idx val="4"/>
          <c:order val="4"/>
          <c:tx>
            <c:strRef>
              <c:f>データシート!$A$31</c:f>
              <c:strCache>
                <c:ptCount val="1"/>
                <c:pt idx="0">
                  <c:v>工業用地造成事業特別会計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0.09</c:v>
                </c:pt>
                <c:pt idx="4">
                  <c:v>#N/A</c:v>
                </c:pt>
                <c:pt idx="5">
                  <c:v>0.08</c:v>
                </c:pt>
                <c:pt idx="6">
                  <c:v>#N/A</c:v>
                </c:pt>
                <c:pt idx="7">
                  <c:v>0.09</c:v>
                </c:pt>
                <c:pt idx="8">
                  <c:v>#N/A</c:v>
                </c:pt>
                <c:pt idx="9">
                  <c:v>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7.0000000000000007E-2</c:v>
                </c:pt>
                <c:pt idx="4">
                  <c:v>#N/A</c:v>
                </c:pt>
                <c:pt idx="5">
                  <c:v>7.0000000000000007E-2</c:v>
                </c:pt>
                <c:pt idx="6">
                  <c:v>#N/A</c:v>
                </c:pt>
                <c:pt idx="7">
                  <c:v>0.09</c:v>
                </c:pt>
                <c:pt idx="8">
                  <c:v>#N/A</c:v>
                </c:pt>
                <c:pt idx="9">
                  <c:v>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3.08</c:v>
                </c:pt>
                <c:pt idx="2">
                  <c:v>#N/A</c:v>
                </c:pt>
                <c:pt idx="3">
                  <c:v>3.81</c:v>
                </c:pt>
                <c:pt idx="4">
                  <c:v>#N/A</c:v>
                </c:pt>
                <c:pt idx="5">
                  <c:v>3.34</c:v>
                </c:pt>
                <c:pt idx="6">
                  <c:v>#N/A</c:v>
                </c:pt>
                <c:pt idx="7">
                  <c:v>4.0599999999999996</c:v>
                </c:pt>
                <c:pt idx="8">
                  <c:v>#N/A</c:v>
                </c:pt>
                <c:pt idx="9">
                  <c:v>3.27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1.08</c:v>
                </c:pt>
                <c:pt idx="2">
                  <c:v>#N/A</c:v>
                </c:pt>
                <c:pt idx="3">
                  <c:v>2.04</c:v>
                </c:pt>
                <c:pt idx="4">
                  <c:v>#N/A</c:v>
                </c:pt>
                <c:pt idx="5">
                  <c:v>2.7</c:v>
                </c:pt>
                <c:pt idx="6">
                  <c:v>#N/A</c:v>
                </c:pt>
                <c:pt idx="7">
                  <c:v>3.87</c:v>
                </c:pt>
                <c:pt idx="8">
                  <c:v>#N/A</c:v>
                </c:pt>
                <c:pt idx="9">
                  <c:v>4.46</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0.3</c:v>
                </c:pt>
                <c:pt idx="2">
                  <c:v>#N/A</c:v>
                </c:pt>
                <c:pt idx="3">
                  <c:v>0.18</c:v>
                </c:pt>
                <c:pt idx="4">
                  <c:v>1.34</c:v>
                </c:pt>
                <c:pt idx="5">
                  <c:v>#N/A</c:v>
                </c:pt>
                <c:pt idx="6">
                  <c:v>2.31</c:v>
                </c:pt>
                <c:pt idx="7">
                  <c:v>#N/A</c:v>
                </c:pt>
                <c:pt idx="8">
                  <c:v>3.24</c:v>
                </c:pt>
                <c:pt idx="9">
                  <c:v>#N/A</c:v>
                </c:pt>
              </c:numCache>
            </c:numRef>
          </c:val>
        </c:ser>
        <c:overlap val="100"/>
        <c:axId val="86119936"/>
        <c:axId val="86121472"/>
      </c:barChart>
      <c:catAx>
        <c:axId val="8611993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121472"/>
        <c:crosses val="autoZero"/>
        <c:auto val="1"/>
        <c:lblAlgn val="ctr"/>
        <c:lblOffset val="100"/>
        <c:tickLblSkip val="1"/>
        <c:tickMarkSkip val="1"/>
      </c:catAx>
      <c:valAx>
        <c:axId val="861214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1993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1E-2"/>
          <c:y val="8.7976539589442848E-2"/>
          <c:w val="0.903563171368442"/>
          <c:h val="0.639296187683285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1651</c:v>
                </c:pt>
                <c:pt idx="5">
                  <c:v>1728</c:v>
                </c:pt>
                <c:pt idx="8">
                  <c:v>1734</c:v>
                </c:pt>
                <c:pt idx="11">
                  <c:v>1788</c:v>
                </c:pt>
                <c:pt idx="14">
                  <c:v>1769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65</c:v>
                </c:pt>
                <c:pt idx="3">
                  <c:v>24</c:v>
                </c:pt>
                <c:pt idx="6">
                  <c:v>24</c:v>
                </c:pt>
                <c:pt idx="9">
                  <c:v>24</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146</c:v>
                </c:pt>
                <c:pt idx="3">
                  <c:v>150</c:v>
                </c:pt>
                <c:pt idx="6">
                  <c:v>149</c:v>
                </c:pt>
                <c:pt idx="9">
                  <c:v>150</c:v>
                </c:pt>
                <c:pt idx="12">
                  <c:v>152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590</c:v>
                </c:pt>
                <c:pt idx="3">
                  <c:v>640</c:v>
                </c:pt>
                <c:pt idx="6">
                  <c:v>700</c:v>
                </c:pt>
                <c:pt idx="9">
                  <c:v>715</c:v>
                </c:pt>
                <c:pt idx="12">
                  <c:v>760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c:v>
                </c:pt>
                <c:pt idx="3">
                  <c:v>10</c:v>
                </c:pt>
                <c:pt idx="6">
                  <c:v>7</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1734</c:v>
                </c:pt>
                <c:pt idx="3">
                  <c:v>1704</c:v>
                </c:pt>
                <c:pt idx="6">
                  <c:v>1658</c:v>
                </c:pt>
                <c:pt idx="9">
                  <c:v>1666</c:v>
                </c:pt>
                <c:pt idx="12">
                  <c:v>1634</c:v>
                </c:pt>
              </c:numCache>
            </c:numRef>
          </c:val>
        </c:ser>
        <c:gapWidth val="100"/>
        <c:overlap val="100"/>
        <c:axId val="80287616"/>
        <c:axId val="8028915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894</c:v>
                </c:pt>
                <c:pt idx="2">
                  <c:v>#N/A</c:v>
                </c:pt>
                <c:pt idx="3">
                  <c:v>#N/A</c:v>
                </c:pt>
                <c:pt idx="4">
                  <c:v>800</c:v>
                </c:pt>
                <c:pt idx="5">
                  <c:v>#N/A</c:v>
                </c:pt>
                <c:pt idx="6">
                  <c:v>#N/A</c:v>
                </c:pt>
                <c:pt idx="7">
                  <c:v>804</c:v>
                </c:pt>
                <c:pt idx="8">
                  <c:v>#N/A</c:v>
                </c:pt>
                <c:pt idx="9">
                  <c:v>#N/A</c:v>
                </c:pt>
                <c:pt idx="10">
                  <c:v>767</c:v>
                </c:pt>
                <c:pt idx="11">
                  <c:v>#N/A</c:v>
                </c:pt>
                <c:pt idx="12">
                  <c:v>#N/A</c:v>
                </c:pt>
                <c:pt idx="13">
                  <c:v>801</c:v>
                </c:pt>
                <c:pt idx="14">
                  <c:v>#N/A</c:v>
                </c:pt>
              </c:numCache>
            </c:numRef>
          </c:val>
        </c:ser>
        <c:marker val="1"/>
        <c:axId val="80287616"/>
        <c:axId val="80289152"/>
      </c:lineChart>
      <c:catAx>
        <c:axId val="802876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289152"/>
        <c:crosses val="autoZero"/>
        <c:auto val="1"/>
        <c:lblAlgn val="ctr"/>
        <c:lblOffset val="100"/>
        <c:tickLblSkip val="1"/>
        <c:tickMarkSkip val="1"/>
      </c:catAx>
      <c:valAx>
        <c:axId val="802891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2876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76E-2"/>
          <c:w val="0.8649688485908964"/>
          <c:h val="0.589182127738554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19887</c:v>
                </c:pt>
                <c:pt idx="5">
                  <c:v>19606</c:v>
                </c:pt>
                <c:pt idx="8">
                  <c:v>18869</c:v>
                </c:pt>
                <c:pt idx="11">
                  <c:v>18365</c:v>
                </c:pt>
                <c:pt idx="14">
                  <c:v>18018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1100</c:v>
                </c:pt>
                <c:pt idx="5">
                  <c:v>957</c:v>
                </c:pt>
                <c:pt idx="8">
                  <c:v>889</c:v>
                </c:pt>
                <c:pt idx="11">
                  <c:v>860</c:v>
                </c:pt>
                <c:pt idx="14">
                  <c:v>793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6747</c:v>
                </c:pt>
                <c:pt idx="5">
                  <c:v>7078</c:v>
                </c:pt>
                <c:pt idx="8">
                  <c:v>6506</c:v>
                </c:pt>
                <c:pt idx="11">
                  <c:v>6549</c:v>
                </c:pt>
                <c:pt idx="14">
                  <c:v>6407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1254</c:v>
                </c:pt>
                <c:pt idx="3">
                  <c:v>1196</c:v>
                </c:pt>
                <c:pt idx="6">
                  <c:v>1427</c:v>
                </c:pt>
                <c:pt idx="9">
                  <c:v>1299</c:v>
                </c:pt>
                <c:pt idx="12">
                  <c:v>1242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870</c:v>
                </c:pt>
                <c:pt idx="3">
                  <c:v>722</c:v>
                </c:pt>
                <c:pt idx="6">
                  <c:v>624</c:v>
                </c:pt>
                <c:pt idx="9">
                  <c:v>512</c:v>
                </c:pt>
                <c:pt idx="12">
                  <c:v>427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13133</c:v>
                </c:pt>
                <c:pt idx="3">
                  <c:v>12943</c:v>
                </c:pt>
                <c:pt idx="6">
                  <c:v>12872</c:v>
                </c:pt>
                <c:pt idx="9">
                  <c:v>12731</c:v>
                </c:pt>
                <c:pt idx="12">
                  <c:v>12454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18914</c:v>
                </c:pt>
                <c:pt idx="3">
                  <c:v>18241</c:v>
                </c:pt>
                <c:pt idx="6">
                  <c:v>17613</c:v>
                </c:pt>
                <c:pt idx="9">
                  <c:v>17208</c:v>
                </c:pt>
                <c:pt idx="12">
                  <c:v>16976</c:v>
                </c:pt>
              </c:numCache>
            </c:numRef>
          </c:val>
        </c:ser>
        <c:gapWidth val="100"/>
        <c:overlap val="100"/>
        <c:axId val="89767296"/>
        <c:axId val="8978137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6437</c:v>
                </c:pt>
                <c:pt idx="2">
                  <c:v>#N/A</c:v>
                </c:pt>
                <c:pt idx="3">
                  <c:v>#N/A</c:v>
                </c:pt>
                <c:pt idx="4">
                  <c:v>5460</c:v>
                </c:pt>
                <c:pt idx="5">
                  <c:v>#N/A</c:v>
                </c:pt>
                <c:pt idx="6">
                  <c:v>#N/A</c:v>
                </c:pt>
                <c:pt idx="7">
                  <c:v>6271</c:v>
                </c:pt>
                <c:pt idx="8">
                  <c:v>#N/A</c:v>
                </c:pt>
                <c:pt idx="9">
                  <c:v>#N/A</c:v>
                </c:pt>
                <c:pt idx="10">
                  <c:v>5976</c:v>
                </c:pt>
                <c:pt idx="11">
                  <c:v>#N/A</c:v>
                </c:pt>
                <c:pt idx="12">
                  <c:v>#N/A</c:v>
                </c:pt>
                <c:pt idx="13">
                  <c:v>6004</c:v>
                </c:pt>
                <c:pt idx="14">
                  <c:v>#N/A</c:v>
                </c:pt>
              </c:numCache>
            </c:numRef>
          </c:val>
        </c:ser>
        <c:marker val="1"/>
        <c:axId val="89767296"/>
        <c:axId val="89781376"/>
      </c:lineChart>
      <c:catAx>
        <c:axId val="897672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781376"/>
        <c:crosses val="autoZero"/>
        <c:auto val="1"/>
        <c:lblAlgn val="ctr"/>
        <c:lblOffset val="100"/>
        <c:tickLblSkip val="1"/>
        <c:tickMarkSkip val="1"/>
      </c:catAx>
      <c:valAx>
        <c:axId val="897813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76729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layout/>
              <c:tx>
                <c:strRef>
                  <c:f>公会計指標分析・財政指標組合せ分析表!$O$50</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pt idx="4">
                  <c:v>39.200000000000003</c:v>
                </c:pt>
              </c:numCache>
            </c:numRef>
          </c:xVal>
          <c:yVal>
            <c:numRef>
              <c:f>公会計指標分析・財政指標組合せ分析表!$K$51:$O$51</c:f>
              <c:numCache>
                <c:formatCode>#,##0.0;"▲ "#,##0.0</c:formatCode>
                <c:ptCount val="5"/>
                <c:pt idx="4">
                  <c:v>100.9</c:v>
                </c:pt>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layout/>
              <c:tx>
                <c:strRef>
                  <c:f>公会計指標分析・財政指標組合せ分析表!$O$50</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er>
        <c:axId val="89913216"/>
        <c:axId val="89677824"/>
      </c:scatterChart>
      <c:valAx>
        <c:axId val="89913216"/>
        <c:scaling>
          <c:orientation val="minMax"/>
          <c:max val="54"/>
          <c:min val="38"/>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77824"/>
        <c:crosses val="autoZero"/>
        <c:crossBetween val="midCat"/>
      </c:valAx>
      <c:valAx>
        <c:axId val="89677824"/>
        <c:scaling>
          <c:orientation val="minMax"/>
          <c:max val="116"/>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991321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manualLayout>
                  <c:x val="-4.0465259899968055E-2"/>
                  <c:y val="-6.2527233115468414E-2"/>
                </c:manualLayout>
              </c:layout>
              <c:tx>
                <c:strRef>
                  <c:f>公会計指標分析・財政指標組合せ分析表!$N$72</c:f>
                  <c:strCache>
                    <c:ptCount val="1"/>
                    <c:pt idx="0">
                      <c:v>H26</c:v>
                    </c:pt>
                  </c:strCache>
                </c:strRef>
              </c:tx>
              <c:dLblPos val="r"/>
            </c:dLbl>
            <c:dLbl>
              <c:idx val="4"/>
              <c:layout>
                <c:manualLayout>
                  <c:x val="-2.2945664623659399E-2"/>
                  <c:y val="-6.2527233115468414E-2"/>
                </c:manualLayout>
              </c:layout>
              <c:tx>
                <c:strRef>
                  <c:f>公会計指標分析・財政指標組合せ分析表!$O$72</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14.6</c:v>
                </c:pt>
                <c:pt idx="1">
                  <c:v>14</c:v>
                </c:pt>
                <c:pt idx="2">
                  <c:v>13.6</c:v>
                </c:pt>
                <c:pt idx="3">
                  <c:v>13.1</c:v>
                </c:pt>
                <c:pt idx="4">
                  <c:v>13.2</c:v>
                </c:pt>
              </c:numCache>
            </c:numRef>
          </c:xVal>
          <c:yVal>
            <c:numRef>
              <c:f>公会計指標分析・財政指標組合せ分析表!$K$73:$O$73</c:f>
              <c:numCache>
                <c:formatCode>#,##0.0;"▲ "#,##0.0</c:formatCode>
                <c:ptCount val="5"/>
                <c:pt idx="0">
                  <c:v>104.7</c:v>
                </c:pt>
                <c:pt idx="1">
                  <c:v>90.7</c:v>
                </c:pt>
                <c:pt idx="2">
                  <c:v>103</c:v>
                </c:pt>
                <c:pt idx="3">
                  <c:v>101.3</c:v>
                </c:pt>
                <c:pt idx="4">
                  <c:v>100.9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er>
        <c:axId val="89711360"/>
        <c:axId val="89713280"/>
      </c:scatterChart>
      <c:valAx>
        <c:axId val="89711360"/>
        <c:scaling>
          <c:orientation val="minMax"/>
          <c:max val="15.3"/>
          <c:min val="6.3"/>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713280"/>
        <c:crosses val="autoZero"/>
        <c:crossBetween val="midCat"/>
      </c:valAx>
      <c:valAx>
        <c:axId val="89713280"/>
        <c:scaling>
          <c:orientation val="minMax"/>
          <c:max val="12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971136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一般会計等（普通会計）の元利償還金については、平成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年度をピークに減少傾向にある。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ただし、上下水道の整備に伴う公営企業債の元利償還金に対する繰入金の増加は避けられない状況である。公共下水道事業が平成</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年頃、水道事業が平成</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年頃までは高い数値で推移する見込みであるため、今後も厳しい状況である。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一般会計等（普通会計）の地方債残高は、主に合併特例債の活用により増加が続いていたが、平成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年度をピークに減少してきている。一方で、公営企業債等繰入見込額は、平成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年度から水道事業会計の元金償還が始まったことにより高い数値となっており、今後も増加が見込まれる。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また、普通交付税・臨時財政対策債が平成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段階的に一本算定になっており、今後において収支不足による基金の取崩しの予定があること、合併特例債の償還等が進み、基準財政需要額算入見込額も減少していくことなども考慮しながら、比率が悪化することのないよう事業展開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29,656
29,484
67.10
12,671,721
12,404,487
258,634
7,650,351
16,975,891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100.9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[ 39.2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有形固定資産減価償却率は類似団体より低い水準にあるが、老朽化した施設や合併により同様の施設も多くあるため、公共施設等総合管理計画に基づき、施設の集約化や除却等が必要である。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147881</xdr:rowOff>
    </xdr:from>
    <xdr:ext cx="405111" cy="259045"/>
    <xdr:sp macro="" textlink="">
      <xdr:nvSpPr>
        <xdr:cNvPr id="71" name="有形固定資産減価償却率平均値テキスト"/>
        <xdr:cNvSpPr txBox="1"/>
      </xdr:nvSpPr>
      <xdr:spPr>
        <a:xfrm>
          <a:off x="4813300" y="5900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30117</xdr:rowOff>
    </xdr:from>
    <xdr:to>
      <xdr:col>3</xdr:col>
      <xdr:colOff>1222375</xdr:colOff>
      <xdr:row>33</xdr:row>
      <xdr:rowOff>131718</xdr:rowOff>
    </xdr:to>
    <xdr:sp macro="" textlink="">
      <xdr:nvSpPr>
        <xdr:cNvPr id="78" name="円/楕円 77"/>
        <xdr:cNvSpPr/>
      </xdr:nvSpPr>
      <xdr:spPr>
        <a:xfrm>
          <a:off x="47117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8544</xdr:rowOff>
    </xdr:from>
    <xdr:ext cx="405111" cy="259045"/>
    <xdr:sp macro="" textlink="">
      <xdr:nvSpPr>
        <xdr:cNvPr id="79" name="有形固定資産減価償却率該当値テキスト"/>
        <xdr:cNvSpPr txBox="1"/>
      </xdr:nvSpPr>
      <xdr:spPr>
        <a:xfrm>
          <a:off x="4813300" y="644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29,656
29,484
67.10
12,671,721
12,404,487
258,634
7,650,351
16,975,891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100.9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34942</xdr:rowOff>
    </xdr:from>
    <xdr:ext cx="405111" cy="259045"/>
    <xdr:sp macro="" textlink="">
      <xdr:nvSpPr>
        <xdr:cNvPr id="62" name="【道路】&#10;有形固定資産減価償却率平均値テキスト"/>
        <xdr:cNvSpPr txBox="1"/>
      </xdr:nvSpPr>
      <xdr:spPr>
        <a:xfrm>
          <a:off x="47244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12065</xdr:rowOff>
    </xdr:from>
    <xdr:to>
      <xdr:col>6</xdr:col>
      <xdr:colOff>561975</xdr:colOff>
      <xdr:row>38</xdr:row>
      <xdr:rowOff>113665</xdr:rowOff>
    </xdr:to>
    <xdr:sp macro="" textlink="">
      <xdr:nvSpPr>
        <xdr:cNvPr id="69" name="円/楕円 68"/>
        <xdr:cNvSpPr/>
      </xdr:nvSpPr>
      <xdr:spPr>
        <a:xfrm>
          <a:off x="4584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161942</xdr:rowOff>
    </xdr:from>
    <xdr:ext cx="405111" cy="259045"/>
    <xdr:sp macro="" textlink="">
      <xdr:nvSpPr>
        <xdr:cNvPr id="70" name="【道路】&#10;有形固定資産減価償却率該当値テキスト"/>
        <xdr:cNvSpPr txBox="1"/>
      </xdr:nvSpPr>
      <xdr:spPr>
        <a:xfrm>
          <a:off x="4724400"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135912</xdr:rowOff>
    </xdr:from>
    <xdr:ext cx="469744" cy="259045"/>
    <xdr:sp macro="" textlink="">
      <xdr:nvSpPr>
        <xdr:cNvPr id="97" name="【道路】&#10;一人当たり延長平均値テキスト"/>
        <xdr:cNvSpPr txBox="1"/>
      </xdr:nvSpPr>
      <xdr:spPr>
        <a:xfrm>
          <a:off x="10566400" y="665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60330</xdr:rowOff>
    </xdr:from>
    <xdr:to>
      <xdr:col>15</xdr:col>
      <xdr:colOff>231775</xdr:colOff>
      <xdr:row>37</xdr:row>
      <xdr:rowOff>161930</xdr:rowOff>
    </xdr:to>
    <xdr:sp macro="" textlink="">
      <xdr:nvSpPr>
        <xdr:cNvPr id="104" name="円/楕円 103"/>
        <xdr:cNvSpPr/>
      </xdr:nvSpPr>
      <xdr:spPr>
        <a:xfrm>
          <a:off x="10426700" y="64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83207</xdr:rowOff>
    </xdr:from>
    <xdr:ext cx="534377" cy="259045"/>
    <xdr:sp macro="" textlink="">
      <xdr:nvSpPr>
        <xdr:cNvPr id="105" name="【道路】&#10;一人当たり延長該当値テキスト"/>
        <xdr:cNvSpPr txBox="1"/>
      </xdr:nvSpPr>
      <xdr:spPr>
        <a:xfrm>
          <a:off x="10566400" y="62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34" name="【橋りょう・トンネ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109220</xdr:rowOff>
    </xdr:from>
    <xdr:to>
      <xdr:col>6</xdr:col>
      <xdr:colOff>561975</xdr:colOff>
      <xdr:row>64</xdr:row>
      <xdr:rowOff>39370</xdr:rowOff>
    </xdr:to>
    <xdr:sp macro="" textlink="">
      <xdr:nvSpPr>
        <xdr:cNvPr id="141" name="円/楕円 140"/>
        <xdr:cNvSpPr/>
      </xdr:nvSpPr>
      <xdr:spPr>
        <a:xfrm>
          <a:off x="4584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24147</xdr:rowOff>
    </xdr:from>
    <xdr:ext cx="340478" cy="259045"/>
    <xdr:sp macro="" textlink="">
      <xdr:nvSpPr>
        <xdr:cNvPr id="142" name="【橋りょう・トンネル】&#10;有形固定資産減価償却率該当値テキスト"/>
        <xdr:cNvSpPr txBox="1"/>
      </xdr:nvSpPr>
      <xdr:spPr>
        <a:xfrm>
          <a:off x="4724400" y="10825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170,645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40241</xdr:rowOff>
    </xdr:from>
    <xdr:ext cx="534377" cy="259045"/>
    <xdr:sp macro="" textlink="">
      <xdr:nvSpPr>
        <xdr:cNvPr id="169" name="【橋りょう・トンネル】&#10;一人当たり有形固定資産（償却資産）額平均値テキスト"/>
        <xdr:cNvSpPr txBox="1"/>
      </xdr:nvSpPr>
      <xdr:spPr>
        <a:xfrm>
          <a:off x="10566400" y="1032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93214</xdr:rowOff>
    </xdr:from>
    <xdr:to>
      <xdr:col>15</xdr:col>
      <xdr:colOff>231775</xdr:colOff>
      <xdr:row>64</xdr:row>
      <xdr:rowOff>23364</xdr:rowOff>
    </xdr:to>
    <xdr:sp macro="" textlink="">
      <xdr:nvSpPr>
        <xdr:cNvPr id="176" name="円/楕円 175"/>
        <xdr:cNvSpPr/>
      </xdr:nvSpPr>
      <xdr:spPr>
        <a:xfrm>
          <a:off x="10426700" y="108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8141</xdr:rowOff>
    </xdr:from>
    <xdr:ext cx="469744" cy="259045"/>
    <xdr:sp macro="" textlink="">
      <xdr:nvSpPr>
        <xdr:cNvPr id="177" name="【橋りょう・トンネル】&#10;一人当たり有形固定資産（償却資産）額該当値テキスト"/>
        <xdr:cNvSpPr txBox="1"/>
      </xdr:nvSpPr>
      <xdr:spPr>
        <a:xfrm>
          <a:off x="10566400" y="1080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21607</xdr:rowOff>
    </xdr:from>
    <xdr:ext cx="405111" cy="259045"/>
    <xdr:sp macro="" textlink="">
      <xdr:nvSpPr>
        <xdr:cNvPr id="207" name="【公営住宅】&#10;有形固定資産減価償却率平均値テキスト"/>
        <xdr:cNvSpPr txBox="1"/>
      </xdr:nvSpPr>
      <xdr:spPr>
        <a:xfrm>
          <a:off x="47244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27305</xdr:rowOff>
    </xdr:from>
    <xdr:to>
      <xdr:col>6</xdr:col>
      <xdr:colOff>561975</xdr:colOff>
      <xdr:row>83</xdr:row>
      <xdr:rowOff>128905</xdr:rowOff>
    </xdr:to>
    <xdr:sp macro="" textlink="">
      <xdr:nvSpPr>
        <xdr:cNvPr id="214" name="円/楕円 213"/>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5732</xdr:rowOff>
    </xdr:from>
    <xdr:ext cx="405111" cy="259045"/>
    <xdr:sp macro="" textlink="">
      <xdr:nvSpPr>
        <xdr:cNvPr id="215" name="【公営住宅】&#10;有形固定資産減価償却率該当値テキスト"/>
        <xdr:cNvSpPr txBox="1"/>
      </xdr:nvSpPr>
      <xdr:spPr>
        <a:xfrm>
          <a:off x="47244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128604</xdr:rowOff>
    </xdr:from>
    <xdr:ext cx="469744" cy="259045"/>
    <xdr:sp macro="" textlink="">
      <xdr:nvSpPr>
        <xdr:cNvPr id="240" name="【公営住宅】&#10;一人当たり面積平均値テキスト"/>
        <xdr:cNvSpPr txBox="1"/>
      </xdr:nvSpPr>
      <xdr:spPr>
        <a:xfrm>
          <a:off x="10566400" y="1418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63881</xdr:rowOff>
    </xdr:from>
    <xdr:to>
      <xdr:col>15</xdr:col>
      <xdr:colOff>231775</xdr:colOff>
      <xdr:row>81</xdr:row>
      <xdr:rowOff>165481</xdr:rowOff>
    </xdr:to>
    <xdr:sp macro="" textlink="">
      <xdr:nvSpPr>
        <xdr:cNvPr id="247" name="円/楕円 246"/>
        <xdr:cNvSpPr/>
      </xdr:nvSpPr>
      <xdr:spPr>
        <a:xfrm>
          <a:off x="10426700" y="139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86758</xdr:rowOff>
    </xdr:from>
    <xdr:ext cx="469744" cy="259045"/>
    <xdr:sp macro="" textlink="">
      <xdr:nvSpPr>
        <xdr:cNvPr id="248" name="【公営住宅】&#10;一人当たり面積該当値テキスト"/>
        <xdr:cNvSpPr txBox="1"/>
      </xdr:nvSpPr>
      <xdr:spPr>
        <a:xfrm>
          <a:off x="10566400" y="1380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105410</xdr:rowOff>
    </xdr:from>
    <xdr:to>
      <xdr:col>23</xdr:col>
      <xdr:colOff>568325</xdr:colOff>
      <xdr:row>39</xdr:row>
      <xdr:rowOff>35560</xdr:rowOff>
    </xdr:to>
    <xdr:sp macro="" textlink="">
      <xdr:nvSpPr>
        <xdr:cNvPr id="297" name="円/楕円 296"/>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128287</xdr:rowOff>
    </xdr:from>
    <xdr:ext cx="405111" cy="259045"/>
    <xdr:sp macro="" textlink="">
      <xdr:nvSpPr>
        <xdr:cNvPr id="298" name="【認定こども園・幼稚園・保育所】&#10;有形固定資産減価償却率該当値テキスト"/>
        <xdr:cNvSpPr txBox="1"/>
      </xdr:nvSpPr>
      <xdr:spPr>
        <a:xfrm>
          <a:off x="16408400"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76852</xdr:rowOff>
    </xdr:from>
    <xdr:ext cx="469744" cy="259045"/>
    <xdr:sp macro="" textlink="">
      <xdr:nvSpPr>
        <xdr:cNvPr id="323" name="【認定こども園・幼稚園・保育所】&#10;一人当たり面積平均値テキスト"/>
        <xdr:cNvSpPr txBox="1"/>
      </xdr:nvSpPr>
      <xdr:spPr>
        <a:xfrm>
          <a:off x="22250400" y="6249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116840</xdr:rowOff>
    </xdr:from>
    <xdr:to>
      <xdr:col>32</xdr:col>
      <xdr:colOff>238125</xdr:colOff>
      <xdr:row>40</xdr:row>
      <xdr:rowOff>46990</xdr:rowOff>
    </xdr:to>
    <xdr:sp macro="" textlink="">
      <xdr:nvSpPr>
        <xdr:cNvPr id="330" name="円/楕円 329"/>
        <xdr:cNvSpPr/>
      </xdr:nvSpPr>
      <xdr:spPr>
        <a:xfrm>
          <a:off x="22110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31767</xdr:rowOff>
    </xdr:from>
    <xdr:ext cx="469744" cy="259045"/>
    <xdr:sp macro="" textlink="">
      <xdr:nvSpPr>
        <xdr:cNvPr id="331" name="【認定こども園・幼稚園・保育所】&#10;一人当たり面積該当値テキスト"/>
        <xdr:cNvSpPr txBox="1"/>
      </xdr:nvSpPr>
      <xdr:spPr>
        <a:xfrm>
          <a:off x="22250400" y="67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25961</xdr:rowOff>
    </xdr:from>
    <xdr:ext cx="405111" cy="259045"/>
    <xdr:sp macro="" textlink="">
      <xdr:nvSpPr>
        <xdr:cNvPr id="363" name="【学校施設】&#10;有形固定資産減価償却率平均値テキスト"/>
        <xdr:cNvSpPr txBox="1"/>
      </xdr:nvSpPr>
      <xdr:spPr>
        <a:xfrm>
          <a:off x="16408400" y="1031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4717</xdr:rowOff>
    </xdr:from>
    <xdr:to>
      <xdr:col>23</xdr:col>
      <xdr:colOff>568325</xdr:colOff>
      <xdr:row>64</xdr:row>
      <xdr:rowOff>106317</xdr:rowOff>
    </xdr:to>
    <xdr:sp macro="" textlink="">
      <xdr:nvSpPr>
        <xdr:cNvPr id="370" name="円/楕円 369"/>
        <xdr:cNvSpPr/>
      </xdr:nvSpPr>
      <xdr:spPr>
        <a:xfrm>
          <a:off x="16268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91094</xdr:rowOff>
    </xdr:from>
    <xdr:ext cx="405111" cy="259045"/>
    <xdr:sp macro="" textlink="">
      <xdr:nvSpPr>
        <xdr:cNvPr id="371" name="【学校施設】&#10;有形固定資産減価償却率該当値テキスト"/>
        <xdr:cNvSpPr txBox="1"/>
      </xdr:nvSpPr>
      <xdr:spPr>
        <a:xfrm>
          <a:off x="16408400" y="1089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0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54901</xdr:rowOff>
    </xdr:from>
    <xdr:to>
      <xdr:col>32</xdr:col>
      <xdr:colOff>238125</xdr:colOff>
      <xdr:row>63</xdr:row>
      <xdr:rowOff>156501</xdr:rowOff>
    </xdr:to>
    <xdr:sp macro="" textlink="">
      <xdr:nvSpPr>
        <xdr:cNvPr id="409" name="円/楕円 408"/>
        <xdr:cNvSpPr/>
      </xdr:nvSpPr>
      <xdr:spPr>
        <a:xfrm>
          <a:off x="22110700" y="108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150785</xdr:rowOff>
    </xdr:from>
    <xdr:ext cx="469744" cy="259045"/>
    <xdr:sp macro="" textlink="">
      <xdr:nvSpPr>
        <xdr:cNvPr id="410" name="【学校施設】&#10;一人当たり面積該当値テキスト"/>
        <xdr:cNvSpPr txBox="1"/>
      </xdr:nvSpPr>
      <xdr:spPr>
        <a:xfrm>
          <a:off x="22250400" y="1078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19" name="正方形/長方形 41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6" name="正方形/長方形 425"/>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27" name="正方形/長方形 42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4" name="正方形/長方形 43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5" name="テキスト ボックス 4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6" name="直線コネクタ 4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7" name="テキスト ボックス 43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38" name="直線コネクタ 4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39" name="テキスト ボックス 4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0" name="直線コネクタ 4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1" name="テキスト ボックス 4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2" name="直線コネクタ 4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3" name="テキスト ボックス 4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4" name="直線コネクタ 4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5" name="テキスト ボックス 4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7" name="テキスト ボックス 4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4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449" name="直線コネクタ 448"/>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450"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451" name="直線コネクタ 450"/>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452"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453" name="直線コネクタ 452"/>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454"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55" name="フローチャート : 判断 454"/>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6" name="テキスト ボックス 4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7" name="テキスト ボックス 4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8" name="テキスト ボックス 4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9" name="テキスト ボックス 4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0" name="テキスト ボックス 4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50546</xdr:rowOff>
    </xdr:from>
    <xdr:to>
      <xdr:col>23</xdr:col>
      <xdr:colOff>568325</xdr:colOff>
      <xdr:row>102</xdr:row>
      <xdr:rowOff>152146</xdr:rowOff>
    </xdr:to>
    <xdr:sp macro="" textlink="">
      <xdr:nvSpPr>
        <xdr:cNvPr id="461" name="円/楕円 460"/>
        <xdr:cNvSpPr/>
      </xdr:nvSpPr>
      <xdr:spPr>
        <a:xfrm>
          <a:off x="162687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73423</xdr:rowOff>
    </xdr:from>
    <xdr:ext cx="405111" cy="259045"/>
    <xdr:sp macro="" textlink="">
      <xdr:nvSpPr>
        <xdr:cNvPr id="462" name="【公民館】&#10;有形固定資産減価償却率該当値テキスト"/>
        <xdr:cNvSpPr txBox="1"/>
      </xdr:nvSpPr>
      <xdr:spPr>
        <a:xfrm>
          <a:off x="16408400" y="1738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3" name="正方形/長方形 46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0" name="正方形/長方形 46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3" name="直線コネクタ 4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4" name="テキスト ボックス 4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5" name="直線コネクタ 4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6" name="テキスト ボックス 4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7" name="直線コネクタ 4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8" name="テキスト ボックス 4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9" name="直線コネクタ 4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0" name="テキスト ボックス 4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84" name="直線コネクタ 483"/>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85"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86" name="直線コネクタ 485"/>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87"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88" name="直線コネクタ 487"/>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489"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90" name="フローチャート : 判断 489"/>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1" name="テキスト ボックス 4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2" name="テキスト ボックス 4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3" name="テキスト ボックス 4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4" name="テキスト ボックス 4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5" name="テキスト ボックス 4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130099</xdr:rowOff>
    </xdr:from>
    <xdr:to>
      <xdr:col>32</xdr:col>
      <xdr:colOff>238125</xdr:colOff>
      <xdr:row>108</xdr:row>
      <xdr:rowOff>60249</xdr:rowOff>
    </xdr:to>
    <xdr:sp macro="" textlink="">
      <xdr:nvSpPr>
        <xdr:cNvPr id="496" name="円/楕円 495"/>
        <xdr:cNvSpPr/>
      </xdr:nvSpPr>
      <xdr:spPr>
        <a:xfrm>
          <a:off x="22110700" y="1847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45026</xdr:rowOff>
    </xdr:from>
    <xdr:ext cx="469744" cy="259045"/>
    <xdr:sp macro="" textlink="">
      <xdr:nvSpPr>
        <xdr:cNvPr id="497" name="【公民館】&#10;一人当たり面積該当値テキスト"/>
        <xdr:cNvSpPr txBox="1"/>
      </xdr:nvSpPr>
      <xdr:spPr>
        <a:xfrm>
          <a:off x="22250400" y="183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98" name="正方形/長方形 4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9" name="正方形/長方形 4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0" name="テキスト ボックス 4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類似団体と比較して、特に有形固定資産減価償却率が低くなっている施設は橋りょう、学校施設である。</a:t>
          </a:r>
          <a:endParaRPr kumimoji="1" lang="en-US" altLang="ja-JP" sz="1300">
            <a:latin typeface="ＭＳ Ｐゴシック"/>
          </a:endParaRPr>
        </a:p>
        <a:p>
          <a:r>
            <a:rPr kumimoji="1" lang="ja-JP" altLang="en-US" sz="1300">
              <a:latin typeface="ＭＳ Ｐゴシック"/>
            </a:rPr>
            <a:t>橋りょうについて非常に低い比率となっているのは、橋りょう台帳が未整備だったため資産計上していなかったことによるものである。平成</a:t>
          </a:r>
          <a:r>
            <a:rPr kumimoji="1" lang="en-US" altLang="ja-JP" sz="1300">
              <a:latin typeface="ＭＳ Ｐゴシック"/>
            </a:rPr>
            <a:t>28</a:t>
          </a:r>
          <a:r>
            <a:rPr kumimoji="1" lang="ja-JP" altLang="en-US" sz="1300">
              <a:latin typeface="ＭＳ Ｐゴシック"/>
            </a:rPr>
            <a:t>年度からは資産計上するため比率が上がってくると思われる。</a:t>
          </a:r>
          <a:endParaRPr kumimoji="1" lang="en-US" altLang="ja-JP" sz="1300">
            <a:latin typeface="ＭＳ Ｐゴシック"/>
          </a:endParaRPr>
        </a:p>
        <a:p>
          <a:r>
            <a:rPr kumimoji="1" lang="ja-JP" altLang="en-US" sz="1300">
              <a:latin typeface="ＭＳ Ｐゴシック"/>
            </a:rPr>
            <a:t>学校施設については、平成</a:t>
          </a:r>
          <a:r>
            <a:rPr kumimoji="1" lang="en-US" altLang="ja-JP" sz="1300">
              <a:latin typeface="ＭＳ Ｐゴシック"/>
            </a:rPr>
            <a:t>21</a:t>
          </a:r>
          <a:r>
            <a:rPr kumimoji="1" lang="ja-JP" altLang="en-US" sz="1300">
              <a:latin typeface="ＭＳ Ｐゴシック"/>
            </a:rPr>
            <a:t>年度に三輪中学校の校舎建替を行うなど、老朽化対策に取り組んでいるためである。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29,656
29,484
67.10
12,671,721
12,404,487
258,634
7,650,351
16,975,891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100.9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134002</xdr:rowOff>
    </xdr:from>
    <xdr:ext cx="405111" cy="259045"/>
    <xdr:sp macro="" textlink="">
      <xdr:nvSpPr>
        <xdr:cNvPr id="61" name="【図書館】&#10;有形固定資産減価償却率平均値テキスト"/>
        <xdr:cNvSpPr txBox="1"/>
      </xdr:nvSpPr>
      <xdr:spPr>
        <a:xfrm>
          <a:off x="47244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38735</xdr:rowOff>
    </xdr:from>
    <xdr:to>
      <xdr:col>6</xdr:col>
      <xdr:colOff>561975</xdr:colOff>
      <xdr:row>38</xdr:row>
      <xdr:rowOff>140335</xdr:rowOff>
    </xdr:to>
    <xdr:sp macro="" textlink="">
      <xdr:nvSpPr>
        <xdr:cNvPr id="68" name="円/楕円 67"/>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17162</xdr:rowOff>
    </xdr:from>
    <xdr:ext cx="405111" cy="259045"/>
    <xdr:sp macro="" textlink="">
      <xdr:nvSpPr>
        <xdr:cNvPr id="69" name="【図書館】&#10;有形固定資産減価償却率該当値テキスト"/>
        <xdr:cNvSpPr txBox="1"/>
      </xdr:nvSpPr>
      <xdr:spPr>
        <a:xfrm>
          <a:off x="47244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38117</xdr:rowOff>
    </xdr:from>
    <xdr:ext cx="469744" cy="259045"/>
    <xdr:sp macro="" textlink="">
      <xdr:nvSpPr>
        <xdr:cNvPr id="94" name="【図書館】&#10;一人当たり面積平均値テキスト"/>
        <xdr:cNvSpPr txBox="1"/>
      </xdr:nvSpPr>
      <xdr:spPr>
        <a:xfrm>
          <a:off x="1056640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8255</xdr:rowOff>
    </xdr:from>
    <xdr:to>
      <xdr:col>15</xdr:col>
      <xdr:colOff>231775</xdr:colOff>
      <xdr:row>38</xdr:row>
      <xdr:rowOff>109855</xdr:rowOff>
    </xdr:to>
    <xdr:sp macro="" textlink="">
      <xdr:nvSpPr>
        <xdr:cNvPr id="101" name="円/楕円 100"/>
        <xdr:cNvSpPr/>
      </xdr:nvSpPr>
      <xdr:spPr>
        <a:xfrm>
          <a:off x="10426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31132</xdr:rowOff>
    </xdr:from>
    <xdr:ext cx="469744" cy="259045"/>
    <xdr:sp macro="" textlink="">
      <xdr:nvSpPr>
        <xdr:cNvPr id="102" name="【図書館】&#10;一人当たり面積該当値テキスト"/>
        <xdr:cNvSpPr txBox="1"/>
      </xdr:nvSpPr>
      <xdr:spPr>
        <a:xfrm>
          <a:off x="10566400"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23639</xdr:rowOff>
    </xdr:from>
    <xdr:ext cx="405111" cy="259045"/>
    <xdr:sp macro="" textlink="">
      <xdr:nvSpPr>
        <xdr:cNvPr id="130" name="【体育館・プール】&#10;有形固定資産減価償却率平均値テキスト"/>
        <xdr:cNvSpPr txBox="1"/>
      </xdr:nvSpPr>
      <xdr:spPr>
        <a:xfrm>
          <a:off x="4724400" y="10482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31496</xdr:rowOff>
    </xdr:from>
    <xdr:to>
      <xdr:col>6</xdr:col>
      <xdr:colOff>561975</xdr:colOff>
      <xdr:row>61</xdr:row>
      <xdr:rowOff>133096</xdr:rowOff>
    </xdr:to>
    <xdr:sp macro="" textlink="">
      <xdr:nvSpPr>
        <xdr:cNvPr id="137" name="円/楕円 136"/>
        <xdr:cNvSpPr/>
      </xdr:nvSpPr>
      <xdr:spPr>
        <a:xfrm>
          <a:off x="4584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54373</xdr:rowOff>
    </xdr:from>
    <xdr:ext cx="405111" cy="259045"/>
    <xdr:sp macro="" textlink="">
      <xdr:nvSpPr>
        <xdr:cNvPr id="138" name="【体育館・プール】&#10;有形固定資産減価償却率該当値テキスト"/>
        <xdr:cNvSpPr txBox="1"/>
      </xdr:nvSpPr>
      <xdr:spPr>
        <a:xfrm>
          <a:off x="4724400" y="1034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109237</xdr:rowOff>
    </xdr:from>
    <xdr:ext cx="469744" cy="259045"/>
    <xdr:sp macro="" textlink="">
      <xdr:nvSpPr>
        <xdr:cNvPr id="167" name="【体育館・プール】&#10;一人当たり面積平均値テキスト"/>
        <xdr:cNvSpPr txBox="1"/>
      </xdr:nvSpPr>
      <xdr:spPr>
        <a:xfrm>
          <a:off x="105664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78740</xdr:rowOff>
    </xdr:from>
    <xdr:to>
      <xdr:col>15</xdr:col>
      <xdr:colOff>231775</xdr:colOff>
      <xdr:row>62</xdr:row>
      <xdr:rowOff>8890</xdr:rowOff>
    </xdr:to>
    <xdr:sp macro="" textlink="">
      <xdr:nvSpPr>
        <xdr:cNvPr id="174" name="円/楕円 173"/>
        <xdr:cNvSpPr/>
      </xdr:nvSpPr>
      <xdr:spPr>
        <a:xfrm>
          <a:off x="10426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57167</xdr:rowOff>
    </xdr:from>
    <xdr:ext cx="469744" cy="259045"/>
    <xdr:sp macro="" textlink="">
      <xdr:nvSpPr>
        <xdr:cNvPr id="175" name="【体育館・プール】&#10;一人当たり面積該当値テキスト"/>
        <xdr:cNvSpPr txBox="1"/>
      </xdr:nvSpPr>
      <xdr:spPr>
        <a:xfrm>
          <a:off x="10566400"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4" name="テキスト ボックス 18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5" name="直線コネクタ 18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6" name="テキスト ボックス 18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7" name="直線コネクタ 18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88" name="テキスト ボックス 18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89" name="直線コネクタ 18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0" name="テキスト ボックス 18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1" name="直線コネクタ 19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2" name="テキスト ボックス 19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3" name="直線コネクタ 19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4" name="テキスト ボックス 19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6" name="テキスト ボックス 19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98" name="直線コネクタ 197"/>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99"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200" name="直線コネクタ 199"/>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201"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202" name="直線コネクタ 201"/>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4590</xdr:rowOff>
    </xdr:from>
    <xdr:ext cx="405111" cy="259045"/>
    <xdr:sp macro="" textlink="">
      <xdr:nvSpPr>
        <xdr:cNvPr id="203" name="【福祉施設】&#10;有形固定資産減価償却率平均値テキスト"/>
        <xdr:cNvSpPr txBox="1"/>
      </xdr:nvSpPr>
      <xdr:spPr>
        <a:xfrm>
          <a:off x="4724400" y="1440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04" name="フローチャート : 判断 203"/>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49022</xdr:rowOff>
    </xdr:from>
    <xdr:to>
      <xdr:col>6</xdr:col>
      <xdr:colOff>561975</xdr:colOff>
      <xdr:row>83</xdr:row>
      <xdr:rowOff>150622</xdr:rowOff>
    </xdr:to>
    <xdr:sp macro="" textlink="">
      <xdr:nvSpPr>
        <xdr:cNvPr id="210" name="円/楕円 209"/>
        <xdr:cNvSpPr/>
      </xdr:nvSpPr>
      <xdr:spPr>
        <a:xfrm>
          <a:off x="45847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71899</xdr:rowOff>
    </xdr:from>
    <xdr:ext cx="405111" cy="259045"/>
    <xdr:sp macro="" textlink="">
      <xdr:nvSpPr>
        <xdr:cNvPr id="211" name="【福祉施設】&#10;有形固定資産減価償却率該当値テキスト"/>
        <xdr:cNvSpPr txBox="1"/>
      </xdr:nvSpPr>
      <xdr:spPr>
        <a:xfrm>
          <a:off x="4724400" y="1413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2" name="正方形/長方形 21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19" name="正方形/長方形 21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233" name="直線コネクタ 232"/>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3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35" name="直線コネクタ 23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236"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237" name="直線コネクタ 23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142764</xdr:rowOff>
    </xdr:from>
    <xdr:ext cx="469744" cy="259045"/>
    <xdr:sp macro="" textlink="">
      <xdr:nvSpPr>
        <xdr:cNvPr id="238" name="【福祉施設】&#10;一人当たり面積平均値テキスト"/>
        <xdr:cNvSpPr txBox="1"/>
      </xdr:nvSpPr>
      <xdr:spPr>
        <a:xfrm>
          <a:off x="10566400" y="1403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239" name="フローチャート : 判断 238"/>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117602</xdr:rowOff>
    </xdr:from>
    <xdr:to>
      <xdr:col>15</xdr:col>
      <xdr:colOff>231775</xdr:colOff>
      <xdr:row>86</xdr:row>
      <xdr:rowOff>47752</xdr:rowOff>
    </xdr:to>
    <xdr:sp macro="" textlink="">
      <xdr:nvSpPr>
        <xdr:cNvPr id="245" name="円/楕円 244"/>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32529</xdr:rowOff>
    </xdr:from>
    <xdr:ext cx="469744" cy="259045"/>
    <xdr:sp macro="" textlink="">
      <xdr:nvSpPr>
        <xdr:cNvPr id="246" name="【福祉施設】&#10;一人当たり面積該当値テキスト"/>
        <xdr:cNvSpPr txBox="1"/>
      </xdr:nvSpPr>
      <xdr:spPr>
        <a:xfrm>
          <a:off x="105664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7" name="正方形/長方形 24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55" name="テキスト ボックス 2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56" name="直線コネクタ 2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57" name="テキスト ボックス 2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58" name="直線コネクタ 2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59" name="テキスト ボックス 2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60" name="直線コネクタ 2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61" name="テキスト ボックス 2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2" name="直線コネクタ 2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63" name="テキスト ボックス 2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64" name="直線コネクタ 2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65" name="テキスト ボックス 2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66" name="直線コネクタ 2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67" name="テキスト ボックス 2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8" name="直線コネクタ 2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69" name="テキスト ボックス 2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108586</xdr:rowOff>
    </xdr:from>
    <xdr:to>
      <xdr:col>6</xdr:col>
      <xdr:colOff>510540</xdr:colOff>
      <xdr:row>107</xdr:row>
      <xdr:rowOff>114300</xdr:rowOff>
    </xdr:to>
    <xdr:cxnSp macro="">
      <xdr:nvCxnSpPr>
        <xdr:cNvPr id="271" name="直線コネクタ 270"/>
        <xdr:cNvCxnSpPr/>
      </xdr:nvCxnSpPr>
      <xdr:spPr>
        <a:xfrm flipV="1">
          <a:off x="4634865" y="1725358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72"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73" name="直線コネクタ 272"/>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55263</xdr:rowOff>
    </xdr:from>
    <xdr:ext cx="405111" cy="259045"/>
    <xdr:sp macro="" textlink="">
      <xdr:nvSpPr>
        <xdr:cNvPr id="274" name="【市民会館】&#10;有形固定資産減価償却率最大値テキスト"/>
        <xdr:cNvSpPr txBox="1"/>
      </xdr:nvSpPr>
      <xdr:spPr>
        <a:xfrm>
          <a:off x="47244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6</xdr:col>
      <xdr:colOff>422275</xdr:colOff>
      <xdr:row>100</xdr:row>
      <xdr:rowOff>108586</xdr:rowOff>
    </xdr:from>
    <xdr:to>
      <xdr:col>6</xdr:col>
      <xdr:colOff>600075</xdr:colOff>
      <xdr:row>100</xdr:row>
      <xdr:rowOff>108586</xdr:rowOff>
    </xdr:to>
    <xdr:cxnSp macro="">
      <xdr:nvCxnSpPr>
        <xdr:cNvPr id="275" name="直線コネクタ 274"/>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4463</xdr:rowOff>
    </xdr:from>
    <xdr:ext cx="405111" cy="259045"/>
    <xdr:sp macro="" textlink="">
      <xdr:nvSpPr>
        <xdr:cNvPr id="276" name="【市民会館】&#10;有形固定資産減価償却率平均値テキスト"/>
        <xdr:cNvSpPr txBox="1"/>
      </xdr:nvSpPr>
      <xdr:spPr>
        <a:xfrm>
          <a:off x="4724400" y="17835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153036</xdr:rowOff>
    </xdr:from>
    <xdr:to>
      <xdr:col>6</xdr:col>
      <xdr:colOff>561975</xdr:colOff>
      <xdr:row>105</xdr:row>
      <xdr:rowOff>83186</xdr:rowOff>
    </xdr:to>
    <xdr:sp macro="" textlink="">
      <xdr:nvSpPr>
        <xdr:cNvPr id="277" name="フローチャート : 判断 276"/>
        <xdr:cNvSpPr/>
      </xdr:nvSpPr>
      <xdr:spPr>
        <a:xfrm>
          <a:off x="45847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8" name="テキスト ボックス 2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9" name="テキスト ボックス 2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0" name="テキスト ボックス 2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1" name="テキスト ボックス 2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2" name="テキスト ボックス 2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63500</xdr:rowOff>
    </xdr:from>
    <xdr:to>
      <xdr:col>6</xdr:col>
      <xdr:colOff>561975</xdr:colOff>
      <xdr:row>107</xdr:row>
      <xdr:rowOff>165100</xdr:rowOff>
    </xdr:to>
    <xdr:sp macro="" textlink="">
      <xdr:nvSpPr>
        <xdr:cNvPr id="283" name="円/楕円 282"/>
        <xdr:cNvSpPr/>
      </xdr:nvSpPr>
      <xdr:spPr>
        <a:xfrm>
          <a:off x="4584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149877</xdr:rowOff>
    </xdr:from>
    <xdr:ext cx="405111" cy="259045"/>
    <xdr:sp macro="" textlink="">
      <xdr:nvSpPr>
        <xdr:cNvPr id="284" name="【市民会館】&#10;有形固定資産減価償却率該当値テキスト"/>
        <xdr:cNvSpPr txBox="1"/>
      </xdr:nvSpPr>
      <xdr:spPr>
        <a:xfrm>
          <a:off x="4724400" y="183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85" name="正方形/長方形 28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2" name="正方形/長方形 29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95" name="テキスト ボックス 29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96" name="直線コネクタ 29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97" name="テキスト ボックス 29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98" name="直線コネクタ 29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99" name="テキスト ボックス 29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0" name="直線コネクタ 29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01" name="テキスト ボックス 30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02" name="直線コネクタ 30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03" name="テキスト ボックス 30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04" name="直線コネクタ 30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05" name="テキスト ボックス 30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0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167639</xdr:rowOff>
    </xdr:from>
    <xdr:to>
      <xdr:col>15</xdr:col>
      <xdr:colOff>180340</xdr:colOff>
      <xdr:row>109</xdr:row>
      <xdr:rowOff>41911</xdr:rowOff>
    </xdr:to>
    <xdr:cxnSp macro="">
      <xdr:nvCxnSpPr>
        <xdr:cNvPr id="309" name="直線コネクタ 308"/>
        <xdr:cNvCxnSpPr/>
      </xdr:nvCxnSpPr>
      <xdr:spPr>
        <a:xfrm flipV="1">
          <a:off x="10476865" y="1714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45738</xdr:rowOff>
    </xdr:from>
    <xdr:ext cx="469744" cy="259045"/>
    <xdr:sp macro="" textlink="">
      <xdr:nvSpPr>
        <xdr:cNvPr id="310" name="【市民会館】&#10;一人当たり面積最小値テキスト"/>
        <xdr:cNvSpPr txBox="1"/>
      </xdr:nvSpPr>
      <xdr:spPr>
        <a:xfrm>
          <a:off x="10566400"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109</xdr:row>
      <xdr:rowOff>41911</xdr:rowOff>
    </xdr:from>
    <xdr:to>
      <xdr:col>15</xdr:col>
      <xdr:colOff>269875</xdr:colOff>
      <xdr:row>109</xdr:row>
      <xdr:rowOff>41911</xdr:rowOff>
    </xdr:to>
    <xdr:cxnSp macro="">
      <xdr:nvCxnSpPr>
        <xdr:cNvPr id="311" name="直線コネクタ 310"/>
        <xdr:cNvCxnSpPr/>
      </xdr:nvCxnSpPr>
      <xdr:spPr>
        <a:xfrm>
          <a:off x="10388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114316</xdr:rowOff>
    </xdr:from>
    <xdr:ext cx="469744" cy="259045"/>
    <xdr:sp macro="" textlink="">
      <xdr:nvSpPr>
        <xdr:cNvPr id="312" name="【市民会館】&#10;一人当たり面積最大値テキスト"/>
        <xdr:cNvSpPr txBox="1"/>
      </xdr:nvSpPr>
      <xdr:spPr>
        <a:xfrm>
          <a:off x="10566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0.501</a:t>
          </a:r>
          <a:endParaRPr kumimoji="1" lang="ja-JP" altLang="en-US" sz="1000" b="1">
            <a:latin typeface="ＭＳ Ｐゴシック"/>
          </a:endParaRPr>
        </a:p>
      </xdr:txBody>
    </xdr:sp>
    <xdr:clientData/>
  </xdr:oneCellAnchor>
  <xdr:twoCellAnchor>
    <xdr:from>
      <xdr:col>15</xdr:col>
      <xdr:colOff>92075</xdr:colOff>
      <xdr:row>99</xdr:row>
      <xdr:rowOff>167639</xdr:rowOff>
    </xdr:from>
    <xdr:to>
      <xdr:col>15</xdr:col>
      <xdr:colOff>269875</xdr:colOff>
      <xdr:row>99</xdr:row>
      <xdr:rowOff>167639</xdr:rowOff>
    </xdr:to>
    <xdr:cxnSp macro="">
      <xdr:nvCxnSpPr>
        <xdr:cNvPr id="313" name="直線コネクタ 312"/>
        <xdr:cNvCxnSpPr/>
      </xdr:nvCxnSpPr>
      <xdr:spPr>
        <a:xfrm>
          <a:off x="10388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44466</xdr:rowOff>
    </xdr:from>
    <xdr:ext cx="469744" cy="259045"/>
    <xdr:sp macro="" textlink="">
      <xdr:nvSpPr>
        <xdr:cNvPr id="314" name="【市民会館】&#10;一人当たり面積平均値テキスト"/>
        <xdr:cNvSpPr txBox="1"/>
      </xdr:nvSpPr>
      <xdr:spPr>
        <a:xfrm>
          <a:off x="10566400" y="1804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21589</xdr:rowOff>
    </xdr:from>
    <xdr:to>
      <xdr:col>15</xdr:col>
      <xdr:colOff>231775</xdr:colOff>
      <xdr:row>106</xdr:row>
      <xdr:rowOff>123189</xdr:rowOff>
    </xdr:to>
    <xdr:sp macro="" textlink="">
      <xdr:nvSpPr>
        <xdr:cNvPr id="315" name="フローチャート : 判断 314"/>
        <xdr:cNvSpPr/>
      </xdr:nvSpPr>
      <xdr:spPr>
        <a:xfrm>
          <a:off x="104267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59689</xdr:rowOff>
    </xdr:from>
    <xdr:to>
      <xdr:col>15</xdr:col>
      <xdr:colOff>231775</xdr:colOff>
      <xdr:row>108</xdr:row>
      <xdr:rowOff>161289</xdr:rowOff>
    </xdr:to>
    <xdr:sp macro="" textlink="">
      <xdr:nvSpPr>
        <xdr:cNvPr id="321" name="円/楕円 320"/>
        <xdr:cNvSpPr/>
      </xdr:nvSpPr>
      <xdr:spPr>
        <a:xfrm>
          <a:off x="10426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146066</xdr:rowOff>
    </xdr:from>
    <xdr:ext cx="469744" cy="259045"/>
    <xdr:sp macro="" textlink="">
      <xdr:nvSpPr>
        <xdr:cNvPr id="322" name="【市民会館】&#10;一人当たり面積該当値テキスト"/>
        <xdr:cNvSpPr txBox="1"/>
      </xdr:nvSpPr>
      <xdr:spPr>
        <a:xfrm>
          <a:off x="10566400"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3" name="正方形/長方形 32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4" name="正方形/長方形 3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5" name="正方形/長方形 3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6" name="正方形/長方形 3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7" name="正方形/長方形 3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28" name="正方形/長方形 3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29" name="正方形/長方形 3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0" name="正方形/長方形 32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1" name="テキスト ボックス 3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2" name="直線コネクタ 3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3" name="テキスト ボックス 3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34" name="直線コネクタ 33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35" name="テキスト ボックス 33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36" name="直線コネクタ 33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37" name="テキスト ボックス 33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38" name="直線コネクタ 33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39" name="テキスト ボックス 33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0" name="直線コネクタ 33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41" name="テキスト ボックス 34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4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110490</xdr:rowOff>
    </xdr:from>
    <xdr:to>
      <xdr:col>23</xdr:col>
      <xdr:colOff>516889</xdr:colOff>
      <xdr:row>41</xdr:row>
      <xdr:rowOff>133350</xdr:rowOff>
    </xdr:to>
    <xdr:cxnSp macro="">
      <xdr:nvCxnSpPr>
        <xdr:cNvPr id="345" name="直線コネクタ 344"/>
        <xdr:cNvCxnSpPr/>
      </xdr:nvCxnSpPr>
      <xdr:spPr>
        <a:xfrm flipV="1">
          <a:off x="16318864" y="57683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137177</xdr:rowOff>
    </xdr:from>
    <xdr:ext cx="405111" cy="259045"/>
    <xdr:sp macro="" textlink="">
      <xdr:nvSpPr>
        <xdr:cNvPr id="346" name="【一般廃棄物処理施設】&#10;有形固定資産減価償却率最小値テキスト"/>
        <xdr:cNvSpPr txBox="1"/>
      </xdr:nvSpPr>
      <xdr:spPr>
        <a:xfrm>
          <a:off x="16408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347" name="直線コネクタ 34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57167</xdr:rowOff>
    </xdr:from>
    <xdr:ext cx="405111" cy="259045"/>
    <xdr:sp macro="" textlink="">
      <xdr:nvSpPr>
        <xdr:cNvPr id="348" name="【一般廃棄物処理施設】&#10;有形固定資産減価償却率最大値テキスト"/>
        <xdr:cNvSpPr txBox="1"/>
      </xdr:nvSpPr>
      <xdr:spPr>
        <a:xfrm>
          <a:off x="16408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428625</xdr:colOff>
      <xdr:row>33</xdr:row>
      <xdr:rowOff>110490</xdr:rowOff>
    </xdr:from>
    <xdr:to>
      <xdr:col>23</xdr:col>
      <xdr:colOff>606425</xdr:colOff>
      <xdr:row>33</xdr:row>
      <xdr:rowOff>110490</xdr:rowOff>
    </xdr:to>
    <xdr:cxnSp macro="">
      <xdr:nvCxnSpPr>
        <xdr:cNvPr id="349" name="直線コネクタ 34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138701</xdr:rowOff>
    </xdr:from>
    <xdr:ext cx="405111" cy="259045"/>
    <xdr:sp macro="" textlink="">
      <xdr:nvSpPr>
        <xdr:cNvPr id="350" name="【一般廃棄物処理施設】&#10;有形固定資産減価償却率平均値テキスト"/>
        <xdr:cNvSpPr txBox="1"/>
      </xdr:nvSpPr>
      <xdr:spPr>
        <a:xfrm>
          <a:off x="164084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160274</xdr:rowOff>
    </xdr:from>
    <xdr:to>
      <xdr:col>23</xdr:col>
      <xdr:colOff>568325</xdr:colOff>
      <xdr:row>37</xdr:row>
      <xdr:rowOff>90424</xdr:rowOff>
    </xdr:to>
    <xdr:sp macro="" textlink="">
      <xdr:nvSpPr>
        <xdr:cNvPr id="351" name="フローチャート : 判断 350"/>
        <xdr:cNvSpPr/>
      </xdr:nvSpPr>
      <xdr:spPr>
        <a:xfrm>
          <a:off x="16268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164846</xdr:rowOff>
    </xdr:from>
    <xdr:to>
      <xdr:col>23</xdr:col>
      <xdr:colOff>568325</xdr:colOff>
      <xdr:row>35</xdr:row>
      <xdr:rowOff>94996</xdr:rowOff>
    </xdr:to>
    <xdr:sp macro="" textlink="">
      <xdr:nvSpPr>
        <xdr:cNvPr id="357" name="円/楕円 356"/>
        <xdr:cNvSpPr/>
      </xdr:nvSpPr>
      <xdr:spPr>
        <a:xfrm>
          <a:off x="16268700" y="59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16273</xdr:rowOff>
    </xdr:from>
    <xdr:ext cx="405111" cy="259045"/>
    <xdr:sp macro="" textlink="">
      <xdr:nvSpPr>
        <xdr:cNvPr id="358" name="【一般廃棄物処理施設】&#10;有形固定資産減価償却率該当値テキスト"/>
        <xdr:cNvSpPr txBox="1"/>
      </xdr:nvSpPr>
      <xdr:spPr>
        <a:xfrm>
          <a:off x="16408400"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59" name="正方形/長方形 35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66" name="正方形/長方形 36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69" name="テキスト ボックス 36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71" name="テキスト ボックス 37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73" name="テキスト ボックス 37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75" name="テキスト ボックス 37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77" name="テキスト ボックス 37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79" name="テキスト ボックス 37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81" name="テキスト ボックス 3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160515</xdr:rowOff>
    </xdr:from>
    <xdr:to>
      <xdr:col>32</xdr:col>
      <xdr:colOff>186689</xdr:colOff>
      <xdr:row>42</xdr:row>
      <xdr:rowOff>119862</xdr:rowOff>
    </xdr:to>
    <xdr:cxnSp macro="">
      <xdr:nvCxnSpPr>
        <xdr:cNvPr id="383" name="直線コネクタ 382"/>
        <xdr:cNvCxnSpPr/>
      </xdr:nvCxnSpPr>
      <xdr:spPr>
        <a:xfrm flipV="1">
          <a:off x="22160864" y="5646915"/>
          <a:ext cx="0" cy="1673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123689</xdr:rowOff>
    </xdr:from>
    <xdr:ext cx="534377" cy="259045"/>
    <xdr:sp macro="" textlink="">
      <xdr:nvSpPr>
        <xdr:cNvPr id="384" name="【一般廃棄物処理施設】&#10;一人当たり有形固定資産（償却資産）額最小値テキスト"/>
        <xdr:cNvSpPr txBox="1"/>
      </xdr:nvSpPr>
      <xdr:spPr>
        <a:xfrm>
          <a:off x="22250400" y="7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35,708</a:t>
          </a:r>
          <a:endParaRPr kumimoji="1" lang="ja-JP" altLang="en-US" sz="1000" b="1">
            <a:latin typeface="ＭＳ Ｐゴシック"/>
          </a:endParaRPr>
        </a:p>
      </xdr:txBody>
    </xdr:sp>
    <xdr:clientData/>
  </xdr:oneCellAnchor>
  <xdr:twoCellAnchor>
    <xdr:from>
      <xdr:col>32</xdr:col>
      <xdr:colOff>98425</xdr:colOff>
      <xdr:row>42</xdr:row>
      <xdr:rowOff>119862</xdr:rowOff>
    </xdr:from>
    <xdr:to>
      <xdr:col>32</xdr:col>
      <xdr:colOff>276225</xdr:colOff>
      <xdr:row>42</xdr:row>
      <xdr:rowOff>119862</xdr:rowOff>
    </xdr:to>
    <xdr:cxnSp macro="">
      <xdr:nvCxnSpPr>
        <xdr:cNvPr id="385" name="直線コネクタ 384"/>
        <xdr:cNvCxnSpPr/>
      </xdr:nvCxnSpPr>
      <xdr:spPr>
        <a:xfrm>
          <a:off x="22072600" y="732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107192</xdr:rowOff>
    </xdr:from>
    <xdr:ext cx="599010" cy="259045"/>
    <xdr:sp macro="" textlink="">
      <xdr:nvSpPr>
        <xdr:cNvPr id="386" name="【一般廃棄物処理施設】&#10;一人当たり有形固定資産（償却資産）額最大値テキスト"/>
        <xdr:cNvSpPr txBox="1"/>
      </xdr:nvSpPr>
      <xdr:spPr>
        <a:xfrm>
          <a:off x="22250400" y="54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123,574</a:t>
          </a:r>
          <a:endParaRPr kumimoji="1" lang="ja-JP" altLang="en-US" sz="1000" b="1">
            <a:latin typeface="ＭＳ Ｐゴシック"/>
          </a:endParaRPr>
        </a:p>
      </xdr:txBody>
    </xdr:sp>
    <xdr:clientData/>
  </xdr:oneCellAnchor>
  <xdr:twoCellAnchor>
    <xdr:from>
      <xdr:col>32</xdr:col>
      <xdr:colOff>98425</xdr:colOff>
      <xdr:row>32</xdr:row>
      <xdr:rowOff>160515</xdr:rowOff>
    </xdr:from>
    <xdr:to>
      <xdr:col>32</xdr:col>
      <xdr:colOff>276225</xdr:colOff>
      <xdr:row>32</xdr:row>
      <xdr:rowOff>160515</xdr:rowOff>
    </xdr:to>
    <xdr:cxnSp macro="">
      <xdr:nvCxnSpPr>
        <xdr:cNvPr id="387" name="直線コネクタ 386"/>
        <xdr:cNvCxnSpPr/>
      </xdr:nvCxnSpPr>
      <xdr:spPr>
        <a:xfrm>
          <a:off x="22072600" y="564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30745</xdr:rowOff>
    </xdr:from>
    <xdr:ext cx="534377" cy="259045"/>
    <xdr:sp macro="" textlink="">
      <xdr:nvSpPr>
        <xdr:cNvPr id="388" name="【一般廃棄物処理施設】&#10;一人当たり有形固定資産（償却資産）額平均値テキスト"/>
        <xdr:cNvSpPr txBox="1"/>
      </xdr:nvSpPr>
      <xdr:spPr>
        <a:xfrm>
          <a:off x="22250400" y="637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81,587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52318</xdr:rowOff>
    </xdr:from>
    <xdr:to>
      <xdr:col>32</xdr:col>
      <xdr:colOff>238125</xdr:colOff>
      <xdr:row>37</xdr:row>
      <xdr:rowOff>153918</xdr:rowOff>
    </xdr:to>
    <xdr:sp macro="" textlink="">
      <xdr:nvSpPr>
        <xdr:cNvPr id="389" name="フローチャート : 判断 388"/>
        <xdr:cNvSpPr/>
      </xdr:nvSpPr>
      <xdr:spPr>
        <a:xfrm>
          <a:off x="22110700" y="63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37935</xdr:rowOff>
    </xdr:from>
    <xdr:to>
      <xdr:col>32</xdr:col>
      <xdr:colOff>238125</xdr:colOff>
      <xdr:row>37</xdr:row>
      <xdr:rowOff>139535</xdr:rowOff>
    </xdr:to>
    <xdr:sp macro="" textlink="">
      <xdr:nvSpPr>
        <xdr:cNvPr id="395" name="円/楕円 394"/>
        <xdr:cNvSpPr/>
      </xdr:nvSpPr>
      <xdr:spPr>
        <a:xfrm>
          <a:off x="22110700" y="63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60812</xdr:rowOff>
    </xdr:from>
    <xdr:ext cx="534377" cy="259045"/>
    <xdr:sp macro="" textlink="">
      <xdr:nvSpPr>
        <xdr:cNvPr id="396" name="【一般廃棄物処理施設】&#10;一人当たり有形固定資産（償却資産）額該当値テキスト"/>
        <xdr:cNvSpPr txBox="1"/>
      </xdr:nvSpPr>
      <xdr:spPr>
        <a:xfrm>
          <a:off x="22250400" y="6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97" name="正方形/長方形 39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04" name="正方形/長方形 40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07" name="直線コネクタ 4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08" name="テキスト ボックス 40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9" name="直線コネクタ 4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0" name="テキスト ボックス 4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1" name="直線コネクタ 4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2" name="テキスト ボックス 4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3" name="直線コネクタ 4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4" name="テキスト ボックス 4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5" name="直線コネクタ 4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6" name="テキスト ボックス 4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8" name="テキスト ボックス 4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1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420" name="直線コネクタ 419"/>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421"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422" name="直線コネクタ 421"/>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423"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424" name="直線コネクタ 423"/>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425" name="【保健センター・保健所】&#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426" name="フローチャート : 判断 425"/>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635</xdr:rowOff>
    </xdr:from>
    <xdr:to>
      <xdr:col>23</xdr:col>
      <xdr:colOff>568325</xdr:colOff>
      <xdr:row>59</xdr:row>
      <xdr:rowOff>102235</xdr:rowOff>
    </xdr:to>
    <xdr:sp macro="" textlink="">
      <xdr:nvSpPr>
        <xdr:cNvPr id="432" name="円/楕円 431"/>
        <xdr:cNvSpPr/>
      </xdr:nvSpPr>
      <xdr:spPr>
        <a:xfrm>
          <a:off x="16268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23512</xdr:rowOff>
    </xdr:from>
    <xdr:ext cx="405111" cy="259045"/>
    <xdr:sp macro="" textlink="">
      <xdr:nvSpPr>
        <xdr:cNvPr id="433" name="【保健センター・保健所】&#10;有形固定資産減価償却率該当値テキスト"/>
        <xdr:cNvSpPr txBox="1"/>
      </xdr:nvSpPr>
      <xdr:spPr>
        <a:xfrm>
          <a:off x="164084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34" name="正方形/長方形 43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41" name="正方形/長方形 44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5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457" name="直線コネクタ 456"/>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458"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459" name="直線コネクタ 45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6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61" name="直線コネクタ 46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462"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463" name="フローチャート : 判断 462"/>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59690</xdr:rowOff>
    </xdr:from>
    <xdr:to>
      <xdr:col>32</xdr:col>
      <xdr:colOff>238125</xdr:colOff>
      <xdr:row>63</xdr:row>
      <xdr:rowOff>161290</xdr:rowOff>
    </xdr:to>
    <xdr:sp macro="" textlink="">
      <xdr:nvSpPr>
        <xdr:cNvPr id="469" name="円/楕円 468"/>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146067</xdr:rowOff>
    </xdr:from>
    <xdr:ext cx="469744" cy="259045"/>
    <xdr:sp macro="" textlink="">
      <xdr:nvSpPr>
        <xdr:cNvPr id="470" name="【保健センター・保健所】&#10;一人当たり面積該当値テキスト"/>
        <xdr:cNvSpPr txBox="1"/>
      </xdr:nvSpPr>
      <xdr:spPr>
        <a:xfrm>
          <a:off x="222504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1" name="正方形/長方形 47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2" name="正方形/長方形 4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3" name="正方形/長方形 4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4" name="正方形/長方形 4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5" name="正方形/長方形 4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6" name="正方形/長方形 4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7" name="正方形/長方形 4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78" name="正方形/長方形 47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9" name="テキスト ボックス 4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0" name="直線コネクタ 4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1" name="テキスト ボックス 4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2" name="直線コネクタ 48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3" name="テキスト ボックス 48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4" name="直線コネクタ 48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5" name="テキスト ボックス 48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6" name="直線コネクタ 48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7" name="テキスト ボックス 48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8" name="直線コネクタ 48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9" name="テキスト ボックス 48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0" name="直線コネクタ 48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1" name="テキスト ボックス 49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9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495" name="直線コネクタ 494"/>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96"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97" name="直線コネクタ 49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498"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499" name="直線コネクタ 49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120666</xdr:rowOff>
    </xdr:from>
    <xdr:ext cx="405111" cy="259045"/>
    <xdr:sp macro="" textlink="">
      <xdr:nvSpPr>
        <xdr:cNvPr id="500" name="【消防施設】&#10;有形固定資産減価償却率平均値テキスト"/>
        <xdr:cNvSpPr txBox="1"/>
      </xdr:nvSpPr>
      <xdr:spPr>
        <a:xfrm>
          <a:off x="16408400" y="14179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501" name="フローチャート : 判断 500"/>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143511</xdr:rowOff>
    </xdr:from>
    <xdr:to>
      <xdr:col>23</xdr:col>
      <xdr:colOff>568325</xdr:colOff>
      <xdr:row>84</xdr:row>
      <xdr:rowOff>73661</xdr:rowOff>
    </xdr:to>
    <xdr:sp macro="" textlink="">
      <xdr:nvSpPr>
        <xdr:cNvPr id="507" name="円/楕円 506"/>
        <xdr:cNvSpPr/>
      </xdr:nvSpPr>
      <xdr:spPr>
        <a:xfrm>
          <a:off x="16268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121938</xdr:rowOff>
    </xdr:from>
    <xdr:ext cx="405111" cy="259045"/>
    <xdr:sp macro="" textlink="">
      <xdr:nvSpPr>
        <xdr:cNvPr id="508" name="【消防施設】&#10;有形固定資産減価償却率該当値テキスト"/>
        <xdr:cNvSpPr txBox="1"/>
      </xdr:nvSpPr>
      <xdr:spPr>
        <a:xfrm>
          <a:off x="164084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09" name="正方形/長方形 50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16" name="正方形/長方形 51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19" name="テキスト ボックス 51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0" name="直線コネクタ 51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1" name="テキスト ボックス 52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2" name="直線コネクタ 52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3" name="テキスト ボックス 52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4" name="直線コネクタ 52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5" name="テキスト ボックス 52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6" name="直線コネクタ 52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7" name="テキスト ボックス 52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8" name="直線コネクタ 52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9" name="テキスト ボックス 52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0" name="直線コネクタ 52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1" name="テキスト ボックス 53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3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535" name="直線コネクタ 534"/>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36"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37" name="直線コネクタ 53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538"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539" name="直線コネクタ 53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540"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541" name="フローチャート : 判断 54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41729</xdr:rowOff>
    </xdr:from>
    <xdr:to>
      <xdr:col>32</xdr:col>
      <xdr:colOff>238125</xdr:colOff>
      <xdr:row>86</xdr:row>
      <xdr:rowOff>143329</xdr:rowOff>
    </xdr:to>
    <xdr:sp macro="" textlink="">
      <xdr:nvSpPr>
        <xdr:cNvPr id="547" name="円/楕円 546"/>
        <xdr:cNvSpPr/>
      </xdr:nvSpPr>
      <xdr:spPr>
        <a:xfrm>
          <a:off x="221107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128106</xdr:rowOff>
    </xdr:from>
    <xdr:ext cx="469744" cy="259045"/>
    <xdr:sp macro="" textlink="">
      <xdr:nvSpPr>
        <xdr:cNvPr id="548" name="【消防施設】&#10;一人当たり面積該当値テキスト"/>
        <xdr:cNvSpPr txBox="1"/>
      </xdr:nvSpPr>
      <xdr:spPr>
        <a:xfrm>
          <a:off x="22250400" y="147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49" name="正方形/長方形 54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56" name="正方形/長方形 55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9" name="テキスト ボックス 5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0" name="直線コネクタ 5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1" name="テキスト ボックス 56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2" name="直線コネクタ 5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3" name="テキスト ボックス 5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4" name="直線コネクタ 5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5" name="テキスト ボックス 5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6" name="直線コネクタ 5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7" name="テキスト ボックス 56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571" name="直線コネクタ 570"/>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72"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73" name="直線コネクタ 572"/>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574"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575" name="直線コネクタ 574"/>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576"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77" name="フローチャート : 判断 576"/>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116839</xdr:rowOff>
    </xdr:from>
    <xdr:to>
      <xdr:col>23</xdr:col>
      <xdr:colOff>568325</xdr:colOff>
      <xdr:row>106</xdr:row>
      <xdr:rowOff>46989</xdr:rowOff>
    </xdr:to>
    <xdr:sp macro="" textlink="">
      <xdr:nvSpPr>
        <xdr:cNvPr id="583" name="円/楕円 582"/>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139716</xdr:rowOff>
    </xdr:from>
    <xdr:ext cx="405111" cy="259045"/>
    <xdr:sp macro="" textlink="">
      <xdr:nvSpPr>
        <xdr:cNvPr id="584" name="【庁舎】&#10;有形固定資産減価償却率該当値テキスト"/>
        <xdr:cNvSpPr txBox="1"/>
      </xdr:nvSpPr>
      <xdr:spPr>
        <a:xfrm>
          <a:off x="16408400"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85" name="正方形/長方形 58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92" name="正方形/長方形 59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5" name="テキスト ボックス 5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0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607" name="直線コネクタ 606"/>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608"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609" name="直線コネクタ 608"/>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610"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611" name="直線コネクタ 61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612"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613" name="フローチャート : 判断 61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61976</xdr:rowOff>
    </xdr:from>
    <xdr:to>
      <xdr:col>32</xdr:col>
      <xdr:colOff>238125</xdr:colOff>
      <xdr:row>106</xdr:row>
      <xdr:rowOff>163576</xdr:rowOff>
    </xdr:to>
    <xdr:sp macro="" textlink="">
      <xdr:nvSpPr>
        <xdr:cNvPr id="619" name="円/楕円 618"/>
        <xdr:cNvSpPr/>
      </xdr:nvSpPr>
      <xdr:spPr>
        <a:xfrm>
          <a:off x="22110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40403</xdr:rowOff>
    </xdr:from>
    <xdr:ext cx="469744" cy="259045"/>
    <xdr:sp macro="" textlink="">
      <xdr:nvSpPr>
        <xdr:cNvPr id="620" name="【庁舎】&#10;一人当たり面積該当値テキスト"/>
        <xdr:cNvSpPr txBox="1"/>
      </xdr:nvSpPr>
      <xdr:spPr>
        <a:xfrm>
          <a:off x="222504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21" name="正方形/長方形 62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23" name="テキスト ボックス 62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類似団体と比較して、有形固定資産減価償却率についてはほぼ同水準であるが、市民会館については低く、一般廃棄物処理施設については高くなっている。</a:t>
          </a:r>
          <a:endParaRPr kumimoji="1" lang="en-US" altLang="ja-JP" sz="1300">
            <a:latin typeface="ＭＳ Ｐゴシック"/>
          </a:endParaRPr>
        </a:p>
        <a:p>
          <a:r>
            <a:rPr kumimoji="1" lang="ja-JP" altLang="en-US" sz="1300">
              <a:latin typeface="ＭＳ Ｐゴシック"/>
            </a:rPr>
            <a:t>市民会館については、合併前にそれぞれの町で平成</a:t>
          </a:r>
          <a:r>
            <a:rPr kumimoji="1" lang="en-US" altLang="ja-JP" sz="1300">
              <a:latin typeface="ＭＳ Ｐゴシック"/>
            </a:rPr>
            <a:t>10</a:t>
          </a:r>
          <a:r>
            <a:rPr kumimoji="1" lang="ja-JP" altLang="en-US" sz="1300">
              <a:latin typeface="ＭＳ Ｐゴシック"/>
            </a:rPr>
            <a:t>年度、平成</a:t>
          </a:r>
          <a:r>
            <a:rPr kumimoji="1" lang="en-US" altLang="ja-JP" sz="1300">
              <a:latin typeface="ＭＳ Ｐゴシック"/>
            </a:rPr>
            <a:t>14</a:t>
          </a:r>
          <a:r>
            <a:rPr kumimoji="1" lang="ja-JP" altLang="en-US" sz="1300">
              <a:latin typeface="ＭＳ Ｐゴシック"/>
            </a:rPr>
            <a:t>年度に建設したものであるため、比較的新しい施設であるが、一般廃棄物処理施設については、平成</a:t>
          </a:r>
          <a:r>
            <a:rPr kumimoji="1" lang="en-US" altLang="ja-JP" sz="1300">
              <a:latin typeface="ＭＳ Ｐゴシック"/>
            </a:rPr>
            <a:t>15</a:t>
          </a:r>
          <a:r>
            <a:rPr kumimoji="1" lang="ja-JP" altLang="en-US" sz="1300">
              <a:latin typeface="ＭＳ Ｐゴシック"/>
            </a:rPr>
            <a:t>年度に建設しているが、耐用年数が</a:t>
          </a:r>
          <a:r>
            <a:rPr kumimoji="1" lang="en-US" altLang="ja-JP" sz="1300">
              <a:latin typeface="ＭＳ Ｐゴシック"/>
            </a:rPr>
            <a:t>15</a:t>
          </a:r>
          <a:r>
            <a:rPr kumimoji="1" lang="ja-JP" altLang="en-US" sz="1300">
              <a:latin typeface="ＭＳ Ｐゴシック"/>
            </a:rPr>
            <a:t>年と短いものが多く、今後改修等も必要となってくるため、計画的な事業展開が必要となる。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29,656
29,484
67.10
12,671,721
12,404,487
258,634
7,650,351
16,975,891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100.9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町内に大型事業所等が少ないため財政基盤が弱く、類似団体平均を下回っている。町の総合計画の中で企業誘致ゾーンを設定し、平成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年度より工業用地造成事業特別会計を設け工業団地造成を行い、企業誘致の推進を図り、雇用の確保、税収増加の取組みを進めている。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31045</xdr:rowOff>
    </xdr:from>
    <xdr:to>
      <xdr:col>4</xdr:col>
      <xdr:colOff>482600</xdr:colOff>
      <xdr:row>44</xdr:row>
      <xdr:rowOff>31045</xdr:rowOff>
    </xdr:to>
    <xdr:cxnSp macro="">
      <xdr:nvCxnSpPr>
        <xdr:cNvPr id="74" name="直線コネクタ 73"/>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31045</xdr:rowOff>
    </xdr:to>
    <xdr:cxnSp macro="">
      <xdr:nvCxnSpPr>
        <xdr:cNvPr id="77" name="直線コネクタ 76"/>
        <xdr:cNvCxnSpPr/>
      </xdr:nvCxnSpPr>
      <xdr:spPr>
        <a:xfrm>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7" name="円/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123772</xdr:rowOff>
    </xdr:from>
    <xdr:ext cx="762000" cy="259045"/>
    <xdr:sp macro="" textlink="">
      <xdr:nvSpPr>
        <xdr:cNvPr id="88"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9" name="円/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151695</xdr:rowOff>
    </xdr:from>
    <xdr:to>
      <xdr:col>4</xdr:col>
      <xdr:colOff>533400</xdr:colOff>
      <xdr:row>44</xdr:row>
      <xdr:rowOff>81845</xdr:rowOff>
    </xdr:to>
    <xdr:sp macro="" textlink="">
      <xdr:nvSpPr>
        <xdr:cNvPr id="91" name="円/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151695</xdr:rowOff>
    </xdr:from>
    <xdr:to>
      <xdr:col>3</xdr:col>
      <xdr:colOff>330200</xdr:colOff>
      <xdr:row>44</xdr:row>
      <xdr:rowOff>81845</xdr:rowOff>
    </xdr:to>
    <xdr:sp macro="" textlink="">
      <xdr:nvSpPr>
        <xdr:cNvPr id="93" name="円/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5" name="円/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経費充当の一般財源は増となったものの、人件費、物件費、扶助費、繰出金も増となったため、結果的には前年度と同じ比率となり、類似団体平均を上回っている状況が続いている。総合計画実施計画をもとにした財政計画、行政評価との連動により、事業の必要性、スクラップ＆ビルドの推進、</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サイクルの実施等の取組みを進め、歳出の徹底的な見直しを実施する。また、役職者職員による滞納対策班を編成し、徴収業務の強化を図り歳入確保に努めているところである。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70612</xdr:rowOff>
    </xdr:from>
    <xdr:to>
      <xdr:col>7</xdr:col>
      <xdr:colOff>152400</xdr:colOff>
      <xdr:row>65</xdr:row>
      <xdr:rowOff>70612</xdr:rowOff>
    </xdr:to>
    <xdr:cxnSp macro="">
      <xdr:nvCxnSpPr>
        <xdr:cNvPr id="129" name="直線コネクタ 128"/>
        <xdr:cNvCxnSpPr/>
      </xdr:nvCxnSpPr>
      <xdr:spPr>
        <a:xfrm>
          <a:off x="4114800" y="11214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150368</xdr:rowOff>
    </xdr:from>
    <xdr:to>
      <xdr:col>6</xdr:col>
      <xdr:colOff>0</xdr:colOff>
      <xdr:row>65</xdr:row>
      <xdr:rowOff>70612</xdr:rowOff>
    </xdr:to>
    <xdr:cxnSp macro="">
      <xdr:nvCxnSpPr>
        <xdr:cNvPr id="132" name="直線コネクタ 131"/>
        <xdr:cNvCxnSpPr/>
      </xdr:nvCxnSpPr>
      <xdr:spPr>
        <a:xfrm>
          <a:off x="3225800" y="111231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150368</xdr:rowOff>
    </xdr:from>
    <xdr:to>
      <xdr:col>4</xdr:col>
      <xdr:colOff>482600</xdr:colOff>
      <xdr:row>65</xdr:row>
      <xdr:rowOff>17526</xdr:rowOff>
    </xdr:to>
    <xdr:cxnSp macro="">
      <xdr:nvCxnSpPr>
        <xdr:cNvPr id="135" name="直線コネクタ 134"/>
        <xdr:cNvCxnSpPr/>
      </xdr:nvCxnSpPr>
      <xdr:spPr>
        <a:xfrm flipV="1">
          <a:off x="2336800" y="111231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17526</xdr:rowOff>
    </xdr:to>
    <xdr:cxnSp macro="">
      <xdr:nvCxnSpPr>
        <xdr:cNvPr id="138" name="直線コネクタ 137"/>
        <xdr:cNvCxnSpPr/>
      </xdr:nvCxnSpPr>
      <xdr:spPr>
        <a:xfrm>
          <a:off x="1447800" y="110604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19812</xdr:rowOff>
    </xdr:from>
    <xdr:to>
      <xdr:col>7</xdr:col>
      <xdr:colOff>203200</xdr:colOff>
      <xdr:row>65</xdr:row>
      <xdr:rowOff>121412</xdr:rowOff>
    </xdr:to>
    <xdr:sp macro="" textlink="">
      <xdr:nvSpPr>
        <xdr:cNvPr id="148" name="円/楕円 147"/>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163339</xdr:rowOff>
    </xdr:from>
    <xdr:ext cx="762000" cy="259045"/>
    <xdr:sp macro="" textlink="">
      <xdr:nvSpPr>
        <xdr:cNvPr id="149" name="財政構造の弾力性該当値テキスト"/>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19812</xdr:rowOff>
    </xdr:from>
    <xdr:to>
      <xdr:col>6</xdr:col>
      <xdr:colOff>50800</xdr:colOff>
      <xdr:row>65</xdr:row>
      <xdr:rowOff>121412</xdr:rowOff>
    </xdr:to>
    <xdr:sp macro="" textlink="">
      <xdr:nvSpPr>
        <xdr:cNvPr id="150" name="円/楕円 149"/>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106189</xdr:rowOff>
    </xdr:from>
    <xdr:ext cx="736600" cy="259045"/>
    <xdr:sp macro="" textlink="">
      <xdr:nvSpPr>
        <xdr:cNvPr id="151" name="テキスト ボックス 150"/>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99568</xdr:rowOff>
    </xdr:from>
    <xdr:to>
      <xdr:col>4</xdr:col>
      <xdr:colOff>533400</xdr:colOff>
      <xdr:row>65</xdr:row>
      <xdr:rowOff>29718</xdr:rowOff>
    </xdr:to>
    <xdr:sp macro="" textlink="">
      <xdr:nvSpPr>
        <xdr:cNvPr id="152" name="円/楕円 151"/>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14495</xdr:rowOff>
    </xdr:from>
    <xdr:ext cx="762000" cy="259045"/>
    <xdr:sp macro="" textlink="">
      <xdr:nvSpPr>
        <xdr:cNvPr id="153" name="テキスト ボックス 152"/>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138176</xdr:rowOff>
    </xdr:from>
    <xdr:to>
      <xdr:col>3</xdr:col>
      <xdr:colOff>330200</xdr:colOff>
      <xdr:row>65</xdr:row>
      <xdr:rowOff>68326</xdr:rowOff>
    </xdr:to>
    <xdr:sp macro="" textlink="">
      <xdr:nvSpPr>
        <xdr:cNvPr id="154" name="円/楕円 153"/>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53103</xdr:rowOff>
    </xdr:from>
    <xdr:ext cx="762000" cy="259045"/>
    <xdr:sp macro="" textlink="">
      <xdr:nvSpPr>
        <xdr:cNvPr id="155" name="テキスト ボックス 154"/>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6" name="円/楕円 155"/>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7" name="テキスト ボックス 156"/>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勧告に伴い人件費が増となったものの、物件費は減となり、類似団体平均を下回っている。しかし、今後も委託料の増や、施設の老朽化に伴う維持補修費の増等が見込まれるため引き続き、日々コスト削減の意識を持って業務に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53330</xdr:rowOff>
    </xdr:from>
    <xdr:to>
      <xdr:col>7</xdr:col>
      <xdr:colOff>152400</xdr:colOff>
      <xdr:row>83</xdr:row>
      <xdr:rowOff>62753</xdr:rowOff>
    </xdr:to>
    <xdr:cxnSp macro="">
      <xdr:nvCxnSpPr>
        <xdr:cNvPr id="194" name="直線コネクタ 193"/>
        <xdr:cNvCxnSpPr/>
      </xdr:nvCxnSpPr>
      <xdr:spPr>
        <a:xfrm flipV="1">
          <a:off x="4114800" y="14283680"/>
          <a:ext cx="8382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26212</xdr:rowOff>
    </xdr:from>
    <xdr:to>
      <xdr:col>6</xdr:col>
      <xdr:colOff>0</xdr:colOff>
      <xdr:row>83</xdr:row>
      <xdr:rowOff>62753</xdr:rowOff>
    </xdr:to>
    <xdr:cxnSp macro="">
      <xdr:nvCxnSpPr>
        <xdr:cNvPr id="197" name="直線コネクタ 196"/>
        <xdr:cNvCxnSpPr/>
      </xdr:nvCxnSpPr>
      <xdr:spPr>
        <a:xfrm>
          <a:off x="3225800" y="14256562"/>
          <a:ext cx="889000" cy="3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5449</xdr:rowOff>
    </xdr:from>
    <xdr:to>
      <xdr:col>4</xdr:col>
      <xdr:colOff>482600</xdr:colOff>
      <xdr:row>83</xdr:row>
      <xdr:rowOff>26212</xdr:rowOff>
    </xdr:to>
    <xdr:cxnSp macro="">
      <xdr:nvCxnSpPr>
        <xdr:cNvPr id="200" name="直線コネクタ 199"/>
        <xdr:cNvCxnSpPr/>
      </xdr:nvCxnSpPr>
      <xdr:spPr>
        <a:xfrm>
          <a:off x="2336800" y="14235799"/>
          <a:ext cx="889000" cy="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5449</xdr:rowOff>
    </xdr:from>
    <xdr:to>
      <xdr:col>3</xdr:col>
      <xdr:colOff>279400</xdr:colOff>
      <xdr:row>83</xdr:row>
      <xdr:rowOff>91329</xdr:rowOff>
    </xdr:to>
    <xdr:cxnSp macro="">
      <xdr:nvCxnSpPr>
        <xdr:cNvPr id="203" name="直線コネクタ 202"/>
        <xdr:cNvCxnSpPr/>
      </xdr:nvCxnSpPr>
      <xdr:spPr>
        <a:xfrm flipV="1">
          <a:off x="1447800" y="14235799"/>
          <a:ext cx="889000" cy="8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2530</xdr:rowOff>
    </xdr:from>
    <xdr:to>
      <xdr:col>7</xdr:col>
      <xdr:colOff>203200</xdr:colOff>
      <xdr:row>83</xdr:row>
      <xdr:rowOff>104130</xdr:rowOff>
    </xdr:to>
    <xdr:sp macro="" textlink="">
      <xdr:nvSpPr>
        <xdr:cNvPr id="213" name="円/楕円 212"/>
        <xdr:cNvSpPr/>
      </xdr:nvSpPr>
      <xdr:spPr>
        <a:xfrm>
          <a:off x="4902200" y="142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19057</xdr:rowOff>
    </xdr:from>
    <xdr:ext cx="762000" cy="259045"/>
    <xdr:sp macro="" textlink="">
      <xdr:nvSpPr>
        <xdr:cNvPr id="214" name="人件費・物件費等の状況該当値テキスト"/>
        <xdr:cNvSpPr txBox="1"/>
      </xdr:nvSpPr>
      <xdr:spPr>
        <a:xfrm>
          <a:off x="5041900" y="1407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11953</xdr:rowOff>
    </xdr:from>
    <xdr:to>
      <xdr:col>6</xdr:col>
      <xdr:colOff>50800</xdr:colOff>
      <xdr:row>83</xdr:row>
      <xdr:rowOff>113553</xdr:rowOff>
    </xdr:to>
    <xdr:sp macro="" textlink="">
      <xdr:nvSpPr>
        <xdr:cNvPr id="215" name="円/楕円 214"/>
        <xdr:cNvSpPr/>
      </xdr:nvSpPr>
      <xdr:spPr>
        <a:xfrm>
          <a:off x="4064000" y="142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123730</xdr:rowOff>
    </xdr:from>
    <xdr:ext cx="736600" cy="259045"/>
    <xdr:sp macro="" textlink="">
      <xdr:nvSpPr>
        <xdr:cNvPr id="216" name="テキスト ボックス 215"/>
        <xdr:cNvSpPr txBox="1"/>
      </xdr:nvSpPr>
      <xdr:spPr>
        <a:xfrm>
          <a:off x="3733800" y="14011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146862</xdr:rowOff>
    </xdr:from>
    <xdr:to>
      <xdr:col>4</xdr:col>
      <xdr:colOff>533400</xdr:colOff>
      <xdr:row>83</xdr:row>
      <xdr:rowOff>77012</xdr:rowOff>
    </xdr:to>
    <xdr:sp macro="" textlink="">
      <xdr:nvSpPr>
        <xdr:cNvPr id="217" name="円/楕円 216"/>
        <xdr:cNvSpPr/>
      </xdr:nvSpPr>
      <xdr:spPr>
        <a:xfrm>
          <a:off x="3175000" y="142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87189</xdr:rowOff>
    </xdr:from>
    <xdr:ext cx="762000" cy="259045"/>
    <xdr:sp macro="" textlink="">
      <xdr:nvSpPr>
        <xdr:cNvPr id="218" name="テキスト ボックス 217"/>
        <xdr:cNvSpPr txBox="1"/>
      </xdr:nvSpPr>
      <xdr:spPr>
        <a:xfrm>
          <a:off x="2844800" y="139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104,676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126099</xdr:rowOff>
    </xdr:from>
    <xdr:to>
      <xdr:col>3</xdr:col>
      <xdr:colOff>330200</xdr:colOff>
      <xdr:row>83</xdr:row>
      <xdr:rowOff>56249</xdr:rowOff>
    </xdr:to>
    <xdr:sp macro="" textlink="">
      <xdr:nvSpPr>
        <xdr:cNvPr id="219" name="円/楕円 218"/>
        <xdr:cNvSpPr/>
      </xdr:nvSpPr>
      <xdr:spPr>
        <a:xfrm>
          <a:off x="2286000" y="141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66426</xdr:rowOff>
    </xdr:from>
    <xdr:ext cx="762000" cy="259045"/>
    <xdr:sp macro="" textlink="">
      <xdr:nvSpPr>
        <xdr:cNvPr id="220" name="テキスト ボックス 219"/>
        <xdr:cNvSpPr txBox="1"/>
      </xdr:nvSpPr>
      <xdr:spPr>
        <a:xfrm>
          <a:off x="1955800" y="1395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102,869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40529</xdr:rowOff>
    </xdr:from>
    <xdr:to>
      <xdr:col>2</xdr:col>
      <xdr:colOff>127000</xdr:colOff>
      <xdr:row>83</xdr:row>
      <xdr:rowOff>142129</xdr:rowOff>
    </xdr:to>
    <xdr:sp macro="" textlink="">
      <xdr:nvSpPr>
        <xdr:cNvPr id="221" name="円/楕円 220"/>
        <xdr:cNvSpPr/>
      </xdr:nvSpPr>
      <xdr:spPr>
        <a:xfrm>
          <a:off x="1397000" y="142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152306</xdr:rowOff>
    </xdr:from>
    <xdr:ext cx="762000" cy="259045"/>
    <xdr:sp macro="" textlink="">
      <xdr:nvSpPr>
        <xdr:cNvPr id="222" name="テキスト ボックス 221"/>
        <xdr:cNvSpPr txBox="1"/>
      </xdr:nvSpPr>
      <xdr:spPr>
        <a:xfrm>
          <a:off x="1066800" y="1403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昇給抑制を行っているところではあるが、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ポイント上がり類似団体平均を上回っている状況が続いている。今後も給与体系の見直しを行い給与の適正化に努める。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144357</xdr:rowOff>
    </xdr:to>
    <xdr:cxnSp macro="">
      <xdr:nvCxnSpPr>
        <xdr:cNvPr id="256" name="直線コネクタ 255"/>
        <xdr:cNvCxnSpPr/>
      </xdr:nvCxnSpPr>
      <xdr:spPr>
        <a:xfrm>
          <a:off x="16179800" y="1462108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80011</xdr:rowOff>
    </xdr:to>
    <xdr:cxnSp macro="">
      <xdr:nvCxnSpPr>
        <xdr:cNvPr id="259" name="直線コネクタ 258"/>
        <xdr:cNvCxnSpPr/>
      </xdr:nvCxnSpPr>
      <xdr:spPr>
        <a:xfrm flipV="1">
          <a:off x="15290800" y="146210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93980</xdr:rowOff>
    </xdr:to>
    <xdr:cxnSp macro="">
      <xdr:nvCxnSpPr>
        <xdr:cNvPr id="262" name="直線コネクタ 261"/>
        <xdr:cNvCxnSpPr/>
      </xdr:nvCxnSpPr>
      <xdr:spPr>
        <a:xfrm flipV="1">
          <a:off x="14401800" y="1465326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93980</xdr:rowOff>
    </xdr:from>
    <xdr:to>
      <xdr:col>21</xdr:col>
      <xdr:colOff>0</xdr:colOff>
      <xdr:row>89</xdr:row>
      <xdr:rowOff>118111</xdr:rowOff>
    </xdr:to>
    <xdr:cxnSp macro="">
      <xdr:nvCxnSpPr>
        <xdr:cNvPr id="265" name="直線コネクタ 264"/>
        <xdr:cNvCxnSpPr/>
      </xdr:nvCxnSpPr>
      <xdr:spPr>
        <a:xfrm flipV="1">
          <a:off x="13512800" y="153530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5" name="円/楕円 274"/>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6"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7" name="円/楕円 276"/>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8" name="テキスト ボックス 277"/>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9" name="円/楕円 278"/>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80" name="テキスト ボックス 279"/>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81" name="円/楕円 280"/>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82" name="テキスト ボックス 281"/>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3" name="円/楕円 282"/>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4" name="テキスト ボックス 283"/>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ポイント低下し、</a:t>
          </a:r>
          <a:r>
            <a:rPr kumimoji="1" lang="en-US" altLang="ja-JP" sz="1100">
              <a:solidFill>
                <a:schemeClr val="dk1"/>
              </a:solidFill>
              <a:effectLst/>
              <a:latin typeface="+mn-lt"/>
              <a:ea typeface="+mn-ea"/>
              <a:cs typeface="+mn-cs"/>
            </a:rPr>
            <a:t>4.99</a:t>
          </a:r>
          <a:r>
            <a:rPr kumimoji="1" lang="ja-JP" altLang="ja-JP" sz="1100">
              <a:solidFill>
                <a:schemeClr val="dk1"/>
              </a:solidFill>
              <a:effectLst/>
              <a:latin typeface="+mn-lt"/>
              <a:ea typeface="+mn-ea"/>
              <a:cs typeface="+mn-cs"/>
            </a:rPr>
            <a:t>人と合併時から新規職員の採用抑制により、類似団体を下回っている。今後も住民サービスの低下にならないよう、事務事業の見直し等に努める。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159748</xdr:rowOff>
    </xdr:from>
    <xdr:to>
      <xdr:col>24</xdr:col>
      <xdr:colOff>558800</xdr:colOff>
      <xdr:row>58</xdr:row>
      <xdr:rowOff>166642</xdr:rowOff>
    </xdr:to>
    <xdr:cxnSp macro="">
      <xdr:nvCxnSpPr>
        <xdr:cNvPr id="321" name="直線コネクタ 320"/>
        <xdr:cNvCxnSpPr/>
      </xdr:nvCxnSpPr>
      <xdr:spPr>
        <a:xfrm flipV="1">
          <a:off x="16179800" y="1010384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166642</xdr:rowOff>
    </xdr:from>
    <xdr:to>
      <xdr:col>23</xdr:col>
      <xdr:colOff>406400</xdr:colOff>
      <xdr:row>58</xdr:row>
      <xdr:rowOff>170090</xdr:rowOff>
    </xdr:to>
    <xdr:cxnSp macro="">
      <xdr:nvCxnSpPr>
        <xdr:cNvPr id="324" name="直線コネクタ 323"/>
        <xdr:cNvCxnSpPr/>
      </xdr:nvCxnSpPr>
      <xdr:spPr>
        <a:xfrm flipV="1">
          <a:off x="15290800" y="1011074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170090</xdr:rowOff>
    </xdr:from>
    <xdr:to>
      <xdr:col>22</xdr:col>
      <xdr:colOff>203200</xdr:colOff>
      <xdr:row>59</xdr:row>
      <xdr:rowOff>26216</xdr:rowOff>
    </xdr:to>
    <xdr:cxnSp macro="">
      <xdr:nvCxnSpPr>
        <xdr:cNvPr id="327" name="直線コネクタ 326"/>
        <xdr:cNvCxnSpPr/>
      </xdr:nvCxnSpPr>
      <xdr:spPr>
        <a:xfrm flipV="1">
          <a:off x="14401800" y="1011419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26216</xdr:rowOff>
    </xdr:from>
    <xdr:to>
      <xdr:col>21</xdr:col>
      <xdr:colOff>0</xdr:colOff>
      <xdr:row>59</xdr:row>
      <xdr:rowOff>53794</xdr:rowOff>
    </xdr:to>
    <xdr:cxnSp macro="">
      <xdr:nvCxnSpPr>
        <xdr:cNvPr id="330" name="直線コネクタ 329"/>
        <xdr:cNvCxnSpPr/>
      </xdr:nvCxnSpPr>
      <xdr:spPr>
        <a:xfrm flipV="1">
          <a:off x="13512800" y="10141766"/>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108948</xdr:rowOff>
    </xdr:from>
    <xdr:to>
      <xdr:col>24</xdr:col>
      <xdr:colOff>609600</xdr:colOff>
      <xdr:row>59</xdr:row>
      <xdr:rowOff>39098</xdr:rowOff>
    </xdr:to>
    <xdr:sp macro="" textlink="">
      <xdr:nvSpPr>
        <xdr:cNvPr id="340" name="円/楕円 339"/>
        <xdr:cNvSpPr/>
      </xdr:nvSpPr>
      <xdr:spPr>
        <a:xfrm>
          <a:off x="169672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125475</xdr:rowOff>
    </xdr:from>
    <xdr:ext cx="762000" cy="259045"/>
    <xdr:sp macro="" textlink="">
      <xdr:nvSpPr>
        <xdr:cNvPr id="341" name="定員管理の状況該当値テキスト"/>
        <xdr:cNvSpPr txBox="1"/>
      </xdr:nvSpPr>
      <xdr:spPr>
        <a:xfrm>
          <a:off x="17106900" y="989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115842</xdr:rowOff>
    </xdr:from>
    <xdr:to>
      <xdr:col>23</xdr:col>
      <xdr:colOff>457200</xdr:colOff>
      <xdr:row>59</xdr:row>
      <xdr:rowOff>45992</xdr:rowOff>
    </xdr:to>
    <xdr:sp macro="" textlink="">
      <xdr:nvSpPr>
        <xdr:cNvPr id="342" name="円/楕円 341"/>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56169</xdr:rowOff>
    </xdr:from>
    <xdr:ext cx="736600" cy="259045"/>
    <xdr:sp macro="" textlink="">
      <xdr:nvSpPr>
        <xdr:cNvPr id="343" name="テキスト ボックス 342"/>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119290</xdr:rowOff>
    </xdr:from>
    <xdr:to>
      <xdr:col>22</xdr:col>
      <xdr:colOff>254000</xdr:colOff>
      <xdr:row>59</xdr:row>
      <xdr:rowOff>49440</xdr:rowOff>
    </xdr:to>
    <xdr:sp macro="" textlink="">
      <xdr:nvSpPr>
        <xdr:cNvPr id="344" name="円/楕円 343"/>
        <xdr:cNvSpPr/>
      </xdr:nvSpPr>
      <xdr:spPr>
        <a:xfrm>
          <a:off x="15240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59617</xdr:rowOff>
    </xdr:from>
    <xdr:ext cx="762000" cy="259045"/>
    <xdr:sp macro="" textlink="">
      <xdr:nvSpPr>
        <xdr:cNvPr id="345" name="テキスト ボックス 344"/>
        <xdr:cNvSpPr txBox="1"/>
      </xdr:nvSpPr>
      <xdr:spPr>
        <a:xfrm>
          <a:off x="14909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146866</xdr:rowOff>
    </xdr:from>
    <xdr:to>
      <xdr:col>21</xdr:col>
      <xdr:colOff>50800</xdr:colOff>
      <xdr:row>59</xdr:row>
      <xdr:rowOff>77016</xdr:rowOff>
    </xdr:to>
    <xdr:sp macro="" textlink="">
      <xdr:nvSpPr>
        <xdr:cNvPr id="346" name="円/楕円 345"/>
        <xdr:cNvSpPr/>
      </xdr:nvSpPr>
      <xdr:spPr>
        <a:xfrm>
          <a:off x="14351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87193</xdr:rowOff>
    </xdr:from>
    <xdr:ext cx="762000" cy="259045"/>
    <xdr:sp macro="" textlink="">
      <xdr:nvSpPr>
        <xdr:cNvPr id="347" name="テキスト ボックス 346"/>
        <xdr:cNvSpPr txBox="1"/>
      </xdr:nvSpPr>
      <xdr:spPr>
        <a:xfrm>
          <a:off x="14020800" y="98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2994</xdr:rowOff>
    </xdr:from>
    <xdr:to>
      <xdr:col>19</xdr:col>
      <xdr:colOff>533400</xdr:colOff>
      <xdr:row>59</xdr:row>
      <xdr:rowOff>104594</xdr:rowOff>
    </xdr:to>
    <xdr:sp macro="" textlink="">
      <xdr:nvSpPr>
        <xdr:cNvPr id="348" name="円/楕円 347"/>
        <xdr:cNvSpPr/>
      </xdr:nvSpPr>
      <xdr:spPr>
        <a:xfrm>
          <a:off x="13462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114771</xdr:rowOff>
    </xdr:from>
    <xdr:ext cx="762000" cy="259045"/>
    <xdr:sp macro="" textlink="">
      <xdr:nvSpPr>
        <xdr:cNvPr id="349" name="テキスト ボックス 348"/>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類似団体平均を上回っている状況である。平成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普通交付税及び臨時財政対策債が合併算定替から一本算定へと段階的に移行しており、今後の比率の悪化が懸念される。公営企業に対する企業債等繰入額の増加を考慮し、比率が悪化することのないよう事業を展開する必要がある。また、効果的な繰上償還も検討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92710</xdr:rowOff>
    </xdr:from>
    <xdr:to>
      <xdr:col>24</xdr:col>
      <xdr:colOff>558800</xdr:colOff>
      <xdr:row>44</xdr:row>
      <xdr:rowOff>100754</xdr:rowOff>
    </xdr:to>
    <xdr:cxnSp macro="">
      <xdr:nvCxnSpPr>
        <xdr:cNvPr id="382" name="直線コネクタ 381"/>
        <xdr:cNvCxnSpPr/>
      </xdr:nvCxnSpPr>
      <xdr:spPr>
        <a:xfrm>
          <a:off x="16179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92710</xdr:rowOff>
    </xdr:from>
    <xdr:to>
      <xdr:col>23</xdr:col>
      <xdr:colOff>406400</xdr:colOff>
      <xdr:row>44</xdr:row>
      <xdr:rowOff>132927</xdr:rowOff>
    </xdr:to>
    <xdr:cxnSp macro="">
      <xdr:nvCxnSpPr>
        <xdr:cNvPr id="385" name="直線コネクタ 384"/>
        <xdr:cNvCxnSpPr/>
      </xdr:nvCxnSpPr>
      <xdr:spPr>
        <a:xfrm flipV="1">
          <a:off x="15290800" y="76365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132927</xdr:rowOff>
    </xdr:from>
    <xdr:to>
      <xdr:col>22</xdr:col>
      <xdr:colOff>203200</xdr:colOff>
      <xdr:row>44</xdr:row>
      <xdr:rowOff>165100</xdr:rowOff>
    </xdr:to>
    <xdr:cxnSp macro="">
      <xdr:nvCxnSpPr>
        <xdr:cNvPr id="388" name="直線コネクタ 387"/>
        <xdr:cNvCxnSpPr/>
      </xdr:nvCxnSpPr>
      <xdr:spPr>
        <a:xfrm flipV="1">
          <a:off x="14401800" y="76767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0" name="テキスト ボックス 389"/>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41910</xdr:rowOff>
    </xdr:to>
    <xdr:cxnSp macro="">
      <xdr:nvCxnSpPr>
        <xdr:cNvPr id="391" name="直線コネクタ 390"/>
        <xdr:cNvCxnSpPr/>
      </xdr:nvCxnSpPr>
      <xdr:spPr>
        <a:xfrm flipV="1">
          <a:off x="13512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3" name="テキスト ボックス 39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5" name="テキスト ボックス 394"/>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49954</xdr:rowOff>
    </xdr:from>
    <xdr:to>
      <xdr:col>24</xdr:col>
      <xdr:colOff>609600</xdr:colOff>
      <xdr:row>44</xdr:row>
      <xdr:rowOff>151554</xdr:rowOff>
    </xdr:to>
    <xdr:sp macro="" textlink="">
      <xdr:nvSpPr>
        <xdr:cNvPr id="401" name="円/楕円 400"/>
        <xdr:cNvSpPr/>
      </xdr:nvSpPr>
      <xdr:spPr>
        <a:xfrm>
          <a:off x="16967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22031</xdr:rowOff>
    </xdr:from>
    <xdr:ext cx="762000" cy="259045"/>
    <xdr:sp macro="" textlink="">
      <xdr:nvSpPr>
        <xdr:cNvPr id="402" name="公債費負担の状況該当値テキスト"/>
        <xdr:cNvSpPr txBox="1"/>
      </xdr:nvSpPr>
      <xdr:spPr>
        <a:xfrm>
          <a:off x="17106900" y="756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41910</xdr:rowOff>
    </xdr:from>
    <xdr:to>
      <xdr:col>23</xdr:col>
      <xdr:colOff>457200</xdr:colOff>
      <xdr:row>44</xdr:row>
      <xdr:rowOff>143510</xdr:rowOff>
    </xdr:to>
    <xdr:sp macro="" textlink="">
      <xdr:nvSpPr>
        <xdr:cNvPr id="403" name="円/楕円 402"/>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128287</xdr:rowOff>
    </xdr:from>
    <xdr:ext cx="736600" cy="259045"/>
    <xdr:sp macro="" textlink="">
      <xdr:nvSpPr>
        <xdr:cNvPr id="404" name="テキスト ボックス 403"/>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82127</xdr:rowOff>
    </xdr:from>
    <xdr:to>
      <xdr:col>22</xdr:col>
      <xdr:colOff>254000</xdr:colOff>
      <xdr:row>45</xdr:row>
      <xdr:rowOff>12277</xdr:rowOff>
    </xdr:to>
    <xdr:sp macro="" textlink="">
      <xdr:nvSpPr>
        <xdr:cNvPr id="405" name="円/楕円 404"/>
        <xdr:cNvSpPr/>
      </xdr:nvSpPr>
      <xdr:spPr>
        <a:xfrm>
          <a:off x="15240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168504</xdr:rowOff>
    </xdr:from>
    <xdr:ext cx="762000" cy="259045"/>
    <xdr:sp macro="" textlink="">
      <xdr:nvSpPr>
        <xdr:cNvPr id="406" name="テキスト ボックス 405"/>
        <xdr:cNvSpPr txBox="1"/>
      </xdr:nvSpPr>
      <xdr:spPr>
        <a:xfrm>
          <a:off x="14909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7" name="円/楕円 406"/>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08" name="テキスト ボックス 407"/>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162560</xdr:rowOff>
    </xdr:from>
    <xdr:to>
      <xdr:col>19</xdr:col>
      <xdr:colOff>533400</xdr:colOff>
      <xdr:row>45</xdr:row>
      <xdr:rowOff>92710</xdr:rowOff>
    </xdr:to>
    <xdr:sp macro="" textlink="">
      <xdr:nvSpPr>
        <xdr:cNvPr id="409" name="円/楕円 408"/>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77487</xdr:rowOff>
    </xdr:from>
    <xdr:ext cx="762000" cy="259045"/>
    <xdr:sp macro="" textlink="">
      <xdr:nvSpPr>
        <xdr:cNvPr id="410" name="テキスト ボックス 409"/>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大きく上回っている状況である。新町建設計画に基づく事業を進めるため、合併特例債を活用しており、その残高がまだ多く残っていること、また上下水道の整備を急速に進めたことにより借入の残高が多く、事業会計への繰入額が多いことなどが要因となっている。今後、地方債借入の抑制、基金増額など計画的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96139</xdr:rowOff>
    </xdr:from>
    <xdr:to>
      <xdr:col>24</xdr:col>
      <xdr:colOff>558800</xdr:colOff>
      <xdr:row>18</xdr:row>
      <xdr:rowOff>99356</xdr:rowOff>
    </xdr:to>
    <xdr:cxnSp macro="">
      <xdr:nvCxnSpPr>
        <xdr:cNvPr id="444" name="直線コネクタ 443"/>
        <xdr:cNvCxnSpPr/>
      </xdr:nvCxnSpPr>
      <xdr:spPr>
        <a:xfrm flipV="1">
          <a:off x="16179800" y="3182239"/>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99356</xdr:rowOff>
    </xdr:from>
    <xdr:to>
      <xdr:col>23</xdr:col>
      <xdr:colOff>406400</xdr:colOff>
      <xdr:row>18</xdr:row>
      <xdr:rowOff>113030</xdr:rowOff>
    </xdr:to>
    <xdr:cxnSp macro="">
      <xdr:nvCxnSpPr>
        <xdr:cNvPr id="447" name="直線コネクタ 446"/>
        <xdr:cNvCxnSpPr/>
      </xdr:nvCxnSpPr>
      <xdr:spPr>
        <a:xfrm flipV="1">
          <a:off x="15290800" y="3185456"/>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14097</xdr:rowOff>
    </xdr:from>
    <xdr:to>
      <xdr:col>22</xdr:col>
      <xdr:colOff>203200</xdr:colOff>
      <xdr:row>18</xdr:row>
      <xdr:rowOff>113030</xdr:rowOff>
    </xdr:to>
    <xdr:cxnSp macro="">
      <xdr:nvCxnSpPr>
        <xdr:cNvPr id="450" name="直線コネクタ 449"/>
        <xdr:cNvCxnSpPr/>
      </xdr:nvCxnSpPr>
      <xdr:spPr>
        <a:xfrm>
          <a:off x="14401800" y="310019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14097</xdr:rowOff>
    </xdr:from>
    <xdr:to>
      <xdr:col>21</xdr:col>
      <xdr:colOff>0</xdr:colOff>
      <xdr:row>18</xdr:row>
      <xdr:rowOff>126704</xdr:rowOff>
    </xdr:to>
    <xdr:cxnSp macro="">
      <xdr:nvCxnSpPr>
        <xdr:cNvPr id="453" name="直線コネクタ 452"/>
        <xdr:cNvCxnSpPr/>
      </xdr:nvCxnSpPr>
      <xdr:spPr>
        <a:xfrm flipV="1">
          <a:off x="13512800" y="310019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5" name="テキスト ボックス 454"/>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7" name="テキスト ボックス 456"/>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45339</xdr:rowOff>
    </xdr:from>
    <xdr:to>
      <xdr:col>24</xdr:col>
      <xdr:colOff>609600</xdr:colOff>
      <xdr:row>18</xdr:row>
      <xdr:rowOff>146939</xdr:rowOff>
    </xdr:to>
    <xdr:sp macro="" textlink="">
      <xdr:nvSpPr>
        <xdr:cNvPr id="463" name="円/楕円 462"/>
        <xdr:cNvSpPr/>
      </xdr:nvSpPr>
      <xdr:spPr>
        <a:xfrm>
          <a:off x="169672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17416</xdr:rowOff>
    </xdr:from>
    <xdr:ext cx="762000" cy="259045"/>
    <xdr:sp macro="" textlink="">
      <xdr:nvSpPr>
        <xdr:cNvPr id="464" name="将来負担の状況該当値テキスト"/>
        <xdr:cNvSpPr txBox="1"/>
      </xdr:nvSpPr>
      <xdr:spPr>
        <a:xfrm>
          <a:off x="17106900" y="310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48556</xdr:rowOff>
    </xdr:from>
    <xdr:to>
      <xdr:col>23</xdr:col>
      <xdr:colOff>457200</xdr:colOff>
      <xdr:row>18</xdr:row>
      <xdr:rowOff>150156</xdr:rowOff>
    </xdr:to>
    <xdr:sp macro="" textlink="">
      <xdr:nvSpPr>
        <xdr:cNvPr id="465" name="円/楕円 464"/>
        <xdr:cNvSpPr/>
      </xdr:nvSpPr>
      <xdr:spPr>
        <a:xfrm>
          <a:off x="16129000" y="31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134933</xdr:rowOff>
    </xdr:from>
    <xdr:ext cx="736600" cy="259045"/>
    <xdr:sp macro="" textlink="">
      <xdr:nvSpPr>
        <xdr:cNvPr id="466" name="テキスト ボックス 465"/>
        <xdr:cNvSpPr txBox="1"/>
      </xdr:nvSpPr>
      <xdr:spPr>
        <a:xfrm>
          <a:off x="15798800" y="322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62230</xdr:rowOff>
    </xdr:from>
    <xdr:to>
      <xdr:col>22</xdr:col>
      <xdr:colOff>254000</xdr:colOff>
      <xdr:row>18</xdr:row>
      <xdr:rowOff>163830</xdr:rowOff>
    </xdr:to>
    <xdr:sp macro="" textlink="">
      <xdr:nvSpPr>
        <xdr:cNvPr id="467" name="円/楕円 466"/>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148607</xdr:rowOff>
    </xdr:from>
    <xdr:ext cx="762000" cy="259045"/>
    <xdr:sp macro="" textlink="">
      <xdr:nvSpPr>
        <xdr:cNvPr id="468" name="テキスト ボックス 467"/>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134747</xdr:rowOff>
    </xdr:from>
    <xdr:to>
      <xdr:col>21</xdr:col>
      <xdr:colOff>50800</xdr:colOff>
      <xdr:row>18</xdr:row>
      <xdr:rowOff>64897</xdr:rowOff>
    </xdr:to>
    <xdr:sp macro="" textlink="">
      <xdr:nvSpPr>
        <xdr:cNvPr id="469" name="円/楕円 468"/>
        <xdr:cNvSpPr/>
      </xdr:nvSpPr>
      <xdr:spPr>
        <a:xfrm>
          <a:off x="14351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49674</xdr:rowOff>
    </xdr:from>
    <xdr:ext cx="762000" cy="259045"/>
    <xdr:sp macro="" textlink="">
      <xdr:nvSpPr>
        <xdr:cNvPr id="470" name="テキスト ボックス 469"/>
        <xdr:cNvSpPr txBox="1"/>
      </xdr:nvSpPr>
      <xdr:spPr>
        <a:xfrm>
          <a:off x="14020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75904</xdr:rowOff>
    </xdr:from>
    <xdr:to>
      <xdr:col>19</xdr:col>
      <xdr:colOff>533400</xdr:colOff>
      <xdr:row>19</xdr:row>
      <xdr:rowOff>6054</xdr:rowOff>
    </xdr:to>
    <xdr:sp macro="" textlink="">
      <xdr:nvSpPr>
        <xdr:cNvPr id="471" name="円/楕円 470"/>
        <xdr:cNvSpPr/>
      </xdr:nvSpPr>
      <xdr:spPr>
        <a:xfrm>
          <a:off x="13462000" y="31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162281</xdr:rowOff>
    </xdr:from>
    <xdr:ext cx="762000" cy="259045"/>
    <xdr:sp macro="" textlink="">
      <xdr:nvSpPr>
        <xdr:cNvPr id="472" name="テキスト ボックス 471"/>
        <xdr:cNvSpPr txBox="1"/>
      </xdr:nvSpPr>
      <xdr:spPr>
        <a:xfrm>
          <a:off x="13131800" y="324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29,656
29,484
67.10
12,671,721
12,404,487
258,634
7,650,351
16,975,891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100.9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ポイント低くなっている。これは、集中改革プランに掲げた取り組みにより、職員数の削減を行っていることが要因といえる。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42418</xdr:rowOff>
    </xdr:from>
    <xdr:to>
      <xdr:col>7</xdr:col>
      <xdr:colOff>15875</xdr:colOff>
      <xdr:row>35</xdr:row>
      <xdr:rowOff>42418</xdr:rowOff>
    </xdr:to>
    <xdr:cxnSp macro="">
      <xdr:nvCxnSpPr>
        <xdr:cNvPr id="64" name="直線コネクタ 63"/>
        <xdr:cNvCxnSpPr/>
      </xdr:nvCxnSpPr>
      <xdr:spPr>
        <a:xfrm>
          <a:off x="3987800" y="60431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42418</xdr:rowOff>
    </xdr:from>
    <xdr:to>
      <xdr:col>5</xdr:col>
      <xdr:colOff>549275</xdr:colOff>
      <xdr:row>35</xdr:row>
      <xdr:rowOff>60706</xdr:rowOff>
    </xdr:to>
    <xdr:cxnSp macro="">
      <xdr:nvCxnSpPr>
        <xdr:cNvPr id="67" name="直線コネクタ 66"/>
        <xdr:cNvCxnSpPr/>
      </xdr:nvCxnSpPr>
      <xdr:spPr>
        <a:xfrm flipV="1">
          <a:off x="3098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60706</xdr:rowOff>
    </xdr:from>
    <xdr:to>
      <xdr:col>4</xdr:col>
      <xdr:colOff>346075</xdr:colOff>
      <xdr:row>35</xdr:row>
      <xdr:rowOff>74422</xdr:rowOff>
    </xdr:to>
    <xdr:cxnSp macro="">
      <xdr:nvCxnSpPr>
        <xdr:cNvPr id="70" name="直線コネクタ 69"/>
        <xdr:cNvCxnSpPr/>
      </xdr:nvCxnSpPr>
      <xdr:spPr>
        <a:xfrm flipV="1">
          <a:off x="2209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110998</xdr:rowOff>
    </xdr:to>
    <xdr:cxnSp macro="">
      <xdr:nvCxnSpPr>
        <xdr:cNvPr id="73" name="直線コネクタ 72"/>
        <xdr:cNvCxnSpPr/>
      </xdr:nvCxnSpPr>
      <xdr:spPr>
        <a:xfrm flipV="1">
          <a:off x="1320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163068</xdr:rowOff>
    </xdr:from>
    <xdr:to>
      <xdr:col>7</xdr:col>
      <xdr:colOff>66675</xdr:colOff>
      <xdr:row>35</xdr:row>
      <xdr:rowOff>93218</xdr:rowOff>
    </xdr:to>
    <xdr:sp macro="" textlink="">
      <xdr:nvSpPr>
        <xdr:cNvPr id="83" name="円/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71645</xdr:rowOff>
    </xdr:from>
    <xdr:ext cx="762000" cy="259045"/>
    <xdr:sp macro="" textlink="">
      <xdr:nvSpPr>
        <xdr:cNvPr id="84" name="人件費該当値テキスト"/>
        <xdr:cNvSpPr txBox="1"/>
      </xdr:nvSpPr>
      <xdr:spPr>
        <a:xfrm>
          <a:off x="4914900" y="59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163068</xdr:rowOff>
    </xdr:from>
    <xdr:to>
      <xdr:col>5</xdr:col>
      <xdr:colOff>600075</xdr:colOff>
      <xdr:row>35</xdr:row>
      <xdr:rowOff>93218</xdr:rowOff>
    </xdr:to>
    <xdr:sp macro="" textlink="">
      <xdr:nvSpPr>
        <xdr:cNvPr id="85" name="円/楕円 84"/>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103395</xdr:rowOff>
    </xdr:from>
    <xdr:ext cx="736600" cy="259045"/>
    <xdr:sp macro="" textlink="">
      <xdr:nvSpPr>
        <xdr:cNvPr id="86" name="テキスト ボックス 85"/>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9906</xdr:rowOff>
    </xdr:from>
    <xdr:to>
      <xdr:col>4</xdr:col>
      <xdr:colOff>396875</xdr:colOff>
      <xdr:row>35</xdr:row>
      <xdr:rowOff>111506</xdr:rowOff>
    </xdr:to>
    <xdr:sp macro="" textlink="">
      <xdr:nvSpPr>
        <xdr:cNvPr id="87" name="円/楕円 86"/>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121683</xdr:rowOff>
    </xdr:from>
    <xdr:ext cx="762000" cy="259045"/>
    <xdr:sp macro="" textlink="">
      <xdr:nvSpPr>
        <xdr:cNvPr id="88" name="テキスト ボックス 87"/>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9" name="円/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60198</xdr:rowOff>
    </xdr:from>
    <xdr:to>
      <xdr:col>1</xdr:col>
      <xdr:colOff>676275</xdr:colOff>
      <xdr:row>35</xdr:row>
      <xdr:rowOff>161798</xdr:rowOff>
    </xdr:to>
    <xdr:sp macro="" textlink="">
      <xdr:nvSpPr>
        <xdr:cNvPr id="91" name="円/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物件費に係る経常収支比率は、類似団体平均を</a:t>
          </a:r>
          <a:r>
            <a:rPr kumimoji="1" lang="en-US" altLang="ja-JP" sz="1300">
              <a:latin typeface="ＭＳ Ｐゴシック"/>
            </a:rPr>
            <a:t>0.9</a:t>
          </a:r>
          <a:r>
            <a:rPr kumimoji="1" lang="ja-JP" altLang="en-US" sz="1300">
              <a:latin typeface="ＭＳ Ｐゴシック"/>
            </a:rPr>
            <a:t>ポイント下回っているものの、前年度より</a:t>
          </a:r>
          <a:r>
            <a:rPr kumimoji="1" lang="en-US" altLang="ja-JP" sz="1300">
              <a:latin typeface="ＭＳ Ｐゴシック"/>
            </a:rPr>
            <a:t>0.3</a:t>
          </a:r>
          <a:r>
            <a:rPr kumimoji="1" lang="ja-JP" altLang="en-US" sz="1300">
              <a:latin typeface="ＭＳ Ｐゴシック"/>
            </a:rPr>
            <a:t>ポイント上昇している。主に、賃金及び需用費の増によるものである。日々、コスト削減の意識を持って業務に取り組んでいるところであるが、今後もさらにそれを徹底する。また、各種施設の維持管理費の増が今後も推測されるが、その縮減・平準化を図るため、平成</a:t>
          </a:r>
          <a:r>
            <a:rPr kumimoji="1" lang="en-US" altLang="ja-JP" sz="1300">
              <a:latin typeface="ＭＳ Ｐゴシック"/>
            </a:rPr>
            <a:t>27</a:t>
          </a:r>
          <a:r>
            <a:rPr kumimoji="1" lang="ja-JP" altLang="en-US" sz="1300">
              <a:latin typeface="ＭＳ Ｐゴシック"/>
            </a:rPr>
            <a:t>年度に公共施設等総合管理計画の策定を行った。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16</xdr:row>
      <xdr:rowOff>97609</xdr:rowOff>
    </xdr:to>
    <xdr:cxnSp macro="">
      <xdr:nvCxnSpPr>
        <xdr:cNvPr id="127" name="直線コネクタ 126"/>
        <xdr:cNvCxnSpPr/>
      </xdr:nvCxnSpPr>
      <xdr:spPr>
        <a:xfrm>
          <a:off x="15671800" y="282121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78014</xdr:rowOff>
    </xdr:to>
    <xdr:cxnSp macro="">
      <xdr:nvCxnSpPr>
        <xdr:cNvPr id="130" name="直線コネクタ 129"/>
        <xdr:cNvCxnSpPr/>
      </xdr:nvCxnSpPr>
      <xdr:spPr>
        <a:xfrm>
          <a:off x="14782800" y="2723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15</xdr:row>
      <xdr:rowOff>164556</xdr:rowOff>
    </xdr:to>
    <xdr:cxnSp macro="">
      <xdr:nvCxnSpPr>
        <xdr:cNvPr id="133" name="直線コネクタ 132"/>
        <xdr:cNvCxnSpPr/>
      </xdr:nvCxnSpPr>
      <xdr:spPr>
        <a:xfrm flipV="1">
          <a:off x="13893800" y="2723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164556</xdr:rowOff>
    </xdr:to>
    <xdr:cxnSp macro="">
      <xdr:nvCxnSpPr>
        <xdr:cNvPr id="136" name="直線コネクタ 135"/>
        <xdr:cNvCxnSpPr/>
      </xdr:nvCxnSpPr>
      <xdr:spPr>
        <a:xfrm>
          <a:off x="13004800" y="26644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46809</xdr:rowOff>
    </xdr:from>
    <xdr:to>
      <xdr:col>24</xdr:col>
      <xdr:colOff>82550</xdr:colOff>
      <xdr:row>16</xdr:row>
      <xdr:rowOff>148409</xdr:rowOff>
    </xdr:to>
    <xdr:sp macro="" textlink="">
      <xdr:nvSpPr>
        <xdr:cNvPr id="146" name="円/楕円 145"/>
        <xdr:cNvSpPr/>
      </xdr:nvSpPr>
      <xdr:spPr>
        <a:xfrm>
          <a:off x="164592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63336</xdr:rowOff>
    </xdr:from>
    <xdr:ext cx="762000" cy="259045"/>
    <xdr:sp macro="" textlink="">
      <xdr:nvSpPr>
        <xdr:cNvPr id="147" name="物件費該当値テキスト"/>
        <xdr:cNvSpPr txBox="1"/>
      </xdr:nvSpPr>
      <xdr:spPr>
        <a:xfrm>
          <a:off x="16598900" y="263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48" name="円/楕円 147"/>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49" name="テキスト ボックス 148"/>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0" name="円/楕円 149"/>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1" name="テキスト ボックス 150"/>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113756</xdr:rowOff>
    </xdr:from>
    <xdr:to>
      <xdr:col>20</xdr:col>
      <xdr:colOff>209550</xdr:colOff>
      <xdr:row>16</xdr:row>
      <xdr:rowOff>43906</xdr:rowOff>
    </xdr:to>
    <xdr:sp macro="" textlink="">
      <xdr:nvSpPr>
        <xdr:cNvPr id="152" name="円/楕円 151"/>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54083</xdr:rowOff>
    </xdr:from>
    <xdr:ext cx="762000" cy="259045"/>
    <xdr:sp macro="" textlink="">
      <xdr:nvSpPr>
        <xdr:cNvPr id="153" name="テキスト ボックス 152"/>
        <xdr:cNvSpPr txBox="1"/>
      </xdr:nvSpPr>
      <xdr:spPr>
        <a:xfrm>
          <a:off x="13512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4" name="円/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ポイント低くなっているが、前年度より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ポイント上昇し、増加傾向にある。</a:t>
          </a:r>
          <a:endParaRPr lang="ja-JP" altLang="ja-JP" sz="1400">
            <a:effectLst/>
          </a:endParaRPr>
        </a:p>
        <a:p>
          <a:r>
            <a:rPr kumimoji="1" lang="ja-JP" altLang="ja-JP" sz="1100">
              <a:solidFill>
                <a:schemeClr val="dk1"/>
              </a:solidFill>
              <a:effectLst/>
              <a:latin typeface="+mn-lt"/>
              <a:ea typeface="+mn-ea"/>
              <a:cs typeface="+mn-cs"/>
            </a:rPr>
            <a:t>主に、保育所運営費用や自立支援給付費等の増が要因である。医療費等を抑制できるよう、健康推進事業に取り組んでいるところである。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114300</xdr:rowOff>
    </xdr:from>
    <xdr:to>
      <xdr:col>7</xdr:col>
      <xdr:colOff>15875</xdr:colOff>
      <xdr:row>55</xdr:row>
      <xdr:rowOff>31750</xdr:rowOff>
    </xdr:to>
    <xdr:cxnSp macro="">
      <xdr:nvCxnSpPr>
        <xdr:cNvPr id="188" name="直線コネクタ 187"/>
        <xdr:cNvCxnSpPr/>
      </xdr:nvCxnSpPr>
      <xdr:spPr>
        <a:xfrm>
          <a:off x="3987800" y="9372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114300</xdr:rowOff>
    </xdr:to>
    <xdr:cxnSp macro="">
      <xdr:nvCxnSpPr>
        <xdr:cNvPr id="191" name="直線コネクタ 190"/>
        <xdr:cNvCxnSpPr/>
      </xdr:nvCxnSpPr>
      <xdr:spPr>
        <a:xfrm>
          <a:off x="3098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69850</xdr:rowOff>
    </xdr:to>
    <xdr:cxnSp macro="">
      <xdr:nvCxnSpPr>
        <xdr:cNvPr id="194" name="直線コネクタ 193"/>
        <xdr:cNvCxnSpPr/>
      </xdr:nvCxnSpPr>
      <xdr:spPr>
        <a:xfrm flipV="1">
          <a:off x="2209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69850</xdr:rowOff>
    </xdr:to>
    <xdr:cxnSp macro="">
      <xdr:nvCxnSpPr>
        <xdr:cNvPr id="197" name="直線コネクタ 196"/>
        <xdr:cNvCxnSpPr/>
      </xdr:nvCxnSpPr>
      <xdr:spPr>
        <a:xfrm>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7" name="円/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9" name="円/楕円 208"/>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10" name="テキスト ボックス 209"/>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1" name="円/楕円 210"/>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2" name="テキスト ボックス 211"/>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3" name="円/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5" name="円/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6" name="テキスト ボックス 21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その他に係る経常収支比率は、昨年度より</a:t>
          </a:r>
          <a:r>
            <a:rPr kumimoji="1" lang="en-US" altLang="ja-JP" sz="1300">
              <a:latin typeface="ＭＳ Ｐゴシック"/>
            </a:rPr>
            <a:t>0.2</a:t>
          </a:r>
          <a:r>
            <a:rPr kumimoji="1" lang="ja-JP" altLang="en-US" sz="1300">
              <a:latin typeface="ＭＳ Ｐゴシック"/>
            </a:rPr>
            <a:t>ポイント上昇し、類似団体平均を</a:t>
          </a:r>
          <a:r>
            <a:rPr kumimoji="1" lang="en-US" altLang="ja-JP" sz="1300">
              <a:latin typeface="ＭＳ Ｐゴシック"/>
            </a:rPr>
            <a:t>3.8</a:t>
          </a:r>
          <a:r>
            <a:rPr kumimoji="1" lang="ja-JP" altLang="en-US" sz="1300">
              <a:latin typeface="ＭＳ Ｐゴシック"/>
            </a:rPr>
            <a:t>ポイント上回っている。下水道整備に要した管理経費の公共下水道事業への繰出金や、企業誘致に伴う工業用地造成事業への繰出金の増によるものが主な要因である。独立採算の原則に立って、経費節減をはじめ経営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58</xdr:row>
      <xdr:rowOff>134620</xdr:rowOff>
    </xdr:to>
    <xdr:cxnSp macro="">
      <xdr:nvCxnSpPr>
        <xdr:cNvPr id="249" name="直線コネクタ 248"/>
        <xdr:cNvCxnSpPr/>
      </xdr:nvCxnSpPr>
      <xdr:spPr>
        <a:xfrm>
          <a:off x="15671800" y="1006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111760</xdr:rowOff>
    </xdr:from>
    <xdr:to>
      <xdr:col>22</xdr:col>
      <xdr:colOff>565150</xdr:colOff>
      <xdr:row>58</xdr:row>
      <xdr:rowOff>119380</xdr:rowOff>
    </xdr:to>
    <xdr:cxnSp macro="">
      <xdr:nvCxnSpPr>
        <xdr:cNvPr id="252" name="直線コネクタ 251"/>
        <xdr:cNvCxnSpPr/>
      </xdr:nvCxnSpPr>
      <xdr:spPr>
        <a:xfrm>
          <a:off x="14782800" y="1005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111760</xdr:rowOff>
    </xdr:to>
    <xdr:cxnSp macro="">
      <xdr:nvCxnSpPr>
        <xdr:cNvPr id="255" name="直線コネクタ 254"/>
        <xdr:cNvCxnSpPr/>
      </xdr:nvCxnSpPr>
      <xdr:spPr>
        <a:xfrm>
          <a:off x="13893800" y="999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50800</xdr:rowOff>
    </xdr:to>
    <xdr:cxnSp macro="">
      <xdr:nvCxnSpPr>
        <xdr:cNvPr id="258" name="直線コネクタ 257"/>
        <xdr:cNvCxnSpPr/>
      </xdr:nvCxnSpPr>
      <xdr:spPr>
        <a:xfrm>
          <a:off x="13004800" y="994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8" name="円/楕円 267"/>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69"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70" name="円/楕円 269"/>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71" name="テキスト ボックス 270"/>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60960</xdr:rowOff>
    </xdr:from>
    <xdr:to>
      <xdr:col>21</xdr:col>
      <xdr:colOff>412750</xdr:colOff>
      <xdr:row>58</xdr:row>
      <xdr:rowOff>162560</xdr:rowOff>
    </xdr:to>
    <xdr:sp macro="" textlink="">
      <xdr:nvSpPr>
        <xdr:cNvPr id="272" name="円/楕円 271"/>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147337</xdr:rowOff>
    </xdr:from>
    <xdr:ext cx="762000" cy="259045"/>
    <xdr:sp macro="" textlink="">
      <xdr:nvSpPr>
        <xdr:cNvPr id="273" name="テキスト ボックス 272"/>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4" name="円/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5" name="テキスト ボックス 274"/>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6" name="円/楕円 275"/>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7" name="テキスト ボックス 276"/>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補助費等に係る経常収支比率は、前年度から</a:t>
          </a:r>
          <a:r>
            <a:rPr kumimoji="1" lang="en-US" altLang="ja-JP" sz="1300">
              <a:latin typeface="ＭＳ Ｐゴシック"/>
            </a:rPr>
            <a:t>0.9</a:t>
          </a:r>
          <a:r>
            <a:rPr kumimoji="1" lang="ja-JP" altLang="en-US" sz="1300">
              <a:latin typeface="ＭＳ Ｐゴシック"/>
            </a:rPr>
            <a:t>ポイント下がったものの、類似団体平均を</a:t>
          </a:r>
          <a:r>
            <a:rPr kumimoji="1" lang="en-US" altLang="ja-JP" sz="1300">
              <a:latin typeface="ＭＳ Ｐゴシック"/>
            </a:rPr>
            <a:t>4.2</a:t>
          </a:r>
          <a:r>
            <a:rPr kumimoji="1" lang="ja-JP" altLang="en-US" sz="1300">
              <a:latin typeface="ＭＳ Ｐゴシック"/>
            </a:rPr>
            <a:t>ポイント上回っている。主に、上水道事業や一部事務組合への負担金によるものであり、負担金の内容精査に努める。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44704</xdr:rowOff>
    </xdr:to>
    <xdr:cxnSp macro="">
      <xdr:nvCxnSpPr>
        <xdr:cNvPr id="307" name="直線コネクタ 306"/>
        <xdr:cNvCxnSpPr/>
      </xdr:nvCxnSpPr>
      <xdr:spPr>
        <a:xfrm flipV="1">
          <a:off x="15671800" y="65186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17272</xdr:rowOff>
    </xdr:from>
    <xdr:to>
      <xdr:col>22</xdr:col>
      <xdr:colOff>565150</xdr:colOff>
      <xdr:row>38</xdr:row>
      <xdr:rowOff>44704</xdr:rowOff>
    </xdr:to>
    <xdr:cxnSp macro="">
      <xdr:nvCxnSpPr>
        <xdr:cNvPr id="310" name="直線コネクタ 309"/>
        <xdr:cNvCxnSpPr/>
      </xdr:nvCxnSpPr>
      <xdr:spPr>
        <a:xfrm>
          <a:off x="14782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38</xdr:row>
      <xdr:rowOff>17272</xdr:rowOff>
    </xdr:to>
    <xdr:cxnSp macro="">
      <xdr:nvCxnSpPr>
        <xdr:cNvPr id="313" name="直線コネクタ 312"/>
        <xdr:cNvCxnSpPr/>
      </xdr:nvCxnSpPr>
      <xdr:spPr>
        <a:xfrm>
          <a:off x="13893800" y="64820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138430</xdr:rowOff>
    </xdr:to>
    <xdr:cxnSp macro="">
      <xdr:nvCxnSpPr>
        <xdr:cNvPr id="316" name="直線コネクタ 315"/>
        <xdr:cNvCxnSpPr/>
      </xdr:nvCxnSpPr>
      <xdr:spPr>
        <a:xfrm>
          <a:off x="13004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124206</xdr:rowOff>
    </xdr:from>
    <xdr:to>
      <xdr:col>24</xdr:col>
      <xdr:colOff>82550</xdr:colOff>
      <xdr:row>38</xdr:row>
      <xdr:rowOff>54356</xdr:rowOff>
    </xdr:to>
    <xdr:sp macro="" textlink="">
      <xdr:nvSpPr>
        <xdr:cNvPr id="326" name="円/楕円 325"/>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96283</xdr:rowOff>
    </xdr:from>
    <xdr:ext cx="762000" cy="259045"/>
    <xdr:sp macro="" textlink="">
      <xdr:nvSpPr>
        <xdr:cNvPr id="327"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28" name="円/楕円 327"/>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29" name="テキスト ボックス 328"/>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30" name="円/楕円 329"/>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31" name="テキスト ボックス 330"/>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2" name="円/楕円 331"/>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3" name="テキスト ボックス 332"/>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4" name="円/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合併特例債活用等による大規模事業により、公債費の経常収支比率は、類似団体平均を</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ポイント上回っている。財政計画に基づき、元金償還額の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％を超えない地方債の発行及び繰上償還を行うなど、自立した持続可能な自治体経営に努める。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79</xdr:row>
      <xdr:rowOff>138430</xdr:rowOff>
    </xdr:to>
    <xdr:cxnSp macro="">
      <xdr:nvCxnSpPr>
        <xdr:cNvPr id="368" name="直線コネクタ 367"/>
        <xdr:cNvCxnSpPr/>
      </xdr:nvCxnSpPr>
      <xdr:spPr>
        <a:xfrm flipV="1">
          <a:off x="3987800" y="1366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138430</xdr:rowOff>
    </xdr:from>
    <xdr:to>
      <xdr:col>5</xdr:col>
      <xdr:colOff>549275</xdr:colOff>
      <xdr:row>79</xdr:row>
      <xdr:rowOff>146050</xdr:rowOff>
    </xdr:to>
    <xdr:cxnSp macro="">
      <xdr:nvCxnSpPr>
        <xdr:cNvPr id="371" name="直線コネクタ 370"/>
        <xdr:cNvCxnSpPr/>
      </xdr:nvCxnSpPr>
      <xdr:spPr>
        <a:xfrm flipV="1">
          <a:off x="3098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80</xdr:row>
      <xdr:rowOff>50800</xdr:rowOff>
    </xdr:to>
    <xdr:cxnSp macro="">
      <xdr:nvCxnSpPr>
        <xdr:cNvPr id="374" name="直線コネクタ 373"/>
        <xdr:cNvCxnSpPr/>
      </xdr:nvCxnSpPr>
      <xdr:spPr>
        <a:xfrm flipV="1">
          <a:off x="2209800" y="1369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50800</xdr:rowOff>
    </xdr:from>
    <xdr:to>
      <xdr:col>3</xdr:col>
      <xdr:colOff>142875</xdr:colOff>
      <xdr:row>80</xdr:row>
      <xdr:rowOff>81280</xdr:rowOff>
    </xdr:to>
    <xdr:cxnSp macro="">
      <xdr:nvCxnSpPr>
        <xdr:cNvPr id="377" name="直線コネクタ 376"/>
        <xdr:cNvCxnSpPr/>
      </xdr:nvCxnSpPr>
      <xdr:spPr>
        <a:xfrm flipV="1">
          <a:off x="1320800" y="1376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64770</xdr:rowOff>
    </xdr:from>
    <xdr:to>
      <xdr:col>7</xdr:col>
      <xdr:colOff>66675</xdr:colOff>
      <xdr:row>79</xdr:row>
      <xdr:rowOff>166370</xdr:rowOff>
    </xdr:to>
    <xdr:sp macro="" textlink="">
      <xdr:nvSpPr>
        <xdr:cNvPr id="387" name="円/楕円 386"/>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36847</xdr:rowOff>
    </xdr:from>
    <xdr:ext cx="762000" cy="259045"/>
    <xdr:sp macro="" textlink="">
      <xdr:nvSpPr>
        <xdr:cNvPr id="388"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87630</xdr:rowOff>
    </xdr:from>
    <xdr:to>
      <xdr:col>5</xdr:col>
      <xdr:colOff>600075</xdr:colOff>
      <xdr:row>80</xdr:row>
      <xdr:rowOff>17780</xdr:rowOff>
    </xdr:to>
    <xdr:sp macro="" textlink="">
      <xdr:nvSpPr>
        <xdr:cNvPr id="389" name="円/楕円 388"/>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2557</xdr:rowOff>
    </xdr:from>
    <xdr:ext cx="736600" cy="259045"/>
    <xdr:sp macro="" textlink="">
      <xdr:nvSpPr>
        <xdr:cNvPr id="390" name="テキスト ボックス 389"/>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391" name="円/楕円 390"/>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92" name="テキスト ボックス 391"/>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0</xdr:rowOff>
    </xdr:from>
    <xdr:to>
      <xdr:col>3</xdr:col>
      <xdr:colOff>193675</xdr:colOff>
      <xdr:row>80</xdr:row>
      <xdr:rowOff>101600</xdr:rowOff>
    </xdr:to>
    <xdr:sp macro="" textlink="">
      <xdr:nvSpPr>
        <xdr:cNvPr id="393" name="円/楕円 392"/>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86377</xdr:rowOff>
    </xdr:from>
    <xdr:ext cx="762000" cy="259045"/>
    <xdr:sp macro="" textlink="">
      <xdr:nvSpPr>
        <xdr:cNvPr id="394" name="テキスト ボックス 393"/>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95" name="円/楕円 394"/>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116857</xdr:rowOff>
    </xdr:from>
    <xdr:ext cx="762000" cy="259045"/>
    <xdr:sp macro="" textlink="">
      <xdr:nvSpPr>
        <xdr:cNvPr id="396" name="テキスト ボックス 395"/>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普通建設事業</a:t>
          </a:r>
          <a:r>
            <a:rPr kumimoji="1" lang="en-US" altLang="ja-JP" sz="1300">
              <a:latin typeface="ＭＳ Ｐゴシック"/>
            </a:rPr>
            <a:t>】</a:t>
          </a:r>
        </a:p>
        <a:p>
          <a:r>
            <a:rPr kumimoji="1" lang="ja-JP" altLang="en-US" sz="1300">
              <a:latin typeface="ＭＳ Ｐゴシック"/>
            </a:rPr>
            <a:t>普通建設事業の人口１人当たり決算額は、前年度より</a:t>
          </a:r>
          <a:r>
            <a:rPr kumimoji="1" lang="en-US" altLang="ja-JP" sz="1300">
              <a:latin typeface="ＭＳ Ｐゴシック"/>
            </a:rPr>
            <a:t>4.4</a:t>
          </a:r>
          <a:r>
            <a:rPr kumimoji="1" lang="ja-JP" altLang="en-US" sz="1300">
              <a:latin typeface="ＭＳ Ｐゴシック"/>
            </a:rPr>
            <a:t>ポイント下がり類似団体平均を下回っているが、今後も老朽化施設の更新等による事業が計画されているため、財政状況等を勘案し、事業を進捗させていく必要がある。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77</xdr:row>
      <xdr:rowOff>5842</xdr:rowOff>
    </xdr:to>
    <xdr:cxnSp macro="">
      <xdr:nvCxnSpPr>
        <xdr:cNvPr id="427" name="直線コネクタ 426"/>
        <xdr:cNvCxnSpPr/>
      </xdr:nvCxnSpPr>
      <xdr:spPr>
        <a:xfrm>
          <a:off x="15671800" y="13193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163576</xdr:rowOff>
    </xdr:to>
    <xdr:cxnSp macro="">
      <xdr:nvCxnSpPr>
        <xdr:cNvPr id="430" name="直線コネクタ 429"/>
        <xdr:cNvCxnSpPr/>
      </xdr:nvCxnSpPr>
      <xdr:spPr>
        <a:xfrm>
          <a:off x="14782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72137</xdr:rowOff>
    </xdr:to>
    <xdr:cxnSp macro="">
      <xdr:nvCxnSpPr>
        <xdr:cNvPr id="433" name="直線コネクタ 432"/>
        <xdr:cNvCxnSpPr/>
      </xdr:nvCxnSpPr>
      <xdr:spPr>
        <a:xfrm>
          <a:off x="13893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120142</xdr:rowOff>
    </xdr:from>
    <xdr:to>
      <xdr:col>20</xdr:col>
      <xdr:colOff>158750</xdr:colOff>
      <xdr:row>76</xdr:row>
      <xdr:rowOff>62992</xdr:rowOff>
    </xdr:to>
    <xdr:cxnSp macro="">
      <xdr:nvCxnSpPr>
        <xdr:cNvPr id="436" name="直線コネクタ 435"/>
        <xdr:cNvCxnSpPr/>
      </xdr:nvCxnSpPr>
      <xdr:spPr>
        <a:xfrm>
          <a:off x="13004800" y="129788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6" name="円/楕円 445"/>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143019</xdr:rowOff>
    </xdr:from>
    <xdr:ext cx="762000" cy="259045"/>
    <xdr:sp macro="" textlink="">
      <xdr:nvSpPr>
        <xdr:cNvPr id="447"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8" name="円/楕円 447"/>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49" name="テキスト ボックス 448"/>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0" name="円/楕円 449"/>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51" name="テキスト ボックス 450"/>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2" name="円/楕円 451"/>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53" name="テキスト ボックス 452"/>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54" name="円/楕円 453"/>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9669</xdr:rowOff>
    </xdr:from>
    <xdr:ext cx="762000" cy="259045"/>
    <xdr:sp macro="" textlink="">
      <xdr:nvSpPr>
        <xdr:cNvPr id="455" name="テキスト ボックス 454"/>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福岡県筑前町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45368</xdr:rowOff>
    </xdr:from>
    <xdr:to>
      <xdr:col>4</xdr:col>
      <xdr:colOff>1117600</xdr:colOff>
      <xdr:row>18</xdr:row>
      <xdr:rowOff>65730</xdr:rowOff>
    </xdr:to>
    <xdr:cxnSp macro="">
      <xdr:nvCxnSpPr>
        <xdr:cNvPr id="52" name="直線コネクタ 51"/>
        <xdr:cNvCxnSpPr/>
      </xdr:nvCxnSpPr>
      <xdr:spPr bwMode="auto">
        <a:xfrm flipV="1">
          <a:off x="5003800" y="3179093"/>
          <a:ext cx="6477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65730</xdr:rowOff>
    </xdr:from>
    <xdr:to>
      <xdr:col>4</xdr:col>
      <xdr:colOff>469900</xdr:colOff>
      <xdr:row>18</xdr:row>
      <xdr:rowOff>71510</xdr:rowOff>
    </xdr:to>
    <xdr:cxnSp macro="">
      <xdr:nvCxnSpPr>
        <xdr:cNvPr id="55" name="直線コネクタ 54"/>
        <xdr:cNvCxnSpPr/>
      </xdr:nvCxnSpPr>
      <xdr:spPr bwMode="auto">
        <a:xfrm flipV="1">
          <a:off x="4305300" y="3199455"/>
          <a:ext cx="698500" cy="5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1085</xdr:rowOff>
    </xdr:from>
    <xdr:to>
      <xdr:col>3</xdr:col>
      <xdr:colOff>904875</xdr:colOff>
      <xdr:row>18</xdr:row>
      <xdr:rowOff>71510</xdr:rowOff>
    </xdr:to>
    <xdr:cxnSp macro="">
      <xdr:nvCxnSpPr>
        <xdr:cNvPr id="58" name="直線コネクタ 57"/>
        <xdr:cNvCxnSpPr/>
      </xdr:nvCxnSpPr>
      <xdr:spPr bwMode="auto">
        <a:xfrm>
          <a:off x="3606800" y="3134810"/>
          <a:ext cx="698500" cy="7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116953</xdr:rowOff>
    </xdr:from>
    <xdr:to>
      <xdr:col>3</xdr:col>
      <xdr:colOff>206375</xdr:colOff>
      <xdr:row>18</xdr:row>
      <xdr:rowOff>1085</xdr:rowOff>
    </xdr:to>
    <xdr:cxnSp macro="">
      <xdr:nvCxnSpPr>
        <xdr:cNvPr id="61" name="直線コネクタ 60"/>
        <xdr:cNvCxnSpPr/>
      </xdr:nvCxnSpPr>
      <xdr:spPr bwMode="auto">
        <a:xfrm>
          <a:off x="2908300" y="3079228"/>
          <a:ext cx="698500" cy="5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166018</xdr:rowOff>
    </xdr:from>
    <xdr:to>
      <xdr:col>5</xdr:col>
      <xdr:colOff>34925</xdr:colOff>
      <xdr:row>18</xdr:row>
      <xdr:rowOff>96168</xdr:rowOff>
    </xdr:to>
    <xdr:sp macro="" textlink="">
      <xdr:nvSpPr>
        <xdr:cNvPr id="71" name="円/楕円 70"/>
        <xdr:cNvSpPr/>
      </xdr:nvSpPr>
      <xdr:spPr bwMode="auto">
        <a:xfrm>
          <a:off x="5600700" y="312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138095</xdr:rowOff>
    </xdr:from>
    <xdr:ext cx="762000" cy="259045"/>
    <xdr:sp macro="" textlink="">
      <xdr:nvSpPr>
        <xdr:cNvPr id="72" name="人口1人当たり決算額の推移該当値テキスト130"/>
        <xdr:cNvSpPr txBox="1"/>
      </xdr:nvSpPr>
      <xdr:spPr>
        <a:xfrm>
          <a:off x="5740400" y="310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14930</xdr:rowOff>
    </xdr:from>
    <xdr:to>
      <xdr:col>4</xdr:col>
      <xdr:colOff>520700</xdr:colOff>
      <xdr:row>18</xdr:row>
      <xdr:rowOff>116530</xdr:rowOff>
    </xdr:to>
    <xdr:sp macro="" textlink="">
      <xdr:nvSpPr>
        <xdr:cNvPr id="73" name="円/楕円 72"/>
        <xdr:cNvSpPr/>
      </xdr:nvSpPr>
      <xdr:spPr bwMode="auto">
        <a:xfrm>
          <a:off x="4953000" y="314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101307</xdr:rowOff>
    </xdr:from>
    <xdr:ext cx="736600" cy="259045"/>
    <xdr:sp macro="" textlink="">
      <xdr:nvSpPr>
        <xdr:cNvPr id="74" name="テキスト ボックス 73"/>
        <xdr:cNvSpPr txBox="1"/>
      </xdr:nvSpPr>
      <xdr:spPr>
        <a:xfrm>
          <a:off x="4622800" y="323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20710</xdr:rowOff>
    </xdr:from>
    <xdr:to>
      <xdr:col>3</xdr:col>
      <xdr:colOff>955675</xdr:colOff>
      <xdr:row>18</xdr:row>
      <xdr:rowOff>122310</xdr:rowOff>
    </xdr:to>
    <xdr:sp macro="" textlink="">
      <xdr:nvSpPr>
        <xdr:cNvPr id="75" name="円/楕円 74"/>
        <xdr:cNvSpPr/>
      </xdr:nvSpPr>
      <xdr:spPr bwMode="auto">
        <a:xfrm>
          <a:off x="4254500" y="315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107087</xdr:rowOff>
    </xdr:from>
    <xdr:ext cx="762000" cy="259045"/>
    <xdr:sp macro="" textlink="">
      <xdr:nvSpPr>
        <xdr:cNvPr id="76" name="テキスト ボックス 75"/>
        <xdr:cNvSpPr txBox="1"/>
      </xdr:nvSpPr>
      <xdr:spPr>
        <a:xfrm>
          <a:off x="3924300" y="32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64,815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121735</xdr:rowOff>
    </xdr:from>
    <xdr:to>
      <xdr:col>3</xdr:col>
      <xdr:colOff>257175</xdr:colOff>
      <xdr:row>18</xdr:row>
      <xdr:rowOff>51885</xdr:rowOff>
    </xdr:to>
    <xdr:sp macro="" textlink="">
      <xdr:nvSpPr>
        <xdr:cNvPr id="77" name="円/楕円 76"/>
        <xdr:cNvSpPr/>
      </xdr:nvSpPr>
      <xdr:spPr bwMode="auto">
        <a:xfrm>
          <a:off x="3556000" y="308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36662</xdr:rowOff>
    </xdr:from>
    <xdr:ext cx="762000" cy="259045"/>
    <xdr:sp macro="" textlink="">
      <xdr:nvSpPr>
        <xdr:cNvPr id="78" name="テキスト ボックス 77"/>
        <xdr:cNvSpPr txBox="1"/>
      </xdr:nvSpPr>
      <xdr:spPr>
        <a:xfrm>
          <a:off x="3225800" y="317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66153</xdr:rowOff>
    </xdr:from>
    <xdr:to>
      <xdr:col>2</xdr:col>
      <xdr:colOff>692150</xdr:colOff>
      <xdr:row>17</xdr:row>
      <xdr:rowOff>167753</xdr:rowOff>
    </xdr:to>
    <xdr:sp macro="" textlink="">
      <xdr:nvSpPr>
        <xdr:cNvPr id="79" name="円/楕円 78"/>
        <xdr:cNvSpPr/>
      </xdr:nvSpPr>
      <xdr:spPr bwMode="auto">
        <a:xfrm>
          <a:off x="2857500" y="302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6480</xdr:rowOff>
    </xdr:from>
    <xdr:ext cx="762000" cy="259045"/>
    <xdr:sp macro="" textlink="">
      <xdr:nvSpPr>
        <xdr:cNvPr id="80" name="テキスト ボックス 79"/>
        <xdr:cNvSpPr txBox="1"/>
      </xdr:nvSpPr>
      <xdr:spPr>
        <a:xfrm>
          <a:off x="2527300" y="279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136144</xdr:rowOff>
    </xdr:from>
    <xdr:to>
      <xdr:col>4</xdr:col>
      <xdr:colOff>1117600</xdr:colOff>
      <xdr:row>34</xdr:row>
      <xdr:rowOff>172393</xdr:rowOff>
    </xdr:to>
    <xdr:cxnSp macro="">
      <xdr:nvCxnSpPr>
        <xdr:cNvPr id="115" name="直線コネクタ 114"/>
        <xdr:cNvCxnSpPr/>
      </xdr:nvCxnSpPr>
      <xdr:spPr bwMode="auto">
        <a:xfrm flipV="1">
          <a:off x="5003800" y="6403594"/>
          <a:ext cx="647700" cy="3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126771</xdr:rowOff>
    </xdr:from>
    <xdr:to>
      <xdr:col>4</xdr:col>
      <xdr:colOff>469900</xdr:colOff>
      <xdr:row>34</xdr:row>
      <xdr:rowOff>172393</xdr:rowOff>
    </xdr:to>
    <xdr:cxnSp macro="">
      <xdr:nvCxnSpPr>
        <xdr:cNvPr id="118" name="直線コネクタ 117"/>
        <xdr:cNvCxnSpPr/>
      </xdr:nvCxnSpPr>
      <xdr:spPr bwMode="auto">
        <a:xfrm>
          <a:off x="4305300" y="6394221"/>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126771</xdr:rowOff>
    </xdr:from>
    <xdr:to>
      <xdr:col>3</xdr:col>
      <xdr:colOff>904875</xdr:colOff>
      <xdr:row>34</xdr:row>
      <xdr:rowOff>130004</xdr:rowOff>
    </xdr:to>
    <xdr:cxnSp macro="">
      <xdr:nvCxnSpPr>
        <xdr:cNvPr id="121" name="直線コネクタ 120"/>
        <xdr:cNvCxnSpPr/>
      </xdr:nvCxnSpPr>
      <xdr:spPr bwMode="auto">
        <a:xfrm flipV="1">
          <a:off x="3606800" y="6394221"/>
          <a:ext cx="6985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17403</xdr:rowOff>
    </xdr:from>
    <xdr:to>
      <xdr:col>3</xdr:col>
      <xdr:colOff>206375</xdr:colOff>
      <xdr:row>34</xdr:row>
      <xdr:rowOff>130004</xdr:rowOff>
    </xdr:to>
    <xdr:cxnSp macro="">
      <xdr:nvCxnSpPr>
        <xdr:cNvPr id="124" name="直線コネクタ 123"/>
        <xdr:cNvCxnSpPr/>
      </xdr:nvCxnSpPr>
      <xdr:spPr bwMode="auto">
        <a:xfrm>
          <a:off x="2908300" y="6284853"/>
          <a:ext cx="698500" cy="11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85344</xdr:rowOff>
    </xdr:from>
    <xdr:to>
      <xdr:col>5</xdr:col>
      <xdr:colOff>34925</xdr:colOff>
      <xdr:row>34</xdr:row>
      <xdr:rowOff>186944</xdr:rowOff>
    </xdr:to>
    <xdr:sp macro="" textlink="">
      <xdr:nvSpPr>
        <xdr:cNvPr id="134" name="円/楕円 133"/>
        <xdr:cNvSpPr/>
      </xdr:nvSpPr>
      <xdr:spPr bwMode="auto">
        <a:xfrm>
          <a:off x="5600700" y="635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273321</xdr:rowOff>
    </xdr:from>
    <xdr:ext cx="762000" cy="259045"/>
    <xdr:sp macro="" textlink="">
      <xdr:nvSpPr>
        <xdr:cNvPr id="135" name="人口1人当たり決算額の推移該当値テキスト445"/>
        <xdr:cNvSpPr txBox="1"/>
      </xdr:nvSpPr>
      <xdr:spPr>
        <a:xfrm>
          <a:off x="5740400" y="61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121593</xdr:rowOff>
    </xdr:from>
    <xdr:to>
      <xdr:col>4</xdr:col>
      <xdr:colOff>520700</xdr:colOff>
      <xdr:row>34</xdr:row>
      <xdr:rowOff>223193</xdr:rowOff>
    </xdr:to>
    <xdr:sp macro="" textlink="">
      <xdr:nvSpPr>
        <xdr:cNvPr id="136" name="円/楕円 135"/>
        <xdr:cNvSpPr/>
      </xdr:nvSpPr>
      <xdr:spPr bwMode="auto">
        <a:xfrm>
          <a:off x="4953000" y="638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233370</xdr:rowOff>
    </xdr:from>
    <xdr:ext cx="736600" cy="259045"/>
    <xdr:sp macro="" textlink="">
      <xdr:nvSpPr>
        <xdr:cNvPr id="137" name="テキスト ボックス 136"/>
        <xdr:cNvSpPr txBox="1"/>
      </xdr:nvSpPr>
      <xdr:spPr>
        <a:xfrm>
          <a:off x="4622800" y="615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75971</xdr:rowOff>
    </xdr:from>
    <xdr:to>
      <xdr:col>3</xdr:col>
      <xdr:colOff>955675</xdr:colOff>
      <xdr:row>34</xdr:row>
      <xdr:rowOff>177571</xdr:rowOff>
    </xdr:to>
    <xdr:sp macro="" textlink="">
      <xdr:nvSpPr>
        <xdr:cNvPr id="138" name="円/楕円 137"/>
        <xdr:cNvSpPr/>
      </xdr:nvSpPr>
      <xdr:spPr bwMode="auto">
        <a:xfrm>
          <a:off x="4254500" y="634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187748</xdr:rowOff>
    </xdr:from>
    <xdr:ext cx="762000" cy="259045"/>
    <xdr:sp macro="" textlink="">
      <xdr:nvSpPr>
        <xdr:cNvPr id="139" name="テキスト ボックス 138"/>
        <xdr:cNvSpPr txBox="1"/>
      </xdr:nvSpPr>
      <xdr:spPr>
        <a:xfrm>
          <a:off x="3924300" y="611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27,257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79204</xdr:rowOff>
    </xdr:from>
    <xdr:to>
      <xdr:col>3</xdr:col>
      <xdr:colOff>257175</xdr:colOff>
      <xdr:row>34</xdr:row>
      <xdr:rowOff>180804</xdr:rowOff>
    </xdr:to>
    <xdr:sp macro="" textlink="">
      <xdr:nvSpPr>
        <xdr:cNvPr id="140" name="円/楕円 139"/>
        <xdr:cNvSpPr/>
      </xdr:nvSpPr>
      <xdr:spPr bwMode="auto">
        <a:xfrm>
          <a:off x="3556000" y="63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190981</xdr:rowOff>
    </xdr:from>
    <xdr:ext cx="762000" cy="259045"/>
    <xdr:sp macro="" textlink="">
      <xdr:nvSpPr>
        <xdr:cNvPr id="141" name="テキスト ボックス 140"/>
        <xdr:cNvSpPr txBox="1"/>
      </xdr:nvSpPr>
      <xdr:spPr>
        <a:xfrm>
          <a:off x="3225800" y="611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27,158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309503</xdr:rowOff>
    </xdr:from>
    <xdr:to>
      <xdr:col>2</xdr:col>
      <xdr:colOff>692150</xdr:colOff>
      <xdr:row>34</xdr:row>
      <xdr:rowOff>68203</xdr:rowOff>
    </xdr:to>
    <xdr:sp macro="" textlink="">
      <xdr:nvSpPr>
        <xdr:cNvPr id="142" name="円/楕円 141"/>
        <xdr:cNvSpPr/>
      </xdr:nvSpPr>
      <xdr:spPr bwMode="auto">
        <a:xfrm>
          <a:off x="2857500" y="623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78380</xdr:rowOff>
    </xdr:from>
    <xdr:ext cx="762000" cy="259045"/>
    <xdr:sp macro="" textlink="">
      <xdr:nvSpPr>
        <xdr:cNvPr id="143" name="テキスト ボックス 142"/>
        <xdr:cNvSpPr txBox="1"/>
      </xdr:nvSpPr>
      <xdr:spPr>
        <a:xfrm>
          <a:off x="2527300" y="60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29,656
29,484
67.10
12,671,721
12,404,487
258,634
7,650,351
16,975,891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100.9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57061</xdr:rowOff>
    </xdr:from>
    <xdr:to>
      <xdr:col>6</xdr:col>
      <xdr:colOff>511175</xdr:colOff>
      <xdr:row>38</xdr:row>
      <xdr:rowOff>63347</xdr:rowOff>
    </xdr:to>
    <xdr:cxnSp macro="">
      <xdr:nvCxnSpPr>
        <xdr:cNvPr id="61" name="直線コネクタ 60"/>
        <xdr:cNvCxnSpPr/>
      </xdr:nvCxnSpPr>
      <xdr:spPr>
        <a:xfrm flipV="1">
          <a:off x="3797300" y="657216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31744</xdr:rowOff>
    </xdr:from>
    <xdr:to>
      <xdr:col>5</xdr:col>
      <xdr:colOff>358775</xdr:colOff>
      <xdr:row>38</xdr:row>
      <xdr:rowOff>63347</xdr:rowOff>
    </xdr:to>
    <xdr:cxnSp macro="">
      <xdr:nvCxnSpPr>
        <xdr:cNvPr id="64" name="直線コネクタ 63"/>
        <xdr:cNvCxnSpPr/>
      </xdr:nvCxnSpPr>
      <xdr:spPr>
        <a:xfrm>
          <a:off x="2908300" y="6546844"/>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10331</xdr:rowOff>
    </xdr:from>
    <xdr:to>
      <xdr:col>4</xdr:col>
      <xdr:colOff>155575</xdr:colOff>
      <xdr:row>38</xdr:row>
      <xdr:rowOff>31744</xdr:rowOff>
    </xdr:to>
    <xdr:cxnSp macro="">
      <xdr:nvCxnSpPr>
        <xdr:cNvPr id="67" name="直線コネクタ 66"/>
        <xdr:cNvCxnSpPr/>
      </xdr:nvCxnSpPr>
      <xdr:spPr>
        <a:xfrm>
          <a:off x="2019300" y="652543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120860</xdr:rowOff>
    </xdr:from>
    <xdr:to>
      <xdr:col>2</xdr:col>
      <xdr:colOff>638175</xdr:colOff>
      <xdr:row>38</xdr:row>
      <xdr:rowOff>10331</xdr:rowOff>
    </xdr:to>
    <xdr:cxnSp macro="">
      <xdr:nvCxnSpPr>
        <xdr:cNvPr id="70" name="直線コネクタ 69"/>
        <xdr:cNvCxnSpPr/>
      </xdr:nvCxnSpPr>
      <xdr:spPr>
        <a:xfrm>
          <a:off x="1130300" y="6464510"/>
          <a:ext cx="8890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6261</xdr:rowOff>
    </xdr:from>
    <xdr:to>
      <xdr:col>6</xdr:col>
      <xdr:colOff>561975</xdr:colOff>
      <xdr:row>38</xdr:row>
      <xdr:rowOff>107861</xdr:rowOff>
    </xdr:to>
    <xdr:sp macro="" textlink="">
      <xdr:nvSpPr>
        <xdr:cNvPr id="80" name="円/楕円 79"/>
        <xdr:cNvSpPr/>
      </xdr:nvSpPr>
      <xdr:spPr>
        <a:xfrm>
          <a:off x="4584700" y="65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156138</xdr:rowOff>
    </xdr:from>
    <xdr:ext cx="534377" cy="259045"/>
    <xdr:sp macro="" textlink="">
      <xdr:nvSpPr>
        <xdr:cNvPr id="81" name="人件費該当値テキスト"/>
        <xdr:cNvSpPr txBox="1"/>
      </xdr:nvSpPr>
      <xdr:spPr>
        <a:xfrm>
          <a:off x="4686300" y="6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48,338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12547</xdr:rowOff>
    </xdr:from>
    <xdr:to>
      <xdr:col>5</xdr:col>
      <xdr:colOff>409575</xdr:colOff>
      <xdr:row>38</xdr:row>
      <xdr:rowOff>114147</xdr:rowOff>
    </xdr:to>
    <xdr:sp macro="" textlink="">
      <xdr:nvSpPr>
        <xdr:cNvPr id="82" name="円/楕円 81"/>
        <xdr:cNvSpPr/>
      </xdr:nvSpPr>
      <xdr:spPr>
        <a:xfrm>
          <a:off x="3746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105274</xdr:rowOff>
    </xdr:from>
    <xdr:ext cx="534377" cy="259045"/>
    <xdr:sp macro="" textlink="">
      <xdr:nvSpPr>
        <xdr:cNvPr id="83" name="テキスト ボックス 82"/>
        <xdr:cNvSpPr txBox="1"/>
      </xdr:nvSpPr>
      <xdr:spPr>
        <a:xfrm>
          <a:off x="3530111" y="66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152394</xdr:rowOff>
    </xdr:from>
    <xdr:to>
      <xdr:col>4</xdr:col>
      <xdr:colOff>206375</xdr:colOff>
      <xdr:row>38</xdr:row>
      <xdr:rowOff>82544</xdr:rowOff>
    </xdr:to>
    <xdr:sp macro="" textlink="">
      <xdr:nvSpPr>
        <xdr:cNvPr id="84" name="円/楕円 83"/>
        <xdr:cNvSpPr/>
      </xdr:nvSpPr>
      <xdr:spPr>
        <a:xfrm>
          <a:off x="2857500" y="64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73671</xdr:rowOff>
    </xdr:from>
    <xdr:ext cx="534377" cy="259045"/>
    <xdr:sp macro="" textlink="">
      <xdr:nvSpPr>
        <xdr:cNvPr id="85" name="テキスト ボックス 84"/>
        <xdr:cNvSpPr txBox="1"/>
      </xdr:nvSpPr>
      <xdr:spPr>
        <a:xfrm>
          <a:off x="2641111" y="65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130982</xdr:rowOff>
    </xdr:from>
    <xdr:to>
      <xdr:col>3</xdr:col>
      <xdr:colOff>3175</xdr:colOff>
      <xdr:row>38</xdr:row>
      <xdr:rowOff>61131</xdr:rowOff>
    </xdr:to>
    <xdr:sp macro="" textlink="">
      <xdr:nvSpPr>
        <xdr:cNvPr id="86" name="円/楕円 85"/>
        <xdr:cNvSpPr/>
      </xdr:nvSpPr>
      <xdr:spPr>
        <a:xfrm>
          <a:off x="1968500" y="6474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52258</xdr:rowOff>
    </xdr:from>
    <xdr:ext cx="534377" cy="259045"/>
    <xdr:sp macro="" textlink="">
      <xdr:nvSpPr>
        <xdr:cNvPr id="87" name="テキスト ボックス 86"/>
        <xdr:cNvSpPr txBox="1"/>
      </xdr:nvSpPr>
      <xdr:spPr>
        <a:xfrm>
          <a:off x="1752111" y="65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70060</xdr:rowOff>
    </xdr:from>
    <xdr:to>
      <xdr:col>1</xdr:col>
      <xdr:colOff>485775</xdr:colOff>
      <xdr:row>38</xdr:row>
      <xdr:rowOff>209</xdr:rowOff>
    </xdr:to>
    <xdr:sp macro="" textlink="">
      <xdr:nvSpPr>
        <xdr:cNvPr id="88" name="円/楕円 87"/>
        <xdr:cNvSpPr/>
      </xdr:nvSpPr>
      <xdr:spPr>
        <a:xfrm>
          <a:off x="1079500" y="6413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162786</xdr:rowOff>
    </xdr:from>
    <xdr:ext cx="534377" cy="259045"/>
    <xdr:sp macro="" textlink="">
      <xdr:nvSpPr>
        <xdr:cNvPr id="89" name="テキスト ボックス 88"/>
        <xdr:cNvSpPr txBox="1"/>
      </xdr:nvSpPr>
      <xdr:spPr>
        <a:xfrm>
          <a:off x="863111" y="65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148910</xdr:rowOff>
    </xdr:from>
    <xdr:to>
      <xdr:col>6</xdr:col>
      <xdr:colOff>511175</xdr:colOff>
      <xdr:row>55</xdr:row>
      <xdr:rowOff>155326</xdr:rowOff>
    </xdr:to>
    <xdr:cxnSp macro="">
      <xdr:nvCxnSpPr>
        <xdr:cNvPr id="121" name="直線コネクタ 120"/>
        <xdr:cNvCxnSpPr/>
      </xdr:nvCxnSpPr>
      <xdr:spPr>
        <a:xfrm>
          <a:off x="3797300" y="9578660"/>
          <a:ext cx="8382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148910</xdr:rowOff>
    </xdr:from>
    <xdr:to>
      <xdr:col>5</xdr:col>
      <xdr:colOff>358775</xdr:colOff>
      <xdr:row>56</xdr:row>
      <xdr:rowOff>17366</xdr:rowOff>
    </xdr:to>
    <xdr:cxnSp macro="">
      <xdr:nvCxnSpPr>
        <xdr:cNvPr id="124" name="直線コネクタ 123"/>
        <xdr:cNvCxnSpPr/>
      </xdr:nvCxnSpPr>
      <xdr:spPr>
        <a:xfrm flipV="1">
          <a:off x="2908300" y="9578660"/>
          <a:ext cx="889000" cy="3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17366</xdr:rowOff>
    </xdr:from>
    <xdr:to>
      <xdr:col>4</xdr:col>
      <xdr:colOff>155575</xdr:colOff>
      <xdr:row>56</xdr:row>
      <xdr:rowOff>89440</xdr:rowOff>
    </xdr:to>
    <xdr:cxnSp macro="">
      <xdr:nvCxnSpPr>
        <xdr:cNvPr id="127" name="直線コネクタ 126"/>
        <xdr:cNvCxnSpPr/>
      </xdr:nvCxnSpPr>
      <xdr:spPr>
        <a:xfrm flipV="1">
          <a:off x="2019300" y="9618566"/>
          <a:ext cx="889000" cy="7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10737</xdr:rowOff>
    </xdr:from>
    <xdr:to>
      <xdr:col>2</xdr:col>
      <xdr:colOff>638175</xdr:colOff>
      <xdr:row>56</xdr:row>
      <xdr:rowOff>89440</xdr:rowOff>
    </xdr:to>
    <xdr:cxnSp macro="">
      <xdr:nvCxnSpPr>
        <xdr:cNvPr id="130" name="直線コネクタ 129"/>
        <xdr:cNvCxnSpPr/>
      </xdr:nvCxnSpPr>
      <xdr:spPr>
        <a:xfrm>
          <a:off x="1130300" y="9611937"/>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104526</xdr:rowOff>
    </xdr:from>
    <xdr:to>
      <xdr:col>6</xdr:col>
      <xdr:colOff>561975</xdr:colOff>
      <xdr:row>56</xdr:row>
      <xdr:rowOff>34676</xdr:rowOff>
    </xdr:to>
    <xdr:sp macro="" textlink="">
      <xdr:nvSpPr>
        <xdr:cNvPr id="140" name="円/楕円 139"/>
        <xdr:cNvSpPr/>
      </xdr:nvSpPr>
      <xdr:spPr>
        <a:xfrm>
          <a:off x="4584700" y="95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127403</xdr:rowOff>
    </xdr:from>
    <xdr:ext cx="534377" cy="259045"/>
    <xdr:sp macro="" textlink="">
      <xdr:nvSpPr>
        <xdr:cNvPr id="141" name="物件費該当値テキスト"/>
        <xdr:cNvSpPr txBox="1"/>
      </xdr:nvSpPr>
      <xdr:spPr>
        <a:xfrm>
          <a:off x="4686300" y="93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98110</xdr:rowOff>
    </xdr:from>
    <xdr:to>
      <xdr:col>5</xdr:col>
      <xdr:colOff>409575</xdr:colOff>
      <xdr:row>56</xdr:row>
      <xdr:rowOff>28260</xdr:rowOff>
    </xdr:to>
    <xdr:sp macro="" textlink="">
      <xdr:nvSpPr>
        <xdr:cNvPr id="142" name="円/楕円 141"/>
        <xdr:cNvSpPr/>
      </xdr:nvSpPr>
      <xdr:spPr>
        <a:xfrm>
          <a:off x="3746500" y="952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44787</xdr:rowOff>
    </xdr:from>
    <xdr:ext cx="534377" cy="259045"/>
    <xdr:sp macro="" textlink="">
      <xdr:nvSpPr>
        <xdr:cNvPr id="143" name="テキスト ボックス 142"/>
        <xdr:cNvSpPr txBox="1"/>
      </xdr:nvSpPr>
      <xdr:spPr>
        <a:xfrm>
          <a:off x="3530111" y="93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138016</xdr:rowOff>
    </xdr:from>
    <xdr:to>
      <xdr:col>4</xdr:col>
      <xdr:colOff>206375</xdr:colOff>
      <xdr:row>56</xdr:row>
      <xdr:rowOff>68166</xdr:rowOff>
    </xdr:to>
    <xdr:sp macro="" textlink="">
      <xdr:nvSpPr>
        <xdr:cNvPr id="144" name="円/楕円 143"/>
        <xdr:cNvSpPr/>
      </xdr:nvSpPr>
      <xdr:spPr>
        <a:xfrm>
          <a:off x="2857500" y="95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84693</xdr:rowOff>
    </xdr:from>
    <xdr:ext cx="534377" cy="259045"/>
    <xdr:sp macro="" textlink="">
      <xdr:nvSpPr>
        <xdr:cNvPr id="145" name="テキスト ボックス 144"/>
        <xdr:cNvSpPr txBox="1"/>
      </xdr:nvSpPr>
      <xdr:spPr>
        <a:xfrm>
          <a:off x="2641111" y="93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38640</xdr:rowOff>
    </xdr:from>
    <xdr:to>
      <xdr:col>3</xdr:col>
      <xdr:colOff>3175</xdr:colOff>
      <xdr:row>56</xdr:row>
      <xdr:rowOff>140240</xdr:rowOff>
    </xdr:to>
    <xdr:sp macro="" textlink="">
      <xdr:nvSpPr>
        <xdr:cNvPr id="146" name="円/楕円 145"/>
        <xdr:cNvSpPr/>
      </xdr:nvSpPr>
      <xdr:spPr>
        <a:xfrm>
          <a:off x="1968500" y="96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156767</xdr:rowOff>
    </xdr:from>
    <xdr:ext cx="534377" cy="259045"/>
    <xdr:sp macro="" textlink="">
      <xdr:nvSpPr>
        <xdr:cNvPr id="147" name="テキスト ボックス 146"/>
        <xdr:cNvSpPr txBox="1"/>
      </xdr:nvSpPr>
      <xdr:spPr>
        <a:xfrm>
          <a:off x="1752111" y="94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131387</xdr:rowOff>
    </xdr:from>
    <xdr:to>
      <xdr:col>1</xdr:col>
      <xdr:colOff>485775</xdr:colOff>
      <xdr:row>56</xdr:row>
      <xdr:rowOff>61537</xdr:rowOff>
    </xdr:to>
    <xdr:sp macro="" textlink="">
      <xdr:nvSpPr>
        <xdr:cNvPr id="148" name="円/楕円 147"/>
        <xdr:cNvSpPr/>
      </xdr:nvSpPr>
      <xdr:spPr>
        <a:xfrm>
          <a:off x="1079500" y="95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78064</xdr:rowOff>
    </xdr:from>
    <xdr:ext cx="534377" cy="259045"/>
    <xdr:sp macro="" textlink="">
      <xdr:nvSpPr>
        <xdr:cNvPr id="149" name="テキスト ボックス 148"/>
        <xdr:cNvSpPr txBox="1"/>
      </xdr:nvSpPr>
      <xdr:spPr>
        <a:xfrm>
          <a:off x="863111" y="93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32183</xdr:rowOff>
    </xdr:from>
    <xdr:to>
      <xdr:col>6</xdr:col>
      <xdr:colOff>511175</xdr:colOff>
      <xdr:row>77</xdr:row>
      <xdr:rowOff>92456</xdr:rowOff>
    </xdr:to>
    <xdr:cxnSp macro="">
      <xdr:nvCxnSpPr>
        <xdr:cNvPr id="178" name="直線コネクタ 177"/>
        <xdr:cNvCxnSpPr/>
      </xdr:nvCxnSpPr>
      <xdr:spPr>
        <a:xfrm>
          <a:off x="3797300" y="13233833"/>
          <a:ext cx="838200" cy="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32183</xdr:rowOff>
    </xdr:from>
    <xdr:to>
      <xdr:col>5</xdr:col>
      <xdr:colOff>358775</xdr:colOff>
      <xdr:row>77</xdr:row>
      <xdr:rowOff>116839</xdr:rowOff>
    </xdr:to>
    <xdr:cxnSp macro="">
      <xdr:nvCxnSpPr>
        <xdr:cNvPr id="181" name="直線コネクタ 180"/>
        <xdr:cNvCxnSpPr/>
      </xdr:nvCxnSpPr>
      <xdr:spPr>
        <a:xfrm flipV="1">
          <a:off x="2908300" y="13233833"/>
          <a:ext cx="889000" cy="8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116839</xdr:rowOff>
    </xdr:from>
    <xdr:to>
      <xdr:col>4</xdr:col>
      <xdr:colOff>155575</xdr:colOff>
      <xdr:row>77</xdr:row>
      <xdr:rowOff>122479</xdr:rowOff>
    </xdr:to>
    <xdr:cxnSp macro="">
      <xdr:nvCxnSpPr>
        <xdr:cNvPr id="184" name="直線コネクタ 183"/>
        <xdr:cNvCxnSpPr/>
      </xdr:nvCxnSpPr>
      <xdr:spPr>
        <a:xfrm flipV="1">
          <a:off x="2019300" y="13318489"/>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122479</xdr:rowOff>
    </xdr:from>
    <xdr:to>
      <xdr:col>2</xdr:col>
      <xdr:colOff>638175</xdr:colOff>
      <xdr:row>77</xdr:row>
      <xdr:rowOff>123698</xdr:rowOff>
    </xdr:to>
    <xdr:cxnSp macro="">
      <xdr:nvCxnSpPr>
        <xdr:cNvPr id="187" name="直線コネクタ 186"/>
        <xdr:cNvCxnSpPr/>
      </xdr:nvCxnSpPr>
      <xdr:spPr>
        <a:xfrm flipV="1">
          <a:off x="1130300" y="13324129"/>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41656</xdr:rowOff>
    </xdr:from>
    <xdr:to>
      <xdr:col>6</xdr:col>
      <xdr:colOff>561975</xdr:colOff>
      <xdr:row>77</xdr:row>
      <xdr:rowOff>143256</xdr:rowOff>
    </xdr:to>
    <xdr:sp macro="" textlink="">
      <xdr:nvSpPr>
        <xdr:cNvPr id="197" name="円/楕円 196"/>
        <xdr:cNvSpPr/>
      </xdr:nvSpPr>
      <xdr:spPr>
        <a:xfrm>
          <a:off x="45847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64533</xdr:rowOff>
    </xdr:from>
    <xdr:ext cx="469744" cy="259045"/>
    <xdr:sp macro="" textlink="">
      <xdr:nvSpPr>
        <xdr:cNvPr id="198" name="維持補修費該当値テキスト"/>
        <xdr:cNvSpPr txBox="1"/>
      </xdr:nvSpPr>
      <xdr:spPr>
        <a:xfrm>
          <a:off x="4686300" y="1309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152833</xdr:rowOff>
    </xdr:from>
    <xdr:to>
      <xdr:col>5</xdr:col>
      <xdr:colOff>409575</xdr:colOff>
      <xdr:row>77</xdr:row>
      <xdr:rowOff>82983</xdr:rowOff>
    </xdr:to>
    <xdr:sp macro="" textlink="">
      <xdr:nvSpPr>
        <xdr:cNvPr id="199" name="円/楕円 198"/>
        <xdr:cNvSpPr/>
      </xdr:nvSpPr>
      <xdr:spPr>
        <a:xfrm>
          <a:off x="3746500" y="13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99509</xdr:rowOff>
    </xdr:from>
    <xdr:ext cx="469744" cy="259045"/>
    <xdr:sp macro="" textlink="">
      <xdr:nvSpPr>
        <xdr:cNvPr id="200" name="テキスト ボックス 199"/>
        <xdr:cNvSpPr txBox="1"/>
      </xdr:nvSpPr>
      <xdr:spPr>
        <a:xfrm>
          <a:off x="3562427" y="1295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66039</xdr:rowOff>
    </xdr:from>
    <xdr:to>
      <xdr:col>4</xdr:col>
      <xdr:colOff>206375</xdr:colOff>
      <xdr:row>77</xdr:row>
      <xdr:rowOff>167639</xdr:rowOff>
    </xdr:to>
    <xdr:sp macro="" textlink="">
      <xdr:nvSpPr>
        <xdr:cNvPr id="201" name="円/楕円 200"/>
        <xdr:cNvSpPr/>
      </xdr:nvSpPr>
      <xdr:spPr>
        <a:xfrm>
          <a:off x="2857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12716</xdr:rowOff>
    </xdr:from>
    <xdr:ext cx="469744" cy="259045"/>
    <xdr:sp macro="" textlink="">
      <xdr:nvSpPr>
        <xdr:cNvPr id="202" name="テキスト ボックス 201"/>
        <xdr:cNvSpPr txBox="1"/>
      </xdr:nvSpPr>
      <xdr:spPr>
        <a:xfrm>
          <a:off x="2673427"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71679</xdr:rowOff>
    </xdr:from>
    <xdr:to>
      <xdr:col>3</xdr:col>
      <xdr:colOff>3175</xdr:colOff>
      <xdr:row>78</xdr:row>
      <xdr:rowOff>1829</xdr:rowOff>
    </xdr:to>
    <xdr:sp macro="" textlink="">
      <xdr:nvSpPr>
        <xdr:cNvPr id="203" name="円/楕円 202"/>
        <xdr:cNvSpPr/>
      </xdr:nvSpPr>
      <xdr:spPr>
        <a:xfrm>
          <a:off x="1968500" y="132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164406</xdr:rowOff>
    </xdr:from>
    <xdr:ext cx="469744" cy="259045"/>
    <xdr:sp macro="" textlink="">
      <xdr:nvSpPr>
        <xdr:cNvPr id="204" name="テキスト ボックス 203"/>
        <xdr:cNvSpPr txBox="1"/>
      </xdr:nvSpPr>
      <xdr:spPr>
        <a:xfrm>
          <a:off x="1784427" y="1336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72898</xdr:rowOff>
    </xdr:from>
    <xdr:to>
      <xdr:col>1</xdr:col>
      <xdr:colOff>485775</xdr:colOff>
      <xdr:row>78</xdr:row>
      <xdr:rowOff>3048</xdr:rowOff>
    </xdr:to>
    <xdr:sp macro="" textlink="">
      <xdr:nvSpPr>
        <xdr:cNvPr id="205" name="円/楕円 204"/>
        <xdr:cNvSpPr/>
      </xdr:nvSpPr>
      <xdr:spPr>
        <a:xfrm>
          <a:off x="1079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19575</xdr:rowOff>
    </xdr:from>
    <xdr:ext cx="469744" cy="259045"/>
    <xdr:sp macro="" textlink="">
      <xdr:nvSpPr>
        <xdr:cNvPr id="206" name="テキスト ボックス 205"/>
        <xdr:cNvSpPr txBox="1"/>
      </xdr:nvSpPr>
      <xdr:spPr>
        <a:xfrm>
          <a:off x="895427" y="1304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170732</xdr:rowOff>
    </xdr:from>
    <xdr:to>
      <xdr:col>6</xdr:col>
      <xdr:colOff>511175</xdr:colOff>
      <xdr:row>97</xdr:row>
      <xdr:rowOff>15342</xdr:rowOff>
    </xdr:to>
    <xdr:cxnSp macro="">
      <xdr:nvCxnSpPr>
        <xdr:cNvPr id="236" name="直線コネクタ 235"/>
        <xdr:cNvCxnSpPr/>
      </xdr:nvCxnSpPr>
      <xdr:spPr>
        <a:xfrm flipV="1">
          <a:off x="3797300" y="16629932"/>
          <a:ext cx="8382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15342</xdr:rowOff>
    </xdr:from>
    <xdr:to>
      <xdr:col>5</xdr:col>
      <xdr:colOff>358775</xdr:colOff>
      <xdr:row>97</xdr:row>
      <xdr:rowOff>106401</xdr:rowOff>
    </xdr:to>
    <xdr:cxnSp macro="">
      <xdr:nvCxnSpPr>
        <xdr:cNvPr id="239" name="直線コネクタ 238"/>
        <xdr:cNvCxnSpPr/>
      </xdr:nvCxnSpPr>
      <xdr:spPr>
        <a:xfrm flipV="1">
          <a:off x="2908300" y="16645992"/>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106401</xdr:rowOff>
    </xdr:from>
    <xdr:to>
      <xdr:col>4</xdr:col>
      <xdr:colOff>155575</xdr:colOff>
      <xdr:row>98</xdr:row>
      <xdr:rowOff>42354</xdr:rowOff>
    </xdr:to>
    <xdr:cxnSp macro="">
      <xdr:nvCxnSpPr>
        <xdr:cNvPr id="242" name="直線コネクタ 241"/>
        <xdr:cNvCxnSpPr/>
      </xdr:nvCxnSpPr>
      <xdr:spPr>
        <a:xfrm flipV="1">
          <a:off x="2019300" y="16737051"/>
          <a:ext cx="889000" cy="1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42354</xdr:rowOff>
    </xdr:from>
    <xdr:to>
      <xdr:col>2</xdr:col>
      <xdr:colOff>638175</xdr:colOff>
      <xdr:row>98</xdr:row>
      <xdr:rowOff>55651</xdr:rowOff>
    </xdr:to>
    <xdr:cxnSp macro="">
      <xdr:nvCxnSpPr>
        <xdr:cNvPr id="245" name="直線コネクタ 244"/>
        <xdr:cNvCxnSpPr/>
      </xdr:nvCxnSpPr>
      <xdr:spPr>
        <a:xfrm flipV="1">
          <a:off x="1130300" y="1684445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119932</xdr:rowOff>
    </xdr:from>
    <xdr:to>
      <xdr:col>6</xdr:col>
      <xdr:colOff>561975</xdr:colOff>
      <xdr:row>97</xdr:row>
      <xdr:rowOff>50082</xdr:rowOff>
    </xdr:to>
    <xdr:sp macro="" textlink="">
      <xdr:nvSpPr>
        <xdr:cNvPr id="255" name="円/楕円 254"/>
        <xdr:cNvSpPr/>
      </xdr:nvSpPr>
      <xdr:spPr>
        <a:xfrm>
          <a:off x="4584700" y="165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142809</xdr:rowOff>
    </xdr:from>
    <xdr:ext cx="534377" cy="259045"/>
    <xdr:sp macro="" textlink="">
      <xdr:nvSpPr>
        <xdr:cNvPr id="256" name="扶助費該当値テキスト"/>
        <xdr:cNvSpPr txBox="1"/>
      </xdr:nvSpPr>
      <xdr:spPr>
        <a:xfrm>
          <a:off x="4686300" y="164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135992</xdr:rowOff>
    </xdr:from>
    <xdr:to>
      <xdr:col>5</xdr:col>
      <xdr:colOff>409575</xdr:colOff>
      <xdr:row>97</xdr:row>
      <xdr:rowOff>66142</xdr:rowOff>
    </xdr:to>
    <xdr:sp macro="" textlink="">
      <xdr:nvSpPr>
        <xdr:cNvPr id="257" name="円/楕円 256"/>
        <xdr:cNvSpPr/>
      </xdr:nvSpPr>
      <xdr:spPr>
        <a:xfrm>
          <a:off x="3746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82669</xdr:rowOff>
    </xdr:from>
    <xdr:ext cx="534377" cy="259045"/>
    <xdr:sp macro="" textlink="">
      <xdr:nvSpPr>
        <xdr:cNvPr id="258" name="テキスト ボックス 257"/>
        <xdr:cNvSpPr txBox="1"/>
      </xdr:nvSpPr>
      <xdr:spPr>
        <a:xfrm>
          <a:off x="3530111" y="163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55601</xdr:rowOff>
    </xdr:from>
    <xdr:to>
      <xdr:col>4</xdr:col>
      <xdr:colOff>206375</xdr:colOff>
      <xdr:row>97</xdr:row>
      <xdr:rowOff>157201</xdr:rowOff>
    </xdr:to>
    <xdr:sp macro="" textlink="">
      <xdr:nvSpPr>
        <xdr:cNvPr id="259" name="円/楕円 258"/>
        <xdr:cNvSpPr/>
      </xdr:nvSpPr>
      <xdr:spPr>
        <a:xfrm>
          <a:off x="2857500" y="166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2278</xdr:rowOff>
    </xdr:from>
    <xdr:ext cx="534377" cy="259045"/>
    <xdr:sp macro="" textlink="">
      <xdr:nvSpPr>
        <xdr:cNvPr id="260" name="テキスト ボックス 259"/>
        <xdr:cNvSpPr txBox="1"/>
      </xdr:nvSpPr>
      <xdr:spPr>
        <a:xfrm>
          <a:off x="2641111" y="164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163004</xdr:rowOff>
    </xdr:from>
    <xdr:to>
      <xdr:col>3</xdr:col>
      <xdr:colOff>3175</xdr:colOff>
      <xdr:row>98</xdr:row>
      <xdr:rowOff>93154</xdr:rowOff>
    </xdr:to>
    <xdr:sp macro="" textlink="">
      <xdr:nvSpPr>
        <xdr:cNvPr id="261" name="円/楕円 260"/>
        <xdr:cNvSpPr/>
      </xdr:nvSpPr>
      <xdr:spPr>
        <a:xfrm>
          <a:off x="1968500" y="167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84281</xdr:rowOff>
    </xdr:from>
    <xdr:ext cx="534377" cy="259045"/>
    <xdr:sp macro="" textlink="">
      <xdr:nvSpPr>
        <xdr:cNvPr id="262" name="テキスト ボックス 261"/>
        <xdr:cNvSpPr txBox="1"/>
      </xdr:nvSpPr>
      <xdr:spPr>
        <a:xfrm>
          <a:off x="1752111" y="168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4851</xdr:rowOff>
    </xdr:from>
    <xdr:to>
      <xdr:col>1</xdr:col>
      <xdr:colOff>485775</xdr:colOff>
      <xdr:row>98</xdr:row>
      <xdr:rowOff>106451</xdr:rowOff>
    </xdr:to>
    <xdr:sp macro="" textlink="">
      <xdr:nvSpPr>
        <xdr:cNvPr id="263" name="円/楕円 262"/>
        <xdr:cNvSpPr/>
      </xdr:nvSpPr>
      <xdr:spPr>
        <a:xfrm>
          <a:off x="1079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97578</xdr:rowOff>
    </xdr:from>
    <xdr:ext cx="534377" cy="259045"/>
    <xdr:sp macro="" textlink="">
      <xdr:nvSpPr>
        <xdr:cNvPr id="264" name="テキスト ボックス 263"/>
        <xdr:cNvSpPr txBox="1"/>
      </xdr:nvSpPr>
      <xdr:spPr>
        <a:xfrm>
          <a:off x="863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140538</xdr:rowOff>
    </xdr:from>
    <xdr:to>
      <xdr:col>15</xdr:col>
      <xdr:colOff>180975</xdr:colOff>
      <xdr:row>36</xdr:row>
      <xdr:rowOff>17497</xdr:rowOff>
    </xdr:to>
    <xdr:cxnSp macro="">
      <xdr:nvCxnSpPr>
        <xdr:cNvPr id="295" name="直線コネクタ 294"/>
        <xdr:cNvCxnSpPr/>
      </xdr:nvCxnSpPr>
      <xdr:spPr>
        <a:xfrm flipV="1">
          <a:off x="9639300" y="6141288"/>
          <a:ext cx="838200" cy="4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128466</xdr:rowOff>
    </xdr:from>
    <xdr:to>
      <xdr:col>14</xdr:col>
      <xdr:colOff>28575</xdr:colOff>
      <xdr:row>36</xdr:row>
      <xdr:rowOff>17497</xdr:rowOff>
    </xdr:to>
    <xdr:cxnSp macro="">
      <xdr:nvCxnSpPr>
        <xdr:cNvPr id="298" name="直線コネクタ 297"/>
        <xdr:cNvCxnSpPr/>
      </xdr:nvCxnSpPr>
      <xdr:spPr>
        <a:xfrm>
          <a:off x="8750300" y="5957766"/>
          <a:ext cx="889000" cy="23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128466</xdr:rowOff>
    </xdr:from>
    <xdr:to>
      <xdr:col>12</xdr:col>
      <xdr:colOff>511175</xdr:colOff>
      <xdr:row>36</xdr:row>
      <xdr:rowOff>54792</xdr:rowOff>
    </xdr:to>
    <xdr:cxnSp macro="">
      <xdr:nvCxnSpPr>
        <xdr:cNvPr id="301" name="直線コネクタ 300"/>
        <xdr:cNvCxnSpPr/>
      </xdr:nvCxnSpPr>
      <xdr:spPr>
        <a:xfrm flipV="1">
          <a:off x="7861300" y="5957766"/>
          <a:ext cx="889000" cy="26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24105</xdr:rowOff>
    </xdr:from>
    <xdr:to>
      <xdr:col>11</xdr:col>
      <xdr:colOff>307975</xdr:colOff>
      <xdr:row>36</xdr:row>
      <xdr:rowOff>54792</xdr:rowOff>
    </xdr:to>
    <xdr:cxnSp macro="">
      <xdr:nvCxnSpPr>
        <xdr:cNvPr id="304" name="直線コネクタ 303"/>
        <xdr:cNvCxnSpPr/>
      </xdr:nvCxnSpPr>
      <xdr:spPr>
        <a:xfrm>
          <a:off x="6972300" y="6196305"/>
          <a:ext cx="889000" cy="3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89738</xdr:rowOff>
    </xdr:from>
    <xdr:to>
      <xdr:col>15</xdr:col>
      <xdr:colOff>231775</xdr:colOff>
      <xdr:row>36</xdr:row>
      <xdr:rowOff>19888</xdr:rowOff>
    </xdr:to>
    <xdr:sp macro="" textlink="">
      <xdr:nvSpPr>
        <xdr:cNvPr id="314" name="円/楕円 313"/>
        <xdr:cNvSpPr/>
      </xdr:nvSpPr>
      <xdr:spPr>
        <a:xfrm>
          <a:off x="10426700" y="60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112615</xdr:rowOff>
    </xdr:from>
    <xdr:ext cx="534377" cy="259045"/>
    <xdr:sp macro="" textlink="">
      <xdr:nvSpPr>
        <xdr:cNvPr id="315" name="補助費等該当値テキスト"/>
        <xdr:cNvSpPr txBox="1"/>
      </xdr:nvSpPr>
      <xdr:spPr>
        <a:xfrm>
          <a:off x="10528300" y="59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59,173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138147</xdr:rowOff>
    </xdr:from>
    <xdr:to>
      <xdr:col>14</xdr:col>
      <xdr:colOff>79375</xdr:colOff>
      <xdr:row>36</xdr:row>
      <xdr:rowOff>68297</xdr:rowOff>
    </xdr:to>
    <xdr:sp macro="" textlink="">
      <xdr:nvSpPr>
        <xdr:cNvPr id="316" name="円/楕円 315"/>
        <xdr:cNvSpPr/>
      </xdr:nvSpPr>
      <xdr:spPr>
        <a:xfrm>
          <a:off x="9588500" y="61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84824</xdr:rowOff>
    </xdr:from>
    <xdr:ext cx="534377" cy="259045"/>
    <xdr:sp macro="" textlink="">
      <xdr:nvSpPr>
        <xdr:cNvPr id="317" name="テキスト ボックス 316"/>
        <xdr:cNvSpPr txBox="1"/>
      </xdr:nvSpPr>
      <xdr:spPr>
        <a:xfrm>
          <a:off x="9372111" y="591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77666</xdr:rowOff>
    </xdr:from>
    <xdr:to>
      <xdr:col>12</xdr:col>
      <xdr:colOff>561975</xdr:colOff>
      <xdr:row>35</xdr:row>
      <xdr:rowOff>7816</xdr:rowOff>
    </xdr:to>
    <xdr:sp macro="" textlink="">
      <xdr:nvSpPr>
        <xdr:cNvPr id="318" name="円/楕円 317"/>
        <xdr:cNvSpPr/>
      </xdr:nvSpPr>
      <xdr:spPr>
        <a:xfrm>
          <a:off x="8699500" y="59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24343</xdr:rowOff>
    </xdr:from>
    <xdr:ext cx="534377" cy="259045"/>
    <xdr:sp macro="" textlink="">
      <xdr:nvSpPr>
        <xdr:cNvPr id="319" name="テキスト ボックス 318"/>
        <xdr:cNvSpPr txBox="1"/>
      </xdr:nvSpPr>
      <xdr:spPr>
        <a:xfrm>
          <a:off x="8483111" y="56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3992</xdr:rowOff>
    </xdr:from>
    <xdr:to>
      <xdr:col>11</xdr:col>
      <xdr:colOff>358775</xdr:colOff>
      <xdr:row>36</xdr:row>
      <xdr:rowOff>105592</xdr:rowOff>
    </xdr:to>
    <xdr:sp macro="" textlink="">
      <xdr:nvSpPr>
        <xdr:cNvPr id="320" name="円/楕円 319"/>
        <xdr:cNvSpPr/>
      </xdr:nvSpPr>
      <xdr:spPr>
        <a:xfrm>
          <a:off x="7810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122119</xdr:rowOff>
    </xdr:from>
    <xdr:ext cx="534377" cy="259045"/>
    <xdr:sp macro="" textlink="">
      <xdr:nvSpPr>
        <xdr:cNvPr id="321" name="テキスト ボックス 320"/>
        <xdr:cNvSpPr txBox="1"/>
      </xdr:nvSpPr>
      <xdr:spPr>
        <a:xfrm>
          <a:off x="7594111" y="59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144755</xdr:rowOff>
    </xdr:from>
    <xdr:to>
      <xdr:col>10</xdr:col>
      <xdr:colOff>155575</xdr:colOff>
      <xdr:row>36</xdr:row>
      <xdr:rowOff>74905</xdr:rowOff>
    </xdr:to>
    <xdr:sp macro="" textlink="">
      <xdr:nvSpPr>
        <xdr:cNvPr id="322" name="円/楕円 321"/>
        <xdr:cNvSpPr/>
      </xdr:nvSpPr>
      <xdr:spPr>
        <a:xfrm>
          <a:off x="6921500" y="61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91432</xdr:rowOff>
    </xdr:from>
    <xdr:ext cx="534377" cy="259045"/>
    <xdr:sp macro="" textlink="">
      <xdr:nvSpPr>
        <xdr:cNvPr id="323" name="テキスト ボックス 322"/>
        <xdr:cNvSpPr txBox="1"/>
      </xdr:nvSpPr>
      <xdr:spPr>
        <a:xfrm>
          <a:off x="6705111" y="59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15807</xdr:rowOff>
    </xdr:from>
    <xdr:to>
      <xdr:col>15</xdr:col>
      <xdr:colOff>180975</xdr:colOff>
      <xdr:row>57</xdr:row>
      <xdr:rowOff>32121</xdr:rowOff>
    </xdr:to>
    <xdr:cxnSp macro="">
      <xdr:nvCxnSpPr>
        <xdr:cNvPr id="352" name="直線コネクタ 351"/>
        <xdr:cNvCxnSpPr/>
      </xdr:nvCxnSpPr>
      <xdr:spPr>
        <a:xfrm>
          <a:off x="9639300" y="9788457"/>
          <a:ext cx="8382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15807</xdr:rowOff>
    </xdr:from>
    <xdr:to>
      <xdr:col>14</xdr:col>
      <xdr:colOff>28575</xdr:colOff>
      <xdr:row>57</xdr:row>
      <xdr:rowOff>60848</xdr:rowOff>
    </xdr:to>
    <xdr:cxnSp macro="">
      <xdr:nvCxnSpPr>
        <xdr:cNvPr id="355" name="直線コネクタ 354"/>
        <xdr:cNvCxnSpPr/>
      </xdr:nvCxnSpPr>
      <xdr:spPr>
        <a:xfrm flipV="1">
          <a:off x="8750300" y="9788457"/>
          <a:ext cx="889000" cy="4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60848</xdr:rowOff>
    </xdr:from>
    <xdr:to>
      <xdr:col>12</xdr:col>
      <xdr:colOff>511175</xdr:colOff>
      <xdr:row>57</xdr:row>
      <xdr:rowOff>134808</xdr:rowOff>
    </xdr:to>
    <xdr:cxnSp macro="">
      <xdr:nvCxnSpPr>
        <xdr:cNvPr id="358" name="直線コネクタ 357"/>
        <xdr:cNvCxnSpPr/>
      </xdr:nvCxnSpPr>
      <xdr:spPr>
        <a:xfrm flipV="1">
          <a:off x="7861300" y="9833498"/>
          <a:ext cx="889000" cy="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49952</xdr:rowOff>
    </xdr:from>
    <xdr:to>
      <xdr:col>11</xdr:col>
      <xdr:colOff>307975</xdr:colOff>
      <xdr:row>57</xdr:row>
      <xdr:rowOff>134808</xdr:rowOff>
    </xdr:to>
    <xdr:cxnSp macro="">
      <xdr:nvCxnSpPr>
        <xdr:cNvPr id="361" name="直線コネクタ 360"/>
        <xdr:cNvCxnSpPr/>
      </xdr:nvCxnSpPr>
      <xdr:spPr>
        <a:xfrm>
          <a:off x="6972300" y="9822602"/>
          <a:ext cx="889000" cy="8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152771</xdr:rowOff>
    </xdr:from>
    <xdr:to>
      <xdr:col>15</xdr:col>
      <xdr:colOff>231775</xdr:colOff>
      <xdr:row>57</xdr:row>
      <xdr:rowOff>82921</xdr:rowOff>
    </xdr:to>
    <xdr:sp macro="" textlink="">
      <xdr:nvSpPr>
        <xdr:cNvPr id="371" name="円/楕円 370"/>
        <xdr:cNvSpPr/>
      </xdr:nvSpPr>
      <xdr:spPr>
        <a:xfrm>
          <a:off x="10426700" y="97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131198</xdr:rowOff>
    </xdr:from>
    <xdr:ext cx="534377" cy="259045"/>
    <xdr:sp macro="" textlink="">
      <xdr:nvSpPr>
        <xdr:cNvPr id="372" name="普通建設事業費該当値テキスト"/>
        <xdr:cNvSpPr txBox="1"/>
      </xdr:nvSpPr>
      <xdr:spPr>
        <a:xfrm>
          <a:off x="10528300" y="97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136457</xdr:rowOff>
    </xdr:from>
    <xdr:to>
      <xdr:col>14</xdr:col>
      <xdr:colOff>79375</xdr:colOff>
      <xdr:row>57</xdr:row>
      <xdr:rowOff>66607</xdr:rowOff>
    </xdr:to>
    <xdr:sp macro="" textlink="">
      <xdr:nvSpPr>
        <xdr:cNvPr id="373" name="円/楕円 372"/>
        <xdr:cNvSpPr/>
      </xdr:nvSpPr>
      <xdr:spPr>
        <a:xfrm>
          <a:off x="9588500" y="97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57734</xdr:rowOff>
    </xdr:from>
    <xdr:ext cx="534377" cy="259045"/>
    <xdr:sp macro="" textlink="">
      <xdr:nvSpPr>
        <xdr:cNvPr id="374" name="テキスト ボックス 373"/>
        <xdr:cNvSpPr txBox="1"/>
      </xdr:nvSpPr>
      <xdr:spPr>
        <a:xfrm>
          <a:off x="9372111" y="98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10048</xdr:rowOff>
    </xdr:from>
    <xdr:to>
      <xdr:col>12</xdr:col>
      <xdr:colOff>561975</xdr:colOff>
      <xdr:row>57</xdr:row>
      <xdr:rowOff>111648</xdr:rowOff>
    </xdr:to>
    <xdr:sp macro="" textlink="">
      <xdr:nvSpPr>
        <xdr:cNvPr id="375" name="円/楕円 374"/>
        <xdr:cNvSpPr/>
      </xdr:nvSpPr>
      <xdr:spPr>
        <a:xfrm>
          <a:off x="8699500" y="97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102775</xdr:rowOff>
    </xdr:from>
    <xdr:ext cx="534377" cy="259045"/>
    <xdr:sp macro="" textlink="">
      <xdr:nvSpPr>
        <xdr:cNvPr id="376" name="テキスト ボックス 375"/>
        <xdr:cNvSpPr txBox="1"/>
      </xdr:nvSpPr>
      <xdr:spPr>
        <a:xfrm>
          <a:off x="8483111" y="98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84008</xdr:rowOff>
    </xdr:from>
    <xdr:to>
      <xdr:col>11</xdr:col>
      <xdr:colOff>358775</xdr:colOff>
      <xdr:row>58</xdr:row>
      <xdr:rowOff>14158</xdr:rowOff>
    </xdr:to>
    <xdr:sp macro="" textlink="">
      <xdr:nvSpPr>
        <xdr:cNvPr id="377" name="円/楕円 376"/>
        <xdr:cNvSpPr/>
      </xdr:nvSpPr>
      <xdr:spPr>
        <a:xfrm>
          <a:off x="7810500" y="9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5285</xdr:rowOff>
    </xdr:from>
    <xdr:ext cx="534377" cy="259045"/>
    <xdr:sp macro="" textlink="">
      <xdr:nvSpPr>
        <xdr:cNvPr id="378" name="テキスト ボックス 377"/>
        <xdr:cNvSpPr txBox="1"/>
      </xdr:nvSpPr>
      <xdr:spPr>
        <a:xfrm>
          <a:off x="7594111" y="99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170602</xdr:rowOff>
    </xdr:from>
    <xdr:to>
      <xdr:col>10</xdr:col>
      <xdr:colOff>155575</xdr:colOff>
      <xdr:row>57</xdr:row>
      <xdr:rowOff>100752</xdr:rowOff>
    </xdr:to>
    <xdr:sp macro="" textlink="">
      <xdr:nvSpPr>
        <xdr:cNvPr id="379" name="円/楕円 378"/>
        <xdr:cNvSpPr/>
      </xdr:nvSpPr>
      <xdr:spPr>
        <a:xfrm>
          <a:off x="6921500" y="97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117279</xdr:rowOff>
    </xdr:from>
    <xdr:ext cx="534377" cy="259045"/>
    <xdr:sp macro="" textlink="">
      <xdr:nvSpPr>
        <xdr:cNvPr id="380" name="テキスト ボックス 379"/>
        <xdr:cNvSpPr txBox="1"/>
      </xdr:nvSpPr>
      <xdr:spPr>
        <a:xfrm>
          <a:off x="6705111" y="954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102677</xdr:rowOff>
    </xdr:from>
    <xdr:to>
      <xdr:col>15</xdr:col>
      <xdr:colOff>180975</xdr:colOff>
      <xdr:row>77</xdr:row>
      <xdr:rowOff>34511</xdr:rowOff>
    </xdr:to>
    <xdr:cxnSp macro="">
      <xdr:nvCxnSpPr>
        <xdr:cNvPr id="411" name="直線コネクタ 410"/>
        <xdr:cNvCxnSpPr/>
      </xdr:nvCxnSpPr>
      <xdr:spPr>
        <a:xfrm>
          <a:off x="9639300" y="13132877"/>
          <a:ext cx="838200" cy="10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155161</xdr:rowOff>
    </xdr:from>
    <xdr:to>
      <xdr:col>15</xdr:col>
      <xdr:colOff>231775</xdr:colOff>
      <xdr:row>77</xdr:row>
      <xdr:rowOff>85311</xdr:rowOff>
    </xdr:to>
    <xdr:sp macro="" textlink="">
      <xdr:nvSpPr>
        <xdr:cNvPr id="421" name="円/楕円 420"/>
        <xdr:cNvSpPr/>
      </xdr:nvSpPr>
      <xdr:spPr>
        <a:xfrm>
          <a:off x="10426700" y="131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6588</xdr:rowOff>
    </xdr:from>
    <xdr:ext cx="534377" cy="259045"/>
    <xdr:sp macro="" textlink="">
      <xdr:nvSpPr>
        <xdr:cNvPr id="422" name="普通建設事業費 （ うち新規整備　）該当値テキスト"/>
        <xdr:cNvSpPr txBox="1"/>
      </xdr:nvSpPr>
      <xdr:spPr>
        <a:xfrm>
          <a:off x="10528300" y="130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37,413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51877</xdr:rowOff>
    </xdr:from>
    <xdr:to>
      <xdr:col>14</xdr:col>
      <xdr:colOff>79375</xdr:colOff>
      <xdr:row>76</xdr:row>
      <xdr:rowOff>153477</xdr:rowOff>
    </xdr:to>
    <xdr:sp macro="" textlink="">
      <xdr:nvSpPr>
        <xdr:cNvPr id="423" name="円/楕円 422"/>
        <xdr:cNvSpPr/>
      </xdr:nvSpPr>
      <xdr:spPr>
        <a:xfrm>
          <a:off x="9588500" y="130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170004</xdr:rowOff>
    </xdr:from>
    <xdr:ext cx="534377" cy="259045"/>
    <xdr:sp macro="" textlink="">
      <xdr:nvSpPr>
        <xdr:cNvPr id="424" name="テキスト ボックス 423"/>
        <xdr:cNvSpPr txBox="1"/>
      </xdr:nvSpPr>
      <xdr:spPr>
        <a:xfrm>
          <a:off x="9372111" y="1285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44310</xdr:rowOff>
    </xdr:from>
    <xdr:to>
      <xdr:col>15</xdr:col>
      <xdr:colOff>180975</xdr:colOff>
      <xdr:row>99</xdr:row>
      <xdr:rowOff>44450</xdr:rowOff>
    </xdr:to>
    <xdr:cxnSp macro="">
      <xdr:nvCxnSpPr>
        <xdr:cNvPr id="453" name="直線コネクタ 452"/>
        <xdr:cNvCxnSpPr/>
      </xdr:nvCxnSpPr>
      <xdr:spPr>
        <a:xfrm flipV="1">
          <a:off x="9639300" y="17017860"/>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164960</xdr:rowOff>
    </xdr:from>
    <xdr:to>
      <xdr:col>15</xdr:col>
      <xdr:colOff>231775</xdr:colOff>
      <xdr:row>99</xdr:row>
      <xdr:rowOff>95110</xdr:rowOff>
    </xdr:to>
    <xdr:sp macro="" textlink="">
      <xdr:nvSpPr>
        <xdr:cNvPr id="463" name="円/楕円 462"/>
        <xdr:cNvSpPr/>
      </xdr:nvSpPr>
      <xdr:spPr>
        <a:xfrm>
          <a:off x="10426700" y="16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79887</xdr:rowOff>
    </xdr:from>
    <xdr:ext cx="313932" cy="259045"/>
    <xdr:sp macro="" textlink="">
      <xdr:nvSpPr>
        <xdr:cNvPr id="464" name="普通建設事業費 （ うち更新整備　）該当値テキスト"/>
        <xdr:cNvSpPr txBox="1"/>
      </xdr:nvSpPr>
      <xdr:spPr>
        <a:xfrm>
          <a:off x="10528300" y="16881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65" name="円/楕円 464"/>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66" name="テキスト ボックス 465"/>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7721</xdr:rowOff>
    </xdr:from>
    <xdr:to>
      <xdr:col>23</xdr:col>
      <xdr:colOff>517525</xdr:colOff>
      <xdr:row>39</xdr:row>
      <xdr:rowOff>9322</xdr:rowOff>
    </xdr:to>
    <xdr:cxnSp macro="">
      <xdr:nvCxnSpPr>
        <xdr:cNvPr id="495" name="直線コネクタ 494"/>
        <xdr:cNvCxnSpPr/>
      </xdr:nvCxnSpPr>
      <xdr:spPr>
        <a:xfrm>
          <a:off x="15481300" y="6694271"/>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85979</xdr:rowOff>
    </xdr:from>
    <xdr:to>
      <xdr:col>22</xdr:col>
      <xdr:colOff>365125</xdr:colOff>
      <xdr:row>39</xdr:row>
      <xdr:rowOff>7721</xdr:rowOff>
    </xdr:to>
    <xdr:cxnSp macro="">
      <xdr:nvCxnSpPr>
        <xdr:cNvPr id="498" name="直線コネクタ 497"/>
        <xdr:cNvCxnSpPr/>
      </xdr:nvCxnSpPr>
      <xdr:spPr>
        <a:xfrm>
          <a:off x="14592300" y="6601079"/>
          <a:ext cx="889000" cy="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143891</xdr:rowOff>
    </xdr:from>
    <xdr:to>
      <xdr:col>21</xdr:col>
      <xdr:colOff>161925</xdr:colOff>
      <xdr:row>38</xdr:row>
      <xdr:rowOff>85979</xdr:rowOff>
    </xdr:to>
    <xdr:cxnSp macro="">
      <xdr:nvCxnSpPr>
        <xdr:cNvPr id="501" name="直線コネクタ 500"/>
        <xdr:cNvCxnSpPr/>
      </xdr:nvCxnSpPr>
      <xdr:spPr>
        <a:xfrm>
          <a:off x="13703300" y="6487541"/>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143891</xdr:rowOff>
    </xdr:from>
    <xdr:to>
      <xdr:col>19</xdr:col>
      <xdr:colOff>644525</xdr:colOff>
      <xdr:row>38</xdr:row>
      <xdr:rowOff>136728</xdr:rowOff>
    </xdr:to>
    <xdr:cxnSp macro="">
      <xdr:nvCxnSpPr>
        <xdr:cNvPr id="504" name="直線コネクタ 503"/>
        <xdr:cNvCxnSpPr/>
      </xdr:nvCxnSpPr>
      <xdr:spPr>
        <a:xfrm flipV="1">
          <a:off x="12814300" y="6487541"/>
          <a:ext cx="889000" cy="1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16349</xdr:rowOff>
    </xdr:from>
    <xdr:ext cx="469744" cy="259045"/>
    <xdr:sp macro="" textlink="">
      <xdr:nvSpPr>
        <xdr:cNvPr id="506" name="テキスト ボックス 505"/>
        <xdr:cNvSpPr txBox="1"/>
      </xdr:nvSpPr>
      <xdr:spPr>
        <a:xfrm>
          <a:off x="13468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129972</xdr:rowOff>
    </xdr:from>
    <xdr:to>
      <xdr:col>23</xdr:col>
      <xdr:colOff>568325</xdr:colOff>
      <xdr:row>39</xdr:row>
      <xdr:rowOff>60122</xdr:rowOff>
    </xdr:to>
    <xdr:sp macro="" textlink="">
      <xdr:nvSpPr>
        <xdr:cNvPr id="514" name="円/楕円 513"/>
        <xdr:cNvSpPr/>
      </xdr:nvSpPr>
      <xdr:spPr>
        <a:xfrm>
          <a:off x="16268700" y="66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70756</xdr:rowOff>
    </xdr:from>
    <xdr:ext cx="378565" cy="259045"/>
    <xdr:sp macro="" textlink="">
      <xdr:nvSpPr>
        <xdr:cNvPr id="515" name="災害復旧事業費該当値テキスト"/>
        <xdr:cNvSpPr txBox="1"/>
      </xdr:nvSpPr>
      <xdr:spPr>
        <a:xfrm>
          <a:off x="16370300"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128371</xdr:rowOff>
    </xdr:from>
    <xdr:to>
      <xdr:col>22</xdr:col>
      <xdr:colOff>415925</xdr:colOff>
      <xdr:row>39</xdr:row>
      <xdr:rowOff>58521</xdr:rowOff>
    </xdr:to>
    <xdr:sp macro="" textlink="">
      <xdr:nvSpPr>
        <xdr:cNvPr id="516" name="円/楕円 515"/>
        <xdr:cNvSpPr/>
      </xdr:nvSpPr>
      <xdr:spPr>
        <a:xfrm>
          <a:off x="15430500" y="66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49648</xdr:rowOff>
    </xdr:from>
    <xdr:ext cx="378565" cy="259045"/>
    <xdr:sp macro="" textlink="">
      <xdr:nvSpPr>
        <xdr:cNvPr id="517" name="テキスト ボックス 516"/>
        <xdr:cNvSpPr txBox="1"/>
      </xdr:nvSpPr>
      <xdr:spPr>
        <a:xfrm>
          <a:off x="15292017" y="673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35179</xdr:rowOff>
    </xdr:from>
    <xdr:to>
      <xdr:col>21</xdr:col>
      <xdr:colOff>212725</xdr:colOff>
      <xdr:row>38</xdr:row>
      <xdr:rowOff>136779</xdr:rowOff>
    </xdr:to>
    <xdr:sp macro="" textlink="">
      <xdr:nvSpPr>
        <xdr:cNvPr id="518" name="円/楕円 517"/>
        <xdr:cNvSpPr/>
      </xdr:nvSpPr>
      <xdr:spPr>
        <a:xfrm>
          <a:off x="14541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127906</xdr:rowOff>
    </xdr:from>
    <xdr:ext cx="469744" cy="259045"/>
    <xdr:sp macro="" textlink="">
      <xdr:nvSpPr>
        <xdr:cNvPr id="519" name="テキスト ボックス 518"/>
        <xdr:cNvSpPr txBox="1"/>
      </xdr:nvSpPr>
      <xdr:spPr>
        <a:xfrm>
          <a:off x="14357427" y="664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93091</xdr:rowOff>
    </xdr:from>
    <xdr:to>
      <xdr:col>20</xdr:col>
      <xdr:colOff>9525</xdr:colOff>
      <xdr:row>38</xdr:row>
      <xdr:rowOff>23240</xdr:rowOff>
    </xdr:to>
    <xdr:sp macro="" textlink="">
      <xdr:nvSpPr>
        <xdr:cNvPr id="520" name="円/楕円 519"/>
        <xdr:cNvSpPr/>
      </xdr:nvSpPr>
      <xdr:spPr>
        <a:xfrm>
          <a:off x="13652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39768</xdr:rowOff>
    </xdr:from>
    <xdr:ext cx="469744" cy="259045"/>
    <xdr:sp macro="" textlink="">
      <xdr:nvSpPr>
        <xdr:cNvPr id="521" name="テキスト ボックス 520"/>
        <xdr:cNvSpPr txBox="1"/>
      </xdr:nvSpPr>
      <xdr:spPr>
        <a:xfrm>
          <a:off x="13468427" y="621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85928</xdr:rowOff>
    </xdr:from>
    <xdr:to>
      <xdr:col>18</xdr:col>
      <xdr:colOff>492125</xdr:colOff>
      <xdr:row>39</xdr:row>
      <xdr:rowOff>16078</xdr:rowOff>
    </xdr:to>
    <xdr:sp macro="" textlink="">
      <xdr:nvSpPr>
        <xdr:cNvPr id="522" name="円/楕円 521"/>
        <xdr:cNvSpPr/>
      </xdr:nvSpPr>
      <xdr:spPr>
        <a:xfrm>
          <a:off x="12763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7205</xdr:rowOff>
    </xdr:from>
    <xdr:ext cx="469744" cy="259045"/>
    <xdr:sp macro="" textlink="">
      <xdr:nvSpPr>
        <xdr:cNvPr id="523" name="テキスト ボックス 522"/>
        <xdr:cNvSpPr txBox="1"/>
      </xdr:nvSpPr>
      <xdr:spPr>
        <a:xfrm>
          <a:off x="12579427" y="66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159049</xdr:rowOff>
    </xdr:from>
    <xdr:to>
      <xdr:col>23</xdr:col>
      <xdr:colOff>517525</xdr:colOff>
      <xdr:row>74</xdr:row>
      <xdr:rowOff>56180</xdr:rowOff>
    </xdr:to>
    <xdr:cxnSp macro="">
      <xdr:nvCxnSpPr>
        <xdr:cNvPr id="603" name="直線コネクタ 602"/>
        <xdr:cNvCxnSpPr/>
      </xdr:nvCxnSpPr>
      <xdr:spPr>
        <a:xfrm>
          <a:off x="15481300" y="1267489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159049</xdr:rowOff>
    </xdr:from>
    <xdr:to>
      <xdr:col>22</xdr:col>
      <xdr:colOff>365125</xdr:colOff>
      <xdr:row>74</xdr:row>
      <xdr:rowOff>38202</xdr:rowOff>
    </xdr:to>
    <xdr:cxnSp macro="">
      <xdr:nvCxnSpPr>
        <xdr:cNvPr id="606" name="直線コネクタ 605"/>
        <xdr:cNvCxnSpPr/>
      </xdr:nvCxnSpPr>
      <xdr:spPr>
        <a:xfrm flipV="1">
          <a:off x="14592300" y="12674899"/>
          <a:ext cx="889000" cy="5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72296</xdr:rowOff>
    </xdr:from>
    <xdr:to>
      <xdr:col>21</xdr:col>
      <xdr:colOff>161925</xdr:colOff>
      <xdr:row>74</xdr:row>
      <xdr:rowOff>38202</xdr:rowOff>
    </xdr:to>
    <xdr:cxnSp macro="">
      <xdr:nvCxnSpPr>
        <xdr:cNvPr id="609" name="直線コネクタ 608"/>
        <xdr:cNvCxnSpPr/>
      </xdr:nvCxnSpPr>
      <xdr:spPr>
        <a:xfrm>
          <a:off x="13703300" y="12588146"/>
          <a:ext cx="889000" cy="1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38610</xdr:rowOff>
    </xdr:from>
    <xdr:to>
      <xdr:col>19</xdr:col>
      <xdr:colOff>644525</xdr:colOff>
      <xdr:row>73</xdr:row>
      <xdr:rowOff>72296</xdr:rowOff>
    </xdr:to>
    <xdr:cxnSp macro="">
      <xdr:nvCxnSpPr>
        <xdr:cNvPr id="612" name="直線コネクタ 611"/>
        <xdr:cNvCxnSpPr/>
      </xdr:nvCxnSpPr>
      <xdr:spPr>
        <a:xfrm>
          <a:off x="12814300" y="12554460"/>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5380</xdr:rowOff>
    </xdr:from>
    <xdr:to>
      <xdr:col>23</xdr:col>
      <xdr:colOff>568325</xdr:colOff>
      <xdr:row>74</xdr:row>
      <xdr:rowOff>106980</xdr:rowOff>
    </xdr:to>
    <xdr:sp macro="" textlink="">
      <xdr:nvSpPr>
        <xdr:cNvPr id="622" name="円/楕円 621"/>
        <xdr:cNvSpPr/>
      </xdr:nvSpPr>
      <xdr:spPr>
        <a:xfrm>
          <a:off x="16268700" y="126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28257</xdr:rowOff>
    </xdr:from>
    <xdr:ext cx="534377" cy="259045"/>
    <xdr:sp macro="" textlink="">
      <xdr:nvSpPr>
        <xdr:cNvPr id="623" name="公債費該当値テキスト"/>
        <xdr:cNvSpPr txBox="1"/>
      </xdr:nvSpPr>
      <xdr:spPr>
        <a:xfrm>
          <a:off x="16370300" y="1254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55,115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108249</xdr:rowOff>
    </xdr:from>
    <xdr:to>
      <xdr:col>22</xdr:col>
      <xdr:colOff>415925</xdr:colOff>
      <xdr:row>74</xdr:row>
      <xdr:rowOff>38399</xdr:rowOff>
    </xdr:to>
    <xdr:sp macro="" textlink="">
      <xdr:nvSpPr>
        <xdr:cNvPr id="624" name="円/楕円 623"/>
        <xdr:cNvSpPr/>
      </xdr:nvSpPr>
      <xdr:spPr>
        <a:xfrm>
          <a:off x="15430500" y="126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54926</xdr:rowOff>
    </xdr:from>
    <xdr:ext cx="534377" cy="259045"/>
    <xdr:sp macro="" textlink="">
      <xdr:nvSpPr>
        <xdr:cNvPr id="625" name="テキスト ボックス 624"/>
        <xdr:cNvSpPr txBox="1"/>
      </xdr:nvSpPr>
      <xdr:spPr>
        <a:xfrm>
          <a:off x="15214111" y="123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158852</xdr:rowOff>
    </xdr:from>
    <xdr:to>
      <xdr:col>21</xdr:col>
      <xdr:colOff>212725</xdr:colOff>
      <xdr:row>74</xdr:row>
      <xdr:rowOff>89002</xdr:rowOff>
    </xdr:to>
    <xdr:sp macro="" textlink="">
      <xdr:nvSpPr>
        <xdr:cNvPr id="626" name="円/楕円 625"/>
        <xdr:cNvSpPr/>
      </xdr:nvSpPr>
      <xdr:spPr>
        <a:xfrm>
          <a:off x="14541500" y="126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105529</xdr:rowOff>
    </xdr:from>
    <xdr:ext cx="534377" cy="259045"/>
    <xdr:sp macro="" textlink="">
      <xdr:nvSpPr>
        <xdr:cNvPr id="627" name="テキスト ボックス 626"/>
        <xdr:cNvSpPr txBox="1"/>
      </xdr:nvSpPr>
      <xdr:spPr>
        <a:xfrm>
          <a:off x="14325111" y="1244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21496</xdr:rowOff>
    </xdr:from>
    <xdr:to>
      <xdr:col>20</xdr:col>
      <xdr:colOff>9525</xdr:colOff>
      <xdr:row>73</xdr:row>
      <xdr:rowOff>123096</xdr:rowOff>
    </xdr:to>
    <xdr:sp macro="" textlink="">
      <xdr:nvSpPr>
        <xdr:cNvPr id="628" name="円/楕円 627"/>
        <xdr:cNvSpPr/>
      </xdr:nvSpPr>
      <xdr:spPr>
        <a:xfrm>
          <a:off x="13652500" y="125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139623</xdr:rowOff>
    </xdr:from>
    <xdr:ext cx="534377" cy="259045"/>
    <xdr:sp macro="" textlink="">
      <xdr:nvSpPr>
        <xdr:cNvPr id="629" name="テキスト ボックス 628"/>
        <xdr:cNvSpPr txBox="1"/>
      </xdr:nvSpPr>
      <xdr:spPr>
        <a:xfrm>
          <a:off x="13436111" y="1231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64,628</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159260</xdr:rowOff>
    </xdr:from>
    <xdr:to>
      <xdr:col>18</xdr:col>
      <xdr:colOff>492125</xdr:colOff>
      <xdr:row>73</xdr:row>
      <xdr:rowOff>89410</xdr:rowOff>
    </xdr:to>
    <xdr:sp macro="" textlink="">
      <xdr:nvSpPr>
        <xdr:cNvPr id="630" name="円/楕円 629"/>
        <xdr:cNvSpPr/>
      </xdr:nvSpPr>
      <xdr:spPr>
        <a:xfrm>
          <a:off x="12763500" y="125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105937</xdr:rowOff>
    </xdr:from>
    <xdr:ext cx="534377" cy="259045"/>
    <xdr:sp macro="" textlink="">
      <xdr:nvSpPr>
        <xdr:cNvPr id="631" name="テキスト ボックス 630"/>
        <xdr:cNvSpPr txBox="1"/>
      </xdr:nvSpPr>
      <xdr:spPr>
        <a:xfrm>
          <a:off x="12547111" y="1227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96304</xdr:rowOff>
    </xdr:from>
    <xdr:to>
      <xdr:col>23</xdr:col>
      <xdr:colOff>517525</xdr:colOff>
      <xdr:row>98</xdr:row>
      <xdr:rowOff>55359</xdr:rowOff>
    </xdr:to>
    <xdr:cxnSp macro="">
      <xdr:nvCxnSpPr>
        <xdr:cNvPr id="660" name="直線コネクタ 659"/>
        <xdr:cNvCxnSpPr/>
      </xdr:nvCxnSpPr>
      <xdr:spPr>
        <a:xfrm>
          <a:off x="15481300" y="16726954"/>
          <a:ext cx="838200" cy="1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30111</xdr:rowOff>
    </xdr:from>
    <xdr:to>
      <xdr:col>22</xdr:col>
      <xdr:colOff>365125</xdr:colOff>
      <xdr:row>97</xdr:row>
      <xdr:rowOff>96304</xdr:rowOff>
    </xdr:to>
    <xdr:cxnSp macro="">
      <xdr:nvCxnSpPr>
        <xdr:cNvPr id="663" name="直線コネクタ 662"/>
        <xdr:cNvCxnSpPr/>
      </xdr:nvCxnSpPr>
      <xdr:spPr>
        <a:xfrm>
          <a:off x="14592300" y="16660761"/>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30111</xdr:rowOff>
    </xdr:from>
    <xdr:to>
      <xdr:col>21</xdr:col>
      <xdr:colOff>161925</xdr:colOff>
      <xdr:row>98</xdr:row>
      <xdr:rowOff>9234</xdr:rowOff>
    </xdr:to>
    <xdr:cxnSp macro="">
      <xdr:nvCxnSpPr>
        <xdr:cNvPr id="666" name="直線コネクタ 665"/>
        <xdr:cNvCxnSpPr/>
      </xdr:nvCxnSpPr>
      <xdr:spPr>
        <a:xfrm flipV="1">
          <a:off x="13703300" y="16660761"/>
          <a:ext cx="889000" cy="15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9234</xdr:rowOff>
    </xdr:from>
    <xdr:to>
      <xdr:col>19</xdr:col>
      <xdr:colOff>644525</xdr:colOff>
      <xdr:row>98</xdr:row>
      <xdr:rowOff>68402</xdr:rowOff>
    </xdr:to>
    <xdr:cxnSp macro="">
      <xdr:nvCxnSpPr>
        <xdr:cNvPr id="669" name="直線コネクタ 668"/>
        <xdr:cNvCxnSpPr/>
      </xdr:nvCxnSpPr>
      <xdr:spPr>
        <a:xfrm flipV="1">
          <a:off x="12814300" y="16811334"/>
          <a:ext cx="889000" cy="5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4559</xdr:rowOff>
    </xdr:from>
    <xdr:to>
      <xdr:col>23</xdr:col>
      <xdr:colOff>568325</xdr:colOff>
      <xdr:row>98</xdr:row>
      <xdr:rowOff>106159</xdr:rowOff>
    </xdr:to>
    <xdr:sp macro="" textlink="">
      <xdr:nvSpPr>
        <xdr:cNvPr id="679" name="円/楕円 678"/>
        <xdr:cNvSpPr/>
      </xdr:nvSpPr>
      <xdr:spPr>
        <a:xfrm>
          <a:off x="16268700" y="168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154436</xdr:rowOff>
    </xdr:from>
    <xdr:ext cx="534377" cy="259045"/>
    <xdr:sp macro="" textlink="">
      <xdr:nvSpPr>
        <xdr:cNvPr id="680" name="積立金該当値テキスト"/>
        <xdr:cNvSpPr txBox="1"/>
      </xdr:nvSpPr>
      <xdr:spPr>
        <a:xfrm>
          <a:off x="16370300" y="167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45504</xdr:rowOff>
    </xdr:from>
    <xdr:to>
      <xdr:col>22</xdr:col>
      <xdr:colOff>415925</xdr:colOff>
      <xdr:row>97</xdr:row>
      <xdr:rowOff>147104</xdr:rowOff>
    </xdr:to>
    <xdr:sp macro="" textlink="">
      <xdr:nvSpPr>
        <xdr:cNvPr id="681" name="円/楕円 680"/>
        <xdr:cNvSpPr/>
      </xdr:nvSpPr>
      <xdr:spPr>
        <a:xfrm>
          <a:off x="15430500" y="166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163631</xdr:rowOff>
    </xdr:from>
    <xdr:ext cx="534377" cy="259045"/>
    <xdr:sp macro="" textlink="">
      <xdr:nvSpPr>
        <xdr:cNvPr id="682" name="テキスト ボックス 681"/>
        <xdr:cNvSpPr txBox="1"/>
      </xdr:nvSpPr>
      <xdr:spPr>
        <a:xfrm>
          <a:off x="15214111" y="164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150761</xdr:rowOff>
    </xdr:from>
    <xdr:to>
      <xdr:col>21</xdr:col>
      <xdr:colOff>212725</xdr:colOff>
      <xdr:row>97</xdr:row>
      <xdr:rowOff>80911</xdr:rowOff>
    </xdr:to>
    <xdr:sp macro="" textlink="">
      <xdr:nvSpPr>
        <xdr:cNvPr id="683" name="円/楕円 682"/>
        <xdr:cNvSpPr/>
      </xdr:nvSpPr>
      <xdr:spPr>
        <a:xfrm>
          <a:off x="14541500" y="166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97438</xdr:rowOff>
    </xdr:from>
    <xdr:ext cx="534377" cy="259045"/>
    <xdr:sp macro="" textlink="">
      <xdr:nvSpPr>
        <xdr:cNvPr id="684" name="テキスト ボックス 683"/>
        <xdr:cNvSpPr txBox="1"/>
      </xdr:nvSpPr>
      <xdr:spPr>
        <a:xfrm>
          <a:off x="14325111" y="163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129884</xdr:rowOff>
    </xdr:from>
    <xdr:to>
      <xdr:col>20</xdr:col>
      <xdr:colOff>9525</xdr:colOff>
      <xdr:row>98</xdr:row>
      <xdr:rowOff>60034</xdr:rowOff>
    </xdr:to>
    <xdr:sp macro="" textlink="">
      <xdr:nvSpPr>
        <xdr:cNvPr id="685" name="円/楕円 684"/>
        <xdr:cNvSpPr/>
      </xdr:nvSpPr>
      <xdr:spPr>
        <a:xfrm>
          <a:off x="13652500" y="167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51161</xdr:rowOff>
    </xdr:from>
    <xdr:ext cx="534377" cy="259045"/>
    <xdr:sp macro="" textlink="">
      <xdr:nvSpPr>
        <xdr:cNvPr id="686" name="テキスト ボックス 685"/>
        <xdr:cNvSpPr txBox="1"/>
      </xdr:nvSpPr>
      <xdr:spPr>
        <a:xfrm>
          <a:off x="13436111" y="1685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17602</xdr:rowOff>
    </xdr:from>
    <xdr:to>
      <xdr:col>18</xdr:col>
      <xdr:colOff>492125</xdr:colOff>
      <xdr:row>98</xdr:row>
      <xdr:rowOff>119202</xdr:rowOff>
    </xdr:to>
    <xdr:sp macro="" textlink="">
      <xdr:nvSpPr>
        <xdr:cNvPr id="687" name="円/楕円 686"/>
        <xdr:cNvSpPr/>
      </xdr:nvSpPr>
      <xdr:spPr>
        <a:xfrm>
          <a:off x="12763500" y="168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110329</xdr:rowOff>
    </xdr:from>
    <xdr:ext cx="534377" cy="259045"/>
    <xdr:sp macro="" textlink="">
      <xdr:nvSpPr>
        <xdr:cNvPr id="688" name="テキスト ボックス 687"/>
        <xdr:cNvSpPr txBox="1"/>
      </xdr:nvSpPr>
      <xdr:spPr>
        <a:xfrm>
          <a:off x="12547111" y="169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8" name="テキスト ボックス 70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63282</xdr:rowOff>
    </xdr:from>
    <xdr:to>
      <xdr:col>32</xdr:col>
      <xdr:colOff>186689</xdr:colOff>
      <xdr:row>39</xdr:row>
      <xdr:rowOff>98878</xdr:rowOff>
    </xdr:to>
    <xdr:cxnSp macro="">
      <xdr:nvCxnSpPr>
        <xdr:cNvPr id="714" name="直線コネクタ 713"/>
        <xdr:cNvCxnSpPr/>
      </xdr:nvCxnSpPr>
      <xdr:spPr>
        <a:xfrm flipV="1">
          <a:off x="22159595" y="5721132"/>
          <a:ext cx="1269" cy="106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9959</xdr:rowOff>
    </xdr:from>
    <xdr:ext cx="469744" cy="259045"/>
    <xdr:sp macro="" textlink="">
      <xdr:nvSpPr>
        <xdr:cNvPr id="717" name="投資及び出資金最大値テキスト"/>
        <xdr:cNvSpPr txBox="1"/>
      </xdr:nvSpPr>
      <xdr:spPr>
        <a:xfrm>
          <a:off x="22212300" y="549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33</xdr:row>
      <xdr:rowOff>63282</xdr:rowOff>
    </xdr:from>
    <xdr:to>
      <xdr:col>32</xdr:col>
      <xdr:colOff>276225</xdr:colOff>
      <xdr:row>33</xdr:row>
      <xdr:rowOff>63282</xdr:rowOff>
    </xdr:to>
    <xdr:cxnSp macro="">
      <xdr:nvCxnSpPr>
        <xdr:cNvPr id="718" name="直線コネクタ 717"/>
        <xdr:cNvCxnSpPr/>
      </xdr:nvCxnSpPr>
      <xdr:spPr>
        <a:xfrm>
          <a:off x="22072600" y="572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168547</xdr:rowOff>
    </xdr:from>
    <xdr:to>
      <xdr:col>32</xdr:col>
      <xdr:colOff>187325</xdr:colOff>
      <xdr:row>38</xdr:row>
      <xdr:rowOff>145</xdr:rowOff>
    </xdr:to>
    <xdr:cxnSp macro="">
      <xdr:nvCxnSpPr>
        <xdr:cNvPr id="719" name="直線コネクタ 718"/>
        <xdr:cNvCxnSpPr/>
      </xdr:nvCxnSpPr>
      <xdr:spPr>
        <a:xfrm>
          <a:off x="21323300" y="6340747"/>
          <a:ext cx="8382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131117</xdr:rowOff>
    </xdr:from>
    <xdr:ext cx="378565" cy="259045"/>
    <xdr:sp macro="" textlink="">
      <xdr:nvSpPr>
        <xdr:cNvPr id="720" name="投資及び出資金平均値テキスト"/>
        <xdr:cNvSpPr txBox="1"/>
      </xdr:nvSpPr>
      <xdr:spPr>
        <a:xfrm>
          <a:off x="22212300" y="66462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152690</xdr:rowOff>
    </xdr:from>
    <xdr:to>
      <xdr:col>32</xdr:col>
      <xdr:colOff>238125</xdr:colOff>
      <xdr:row>39</xdr:row>
      <xdr:rowOff>82840</xdr:rowOff>
    </xdr:to>
    <xdr:sp macro="" textlink="">
      <xdr:nvSpPr>
        <xdr:cNvPr id="721" name="フローチャート : 判断 720"/>
        <xdr:cNvSpPr/>
      </xdr:nvSpPr>
      <xdr:spPr>
        <a:xfrm>
          <a:off x="221107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79720</xdr:rowOff>
    </xdr:from>
    <xdr:to>
      <xdr:col>31</xdr:col>
      <xdr:colOff>34925</xdr:colOff>
      <xdr:row>36</xdr:row>
      <xdr:rowOff>168547</xdr:rowOff>
    </xdr:to>
    <xdr:cxnSp macro="">
      <xdr:nvCxnSpPr>
        <xdr:cNvPr id="722" name="直線コネクタ 721"/>
        <xdr:cNvCxnSpPr/>
      </xdr:nvCxnSpPr>
      <xdr:spPr>
        <a:xfrm>
          <a:off x="20434300" y="6251920"/>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154759</xdr:rowOff>
    </xdr:from>
    <xdr:to>
      <xdr:col>31</xdr:col>
      <xdr:colOff>85725</xdr:colOff>
      <xdr:row>39</xdr:row>
      <xdr:rowOff>84909</xdr:rowOff>
    </xdr:to>
    <xdr:sp macro="" textlink="">
      <xdr:nvSpPr>
        <xdr:cNvPr id="723" name="フローチャート : 判断 722"/>
        <xdr:cNvSpPr/>
      </xdr:nvSpPr>
      <xdr:spPr>
        <a:xfrm>
          <a:off x="21272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76036</xdr:rowOff>
    </xdr:from>
    <xdr:ext cx="378565" cy="259045"/>
    <xdr:sp macro="" textlink="">
      <xdr:nvSpPr>
        <xdr:cNvPr id="724" name="テキスト ボックス 723"/>
        <xdr:cNvSpPr txBox="1"/>
      </xdr:nvSpPr>
      <xdr:spPr>
        <a:xfrm>
          <a:off x="21134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54683</xdr:rowOff>
    </xdr:from>
    <xdr:to>
      <xdr:col>29</xdr:col>
      <xdr:colOff>517525</xdr:colOff>
      <xdr:row>36</xdr:row>
      <xdr:rowOff>79720</xdr:rowOff>
    </xdr:to>
    <xdr:cxnSp macro="">
      <xdr:nvCxnSpPr>
        <xdr:cNvPr id="725" name="直線コネクタ 724"/>
        <xdr:cNvCxnSpPr/>
      </xdr:nvCxnSpPr>
      <xdr:spPr>
        <a:xfrm>
          <a:off x="19545300" y="6226883"/>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26" name="フローチャート : 判断 725"/>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71137</xdr:rowOff>
    </xdr:from>
    <xdr:ext cx="378565" cy="259045"/>
    <xdr:sp macro="" textlink="">
      <xdr:nvSpPr>
        <xdr:cNvPr id="727" name="テキスト ボックス 726"/>
        <xdr:cNvSpPr txBox="1"/>
      </xdr:nvSpPr>
      <xdr:spPr>
        <a:xfrm>
          <a:off x="20245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51526</xdr:rowOff>
    </xdr:from>
    <xdr:to>
      <xdr:col>28</xdr:col>
      <xdr:colOff>314325</xdr:colOff>
      <xdr:row>36</xdr:row>
      <xdr:rowOff>54683</xdr:rowOff>
    </xdr:to>
    <xdr:cxnSp macro="">
      <xdr:nvCxnSpPr>
        <xdr:cNvPr id="728" name="直線コネクタ 727"/>
        <xdr:cNvCxnSpPr/>
      </xdr:nvCxnSpPr>
      <xdr:spPr>
        <a:xfrm>
          <a:off x="18656300" y="5366476"/>
          <a:ext cx="889000" cy="8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144090</xdr:rowOff>
    </xdr:from>
    <xdr:to>
      <xdr:col>28</xdr:col>
      <xdr:colOff>365125</xdr:colOff>
      <xdr:row>39</xdr:row>
      <xdr:rowOff>74240</xdr:rowOff>
    </xdr:to>
    <xdr:sp macro="" textlink="">
      <xdr:nvSpPr>
        <xdr:cNvPr id="729" name="フローチャート : 判断 728"/>
        <xdr:cNvSpPr/>
      </xdr:nvSpPr>
      <xdr:spPr>
        <a:xfrm>
          <a:off x="19494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65367</xdr:rowOff>
    </xdr:from>
    <xdr:ext cx="378565" cy="259045"/>
    <xdr:sp macro="" textlink="">
      <xdr:nvSpPr>
        <xdr:cNvPr id="730" name="テキスト ボックス 729"/>
        <xdr:cNvSpPr txBox="1"/>
      </xdr:nvSpPr>
      <xdr:spPr>
        <a:xfrm>
          <a:off x="19356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138430</xdr:rowOff>
    </xdr:from>
    <xdr:to>
      <xdr:col>27</xdr:col>
      <xdr:colOff>161925</xdr:colOff>
      <xdr:row>39</xdr:row>
      <xdr:rowOff>68580</xdr:rowOff>
    </xdr:to>
    <xdr:sp macro="" textlink="">
      <xdr:nvSpPr>
        <xdr:cNvPr id="731" name="フローチャート : 判断 730"/>
        <xdr:cNvSpPr/>
      </xdr:nvSpPr>
      <xdr:spPr>
        <a:xfrm>
          <a:off x="18605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59707</xdr:rowOff>
    </xdr:from>
    <xdr:ext cx="378565" cy="259045"/>
    <xdr:sp macro="" textlink="">
      <xdr:nvSpPr>
        <xdr:cNvPr id="732" name="テキスト ボックス 731"/>
        <xdr:cNvSpPr txBox="1"/>
      </xdr:nvSpPr>
      <xdr:spPr>
        <a:xfrm>
          <a:off x="18467017" y="674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120795</xdr:rowOff>
    </xdr:from>
    <xdr:to>
      <xdr:col>32</xdr:col>
      <xdr:colOff>238125</xdr:colOff>
      <xdr:row>38</xdr:row>
      <xdr:rowOff>50945</xdr:rowOff>
    </xdr:to>
    <xdr:sp macro="" textlink="">
      <xdr:nvSpPr>
        <xdr:cNvPr id="738" name="円/楕円 737"/>
        <xdr:cNvSpPr/>
      </xdr:nvSpPr>
      <xdr:spPr>
        <a:xfrm>
          <a:off x="22110700" y="64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143672</xdr:rowOff>
    </xdr:from>
    <xdr:ext cx="469744" cy="259045"/>
    <xdr:sp macro="" textlink="">
      <xdr:nvSpPr>
        <xdr:cNvPr id="739" name="投資及び出資金該当値テキスト"/>
        <xdr:cNvSpPr txBox="1"/>
      </xdr:nvSpPr>
      <xdr:spPr>
        <a:xfrm>
          <a:off x="22212300" y="63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117747</xdr:rowOff>
    </xdr:from>
    <xdr:to>
      <xdr:col>31</xdr:col>
      <xdr:colOff>85725</xdr:colOff>
      <xdr:row>37</xdr:row>
      <xdr:rowOff>47897</xdr:rowOff>
    </xdr:to>
    <xdr:sp macro="" textlink="">
      <xdr:nvSpPr>
        <xdr:cNvPr id="740" name="円/楕円 739"/>
        <xdr:cNvSpPr/>
      </xdr:nvSpPr>
      <xdr:spPr>
        <a:xfrm>
          <a:off x="21272500" y="62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64424</xdr:rowOff>
    </xdr:from>
    <xdr:ext cx="469744" cy="259045"/>
    <xdr:sp macro="" textlink="">
      <xdr:nvSpPr>
        <xdr:cNvPr id="741" name="テキスト ボックス 740"/>
        <xdr:cNvSpPr txBox="1"/>
      </xdr:nvSpPr>
      <xdr:spPr>
        <a:xfrm>
          <a:off x="21088427" y="606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28920</xdr:rowOff>
    </xdr:from>
    <xdr:to>
      <xdr:col>29</xdr:col>
      <xdr:colOff>568325</xdr:colOff>
      <xdr:row>36</xdr:row>
      <xdr:rowOff>130520</xdr:rowOff>
    </xdr:to>
    <xdr:sp macro="" textlink="">
      <xdr:nvSpPr>
        <xdr:cNvPr id="742" name="円/楕円 741"/>
        <xdr:cNvSpPr/>
      </xdr:nvSpPr>
      <xdr:spPr>
        <a:xfrm>
          <a:off x="20383500" y="62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147047</xdr:rowOff>
    </xdr:from>
    <xdr:ext cx="469744" cy="259045"/>
    <xdr:sp macro="" textlink="">
      <xdr:nvSpPr>
        <xdr:cNvPr id="743" name="テキスト ボックス 742"/>
        <xdr:cNvSpPr txBox="1"/>
      </xdr:nvSpPr>
      <xdr:spPr>
        <a:xfrm>
          <a:off x="20199427" y="597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3883</xdr:rowOff>
    </xdr:from>
    <xdr:to>
      <xdr:col>28</xdr:col>
      <xdr:colOff>365125</xdr:colOff>
      <xdr:row>36</xdr:row>
      <xdr:rowOff>105483</xdr:rowOff>
    </xdr:to>
    <xdr:sp macro="" textlink="">
      <xdr:nvSpPr>
        <xdr:cNvPr id="744" name="円/楕円 743"/>
        <xdr:cNvSpPr/>
      </xdr:nvSpPr>
      <xdr:spPr>
        <a:xfrm>
          <a:off x="19494500" y="61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122010</xdr:rowOff>
    </xdr:from>
    <xdr:ext cx="469744" cy="259045"/>
    <xdr:sp macro="" textlink="">
      <xdr:nvSpPr>
        <xdr:cNvPr id="745" name="テキスト ボックス 744"/>
        <xdr:cNvSpPr txBox="1"/>
      </xdr:nvSpPr>
      <xdr:spPr>
        <a:xfrm>
          <a:off x="19310427" y="595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726</xdr:rowOff>
    </xdr:from>
    <xdr:to>
      <xdr:col>27</xdr:col>
      <xdr:colOff>161925</xdr:colOff>
      <xdr:row>31</xdr:row>
      <xdr:rowOff>102326</xdr:rowOff>
    </xdr:to>
    <xdr:sp macro="" textlink="">
      <xdr:nvSpPr>
        <xdr:cNvPr id="746" name="円/楕円 745"/>
        <xdr:cNvSpPr/>
      </xdr:nvSpPr>
      <xdr:spPr>
        <a:xfrm>
          <a:off x="18605500" y="53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118853</xdr:rowOff>
    </xdr:from>
    <xdr:ext cx="534377" cy="259045"/>
    <xdr:sp macro="" textlink="">
      <xdr:nvSpPr>
        <xdr:cNvPr id="747" name="テキスト ボックス 746"/>
        <xdr:cNvSpPr txBox="1"/>
      </xdr:nvSpPr>
      <xdr:spPr>
        <a:xfrm>
          <a:off x="18389111" y="50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134396</xdr:rowOff>
    </xdr:from>
    <xdr:to>
      <xdr:col>32</xdr:col>
      <xdr:colOff>187325</xdr:colOff>
      <xdr:row>58</xdr:row>
      <xdr:rowOff>135128</xdr:rowOff>
    </xdr:to>
    <xdr:cxnSp macro="">
      <xdr:nvCxnSpPr>
        <xdr:cNvPr id="774" name="直線コネクタ 773"/>
        <xdr:cNvCxnSpPr/>
      </xdr:nvCxnSpPr>
      <xdr:spPr>
        <a:xfrm>
          <a:off x="21323300" y="10078496"/>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133939</xdr:rowOff>
    </xdr:from>
    <xdr:to>
      <xdr:col>31</xdr:col>
      <xdr:colOff>34925</xdr:colOff>
      <xdr:row>58</xdr:row>
      <xdr:rowOff>134396</xdr:rowOff>
    </xdr:to>
    <xdr:cxnSp macro="">
      <xdr:nvCxnSpPr>
        <xdr:cNvPr id="777" name="直線コネクタ 776"/>
        <xdr:cNvCxnSpPr/>
      </xdr:nvCxnSpPr>
      <xdr:spPr>
        <a:xfrm>
          <a:off x="20434300" y="100780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133939</xdr:rowOff>
    </xdr:from>
    <xdr:to>
      <xdr:col>29</xdr:col>
      <xdr:colOff>517525</xdr:colOff>
      <xdr:row>58</xdr:row>
      <xdr:rowOff>135586</xdr:rowOff>
    </xdr:to>
    <xdr:cxnSp macro="">
      <xdr:nvCxnSpPr>
        <xdr:cNvPr id="780" name="直線コネクタ 779"/>
        <xdr:cNvCxnSpPr/>
      </xdr:nvCxnSpPr>
      <xdr:spPr>
        <a:xfrm flipV="1">
          <a:off x="19545300" y="10078039"/>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135586</xdr:rowOff>
    </xdr:from>
    <xdr:to>
      <xdr:col>28</xdr:col>
      <xdr:colOff>314325</xdr:colOff>
      <xdr:row>58</xdr:row>
      <xdr:rowOff>137140</xdr:rowOff>
    </xdr:to>
    <xdr:cxnSp macro="">
      <xdr:nvCxnSpPr>
        <xdr:cNvPr id="783" name="直線コネクタ 782"/>
        <xdr:cNvCxnSpPr/>
      </xdr:nvCxnSpPr>
      <xdr:spPr>
        <a:xfrm flipV="1">
          <a:off x="18656300" y="1007968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84328</xdr:rowOff>
    </xdr:from>
    <xdr:to>
      <xdr:col>32</xdr:col>
      <xdr:colOff>238125</xdr:colOff>
      <xdr:row>59</xdr:row>
      <xdr:rowOff>14478</xdr:rowOff>
    </xdr:to>
    <xdr:sp macro="" textlink="">
      <xdr:nvSpPr>
        <xdr:cNvPr id="793" name="円/楕円 792"/>
        <xdr:cNvSpPr/>
      </xdr:nvSpPr>
      <xdr:spPr>
        <a:xfrm>
          <a:off x="221107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170705</xdr:rowOff>
    </xdr:from>
    <xdr:ext cx="313932" cy="259045"/>
    <xdr:sp macro="" textlink="">
      <xdr:nvSpPr>
        <xdr:cNvPr id="794" name="貸付金該当値テキスト"/>
        <xdr:cNvSpPr txBox="1"/>
      </xdr:nvSpPr>
      <xdr:spPr>
        <a:xfrm>
          <a:off x="22212300" y="994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83596</xdr:rowOff>
    </xdr:from>
    <xdr:to>
      <xdr:col>31</xdr:col>
      <xdr:colOff>85725</xdr:colOff>
      <xdr:row>59</xdr:row>
      <xdr:rowOff>13746</xdr:rowOff>
    </xdr:to>
    <xdr:sp macro="" textlink="">
      <xdr:nvSpPr>
        <xdr:cNvPr id="795" name="円/楕円 794"/>
        <xdr:cNvSpPr/>
      </xdr:nvSpPr>
      <xdr:spPr>
        <a:xfrm>
          <a:off x="212725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4873</xdr:rowOff>
    </xdr:from>
    <xdr:ext cx="313932" cy="259045"/>
    <xdr:sp macro="" textlink="">
      <xdr:nvSpPr>
        <xdr:cNvPr id="796" name="テキスト ボックス 795"/>
        <xdr:cNvSpPr txBox="1"/>
      </xdr:nvSpPr>
      <xdr:spPr>
        <a:xfrm>
          <a:off x="21166333" y="1012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83139</xdr:rowOff>
    </xdr:from>
    <xdr:to>
      <xdr:col>29</xdr:col>
      <xdr:colOff>568325</xdr:colOff>
      <xdr:row>59</xdr:row>
      <xdr:rowOff>13289</xdr:rowOff>
    </xdr:to>
    <xdr:sp macro="" textlink="">
      <xdr:nvSpPr>
        <xdr:cNvPr id="797" name="円/楕円 796"/>
        <xdr:cNvSpPr/>
      </xdr:nvSpPr>
      <xdr:spPr>
        <a:xfrm>
          <a:off x="20383500" y="100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4416</xdr:rowOff>
    </xdr:from>
    <xdr:ext cx="313932" cy="259045"/>
    <xdr:sp macro="" textlink="">
      <xdr:nvSpPr>
        <xdr:cNvPr id="798" name="テキスト ボックス 797"/>
        <xdr:cNvSpPr txBox="1"/>
      </xdr:nvSpPr>
      <xdr:spPr>
        <a:xfrm>
          <a:off x="20277333" y="1011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84786</xdr:rowOff>
    </xdr:from>
    <xdr:to>
      <xdr:col>28</xdr:col>
      <xdr:colOff>365125</xdr:colOff>
      <xdr:row>59</xdr:row>
      <xdr:rowOff>14936</xdr:rowOff>
    </xdr:to>
    <xdr:sp macro="" textlink="">
      <xdr:nvSpPr>
        <xdr:cNvPr id="799" name="円/楕円 798"/>
        <xdr:cNvSpPr/>
      </xdr:nvSpPr>
      <xdr:spPr>
        <a:xfrm>
          <a:off x="19494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6063</xdr:rowOff>
    </xdr:from>
    <xdr:ext cx="313932" cy="259045"/>
    <xdr:sp macro="" textlink="">
      <xdr:nvSpPr>
        <xdr:cNvPr id="800" name="テキスト ボックス 799"/>
        <xdr:cNvSpPr txBox="1"/>
      </xdr:nvSpPr>
      <xdr:spPr>
        <a:xfrm>
          <a:off x="19388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86340</xdr:rowOff>
    </xdr:from>
    <xdr:to>
      <xdr:col>27</xdr:col>
      <xdr:colOff>161925</xdr:colOff>
      <xdr:row>59</xdr:row>
      <xdr:rowOff>16490</xdr:rowOff>
    </xdr:to>
    <xdr:sp macro="" textlink="">
      <xdr:nvSpPr>
        <xdr:cNvPr id="801" name="円/楕円 800"/>
        <xdr:cNvSpPr/>
      </xdr:nvSpPr>
      <xdr:spPr>
        <a:xfrm>
          <a:off x="18605500" y="100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7617</xdr:rowOff>
    </xdr:from>
    <xdr:ext cx="313932" cy="259045"/>
    <xdr:sp macro="" textlink="">
      <xdr:nvSpPr>
        <xdr:cNvPr id="802" name="テキスト ボックス 801"/>
        <xdr:cNvSpPr txBox="1"/>
      </xdr:nvSpPr>
      <xdr:spPr>
        <a:xfrm>
          <a:off x="18499333" y="10123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108915</xdr:rowOff>
    </xdr:from>
    <xdr:to>
      <xdr:col>32</xdr:col>
      <xdr:colOff>187325</xdr:colOff>
      <xdr:row>74</xdr:row>
      <xdr:rowOff>157645</xdr:rowOff>
    </xdr:to>
    <xdr:cxnSp macro="">
      <xdr:nvCxnSpPr>
        <xdr:cNvPr id="832" name="直線コネクタ 831"/>
        <xdr:cNvCxnSpPr/>
      </xdr:nvCxnSpPr>
      <xdr:spPr>
        <a:xfrm flipV="1">
          <a:off x="21323300" y="12624765"/>
          <a:ext cx="838200" cy="2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157645</xdr:rowOff>
    </xdr:from>
    <xdr:to>
      <xdr:col>31</xdr:col>
      <xdr:colOff>34925</xdr:colOff>
      <xdr:row>75</xdr:row>
      <xdr:rowOff>9265</xdr:rowOff>
    </xdr:to>
    <xdr:cxnSp macro="">
      <xdr:nvCxnSpPr>
        <xdr:cNvPr id="835" name="直線コネクタ 834"/>
        <xdr:cNvCxnSpPr/>
      </xdr:nvCxnSpPr>
      <xdr:spPr>
        <a:xfrm flipV="1">
          <a:off x="20434300" y="12844945"/>
          <a:ext cx="889000" cy="2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9265</xdr:rowOff>
    </xdr:from>
    <xdr:to>
      <xdr:col>29</xdr:col>
      <xdr:colOff>517525</xdr:colOff>
      <xdr:row>75</xdr:row>
      <xdr:rowOff>84703</xdr:rowOff>
    </xdr:to>
    <xdr:cxnSp macro="">
      <xdr:nvCxnSpPr>
        <xdr:cNvPr id="838" name="直線コネクタ 837"/>
        <xdr:cNvCxnSpPr/>
      </xdr:nvCxnSpPr>
      <xdr:spPr>
        <a:xfrm flipV="1">
          <a:off x="19545300" y="12868015"/>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20524</xdr:rowOff>
    </xdr:from>
    <xdr:to>
      <xdr:col>28</xdr:col>
      <xdr:colOff>314325</xdr:colOff>
      <xdr:row>75</xdr:row>
      <xdr:rowOff>84703</xdr:rowOff>
    </xdr:to>
    <xdr:cxnSp macro="">
      <xdr:nvCxnSpPr>
        <xdr:cNvPr id="841" name="直線コネクタ 840"/>
        <xdr:cNvCxnSpPr/>
      </xdr:nvCxnSpPr>
      <xdr:spPr>
        <a:xfrm>
          <a:off x="18656300" y="12879274"/>
          <a:ext cx="889000" cy="6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58115</xdr:rowOff>
    </xdr:from>
    <xdr:to>
      <xdr:col>32</xdr:col>
      <xdr:colOff>238125</xdr:colOff>
      <xdr:row>73</xdr:row>
      <xdr:rowOff>159715</xdr:rowOff>
    </xdr:to>
    <xdr:sp macro="" textlink="">
      <xdr:nvSpPr>
        <xdr:cNvPr id="851" name="円/楕円 850"/>
        <xdr:cNvSpPr/>
      </xdr:nvSpPr>
      <xdr:spPr>
        <a:xfrm>
          <a:off x="22110700" y="125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80992</xdr:rowOff>
    </xdr:from>
    <xdr:ext cx="534377" cy="259045"/>
    <xdr:sp macro="" textlink="">
      <xdr:nvSpPr>
        <xdr:cNvPr id="852" name="繰出金該当値テキスト"/>
        <xdr:cNvSpPr txBox="1"/>
      </xdr:nvSpPr>
      <xdr:spPr>
        <a:xfrm>
          <a:off x="22212300" y="124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70,616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106845</xdr:rowOff>
    </xdr:from>
    <xdr:to>
      <xdr:col>31</xdr:col>
      <xdr:colOff>85725</xdr:colOff>
      <xdr:row>75</xdr:row>
      <xdr:rowOff>36995</xdr:rowOff>
    </xdr:to>
    <xdr:sp macro="" textlink="">
      <xdr:nvSpPr>
        <xdr:cNvPr id="853" name="円/楕円 852"/>
        <xdr:cNvSpPr/>
      </xdr:nvSpPr>
      <xdr:spPr>
        <a:xfrm>
          <a:off x="21272500" y="127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53522</xdr:rowOff>
    </xdr:from>
    <xdr:ext cx="534377" cy="259045"/>
    <xdr:sp macro="" textlink="">
      <xdr:nvSpPr>
        <xdr:cNvPr id="854" name="テキスト ボックス 853"/>
        <xdr:cNvSpPr txBox="1"/>
      </xdr:nvSpPr>
      <xdr:spPr>
        <a:xfrm>
          <a:off x="21056111" y="125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129915</xdr:rowOff>
    </xdr:from>
    <xdr:to>
      <xdr:col>29</xdr:col>
      <xdr:colOff>568325</xdr:colOff>
      <xdr:row>75</xdr:row>
      <xdr:rowOff>60065</xdr:rowOff>
    </xdr:to>
    <xdr:sp macro="" textlink="">
      <xdr:nvSpPr>
        <xdr:cNvPr id="855" name="円/楕円 854"/>
        <xdr:cNvSpPr/>
      </xdr:nvSpPr>
      <xdr:spPr>
        <a:xfrm>
          <a:off x="20383500" y="128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76592</xdr:rowOff>
    </xdr:from>
    <xdr:ext cx="534377" cy="259045"/>
    <xdr:sp macro="" textlink="">
      <xdr:nvSpPr>
        <xdr:cNvPr id="856" name="テキスト ボックス 855"/>
        <xdr:cNvSpPr txBox="1"/>
      </xdr:nvSpPr>
      <xdr:spPr>
        <a:xfrm>
          <a:off x="20167111" y="125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33903</xdr:rowOff>
    </xdr:from>
    <xdr:to>
      <xdr:col>28</xdr:col>
      <xdr:colOff>365125</xdr:colOff>
      <xdr:row>75</xdr:row>
      <xdr:rowOff>135503</xdr:rowOff>
    </xdr:to>
    <xdr:sp macro="" textlink="">
      <xdr:nvSpPr>
        <xdr:cNvPr id="857" name="円/楕円 856"/>
        <xdr:cNvSpPr/>
      </xdr:nvSpPr>
      <xdr:spPr>
        <a:xfrm>
          <a:off x="19494500" y="128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152030</xdr:rowOff>
    </xdr:from>
    <xdr:ext cx="534377" cy="259045"/>
    <xdr:sp macro="" textlink="">
      <xdr:nvSpPr>
        <xdr:cNvPr id="858" name="テキスト ボックス 857"/>
        <xdr:cNvSpPr txBox="1"/>
      </xdr:nvSpPr>
      <xdr:spPr>
        <a:xfrm>
          <a:off x="19278111" y="1266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141174</xdr:rowOff>
    </xdr:from>
    <xdr:to>
      <xdr:col>27</xdr:col>
      <xdr:colOff>161925</xdr:colOff>
      <xdr:row>75</xdr:row>
      <xdr:rowOff>71324</xdr:rowOff>
    </xdr:to>
    <xdr:sp macro="" textlink="">
      <xdr:nvSpPr>
        <xdr:cNvPr id="859" name="円/楕円 858"/>
        <xdr:cNvSpPr/>
      </xdr:nvSpPr>
      <xdr:spPr>
        <a:xfrm>
          <a:off x="18605500" y="12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87851</xdr:rowOff>
    </xdr:from>
    <xdr:ext cx="534377" cy="259045"/>
    <xdr:sp macro="" textlink="">
      <xdr:nvSpPr>
        <xdr:cNvPr id="860" name="テキスト ボックス 859"/>
        <xdr:cNvSpPr txBox="1"/>
      </xdr:nvSpPr>
      <xdr:spPr>
        <a:xfrm>
          <a:off x="18389111" y="1260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歳出決算総額は、住民一人当たり約</a:t>
          </a:r>
          <a:r>
            <a:rPr kumimoji="1" lang="en-US" altLang="ja-JP" sz="1300">
              <a:latin typeface="ＭＳ Ｐゴシック"/>
            </a:rPr>
            <a:t>418</a:t>
          </a:r>
          <a:r>
            <a:rPr kumimoji="1" lang="ja-JP" altLang="en-US" sz="1300">
              <a:latin typeface="ＭＳ Ｐゴシック"/>
            </a:rPr>
            <a:t>千円となっている。中でも類似団体平均と比較して大きく上回っているのが、公債費と繰出金である。合併後、合併特例債等を活用し大規模事業を進めてきたことにより、公債費は住民一人当たり</a:t>
          </a:r>
          <a:r>
            <a:rPr kumimoji="1" lang="en-US" altLang="ja-JP" sz="1300">
              <a:latin typeface="ＭＳ Ｐゴシック"/>
            </a:rPr>
            <a:t>55,115</a:t>
          </a:r>
          <a:r>
            <a:rPr kumimoji="1" lang="ja-JP" altLang="en-US" sz="1300">
              <a:latin typeface="ＭＳ Ｐゴシック"/>
            </a:rPr>
            <a:t>円となっているが、財政計画に基づき、元金償還額の</a:t>
          </a:r>
          <a:r>
            <a:rPr kumimoji="1" lang="en-US" altLang="ja-JP" sz="1300">
              <a:latin typeface="ＭＳ Ｐゴシック"/>
            </a:rPr>
            <a:t>90</a:t>
          </a:r>
          <a:r>
            <a:rPr kumimoji="1" lang="ja-JP" altLang="en-US" sz="1300">
              <a:latin typeface="ＭＳ Ｐゴシック"/>
            </a:rPr>
            <a:t>％を超えない地方債の発行や繰上償還を行うなど、年々減少傾向にある。また、上下水道の整備を急速に進めたことにより、借入の残高が多く、事業会計への繰出金が住民一人当たり</a:t>
          </a:r>
          <a:r>
            <a:rPr kumimoji="1" lang="en-US" altLang="ja-JP" sz="1300">
              <a:latin typeface="ＭＳ Ｐゴシック"/>
            </a:rPr>
            <a:t>70,616</a:t>
          </a:r>
          <a:r>
            <a:rPr kumimoji="1" lang="ja-JP" altLang="en-US" sz="1300">
              <a:latin typeface="ＭＳ Ｐゴシック"/>
            </a:rPr>
            <a:t>円と大きくなっている。独立採算の原則に立って、更なる経費節減をはじめ経営の健全化に努める。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29,656
29,484
67.10
12,671,721
12,404,487
258,634
7,650,351
16,975,891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100.9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103124</xdr:rowOff>
    </xdr:from>
    <xdr:to>
      <xdr:col>6</xdr:col>
      <xdr:colOff>511175</xdr:colOff>
      <xdr:row>35</xdr:row>
      <xdr:rowOff>152110</xdr:rowOff>
    </xdr:to>
    <xdr:cxnSp macro="">
      <xdr:nvCxnSpPr>
        <xdr:cNvPr id="63" name="直線コネクタ 62"/>
        <xdr:cNvCxnSpPr/>
      </xdr:nvCxnSpPr>
      <xdr:spPr>
        <a:xfrm flipV="1">
          <a:off x="3797300" y="610387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152110</xdr:rowOff>
    </xdr:from>
    <xdr:to>
      <xdr:col>5</xdr:col>
      <xdr:colOff>358775</xdr:colOff>
      <xdr:row>36</xdr:row>
      <xdr:rowOff>34871</xdr:rowOff>
    </xdr:to>
    <xdr:cxnSp macro="">
      <xdr:nvCxnSpPr>
        <xdr:cNvPr id="66" name="直線コネクタ 65"/>
        <xdr:cNvCxnSpPr/>
      </xdr:nvCxnSpPr>
      <xdr:spPr>
        <a:xfrm flipV="1">
          <a:off x="2908300" y="6152860"/>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34871</xdr:rowOff>
    </xdr:from>
    <xdr:to>
      <xdr:col>4</xdr:col>
      <xdr:colOff>155575</xdr:colOff>
      <xdr:row>36</xdr:row>
      <xdr:rowOff>44015</xdr:rowOff>
    </xdr:to>
    <xdr:cxnSp macro="">
      <xdr:nvCxnSpPr>
        <xdr:cNvPr id="69" name="直線コネクタ 68"/>
        <xdr:cNvCxnSpPr/>
      </xdr:nvCxnSpPr>
      <xdr:spPr>
        <a:xfrm flipV="1">
          <a:off x="2019300" y="62070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160274</xdr:rowOff>
    </xdr:from>
    <xdr:to>
      <xdr:col>2</xdr:col>
      <xdr:colOff>638175</xdr:colOff>
      <xdr:row>36</xdr:row>
      <xdr:rowOff>44015</xdr:rowOff>
    </xdr:to>
    <xdr:cxnSp macro="">
      <xdr:nvCxnSpPr>
        <xdr:cNvPr id="72" name="直線コネクタ 71"/>
        <xdr:cNvCxnSpPr/>
      </xdr:nvCxnSpPr>
      <xdr:spPr>
        <a:xfrm>
          <a:off x="1130300" y="5989574"/>
          <a:ext cx="889000" cy="22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52324</xdr:rowOff>
    </xdr:from>
    <xdr:to>
      <xdr:col>6</xdr:col>
      <xdr:colOff>561975</xdr:colOff>
      <xdr:row>35</xdr:row>
      <xdr:rowOff>153924</xdr:rowOff>
    </xdr:to>
    <xdr:sp macro="" textlink="">
      <xdr:nvSpPr>
        <xdr:cNvPr id="82" name="円/楕円 81"/>
        <xdr:cNvSpPr/>
      </xdr:nvSpPr>
      <xdr:spPr>
        <a:xfrm>
          <a:off x="45847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30751</xdr:rowOff>
    </xdr:from>
    <xdr:ext cx="469744" cy="259045"/>
    <xdr:sp macro="" textlink="">
      <xdr:nvSpPr>
        <xdr:cNvPr id="83" name="議会費該当値テキスト"/>
        <xdr:cNvSpPr txBox="1"/>
      </xdr:nvSpPr>
      <xdr:spPr>
        <a:xfrm>
          <a:off x="4686300"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101310</xdr:rowOff>
    </xdr:from>
    <xdr:to>
      <xdr:col>5</xdr:col>
      <xdr:colOff>409575</xdr:colOff>
      <xdr:row>36</xdr:row>
      <xdr:rowOff>31460</xdr:rowOff>
    </xdr:to>
    <xdr:sp macro="" textlink="">
      <xdr:nvSpPr>
        <xdr:cNvPr id="84" name="円/楕円 83"/>
        <xdr:cNvSpPr/>
      </xdr:nvSpPr>
      <xdr:spPr>
        <a:xfrm>
          <a:off x="3746500" y="6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22587</xdr:rowOff>
    </xdr:from>
    <xdr:ext cx="469744" cy="259045"/>
    <xdr:sp macro="" textlink="">
      <xdr:nvSpPr>
        <xdr:cNvPr id="85" name="テキスト ボックス 84"/>
        <xdr:cNvSpPr txBox="1"/>
      </xdr:nvSpPr>
      <xdr:spPr>
        <a:xfrm>
          <a:off x="3562427" y="619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155521</xdr:rowOff>
    </xdr:from>
    <xdr:to>
      <xdr:col>4</xdr:col>
      <xdr:colOff>206375</xdr:colOff>
      <xdr:row>36</xdr:row>
      <xdr:rowOff>85671</xdr:rowOff>
    </xdr:to>
    <xdr:sp macro="" textlink="">
      <xdr:nvSpPr>
        <xdr:cNvPr id="86" name="円/楕円 85"/>
        <xdr:cNvSpPr/>
      </xdr:nvSpPr>
      <xdr:spPr>
        <a:xfrm>
          <a:off x="2857500" y="61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76798</xdr:rowOff>
    </xdr:from>
    <xdr:ext cx="469744" cy="259045"/>
    <xdr:sp macro="" textlink="">
      <xdr:nvSpPr>
        <xdr:cNvPr id="87" name="テキスト ボックス 86"/>
        <xdr:cNvSpPr txBox="1"/>
      </xdr:nvSpPr>
      <xdr:spPr>
        <a:xfrm>
          <a:off x="2673427" y="62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164665</xdr:rowOff>
    </xdr:from>
    <xdr:to>
      <xdr:col>3</xdr:col>
      <xdr:colOff>3175</xdr:colOff>
      <xdr:row>36</xdr:row>
      <xdr:rowOff>94815</xdr:rowOff>
    </xdr:to>
    <xdr:sp macro="" textlink="">
      <xdr:nvSpPr>
        <xdr:cNvPr id="88" name="円/楕円 87"/>
        <xdr:cNvSpPr/>
      </xdr:nvSpPr>
      <xdr:spPr>
        <a:xfrm>
          <a:off x="1968500" y="61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85942</xdr:rowOff>
    </xdr:from>
    <xdr:ext cx="469744" cy="259045"/>
    <xdr:sp macro="" textlink="">
      <xdr:nvSpPr>
        <xdr:cNvPr id="89" name="テキスト ボックス 88"/>
        <xdr:cNvSpPr txBox="1"/>
      </xdr:nvSpPr>
      <xdr:spPr>
        <a:xfrm>
          <a:off x="1784427" y="625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109474</xdr:rowOff>
    </xdr:from>
    <xdr:to>
      <xdr:col>1</xdr:col>
      <xdr:colOff>485775</xdr:colOff>
      <xdr:row>35</xdr:row>
      <xdr:rowOff>39624</xdr:rowOff>
    </xdr:to>
    <xdr:sp macro="" textlink="">
      <xdr:nvSpPr>
        <xdr:cNvPr id="90" name="円/楕円 89"/>
        <xdr:cNvSpPr/>
      </xdr:nvSpPr>
      <xdr:spPr>
        <a:xfrm>
          <a:off x="1079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30751</xdr:rowOff>
    </xdr:from>
    <xdr:ext cx="469744" cy="259045"/>
    <xdr:sp macro="" textlink="">
      <xdr:nvSpPr>
        <xdr:cNvPr id="91" name="テキスト ボックス 90"/>
        <xdr:cNvSpPr txBox="1"/>
      </xdr:nvSpPr>
      <xdr:spPr>
        <a:xfrm>
          <a:off x="895427"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101638</xdr:rowOff>
    </xdr:from>
    <xdr:to>
      <xdr:col>6</xdr:col>
      <xdr:colOff>511175</xdr:colOff>
      <xdr:row>56</xdr:row>
      <xdr:rowOff>151747</xdr:rowOff>
    </xdr:to>
    <xdr:cxnSp macro="">
      <xdr:nvCxnSpPr>
        <xdr:cNvPr id="120" name="直線コネクタ 119"/>
        <xdr:cNvCxnSpPr/>
      </xdr:nvCxnSpPr>
      <xdr:spPr>
        <a:xfrm>
          <a:off x="3797300" y="9702838"/>
          <a:ext cx="8382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31183</xdr:rowOff>
    </xdr:from>
    <xdr:to>
      <xdr:col>5</xdr:col>
      <xdr:colOff>358775</xdr:colOff>
      <xdr:row>56</xdr:row>
      <xdr:rowOff>101638</xdr:rowOff>
    </xdr:to>
    <xdr:cxnSp macro="">
      <xdr:nvCxnSpPr>
        <xdr:cNvPr id="123" name="直線コネクタ 122"/>
        <xdr:cNvCxnSpPr/>
      </xdr:nvCxnSpPr>
      <xdr:spPr>
        <a:xfrm>
          <a:off x="2908300" y="9632383"/>
          <a:ext cx="8890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31183</xdr:rowOff>
    </xdr:from>
    <xdr:to>
      <xdr:col>4</xdr:col>
      <xdr:colOff>155575</xdr:colOff>
      <xdr:row>57</xdr:row>
      <xdr:rowOff>10991</xdr:rowOff>
    </xdr:to>
    <xdr:cxnSp macro="">
      <xdr:nvCxnSpPr>
        <xdr:cNvPr id="126" name="直線コネクタ 125"/>
        <xdr:cNvCxnSpPr/>
      </xdr:nvCxnSpPr>
      <xdr:spPr>
        <a:xfrm flipV="1">
          <a:off x="2019300" y="9632383"/>
          <a:ext cx="889000" cy="1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163909</xdr:rowOff>
    </xdr:from>
    <xdr:to>
      <xdr:col>2</xdr:col>
      <xdr:colOff>638175</xdr:colOff>
      <xdr:row>57</xdr:row>
      <xdr:rowOff>10991</xdr:rowOff>
    </xdr:to>
    <xdr:cxnSp macro="">
      <xdr:nvCxnSpPr>
        <xdr:cNvPr id="129" name="直線コネクタ 128"/>
        <xdr:cNvCxnSpPr/>
      </xdr:nvCxnSpPr>
      <xdr:spPr>
        <a:xfrm>
          <a:off x="1130300" y="9765109"/>
          <a:ext cx="8890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100947</xdr:rowOff>
    </xdr:from>
    <xdr:to>
      <xdr:col>6</xdr:col>
      <xdr:colOff>561975</xdr:colOff>
      <xdr:row>57</xdr:row>
      <xdr:rowOff>31097</xdr:rowOff>
    </xdr:to>
    <xdr:sp macro="" textlink="">
      <xdr:nvSpPr>
        <xdr:cNvPr id="139" name="円/楕円 138"/>
        <xdr:cNvSpPr/>
      </xdr:nvSpPr>
      <xdr:spPr>
        <a:xfrm>
          <a:off x="4584700" y="97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79374</xdr:rowOff>
    </xdr:from>
    <xdr:ext cx="534377" cy="259045"/>
    <xdr:sp macro="" textlink="">
      <xdr:nvSpPr>
        <xdr:cNvPr id="140" name="総務費該当値テキスト"/>
        <xdr:cNvSpPr txBox="1"/>
      </xdr:nvSpPr>
      <xdr:spPr>
        <a:xfrm>
          <a:off x="4686300" y="96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50838</xdr:rowOff>
    </xdr:from>
    <xdr:to>
      <xdr:col>5</xdr:col>
      <xdr:colOff>409575</xdr:colOff>
      <xdr:row>56</xdr:row>
      <xdr:rowOff>152438</xdr:rowOff>
    </xdr:to>
    <xdr:sp macro="" textlink="">
      <xdr:nvSpPr>
        <xdr:cNvPr id="141" name="円/楕円 140"/>
        <xdr:cNvSpPr/>
      </xdr:nvSpPr>
      <xdr:spPr>
        <a:xfrm>
          <a:off x="3746500" y="96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168965</xdr:rowOff>
    </xdr:from>
    <xdr:ext cx="534377" cy="259045"/>
    <xdr:sp macro="" textlink="">
      <xdr:nvSpPr>
        <xdr:cNvPr id="142" name="テキスト ボックス 141"/>
        <xdr:cNvSpPr txBox="1"/>
      </xdr:nvSpPr>
      <xdr:spPr>
        <a:xfrm>
          <a:off x="3530111" y="94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151833</xdr:rowOff>
    </xdr:from>
    <xdr:to>
      <xdr:col>4</xdr:col>
      <xdr:colOff>206375</xdr:colOff>
      <xdr:row>56</xdr:row>
      <xdr:rowOff>81983</xdr:rowOff>
    </xdr:to>
    <xdr:sp macro="" textlink="">
      <xdr:nvSpPr>
        <xdr:cNvPr id="143" name="円/楕円 142"/>
        <xdr:cNvSpPr/>
      </xdr:nvSpPr>
      <xdr:spPr>
        <a:xfrm>
          <a:off x="2857500" y="95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98510</xdr:rowOff>
    </xdr:from>
    <xdr:ext cx="534377" cy="259045"/>
    <xdr:sp macro="" textlink="">
      <xdr:nvSpPr>
        <xdr:cNvPr id="144" name="テキスト ボックス 143"/>
        <xdr:cNvSpPr txBox="1"/>
      </xdr:nvSpPr>
      <xdr:spPr>
        <a:xfrm>
          <a:off x="2641111" y="93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131641</xdr:rowOff>
    </xdr:from>
    <xdr:to>
      <xdr:col>3</xdr:col>
      <xdr:colOff>3175</xdr:colOff>
      <xdr:row>57</xdr:row>
      <xdr:rowOff>61791</xdr:rowOff>
    </xdr:to>
    <xdr:sp macro="" textlink="">
      <xdr:nvSpPr>
        <xdr:cNvPr id="145" name="円/楕円 144"/>
        <xdr:cNvSpPr/>
      </xdr:nvSpPr>
      <xdr:spPr>
        <a:xfrm>
          <a:off x="1968500" y="97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52918</xdr:rowOff>
    </xdr:from>
    <xdr:ext cx="534377" cy="259045"/>
    <xdr:sp macro="" textlink="">
      <xdr:nvSpPr>
        <xdr:cNvPr id="146" name="テキスト ボックス 145"/>
        <xdr:cNvSpPr txBox="1"/>
      </xdr:nvSpPr>
      <xdr:spPr>
        <a:xfrm>
          <a:off x="1752111" y="982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113109</xdr:rowOff>
    </xdr:from>
    <xdr:to>
      <xdr:col>1</xdr:col>
      <xdr:colOff>485775</xdr:colOff>
      <xdr:row>57</xdr:row>
      <xdr:rowOff>43259</xdr:rowOff>
    </xdr:to>
    <xdr:sp macro="" textlink="">
      <xdr:nvSpPr>
        <xdr:cNvPr id="147" name="円/楕円 146"/>
        <xdr:cNvSpPr/>
      </xdr:nvSpPr>
      <xdr:spPr>
        <a:xfrm>
          <a:off x="1079500" y="971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34386</xdr:rowOff>
    </xdr:from>
    <xdr:ext cx="534377" cy="259045"/>
    <xdr:sp macro="" textlink="">
      <xdr:nvSpPr>
        <xdr:cNvPr id="148" name="テキスト ボックス 147"/>
        <xdr:cNvSpPr txBox="1"/>
      </xdr:nvSpPr>
      <xdr:spPr>
        <a:xfrm>
          <a:off x="863111" y="980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49244</xdr:rowOff>
    </xdr:from>
    <xdr:to>
      <xdr:col>6</xdr:col>
      <xdr:colOff>511175</xdr:colOff>
      <xdr:row>76</xdr:row>
      <xdr:rowOff>68728</xdr:rowOff>
    </xdr:to>
    <xdr:cxnSp macro="">
      <xdr:nvCxnSpPr>
        <xdr:cNvPr id="178" name="直線コネクタ 177"/>
        <xdr:cNvCxnSpPr/>
      </xdr:nvCxnSpPr>
      <xdr:spPr>
        <a:xfrm flipV="1">
          <a:off x="3797300" y="13079444"/>
          <a:ext cx="838200" cy="1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68728</xdr:rowOff>
    </xdr:from>
    <xdr:to>
      <xdr:col>5</xdr:col>
      <xdr:colOff>358775</xdr:colOff>
      <xdr:row>76</xdr:row>
      <xdr:rowOff>120132</xdr:rowOff>
    </xdr:to>
    <xdr:cxnSp macro="">
      <xdr:nvCxnSpPr>
        <xdr:cNvPr id="181" name="直線コネクタ 180"/>
        <xdr:cNvCxnSpPr/>
      </xdr:nvCxnSpPr>
      <xdr:spPr>
        <a:xfrm flipV="1">
          <a:off x="2908300" y="13098928"/>
          <a:ext cx="889000" cy="5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120132</xdr:rowOff>
    </xdr:from>
    <xdr:to>
      <xdr:col>4</xdr:col>
      <xdr:colOff>155575</xdr:colOff>
      <xdr:row>76</xdr:row>
      <xdr:rowOff>139023</xdr:rowOff>
    </xdr:to>
    <xdr:cxnSp macro="">
      <xdr:nvCxnSpPr>
        <xdr:cNvPr id="184" name="直線コネクタ 183"/>
        <xdr:cNvCxnSpPr/>
      </xdr:nvCxnSpPr>
      <xdr:spPr>
        <a:xfrm flipV="1">
          <a:off x="2019300" y="13150332"/>
          <a:ext cx="889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105296</xdr:rowOff>
    </xdr:from>
    <xdr:to>
      <xdr:col>2</xdr:col>
      <xdr:colOff>638175</xdr:colOff>
      <xdr:row>76</xdr:row>
      <xdr:rowOff>139023</xdr:rowOff>
    </xdr:to>
    <xdr:cxnSp macro="">
      <xdr:nvCxnSpPr>
        <xdr:cNvPr id="187" name="直線コネクタ 186"/>
        <xdr:cNvCxnSpPr/>
      </xdr:nvCxnSpPr>
      <xdr:spPr>
        <a:xfrm>
          <a:off x="1130300" y="13135496"/>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169894</xdr:rowOff>
    </xdr:from>
    <xdr:to>
      <xdr:col>6</xdr:col>
      <xdr:colOff>561975</xdr:colOff>
      <xdr:row>76</xdr:row>
      <xdr:rowOff>100044</xdr:rowOff>
    </xdr:to>
    <xdr:sp macro="" textlink="">
      <xdr:nvSpPr>
        <xdr:cNvPr id="197" name="円/楕円 196"/>
        <xdr:cNvSpPr/>
      </xdr:nvSpPr>
      <xdr:spPr>
        <a:xfrm>
          <a:off x="4584700" y="130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21320</xdr:rowOff>
    </xdr:from>
    <xdr:ext cx="599010" cy="259045"/>
    <xdr:sp macro="" textlink="">
      <xdr:nvSpPr>
        <xdr:cNvPr id="198" name="民生費該当値テキスト"/>
        <xdr:cNvSpPr txBox="1"/>
      </xdr:nvSpPr>
      <xdr:spPr>
        <a:xfrm>
          <a:off x="4686300" y="1288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17928</xdr:rowOff>
    </xdr:from>
    <xdr:to>
      <xdr:col>5</xdr:col>
      <xdr:colOff>409575</xdr:colOff>
      <xdr:row>76</xdr:row>
      <xdr:rowOff>119528</xdr:rowOff>
    </xdr:to>
    <xdr:sp macro="" textlink="">
      <xdr:nvSpPr>
        <xdr:cNvPr id="199" name="円/楕円 198"/>
        <xdr:cNvSpPr/>
      </xdr:nvSpPr>
      <xdr:spPr>
        <a:xfrm>
          <a:off x="3746500" y="130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136055</xdr:rowOff>
    </xdr:from>
    <xdr:ext cx="599010" cy="259045"/>
    <xdr:sp macro="" textlink="">
      <xdr:nvSpPr>
        <xdr:cNvPr id="200" name="テキスト ボックス 199"/>
        <xdr:cNvSpPr txBox="1"/>
      </xdr:nvSpPr>
      <xdr:spPr>
        <a:xfrm>
          <a:off x="3497794" y="1282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69332</xdr:rowOff>
    </xdr:from>
    <xdr:to>
      <xdr:col>4</xdr:col>
      <xdr:colOff>206375</xdr:colOff>
      <xdr:row>76</xdr:row>
      <xdr:rowOff>170932</xdr:rowOff>
    </xdr:to>
    <xdr:sp macro="" textlink="">
      <xdr:nvSpPr>
        <xdr:cNvPr id="201" name="円/楕円 200"/>
        <xdr:cNvSpPr/>
      </xdr:nvSpPr>
      <xdr:spPr>
        <a:xfrm>
          <a:off x="2857500" y="130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16009</xdr:rowOff>
    </xdr:from>
    <xdr:ext cx="599010" cy="259045"/>
    <xdr:sp macro="" textlink="">
      <xdr:nvSpPr>
        <xdr:cNvPr id="202" name="テキスト ボックス 201"/>
        <xdr:cNvSpPr txBox="1"/>
      </xdr:nvSpPr>
      <xdr:spPr>
        <a:xfrm>
          <a:off x="2608794" y="1287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88223</xdr:rowOff>
    </xdr:from>
    <xdr:to>
      <xdr:col>3</xdr:col>
      <xdr:colOff>3175</xdr:colOff>
      <xdr:row>77</xdr:row>
      <xdr:rowOff>18373</xdr:rowOff>
    </xdr:to>
    <xdr:sp macro="" textlink="">
      <xdr:nvSpPr>
        <xdr:cNvPr id="203" name="円/楕円 202"/>
        <xdr:cNvSpPr/>
      </xdr:nvSpPr>
      <xdr:spPr>
        <a:xfrm>
          <a:off x="1968500" y="131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9500</xdr:rowOff>
    </xdr:from>
    <xdr:ext cx="599010" cy="259045"/>
    <xdr:sp macro="" textlink="">
      <xdr:nvSpPr>
        <xdr:cNvPr id="204" name="テキスト ボックス 203"/>
        <xdr:cNvSpPr txBox="1"/>
      </xdr:nvSpPr>
      <xdr:spPr>
        <a:xfrm>
          <a:off x="1719794" y="132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54496</xdr:rowOff>
    </xdr:from>
    <xdr:to>
      <xdr:col>1</xdr:col>
      <xdr:colOff>485775</xdr:colOff>
      <xdr:row>76</xdr:row>
      <xdr:rowOff>156096</xdr:rowOff>
    </xdr:to>
    <xdr:sp macro="" textlink="">
      <xdr:nvSpPr>
        <xdr:cNvPr id="205" name="円/楕円 204"/>
        <xdr:cNvSpPr/>
      </xdr:nvSpPr>
      <xdr:spPr>
        <a:xfrm>
          <a:off x="1079500" y="130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1173</xdr:rowOff>
    </xdr:from>
    <xdr:ext cx="599010" cy="259045"/>
    <xdr:sp macro="" textlink="">
      <xdr:nvSpPr>
        <xdr:cNvPr id="206" name="テキスト ボックス 205"/>
        <xdr:cNvSpPr txBox="1"/>
      </xdr:nvSpPr>
      <xdr:spPr>
        <a:xfrm>
          <a:off x="830794" y="1285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29155</xdr:rowOff>
    </xdr:from>
    <xdr:to>
      <xdr:col>6</xdr:col>
      <xdr:colOff>511175</xdr:colOff>
      <xdr:row>97</xdr:row>
      <xdr:rowOff>52767</xdr:rowOff>
    </xdr:to>
    <xdr:cxnSp macro="">
      <xdr:nvCxnSpPr>
        <xdr:cNvPr id="238" name="直線コネクタ 237"/>
        <xdr:cNvCxnSpPr/>
      </xdr:nvCxnSpPr>
      <xdr:spPr>
        <a:xfrm>
          <a:off x="3797300" y="16659805"/>
          <a:ext cx="8382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8810</xdr:rowOff>
    </xdr:from>
    <xdr:to>
      <xdr:col>5</xdr:col>
      <xdr:colOff>358775</xdr:colOff>
      <xdr:row>97</xdr:row>
      <xdr:rowOff>29155</xdr:rowOff>
    </xdr:to>
    <xdr:cxnSp macro="">
      <xdr:nvCxnSpPr>
        <xdr:cNvPr id="241" name="直線コネクタ 240"/>
        <xdr:cNvCxnSpPr/>
      </xdr:nvCxnSpPr>
      <xdr:spPr>
        <a:xfrm>
          <a:off x="2908300" y="16639460"/>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168830</xdr:rowOff>
    </xdr:from>
    <xdr:to>
      <xdr:col>4</xdr:col>
      <xdr:colOff>155575</xdr:colOff>
      <xdr:row>97</xdr:row>
      <xdr:rowOff>8810</xdr:rowOff>
    </xdr:to>
    <xdr:cxnSp macro="">
      <xdr:nvCxnSpPr>
        <xdr:cNvPr id="244" name="直線コネクタ 243"/>
        <xdr:cNvCxnSpPr/>
      </xdr:nvCxnSpPr>
      <xdr:spPr>
        <a:xfrm>
          <a:off x="2019300" y="16628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1577</xdr:rowOff>
    </xdr:from>
    <xdr:to>
      <xdr:col>2</xdr:col>
      <xdr:colOff>638175</xdr:colOff>
      <xdr:row>96</xdr:row>
      <xdr:rowOff>168830</xdr:rowOff>
    </xdr:to>
    <xdr:cxnSp macro="">
      <xdr:nvCxnSpPr>
        <xdr:cNvPr id="247" name="直線コネクタ 246"/>
        <xdr:cNvCxnSpPr/>
      </xdr:nvCxnSpPr>
      <xdr:spPr>
        <a:xfrm>
          <a:off x="1130300" y="16460777"/>
          <a:ext cx="889000" cy="16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1967</xdr:rowOff>
    </xdr:from>
    <xdr:to>
      <xdr:col>6</xdr:col>
      <xdr:colOff>561975</xdr:colOff>
      <xdr:row>97</xdr:row>
      <xdr:rowOff>103567</xdr:rowOff>
    </xdr:to>
    <xdr:sp macro="" textlink="">
      <xdr:nvSpPr>
        <xdr:cNvPr id="257" name="円/楕円 256"/>
        <xdr:cNvSpPr/>
      </xdr:nvSpPr>
      <xdr:spPr>
        <a:xfrm>
          <a:off x="4584700" y="166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24844</xdr:rowOff>
    </xdr:from>
    <xdr:ext cx="534377" cy="259045"/>
    <xdr:sp macro="" textlink="">
      <xdr:nvSpPr>
        <xdr:cNvPr id="258" name="衛生費該当値テキスト"/>
        <xdr:cNvSpPr txBox="1"/>
      </xdr:nvSpPr>
      <xdr:spPr>
        <a:xfrm>
          <a:off x="4686300" y="164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149805</xdr:rowOff>
    </xdr:from>
    <xdr:to>
      <xdr:col>5</xdr:col>
      <xdr:colOff>409575</xdr:colOff>
      <xdr:row>97</xdr:row>
      <xdr:rowOff>79955</xdr:rowOff>
    </xdr:to>
    <xdr:sp macro="" textlink="">
      <xdr:nvSpPr>
        <xdr:cNvPr id="259" name="円/楕円 258"/>
        <xdr:cNvSpPr/>
      </xdr:nvSpPr>
      <xdr:spPr>
        <a:xfrm>
          <a:off x="3746500" y="166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96482</xdr:rowOff>
    </xdr:from>
    <xdr:ext cx="534377" cy="259045"/>
    <xdr:sp macro="" textlink="">
      <xdr:nvSpPr>
        <xdr:cNvPr id="260" name="テキスト ボックス 259"/>
        <xdr:cNvSpPr txBox="1"/>
      </xdr:nvSpPr>
      <xdr:spPr>
        <a:xfrm>
          <a:off x="3530111" y="163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129460</xdr:rowOff>
    </xdr:from>
    <xdr:to>
      <xdr:col>4</xdr:col>
      <xdr:colOff>206375</xdr:colOff>
      <xdr:row>97</xdr:row>
      <xdr:rowOff>59610</xdr:rowOff>
    </xdr:to>
    <xdr:sp macro="" textlink="">
      <xdr:nvSpPr>
        <xdr:cNvPr id="261" name="円/楕円 260"/>
        <xdr:cNvSpPr/>
      </xdr:nvSpPr>
      <xdr:spPr>
        <a:xfrm>
          <a:off x="2857500" y="165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76137</xdr:rowOff>
    </xdr:from>
    <xdr:ext cx="534377" cy="259045"/>
    <xdr:sp macro="" textlink="">
      <xdr:nvSpPr>
        <xdr:cNvPr id="262" name="テキスト ボックス 261"/>
        <xdr:cNvSpPr txBox="1"/>
      </xdr:nvSpPr>
      <xdr:spPr>
        <a:xfrm>
          <a:off x="2641111" y="163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118030</xdr:rowOff>
    </xdr:from>
    <xdr:to>
      <xdr:col>3</xdr:col>
      <xdr:colOff>3175</xdr:colOff>
      <xdr:row>97</xdr:row>
      <xdr:rowOff>48180</xdr:rowOff>
    </xdr:to>
    <xdr:sp macro="" textlink="">
      <xdr:nvSpPr>
        <xdr:cNvPr id="263" name="円/楕円 262"/>
        <xdr:cNvSpPr/>
      </xdr:nvSpPr>
      <xdr:spPr>
        <a:xfrm>
          <a:off x="1968500" y="165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64707</xdr:rowOff>
    </xdr:from>
    <xdr:ext cx="534377" cy="259045"/>
    <xdr:sp macro="" textlink="">
      <xdr:nvSpPr>
        <xdr:cNvPr id="264" name="テキスト ボックス 263"/>
        <xdr:cNvSpPr txBox="1"/>
      </xdr:nvSpPr>
      <xdr:spPr>
        <a:xfrm>
          <a:off x="1752111" y="163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122227</xdr:rowOff>
    </xdr:from>
    <xdr:to>
      <xdr:col>1</xdr:col>
      <xdr:colOff>485775</xdr:colOff>
      <xdr:row>96</xdr:row>
      <xdr:rowOff>52377</xdr:rowOff>
    </xdr:to>
    <xdr:sp macro="" textlink="">
      <xdr:nvSpPr>
        <xdr:cNvPr id="265" name="円/楕円 264"/>
        <xdr:cNvSpPr/>
      </xdr:nvSpPr>
      <xdr:spPr>
        <a:xfrm>
          <a:off x="1079500" y="164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68904</xdr:rowOff>
    </xdr:from>
    <xdr:ext cx="534377" cy="259045"/>
    <xdr:sp macro="" textlink="">
      <xdr:nvSpPr>
        <xdr:cNvPr id="266" name="テキスト ボックス 265"/>
        <xdr:cNvSpPr txBox="1"/>
      </xdr:nvSpPr>
      <xdr:spPr>
        <a:xfrm>
          <a:off x="863111" y="1618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43688</xdr:rowOff>
    </xdr:from>
    <xdr:to>
      <xdr:col>15</xdr:col>
      <xdr:colOff>180975</xdr:colOff>
      <xdr:row>39</xdr:row>
      <xdr:rowOff>44450</xdr:rowOff>
    </xdr:to>
    <xdr:cxnSp macro="">
      <xdr:nvCxnSpPr>
        <xdr:cNvPr id="295" name="直線コネクタ 294"/>
        <xdr:cNvCxnSpPr/>
      </xdr:nvCxnSpPr>
      <xdr:spPr>
        <a:xfrm flipV="1">
          <a:off x="9639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7874</xdr:rowOff>
    </xdr:from>
    <xdr:to>
      <xdr:col>12</xdr:col>
      <xdr:colOff>511175</xdr:colOff>
      <xdr:row>39</xdr:row>
      <xdr:rowOff>44450</xdr:rowOff>
    </xdr:to>
    <xdr:cxnSp macro="">
      <xdr:nvCxnSpPr>
        <xdr:cNvPr id="301" name="直線コネクタ 300"/>
        <xdr:cNvCxnSpPr/>
      </xdr:nvCxnSpPr>
      <xdr:spPr>
        <a:xfrm>
          <a:off x="7861300" y="66944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124460</xdr:rowOff>
    </xdr:from>
    <xdr:to>
      <xdr:col>11</xdr:col>
      <xdr:colOff>307975</xdr:colOff>
      <xdr:row>39</xdr:row>
      <xdr:rowOff>7874</xdr:rowOff>
    </xdr:to>
    <xdr:cxnSp macro="">
      <xdr:nvCxnSpPr>
        <xdr:cNvPr id="304" name="直線コネクタ 303"/>
        <xdr:cNvCxnSpPr/>
      </xdr:nvCxnSpPr>
      <xdr:spPr>
        <a:xfrm>
          <a:off x="6972300" y="6296660"/>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4" name="円/楕円 313"/>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15"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128524</xdr:rowOff>
    </xdr:from>
    <xdr:to>
      <xdr:col>11</xdr:col>
      <xdr:colOff>358775</xdr:colOff>
      <xdr:row>39</xdr:row>
      <xdr:rowOff>58674</xdr:rowOff>
    </xdr:to>
    <xdr:sp macro="" textlink="">
      <xdr:nvSpPr>
        <xdr:cNvPr id="320" name="円/楕円 319"/>
        <xdr:cNvSpPr/>
      </xdr:nvSpPr>
      <xdr:spPr>
        <a:xfrm>
          <a:off x="78105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49801</xdr:rowOff>
    </xdr:from>
    <xdr:ext cx="313932" cy="259045"/>
    <xdr:sp macro="" textlink="">
      <xdr:nvSpPr>
        <xdr:cNvPr id="321" name="テキスト ボックス 320"/>
        <xdr:cNvSpPr txBox="1"/>
      </xdr:nvSpPr>
      <xdr:spPr>
        <a:xfrm>
          <a:off x="7704333" y="6736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73660</xdr:rowOff>
    </xdr:from>
    <xdr:to>
      <xdr:col>10</xdr:col>
      <xdr:colOff>155575</xdr:colOff>
      <xdr:row>37</xdr:row>
      <xdr:rowOff>3810</xdr:rowOff>
    </xdr:to>
    <xdr:sp macro="" textlink="">
      <xdr:nvSpPr>
        <xdr:cNvPr id="322" name="円/楕円 321"/>
        <xdr:cNvSpPr/>
      </xdr:nvSpPr>
      <xdr:spPr>
        <a:xfrm>
          <a:off x="6921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166387</xdr:rowOff>
    </xdr:from>
    <xdr:ext cx="469744" cy="259045"/>
    <xdr:sp macro="" textlink="">
      <xdr:nvSpPr>
        <xdr:cNvPr id="323" name="テキスト ボックス 322"/>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51689</xdr:rowOff>
    </xdr:from>
    <xdr:to>
      <xdr:col>15</xdr:col>
      <xdr:colOff>180975</xdr:colOff>
      <xdr:row>57</xdr:row>
      <xdr:rowOff>14839</xdr:rowOff>
    </xdr:to>
    <xdr:cxnSp macro="">
      <xdr:nvCxnSpPr>
        <xdr:cNvPr id="350" name="直線コネクタ 349"/>
        <xdr:cNvCxnSpPr/>
      </xdr:nvCxnSpPr>
      <xdr:spPr>
        <a:xfrm flipV="1">
          <a:off x="9639300" y="9652889"/>
          <a:ext cx="838200" cy="1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103215</xdr:rowOff>
    </xdr:from>
    <xdr:to>
      <xdr:col>14</xdr:col>
      <xdr:colOff>28575</xdr:colOff>
      <xdr:row>57</xdr:row>
      <xdr:rowOff>14839</xdr:rowOff>
    </xdr:to>
    <xdr:cxnSp macro="">
      <xdr:nvCxnSpPr>
        <xdr:cNvPr id="353" name="直線コネクタ 352"/>
        <xdr:cNvCxnSpPr/>
      </xdr:nvCxnSpPr>
      <xdr:spPr>
        <a:xfrm>
          <a:off x="8750300" y="9190065"/>
          <a:ext cx="889000" cy="59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103215</xdr:rowOff>
    </xdr:from>
    <xdr:to>
      <xdr:col>12</xdr:col>
      <xdr:colOff>511175</xdr:colOff>
      <xdr:row>56</xdr:row>
      <xdr:rowOff>98163</xdr:rowOff>
    </xdr:to>
    <xdr:cxnSp macro="">
      <xdr:nvCxnSpPr>
        <xdr:cNvPr id="356" name="直線コネクタ 355"/>
        <xdr:cNvCxnSpPr/>
      </xdr:nvCxnSpPr>
      <xdr:spPr>
        <a:xfrm flipV="1">
          <a:off x="7861300" y="9190065"/>
          <a:ext cx="889000" cy="5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43688</xdr:rowOff>
    </xdr:from>
    <xdr:to>
      <xdr:col>11</xdr:col>
      <xdr:colOff>307975</xdr:colOff>
      <xdr:row>56</xdr:row>
      <xdr:rowOff>98163</xdr:rowOff>
    </xdr:to>
    <xdr:cxnSp macro="">
      <xdr:nvCxnSpPr>
        <xdr:cNvPr id="359" name="直線コネクタ 358"/>
        <xdr:cNvCxnSpPr/>
      </xdr:nvCxnSpPr>
      <xdr:spPr>
        <a:xfrm>
          <a:off x="6972300" y="9644888"/>
          <a:ext cx="889000" cy="5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889</xdr:rowOff>
    </xdr:from>
    <xdr:to>
      <xdr:col>15</xdr:col>
      <xdr:colOff>231775</xdr:colOff>
      <xdr:row>56</xdr:row>
      <xdr:rowOff>102489</xdr:rowOff>
    </xdr:to>
    <xdr:sp macro="" textlink="">
      <xdr:nvSpPr>
        <xdr:cNvPr id="369" name="円/楕円 368"/>
        <xdr:cNvSpPr/>
      </xdr:nvSpPr>
      <xdr:spPr>
        <a:xfrm>
          <a:off x="10426700" y="96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23766</xdr:rowOff>
    </xdr:from>
    <xdr:ext cx="534377" cy="259045"/>
    <xdr:sp macro="" textlink="">
      <xdr:nvSpPr>
        <xdr:cNvPr id="370" name="農林水産業費該当値テキスト"/>
        <xdr:cNvSpPr txBox="1"/>
      </xdr:nvSpPr>
      <xdr:spPr>
        <a:xfrm>
          <a:off x="10528300" y="94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135489</xdr:rowOff>
    </xdr:from>
    <xdr:to>
      <xdr:col>14</xdr:col>
      <xdr:colOff>79375</xdr:colOff>
      <xdr:row>57</xdr:row>
      <xdr:rowOff>65639</xdr:rowOff>
    </xdr:to>
    <xdr:sp macro="" textlink="">
      <xdr:nvSpPr>
        <xdr:cNvPr id="371" name="円/楕円 370"/>
        <xdr:cNvSpPr/>
      </xdr:nvSpPr>
      <xdr:spPr>
        <a:xfrm>
          <a:off x="9588500" y="97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82166</xdr:rowOff>
    </xdr:from>
    <xdr:ext cx="534377" cy="259045"/>
    <xdr:sp macro="" textlink="">
      <xdr:nvSpPr>
        <xdr:cNvPr id="372" name="テキスト ボックス 371"/>
        <xdr:cNvSpPr txBox="1"/>
      </xdr:nvSpPr>
      <xdr:spPr>
        <a:xfrm>
          <a:off x="9372111" y="951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52415</xdr:rowOff>
    </xdr:from>
    <xdr:to>
      <xdr:col>12</xdr:col>
      <xdr:colOff>561975</xdr:colOff>
      <xdr:row>53</xdr:row>
      <xdr:rowOff>154015</xdr:rowOff>
    </xdr:to>
    <xdr:sp macro="" textlink="">
      <xdr:nvSpPr>
        <xdr:cNvPr id="373" name="円/楕円 372"/>
        <xdr:cNvSpPr/>
      </xdr:nvSpPr>
      <xdr:spPr>
        <a:xfrm>
          <a:off x="8699500" y="91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170542</xdr:rowOff>
    </xdr:from>
    <xdr:ext cx="534377" cy="259045"/>
    <xdr:sp macro="" textlink="">
      <xdr:nvSpPr>
        <xdr:cNvPr id="374" name="テキスト ボックス 373"/>
        <xdr:cNvSpPr txBox="1"/>
      </xdr:nvSpPr>
      <xdr:spPr>
        <a:xfrm>
          <a:off x="8483111" y="891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47363</xdr:rowOff>
    </xdr:from>
    <xdr:to>
      <xdr:col>11</xdr:col>
      <xdr:colOff>358775</xdr:colOff>
      <xdr:row>56</xdr:row>
      <xdr:rowOff>148963</xdr:rowOff>
    </xdr:to>
    <xdr:sp macro="" textlink="">
      <xdr:nvSpPr>
        <xdr:cNvPr id="375" name="円/楕円 374"/>
        <xdr:cNvSpPr/>
      </xdr:nvSpPr>
      <xdr:spPr>
        <a:xfrm>
          <a:off x="7810500" y="964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165490</xdr:rowOff>
    </xdr:from>
    <xdr:ext cx="534377" cy="259045"/>
    <xdr:sp macro="" textlink="">
      <xdr:nvSpPr>
        <xdr:cNvPr id="376" name="テキスト ボックス 375"/>
        <xdr:cNvSpPr txBox="1"/>
      </xdr:nvSpPr>
      <xdr:spPr>
        <a:xfrm>
          <a:off x="7594111" y="942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164338</xdr:rowOff>
    </xdr:from>
    <xdr:to>
      <xdr:col>10</xdr:col>
      <xdr:colOff>155575</xdr:colOff>
      <xdr:row>56</xdr:row>
      <xdr:rowOff>94488</xdr:rowOff>
    </xdr:to>
    <xdr:sp macro="" textlink="">
      <xdr:nvSpPr>
        <xdr:cNvPr id="377" name="円/楕円 376"/>
        <xdr:cNvSpPr/>
      </xdr:nvSpPr>
      <xdr:spPr>
        <a:xfrm>
          <a:off x="6921500" y="95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111015</xdr:rowOff>
    </xdr:from>
    <xdr:ext cx="534377" cy="259045"/>
    <xdr:sp macro="" textlink="">
      <xdr:nvSpPr>
        <xdr:cNvPr id="378" name="テキスト ボックス 377"/>
        <xdr:cNvSpPr txBox="1"/>
      </xdr:nvSpPr>
      <xdr:spPr>
        <a:xfrm>
          <a:off x="6705111" y="936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170379</xdr:rowOff>
    </xdr:from>
    <xdr:to>
      <xdr:col>15</xdr:col>
      <xdr:colOff>180975</xdr:colOff>
      <xdr:row>78</xdr:row>
      <xdr:rowOff>96265</xdr:rowOff>
    </xdr:to>
    <xdr:cxnSp macro="">
      <xdr:nvCxnSpPr>
        <xdr:cNvPr id="405" name="直線コネクタ 404"/>
        <xdr:cNvCxnSpPr/>
      </xdr:nvCxnSpPr>
      <xdr:spPr>
        <a:xfrm flipV="1">
          <a:off x="9639300" y="13029129"/>
          <a:ext cx="838200" cy="44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96265</xdr:rowOff>
    </xdr:from>
    <xdr:to>
      <xdr:col>14</xdr:col>
      <xdr:colOff>28575</xdr:colOff>
      <xdr:row>78</xdr:row>
      <xdr:rowOff>99284</xdr:rowOff>
    </xdr:to>
    <xdr:cxnSp macro="">
      <xdr:nvCxnSpPr>
        <xdr:cNvPr id="408" name="直線コネクタ 407"/>
        <xdr:cNvCxnSpPr/>
      </xdr:nvCxnSpPr>
      <xdr:spPr>
        <a:xfrm flipV="1">
          <a:off x="8750300" y="13469365"/>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97135</xdr:rowOff>
    </xdr:from>
    <xdr:to>
      <xdr:col>12</xdr:col>
      <xdr:colOff>511175</xdr:colOff>
      <xdr:row>78</xdr:row>
      <xdr:rowOff>99284</xdr:rowOff>
    </xdr:to>
    <xdr:cxnSp macro="">
      <xdr:nvCxnSpPr>
        <xdr:cNvPr id="411" name="直線コネクタ 410"/>
        <xdr:cNvCxnSpPr/>
      </xdr:nvCxnSpPr>
      <xdr:spPr>
        <a:xfrm>
          <a:off x="7861300" y="1347023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96586</xdr:rowOff>
    </xdr:from>
    <xdr:to>
      <xdr:col>11</xdr:col>
      <xdr:colOff>307975</xdr:colOff>
      <xdr:row>78</xdr:row>
      <xdr:rowOff>97135</xdr:rowOff>
    </xdr:to>
    <xdr:cxnSp macro="">
      <xdr:nvCxnSpPr>
        <xdr:cNvPr id="414" name="直線コネクタ 413"/>
        <xdr:cNvCxnSpPr/>
      </xdr:nvCxnSpPr>
      <xdr:spPr>
        <a:xfrm>
          <a:off x="6972300" y="1346968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119578</xdr:rowOff>
    </xdr:from>
    <xdr:to>
      <xdr:col>15</xdr:col>
      <xdr:colOff>231775</xdr:colOff>
      <xdr:row>76</xdr:row>
      <xdr:rowOff>49727</xdr:rowOff>
    </xdr:to>
    <xdr:sp macro="" textlink="">
      <xdr:nvSpPr>
        <xdr:cNvPr id="424" name="円/楕円 423"/>
        <xdr:cNvSpPr/>
      </xdr:nvSpPr>
      <xdr:spPr>
        <a:xfrm>
          <a:off x="10426700" y="12978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142455</xdr:rowOff>
    </xdr:from>
    <xdr:ext cx="534377" cy="259045"/>
    <xdr:sp macro="" textlink="">
      <xdr:nvSpPr>
        <xdr:cNvPr id="425" name="商工費該当値テキスト"/>
        <xdr:cNvSpPr txBox="1"/>
      </xdr:nvSpPr>
      <xdr:spPr>
        <a:xfrm>
          <a:off x="10528300" y="128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45465</xdr:rowOff>
    </xdr:from>
    <xdr:to>
      <xdr:col>14</xdr:col>
      <xdr:colOff>79375</xdr:colOff>
      <xdr:row>78</xdr:row>
      <xdr:rowOff>147065</xdr:rowOff>
    </xdr:to>
    <xdr:sp macro="" textlink="">
      <xdr:nvSpPr>
        <xdr:cNvPr id="426" name="円/楕円 425"/>
        <xdr:cNvSpPr/>
      </xdr:nvSpPr>
      <xdr:spPr>
        <a:xfrm>
          <a:off x="95885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138192</xdr:rowOff>
    </xdr:from>
    <xdr:ext cx="378565" cy="259045"/>
    <xdr:sp macro="" textlink="">
      <xdr:nvSpPr>
        <xdr:cNvPr id="427" name="テキスト ボックス 426"/>
        <xdr:cNvSpPr txBox="1"/>
      </xdr:nvSpPr>
      <xdr:spPr>
        <a:xfrm>
          <a:off x="9450017" y="1351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48484</xdr:rowOff>
    </xdr:from>
    <xdr:to>
      <xdr:col>12</xdr:col>
      <xdr:colOff>561975</xdr:colOff>
      <xdr:row>78</xdr:row>
      <xdr:rowOff>150084</xdr:rowOff>
    </xdr:to>
    <xdr:sp macro="" textlink="">
      <xdr:nvSpPr>
        <xdr:cNvPr id="428" name="円/楕円 427"/>
        <xdr:cNvSpPr/>
      </xdr:nvSpPr>
      <xdr:spPr>
        <a:xfrm>
          <a:off x="8699500" y="134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141211</xdr:rowOff>
    </xdr:from>
    <xdr:ext cx="378565" cy="259045"/>
    <xdr:sp macro="" textlink="">
      <xdr:nvSpPr>
        <xdr:cNvPr id="429" name="テキスト ボックス 428"/>
        <xdr:cNvSpPr txBox="1"/>
      </xdr:nvSpPr>
      <xdr:spPr>
        <a:xfrm>
          <a:off x="8561017" y="13514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46335</xdr:rowOff>
    </xdr:from>
    <xdr:to>
      <xdr:col>11</xdr:col>
      <xdr:colOff>358775</xdr:colOff>
      <xdr:row>78</xdr:row>
      <xdr:rowOff>147935</xdr:rowOff>
    </xdr:to>
    <xdr:sp macro="" textlink="">
      <xdr:nvSpPr>
        <xdr:cNvPr id="430" name="円/楕円 429"/>
        <xdr:cNvSpPr/>
      </xdr:nvSpPr>
      <xdr:spPr>
        <a:xfrm>
          <a:off x="7810500" y="134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139062</xdr:rowOff>
    </xdr:from>
    <xdr:ext cx="378565" cy="259045"/>
    <xdr:sp macro="" textlink="">
      <xdr:nvSpPr>
        <xdr:cNvPr id="431" name="テキスト ボックス 430"/>
        <xdr:cNvSpPr txBox="1"/>
      </xdr:nvSpPr>
      <xdr:spPr>
        <a:xfrm>
          <a:off x="7672017" y="1351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45786</xdr:rowOff>
    </xdr:from>
    <xdr:to>
      <xdr:col>10</xdr:col>
      <xdr:colOff>155575</xdr:colOff>
      <xdr:row>78</xdr:row>
      <xdr:rowOff>147386</xdr:rowOff>
    </xdr:to>
    <xdr:sp macro="" textlink="">
      <xdr:nvSpPr>
        <xdr:cNvPr id="432" name="円/楕円 431"/>
        <xdr:cNvSpPr/>
      </xdr:nvSpPr>
      <xdr:spPr>
        <a:xfrm>
          <a:off x="6921500" y="134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138513</xdr:rowOff>
    </xdr:from>
    <xdr:ext cx="378565" cy="259045"/>
    <xdr:sp macro="" textlink="">
      <xdr:nvSpPr>
        <xdr:cNvPr id="433" name="テキスト ボックス 432"/>
        <xdr:cNvSpPr txBox="1"/>
      </xdr:nvSpPr>
      <xdr:spPr>
        <a:xfrm>
          <a:off x="6783017" y="13511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154496</xdr:rowOff>
    </xdr:from>
    <xdr:to>
      <xdr:col>15</xdr:col>
      <xdr:colOff>180975</xdr:colOff>
      <xdr:row>95</xdr:row>
      <xdr:rowOff>66193</xdr:rowOff>
    </xdr:to>
    <xdr:cxnSp macro="">
      <xdr:nvCxnSpPr>
        <xdr:cNvPr id="462" name="直線コネクタ 461"/>
        <xdr:cNvCxnSpPr/>
      </xdr:nvCxnSpPr>
      <xdr:spPr>
        <a:xfrm>
          <a:off x="9639300" y="16270796"/>
          <a:ext cx="838200" cy="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154496</xdr:rowOff>
    </xdr:from>
    <xdr:to>
      <xdr:col>14</xdr:col>
      <xdr:colOff>28575</xdr:colOff>
      <xdr:row>95</xdr:row>
      <xdr:rowOff>19101</xdr:rowOff>
    </xdr:to>
    <xdr:cxnSp macro="">
      <xdr:nvCxnSpPr>
        <xdr:cNvPr id="465" name="直線コネクタ 464"/>
        <xdr:cNvCxnSpPr/>
      </xdr:nvCxnSpPr>
      <xdr:spPr>
        <a:xfrm flipV="1">
          <a:off x="8750300" y="16270796"/>
          <a:ext cx="88900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19101</xdr:rowOff>
    </xdr:from>
    <xdr:to>
      <xdr:col>12</xdr:col>
      <xdr:colOff>511175</xdr:colOff>
      <xdr:row>95</xdr:row>
      <xdr:rowOff>143433</xdr:rowOff>
    </xdr:to>
    <xdr:cxnSp macro="">
      <xdr:nvCxnSpPr>
        <xdr:cNvPr id="468" name="直線コネクタ 467"/>
        <xdr:cNvCxnSpPr/>
      </xdr:nvCxnSpPr>
      <xdr:spPr>
        <a:xfrm flipV="1">
          <a:off x="7861300" y="16306851"/>
          <a:ext cx="889000" cy="1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85801</xdr:rowOff>
    </xdr:from>
    <xdr:to>
      <xdr:col>11</xdr:col>
      <xdr:colOff>307975</xdr:colOff>
      <xdr:row>95</xdr:row>
      <xdr:rowOff>143433</xdr:rowOff>
    </xdr:to>
    <xdr:cxnSp macro="">
      <xdr:nvCxnSpPr>
        <xdr:cNvPr id="471" name="直線コネクタ 470"/>
        <xdr:cNvCxnSpPr/>
      </xdr:nvCxnSpPr>
      <xdr:spPr>
        <a:xfrm>
          <a:off x="6972300" y="16373551"/>
          <a:ext cx="889000" cy="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15393</xdr:rowOff>
    </xdr:from>
    <xdr:to>
      <xdr:col>15</xdr:col>
      <xdr:colOff>231775</xdr:colOff>
      <xdr:row>95</xdr:row>
      <xdr:rowOff>116993</xdr:rowOff>
    </xdr:to>
    <xdr:sp macro="" textlink="">
      <xdr:nvSpPr>
        <xdr:cNvPr id="481" name="円/楕円 480"/>
        <xdr:cNvSpPr/>
      </xdr:nvSpPr>
      <xdr:spPr>
        <a:xfrm>
          <a:off x="10426700" y="163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38270</xdr:rowOff>
    </xdr:from>
    <xdr:ext cx="534377" cy="259045"/>
    <xdr:sp macro="" textlink="">
      <xdr:nvSpPr>
        <xdr:cNvPr id="482" name="土木費該当値テキスト"/>
        <xdr:cNvSpPr txBox="1"/>
      </xdr:nvSpPr>
      <xdr:spPr>
        <a:xfrm>
          <a:off x="10528300" y="161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52,288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103696</xdr:rowOff>
    </xdr:from>
    <xdr:to>
      <xdr:col>14</xdr:col>
      <xdr:colOff>79375</xdr:colOff>
      <xdr:row>95</xdr:row>
      <xdr:rowOff>33846</xdr:rowOff>
    </xdr:to>
    <xdr:sp macro="" textlink="">
      <xdr:nvSpPr>
        <xdr:cNvPr id="483" name="円/楕円 482"/>
        <xdr:cNvSpPr/>
      </xdr:nvSpPr>
      <xdr:spPr>
        <a:xfrm>
          <a:off x="9588500" y="162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50373</xdr:rowOff>
    </xdr:from>
    <xdr:ext cx="534377" cy="259045"/>
    <xdr:sp macro="" textlink="">
      <xdr:nvSpPr>
        <xdr:cNvPr id="484" name="テキスト ボックス 483"/>
        <xdr:cNvSpPr txBox="1"/>
      </xdr:nvSpPr>
      <xdr:spPr>
        <a:xfrm>
          <a:off x="9372111" y="159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139751</xdr:rowOff>
    </xdr:from>
    <xdr:to>
      <xdr:col>12</xdr:col>
      <xdr:colOff>561975</xdr:colOff>
      <xdr:row>95</xdr:row>
      <xdr:rowOff>69901</xdr:rowOff>
    </xdr:to>
    <xdr:sp macro="" textlink="">
      <xdr:nvSpPr>
        <xdr:cNvPr id="485" name="円/楕円 484"/>
        <xdr:cNvSpPr/>
      </xdr:nvSpPr>
      <xdr:spPr>
        <a:xfrm>
          <a:off x="8699500" y="162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86428</xdr:rowOff>
    </xdr:from>
    <xdr:ext cx="534377" cy="259045"/>
    <xdr:sp macro="" textlink="">
      <xdr:nvSpPr>
        <xdr:cNvPr id="486" name="テキスト ボックス 485"/>
        <xdr:cNvSpPr txBox="1"/>
      </xdr:nvSpPr>
      <xdr:spPr>
        <a:xfrm>
          <a:off x="8483111" y="160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92633</xdr:rowOff>
    </xdr:from>
    <xdr:to>
      <xdr:col>11</xdr:col>
      <xdr:colOff>358775</xdr:colOff>
      <xdr:row>96</xdr:row>
      <xdr:rowOff>22783</xdr:rowOff>
    </xdr:to>
    <xdr:sp macro="" textlink="">
      <xdr:nvSpPr>
        <xdr:cNvPr id="487" name="円/楕円 486"/>
        <xdr:cNvSpPr/>
      </xdr:nvSpPr>
      <xdr:spPr>
        <a:xfrm>
          <a:off x="7810500" y="163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39310</xdr:rowOff>
    </xdr:from>
    <xdr:ext cx="534377" cy="259045"/>
    <xdr:sp macro="" textlink="">
      <xdr:nvSpPr>
        <xdr:cNvPr id="488" name="テキスト ボックス 487"/>
        <xdr:cNvSpPr txBox="1"/>
      </xdr:nvSpPr>
      <xdr:spPr>
        <a:xfrm>
          <a:off x="7594111" y="161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35001</xdr:rowOff>
    </xdr:from>
    <xdr:to>
      <xdr:col>10</xdr:col>
      <xdr:colOff>155575</xdr:colOff>
      <xdr:row>95</xdr:row>
      <xdr:rowOff>136601</xdr:rowOff>
    </xdr:to>
    <xdr:sp macro="" textlink="">
      <xdr:nvSpPr>
        <xdr:cNvPr id="489" name="円/楕円 488"/>
        <xdr:cNvSpPr/>
      </xdr:nvSpPr>
      <xdr:spPr>
        <a:xfrm>
          <a:off x="6921500" y="163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153128</xdr:rowOff>
    </xdr:from>
    <xdr:ext cx="534377" cy="259045"/>
    <xdr:sp macro="" textlink="">
      <xdr:nvSpPr>
        <xdr:cNvPr id="490" name="テキスト ボックス 489"/>
        <xdr:cNvSpPr txBox="1"/>
      </xdr:nvSpPr>
      <xdr:spPr>
        <a:xfrm>
          <a:off x="6705111" y="160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105508</xdr:rowOff>
    </xdr:from>
    <xdr:to>
      <xdr:col>23</xdr:col>
      <xdr:colOff>517525</xdr:colOff>
      <xdr:row>37</xdr:row>
      <xdr:rowOff>39508</xdr:rowOff>
    </xdr:to>
    <xdr:cxnSp macro="">
      <xdr:nvCxnSpPr>
        <xdr:cNvPr id="522" name="直線コネクタ 521"/>
        <xdr:cNvCxnSpPr/>
      </xdr:nvCxnSpPr>
      <xdr:spPr>
        <a:xfrm flipV="1">
          <a:off x="15481300" y="6106258"/>
          <a:ext cx="838200" cy="27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39508</xdr:rowOff>
    </xdr:from>
    <xdr:to>
      <xdr:col>22</xdr:col>
      <xdr:colOff>365125</xdr:colOff>
      <xdr:row>38</xdr:row>
      <xdr:rowOff>38953</xdr:rowOff>
    </xdr:to>
    <xdr:cxnSp macro="">
      <xdr:nvCxnSpPr>
        <xdr:cNvPr id="525" name="直線コネクタ 524"/>
        <xdr:cNvCxnSpPr/>
      </xdr:nvCxnSpPr>
      <xdr:spPr>
        <a:xfrm flipV="1">
          <a:off x="14592300" y="6383158"/>
          <a:ext cx="889000" cy="17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38953</xdr:rowOff>
    </xdr:from>
    <xdr:to>
      <xdr:col>21</xdr:col>
      <xdr:colOff>161925</xdr:colOff>
      <xdr:row>38</xdr:row>
      <xdr:rowOff>75170</xdr:rowOff>
    </xdr:to>
    <xdr:cxnSp macro="">
      <xdr:nvCxnSpPr>
        <xdr:cNvPr id="528" name="直線コネクタ 527"/>
        <xdr:cNvCxnSpPr/>
      </xdr:nvCxnSpPr>
      <xdr:spPr>
        <a:xfrm flipV="1">
          <a:off x="13703300" y="6554053"/>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49501</xdr:rowOff>
    </xdr:from>
    <xdr:to>
      <xdr:col>19</xdr:col>
      <xdr:colOff>644525</xdr:colOff>
      <xdr:row>38</xdr:row>
      <xdr:rowOff>75170</xdr:rowOff>
    </xdr:to>
    <xdr:cxnSp macro="">
      <xdr:nvCxnSpPr>
        <xdr:cNvPr id="531" name="直線コネクタ 530"/>
        <xdr:cNvCxnSpPr/>
      </xdr:nvCxnSpPr>
      <xdr:spPr>
        <a:xfrm>
          <a:off x="12814300" y="6564601"/>
          <a:ext cx="889000" cy="2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54708</xdr:rowOff>
    </xdr:from>
    <xdr:to>
      <xdr:col>23</xdr:col>
      <xdr:colOff>568325</xdr:colOff>
      <xdr:row>35</xdr:row>
      <xdr:rowOff>156308</xdr:rowOff>
    </xdr:to>
    <xdr:sp macro="" textlink="">
      <xdr:nvSpPr>
        <xdr:cNvPr id="541" name="円/楕円 540"/>
        <xdr:cNvSpPr/>
      </xdr:nvSpPr>
      <xdr:spPr>
        <a:xfrm>
          <a:off x="16268700" y="60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77585</xdr:rowOff>
    </xdr:from>
    <xdr:ext cx="534377" cy="259045"/>
    <xdr:sp macro="" textlink="">
      <xdr:nvSpPr>
        <xdr:cNvPr id="542" name="消防費該当値テキスト"/>
        <xdr:cNvSpPr txBox="1"/>
      </xdr:nvSpPr>
      <xdr:spPr>
        <a:xfrm>
          <a:off x="16370300" y="5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160158</xdr:rowOff>
    </xdr:from>
    <xdr:to>
      <xdr:col>22</xdr:col>
      <xdr:colOff>415925</xdr:colOff>
      <xdr:row>37</xdr:row>
      <xdr:rowOff>90308</xdr:rowOff>
    </xdr:to>
    <xdr:sp macro="" textlink="">
      <xdr:nvSpPr>
        <xdr:cNvPr id="543" name="円/楕円 542"/>
        <xdr:cNvSpPr/>
      </xdr:nvSpPr>
      <xdr:spPr>
        <a:xfrm>
          <a:off x="15430500" y="63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106835</xdr:rowOff>
    </xdr:from>
    <xdr:ext cx="534377" cy="259045"/>
    <xdr:sp macro="" textlink="">
      <xdr:nvSpPr>
        <xdr:cNvPr id="544" name="テキスト ボックス 543"/>
        <xdr:cNvSpPr txBox="1"/>
      </xdr:nvSpPr>
      <xdr:spPr>
        <a:xfrm>
          <a:off x="15214111" y="610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159603</xdr:rowOff>
    </xdr:from>
    <xdr:to>
      <xdr:col>21</xdr:col>
      <xdr:colOff>212725</xdr:colOff>
      <xdr:row>38</xdr:row>
      <xdr:rowOff>89753</xdr:rowOff>
    </xdr:to>
    <xdr:sp macro="" textlink="">
      <xdr:nvSpPr>
        <xdr:cNvPr id="545" name="円/楕円 544"/>
        <xdr:cNvSpPr/>
      </xdr:nvSpPr>
      <xdr:spPr>
        <a:xfrm>
          <a:off x="14541500" y="65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106280</xdr:rowOff>
    </xdr:from>
    <xdr:ext cx="534377" cy="259045"/>
    <xdr:sp macro="" textlink="">
      <xdr:nvSpPr>
        <xdr:cNvPr id="546" name="テキスト ボックス 545"/>
        <xdr:cNvSpPr txBox="1"/>
      </xdr:nvSpPr>
      <xdr:spPr>
        <a:xfrm>
          <a:off x="14325111" y="62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24370</xdr:rowOff>
    </xdr:from>
    <xdr:to>
      <xdr:col>20</xdr:col>
      <xdr:colOff>9525</xdr:colOff>
      <xdr:row>38</xdr:row>
      <xdr:rowOff>125970</xdr:rowOff>
    </xdr:to>
    <xdr:sp macro="" textlink="">
      <xdr:nvSpPr>
        <xdr:cNvPr id="547" name="円/楕円 546"/>
        <xdr:cNvSpPr/>
      </xdr:nvSpPr>
      <xdr:spPr>
        <a:xfrm>
          <a:off x="13652500" y="6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117097</xdr:rowOff>
    </xdr:from>
    <xdr:ext cx="534377" cy="259045"/>
    <xdr:sp macro="" textlink="">
      <xdr:nvSpPr>
        <xdr:cNvPr id="548" name="テキスト ボックス 547"/>
        <xdr:cNvSpPr txBox="1"/>
      </xdr:nvSpPr>
      <xdr:spPr>
        <a:xfrm>
          <a:off x="13436111" y="663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170151</xdr:rowOff>
    </xdr:from>
    <xdr:to>
      <xdr:col>18</xdr:col>
      <xdr:colOff>492125</xdr:colOff>
      <xdr:row>38</xdr:row>
      <xdr:rowOff>100301</xdr:rowOff>
    </xdr:to>
    <xdr:sp macro="" textlink="">
      <xdr:nvSpPr>
        <xdr:cNvPr id="549" name="円/楕円 548"/>
        <xdr:cNvSpPr/>
      </xdr:nvSpPr>
      <xdr:spPr>
        <a:xfrm>
          <a:off x="12763500" y="65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116828</xdr:rowOff>
    </xdr:from>
    <xdr:ext cx="534377" cy="259045"/>
    <xdr:sp macro="" textlink="">
      <xdr:nvSpPr>
        <xdr:cNvPr id="550" name="テキスト ボックス 549"/>
        <xdr:cNvSpPr txBox="1"/>
      </xdr:nvSpPr>
      <xdr:spPr>
        <a:xfrm>
          <a:off x="12547111" y="6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61519</xdr:rowOff>
    </xdr:from>
    <xdr:to>
      <xdr:col>23</xdr:col>
      <xdr:colOff>517525</xdr:colOff>
      <xdr:row>59</xdr:row>
      <xdr:rowOff>19215</xdr:rowOff>
    </xdr:to>
    <xdr:cxnSp macro="">
      <xdr:nvCxnSpPr>
        <xdr:cNvPr id="580" name="直線コネクタ 579"/>
        <xdr:cNvCxnSpPr/>
      </xdr:nvCxnSpPr>
      <xdr:spPr>
        <a:xfrm>
          <a:off x="15481300" y="10005619"/>
          <a:ext cx="838200" cy="1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61519</xdr:rowOff>
    </xdr:from>
    <xdr:to>
      <xdr:col>22</xdr:col>
      <xdr:colOff>365125</xdr:colOff>
      <xdr:row>58</xdr:row>
      <xdr:rowOff>163602</xdr:rowOff>
    </xdr:to>
    <xdr:cxnSp macro="">
      <xdr:nvCxnSpPr>
        <xdr:cNvPr id="583" name="直線コネクタ 582"/>
        <xdr:cNvCxnSpPr/>
      </xdr:nvCxnSpPr>
      <xdr:spPr>
        <a:xfrm flipV="1">
          <a:off x="14592300" y="10005619"/>
          <a:ext cx="889000" cy="10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163602</xdr:rowOff>
    </xdr:from>
    <xdr:to>
      <xdr:col>21</xdr:col>
      <xdr:colOff>161925</xdr:colOff>
      <xdr:row>59</xdr:row>
      <xdr:rowOff>47396</xdr:rowOff>
    </xdr:to>
    <xdr:cxnSp macro="">
      <xdr:nvCxnSpPr>
        <xdr:cNvPr id="586" name="直線コネクタ 585"/>
        <xdr:cNvCxnSpPr/>
      </xdr:nvCxnSpPr>
      <xdr:spPr>
        <a:xfrm flipV="1">
          <a:off x="13703300" y="10107702"/>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30899</xdr:rowOff>
    </xdr:from>
    <xdr:to>
      <xdr:col>19</xdr:col>
      <xdr:colOff>644525</xdr:colOff>
      <xdr:row>59</xdr:row>
      <xdr:rowOff>47396</xdr:rowOff>
    </xdr:to>
    <xdr:cxnSp macro="">
      <xdr:nvCxnSpPr>
        <xdr:cNvPr id="589" name="直線コネクタ 588"/>
        <xdr:cNvCxnSpPr/>
      </xdr:nvCxnSpPr>
      <xdr:spPr>
        <a:xfrm>
          <a:off x="12814300" y="10146449"/>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139865</xdr:rowOff>
    </xdr:from>
    <xdr:to>
      <xdr:col>23</xdr:col>
      <xdr:colOff>568325</xdr:colOff>
      <xdr:row>59</xdr:row>
      <xdr:rowOff>70015</xdr:rowOff>
    </xdr:to>
    <xdr:sp macro="" textlink="">
      <xdr:nvSpPr>
        <xdr:cNvPr id="599" name="円/楕円 598"/>
        <xdr:cNvSpPr/>
      </xdr:nvSpPr>
      <xdr:spPr>
        <a:xfrm>
          <a:off x="16268700" y="100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54792</xdr:rowOff>
    </xdr:from>
    <xdr:ext cx="534377" cy="259045"/>
    <xdr:sp macro="" textlink="">
      <xdr:nvSpPr>
        <xdr:cNvPr id="600" name="教育費該当値テキスト"/>
        <xdr:cNvSpPr txBox="1"/>
      </xdr:nvSpPr>
      <xdr:spPr>
        <a:xfrm>
          <a:off x="16370300" y="999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10719</xdr:rowOff>
    </xdr:from>
    <xdr:to>
      <xdr:col>22</xdr:col>
      <xdr:colOff>415925</xdr:colOff>
      <xdr:row>58</xdr:row>
      <xdr:rowOff>112319</xdr:rowOff>
    </xdr:to>
    <xdr:sp macro="" textlink="">
      <xdr:nvSpPr>
        <xdr:cNvPr id="601" name="円/楕円 600"/>
        <xdr:cNvSpPr/>
      </xdr:nvSpPr>
      <xdr:spPr>
        <a:xfrm>
          <a:off x="15430500" y="99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103446</xdr:rowOff>
    </xdr:from>
    <xdr:ext cx="534377" cy="259045"/>
    <xdr:sp macro="" textlink="">
      <xdr:nvSpPr>
        <xdr:cNvPr id="602" name="テキスト ボックス 601"/>
        <xdr:cNvSpPr txBox="1"/>
      </xdr:nvSpPr>
      <xdr:spPr>
        <a:xfrm>
          <a:off x="15214111" y="100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112802</xdr:rowOff>
    </xdr:from>
    <xdr:to>
      <xdr:col>21</xdr:col>
      <xdr:colOff>212725</xdr:colOff>
      <xdr:row>59</xdr:row>
      <xdr:rowOff>42952</xdr:rowOff>
    </xdr:to>
    <xdr:sp macro="" textlink="">
      <xdr:nvSpPr>
        <xdr:cNvPr id="603" name="円/楕円 602"/>
        <xdr:cNvSpPr/>
      </xdr:nvSpPr>
      <xdr:spPr>
        <a:xfrm>
          <a:off x="14541500" y="100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34079</xdr:rowOff>
    </xdr:from>
    <xdr:ext cx="534377" cy="259045"/>
    <xdr:sp macro="" textlink="">
      <xdr:nvSpPr>
        <xdr:cNvPr id="604" name="テキスト ボックス 603"/>
        <xdr:cNvSpPr txBox="1"/>
      </xdr:nvSpPr>
      <xdr:spPr>
        <a:xfrm>
          <a:off x="14325111" y="101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168046</xdr:rowOff>
    </xdr:from>
    <xdr:to>
      <xdr:col>20</xdr:col>
      <xdr:colOff>9525</xdr:colOff>
      <xdr:row>59</xdr:row>
      <xdr:rowOff>98196</xdr:rowOff>
    </xdr:to>
    <xdr:sp macro="" textlink="">
      <xdr:nvSpPr>
        <xdr:cNvPr id="605" name="円/楕円 604"/>
        <xdr:cNvSpPr/>
      </xdr:nvSpPr>
      <xdr:spPr>
        <a:xfrm>
          <a:off x="13652500" y="101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89323</xdr:rowOff>
    </xdr:from>
    <xdr:ext cx="534377" cy="259045"/>
    <xdr:sp macro="" textlink="">
      <xdr:nvSpPr>
        <xdr:cNvPr id="606" name="テキスト ボックス 605"/>
        <xdr:cNvSpPr txBox="1"/>
      </xdr:nvSpPr>
      <xdr:spPr>
        <a:xfrm>
          <a:off x="13436111" y="102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151549</xdr:rowOff>
    </xdr:from>
    <xdr:to>
      <xdr:col>18</xdr:col>
      <xdr:colOff>492125</xdr:colOff>
      <xdr:row>59</xdr:row>
      <xdr:rowOff>81699</xdr:rowOff>
    </xdr:to>
    <xdr:sp macro="" textlink="">
      <xdr:nvSpPr>
        <xdr:cNvPr id="607" name="円/楕円 606"/>
        <xdr:cNvSpPr/>
      </xdr:nvSpPr>
      <xdr:spPr>
        <a:xfrm>
          <a:off x="12763500" y="100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72826</xdr:rowOff>
    </xdr:from>
    <xdr:ext cx="534377" cy="259045"/>
    <xdr:sp macro="" textlink="">
      <xdr:nvSpPr>
        <xdr:cNvPr id="608" name="テキスト ボックス 607"/>
        <xdr:cNvSpPr txBox="1"/>
      </xdr:nvSpPr>
      <xdr:spPr>
        <a:xfrm>
          <a:off x="12547111" y="1018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7722</xdr:rowOff>
    </xdr:from>
    <xdr:to>
      <xdr:col>23</xdr:col>
      <xdr:colOff>517525</xdr:colOff>
      <xdr:row>79</xdr:row>
      <xdr:rowOff>9322</xdr:rowOff>
    </xdr:to>
    <xdr:cxnSp macro="">
      <xdr:nvCxnSpPr>
        <xdr:cNvPr id="637" name="直線コネクタ 636"/>
        <xdr:cNvCxnSpPr/>
      </xdr:nvCxnSpPr>
      <xdr:spPr>
        <a:xfrm>
          <a:off x="15481300" y="1355227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85979</xdr:rowOff>
    </xdr:from>
    <xdr:to>
      <xdr:col>22</xdr:col>
      <xdr:colOff>365125</xdr:colOff>
      <xdr:row>79</xdr:row>
      <xdr:rowOff>7722</xdr:rowOff>
    </xdr:to>
    <xdr:cxnSp macro="">
      <xdr:nvCxnSpPr>
        <xdr:cNvPr id="640" name="直線コネクタ 639"/>
        <xdr:cNvCxnSpPr/>
      </xdr:nvCxnSpPr>
      <xdr:spPr>
        <a:xfrm>
          <a:off x="14592300" y="13459079"/>
          <a:ext cx="8890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143890</xdr:rowOff>
    </xdr:from>
    <xdr:to>
      <xdr:col>21</xdr:col>
      <xdr:colOff>161925</xdr:colOff>
      <xdr:row>78</xdr:row>
      <xdr:rowOff>85979</xdr:rowOff>
    </xdr:to>
    <xdr:cxnSp macro="">
      <xdr:nvCxnSpPr>
        <xdr:cNvPr id="643" name="直線コネクタ 642"/>
        <xdr:cNvCxnSpPr/>
      </xdr:nvCxnSpPr>
      <xdr:spPr>
        <a:xfrm>
          <a:off x="13703300" y="13345540"/>
          <a:ext cx="889000" cy="1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143890</xdr:rowOff>
    </xdr:from>
    <xdr:to>
      <xdr:col>19</xdr:col>
      <xdr:colOff>644525</xdr:colOff>
      <xdr:row>78</xdr:row>
      <xdr:rowOff>136728</xdr:rowOff>
    </xdr:to>
    <xdr:cxnSp macro="">
      <xdr:nvCxnSpPr>
        <xdr:cNvPr id="646" name="直線コネクタ 645"/>
        <xdr:cNvCxnSpPr/>
      </xdr:nvCxnSpPr>
      <xdr:spPr>
        <a:xfrm flipV="1">
          <a:off x="12814300" y="13345540"/>
          <a:ext cx="889000" cy="16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16349</xdr:rowOff>
    </xdr:from>
    <xdr:ext cx="469744" cy="259045"/>
    <xdr:sp macro="" textlink="">
      <xdr:nvSpPr>
        <xdr:cNvPr id="648" name="テキスト ボックス 647"/>
        <xdr:cNvSpPr txBox="1"/>
      </xdr:nvSpPr>
      <xdr:spPr>
        <a:xfrm>
          <a:off x="13468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129972</xdr:rowOff>
    </xdr:from>
    <xdr:to>
      <xdr:col>23</xdr:col>
      <xdr:colOff>568325</xdr:colOff>
      <xdr:row>79</xdr:row>
      <xdr:rowOff>60122</xdr:rowOff>
    </xdr:to>
    <xdr:sp macro="" textlink="">
      <xdr:nvSpPr>
        <xdr:cNvPr id="656" name="円/楕円 655"/>
        <xdr:cNvSpPr/>
      </xdr:nvSpPr>
      <xdr:spPr>
        <a:xfrm>
          <a:off x="16268700" y="135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70756</xdr:rowOff>
    </xdr:from>
    <xdr:ext cx="378565" cy="259045"/>
    <xdr:sp macro="" textlink="">
      <xdr:nvSpPr>
        <xdr:cNvPr id="657" name="災害復旧費該当値テキスト"/>
        <xdr:cNvSpPr txBox="1"/>
      </xdr:nvSpPr>
      <xdr:spPr>
        <a:xfrm>
          <a:off x="16370300" y="1344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128372</xdr:rowOff>
    </xdr:from>
    <xdr:to>
      <xdr:col>22</xdr:col>
      <xdr:colOff>415925</xdr:colOff>
      <xdr:row>79</xdr:row>
      <xdr:rowOff>58522</xdr:rowOff>
    </xdr:to>
    <xdr:sp macro="" textlink="">
      <xdr:nvSpPr>
        <xdr:cNvPr id="658" name="円/楕円 657"/>
        <xdr:cNvSpPr/>
      </xdr:nvSpPr>
      <xdr:spPr>
        <a:xfrm>
          <a:off x="15430500" y="135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49649</xdr:rowOff>
    </xdr:from>
    <xdr:ext cx="378565" cy="259045"/>
    <xdr:sp macro="" textlink="">
      <xdr:nvSpPr>
        <xdr:cNvPr id="659" name="テキスト ボックス 658"/>
        <xdr:cNvSpPr txBox="1"/>
      </xdr:nvSpPr>
      <xdr:spPr>
        <a:xfrm>
          <a:off x="15292017" y="1359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35179</xdr:rowOff>
    </xdr:from>
    <xdr:to>
      <xdr:col>21</xdr:col>
      <xdr:colOff>212725</xdr:colOff>
      <xdr:row>78</xdr:row>
      <xdr:rowOff>136779</xdr:rowOff>
    </xdr:to>
    <xdr:sp macro="" textlink="">
      <xdr:nvSpPr>
        <xdr:cNvPr id="660" name="円/楕円 659"/>
        <xdr:cNvSpPr/>
      </xdr:nvSpPr>
      <xdr:spPr>
        <a:xfrm>
          <a:off x="14541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127906</xdr:rowOff>
    </xdr:from>
    <xdr:ext cx="469744" cy="259045"/>
    <xdr:sp macro="" textlink="">
      <xdr:nvSpPr>
        <xdr:cNvPr id="661" name="テキスト ボックス 660"/>
        <xdr:cNvSpPr txBox="1"/>
      </xdr:nvSpPr>
      <xdr:spPr>
        <a:xfrm>
          <a:off x="14357427"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93090</xdr:rowOff>
    </xdr:from>
    <xdr:to>
      <xdr:col>20</xdr:col>
      <xdr:colOff>9525</xdr:colOff>
      <xdr:row>78</xdr:row>
      <xdr:rowOff>23240</xdr:rowOff>
    </xdr:to>
    <xdr:sp macro="" textlink="">
      <xdr:nvSpPr>
        <xdr:cNvPr id="662" name="円/楕円 661"/>
        <xdr:cNvSpPr/>
      </xdr:nvSpPr>
      <xdr:spPr>
        <a:xfrm>
          <a:off x="13652500" y="132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39767</xdr:rowOff>
    </xdr:from>
    <xdr:ext cx="469744" cy="259045"/>
    <xdr:sp macro="" textlink="">
      <xdr:nvSpPr>
        <xdr:cNvPr id="663" name="テキスト ボックス 662"/>
        <xdr:cNvSpPr txBox="1"/>
      </xdr:nvSpPr>
      <xdr:spPr>
        <a:xfrm>
          <a:off x="13468427" y="1306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85928</xdr:rowOff>
    </xdr:from>
    <xdr:to>
      <xdr:col>18</xdr:col>
      <xdr:colOff>492125</xdr:colOff>
      <xdr:row>79</xdr:row>
      <xdr:rowOff>16078</xdr:rowOff>
    </xdr:to>
    <xdr:sp macro="" textlink="">
      <xdr:nvSpPr>
        <xdr:cNvPr id="664" name="円/楕円 663"/>
        <xdr:cNvSpPr/>
      </xdr:nvSpPr>
      <xdr:spPr>
        <a:xfrm>
          <a:off x="12763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7205</xdr:rowOff>
    </xdr:from>
    <xdr:ext cx="469744" cy="259045"/>
    <xdr:sp macro="" textlink="">
      <xdr:nvSpPr>
        <xdr:cNvPr id="665" name="テキスト ボックス 664"/>
        <xdr:cNvSpPr txBox="1"/>
      </xdr:nvSpPr>
      <xdr:spPr>
        <a:xfrm>
          <a:off x="12579427"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159049</xdr:rowOff>
    </xdr:from>
    <xdr:to>
      <xdr:col>23</xdr:col>
      <xdr:colOff>517525</xdr:colOff>
      <xdr:row>94</xdr:row>
      <xdr:rowOff>56180</xdr:rowOff>
    </xdr:to>
    <xdr:cxnSp macro="">
      <xdr:nvCxnSpPr>
        <xdr:cNvPr id="696" name="直線コネクタ 695"/>
        <xdr:cNvCxnSpPr/>
      </xdr:nvCxnSpPr>
      <xdr:spPr>
        <a:xfrm>
          <a:off x="15481300" y="1610389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159049</xdr:rowOff>
    </xdr:from>
    <xdr:to>
      <xdr:col>22</xdr:col>
      <xdr:colOff>365125</xdr:colOff>
      <xdr:row>94</xdr:row>
      <xdr:rowOff>38185</xdr:rowOff>
    </xdr:to>
    <xdr:cxnSp macro="">
      <xdr:nvCxnSpPr>
        <xdr:cNvPr id="699" name="直線コネクタ 698"/>
        <xdr:cNvCxnSpPr/>
      </xdr:nvCxnSpPr>
      <xdr:spPr>
        <a:xfrm flipV="1">
          <a:off x="14592300" y="16103899"/>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72296</xdr:rowOff>
    </xdr:from>
    <xdr:to>
      <xdr:col>21</xdr:col>
      <xdr:colOff>161925</xdr:colOff>
      <xdr:row>94</xdr:row>
      <xdr:rowOff>38185</xdr:rowOff>
    </xdr:to>
    <xdr:cxnSp macro="">
      <xdr:nvCxnSpPr>
        <xdr:cNvPr id="702" name="直線コネクタ 701"/>
        <xdr:cNvCxnSpPr/>
      </xdr:nvCxnSpPr>
      <xdr:spPr>
        <a:xfrm>
          <a:off x="13703300" y="16017146"/>
          <a:ext cx="889000" cy="1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38610</xdr:rowOff>
    </xdr:from>
    <xdr:to>
      <xdr:col>19</xdr:col>
      <xdr:colOff>644525</xdr:colOff>
      <xdr:row>93</xdr:row>
      <xdr:rowOff>72296</xdr:rowOff>
    </xdr:to>
    <xdr:cxnSp macro="">
      <xdr:nvCxnSpPr>
        <xdr:cNvPr id="705" name="直線コネクタ 704"/>
        <xdr:cNvCxnSpPr/>
      </xdr:nvCxnSpPr>
      <xdr:spPr>
        <a:xfrm>
          <a:off x="12814300" y="15983460"/>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5380</xdr:rowOff>
    </xdr:from>
    <xdr:to>
      <xdr:col>23</xdr:col>
      <xdr:colOff>568325</xdr:colOff>
      <xdr:row>94</xdr:row>
      <xdr:rowOff>106980</xdr:rowOff>
    </xdr:to>
    <xdr:sp macro="" textlink="">
      <xdr:nvSpPr>
        <xdr:cNvPr id="715" name="円/楕円 714"/>
        <xdr:cNvSpPr/>
      </xdr:nvSpPr>
      <xdr:spPr>
        <a:xfrm>
          <a:off x="16268700" y="161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28257</xdr:rowOff>
    </xdr:from>
    <xdr:ext cx="534377" cy="259045"/>
    <xdr:sp macro="" textlink="">
      <xdr:nvSpPr>
        <xdr:cNvPr id="716" name="公債費該当値テキスト"/>
        <xdr:cNvSpPr txBox="1"/>
      </xdr:nvSpPr>
      <xdr:spPr>
        <a:xfrm>
          <a:off x="16370300" y="159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55,115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108249</xdr:rowOff>
    </xdr:from>
    <xdr:to>
      <xdr:col>22</xdr:col>
      <xdr:colOff>415925</xdr:colOff>
      <xdr:row>94</xdr:row>
      <xdr:rowOff>38399</xdr:rowOff>
    </xdr:to>
    <xdr:sp macro="" textlink="">
      <xdr:nvSpPr>
        <xdr:cNvPr id="717" name="円/楕円 716"/>
        <xdr:cNvSpPr/>
      </xdr:nvSpPr>
      <xdr:spPr>
        <a:xfrm>
          <a:off x="15430500" y="160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54926</xdr:rowOff>
    </xdr:from>
    <xdr:ext cx="534377" cy="259045"/>
    <xdr:sp macro="" textlink="">
      <xdr:nvSpPr>
        <xdr:cNvPr id="718" name="テキスト ボックス 717"/>
        <xdr:cNvSpPr txBox="1"/>
      </xdr:nvSpPr>
      <xdr:spPr>
        <a:xfrm>
          <a:off x="15214111" y="158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158835</xdr:rowOff>
    </xdr:from>
    <xdr:to>
      <xdr:col>21</xdr:col>
      <xdr:colOff>212725</xdr:colOff>
      <xdr:row>94</xdr:row>
      <xdr:rowOff>88985</xdr:rowOff>
    </xdr:to>
    <xdr:sp macro="" textlink="">
      <xdr:nvSpPr>
        <xdr:cNvPr id="719" name="円/楕円 718"/>
        <xdr:cNvSpPr/>
      </xdr:nvSpPr>
      <xdr:spPr>
        <a:xfrm>
          <a:off x="14541500" y="161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105512</xdr:rowOff>
    </xdr:from>
    <xdr:ext cx="534377" cy="259045"/>
    <xdr:sp macro="" textlink="">
      <xdr:nvSpPr>
        <xdr:cNvPr id="720" name="テキスト ボックス 719"/>
        <xdr:cNvSpPr txBox="1"/>
      </xdr:nvSpPr>
      <xdr:spPr>
        <a:xfrm>
          <a:off x="14325111" y="1587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21496</xdr:rowOff>
    </xdr:from>
    <xdr:to>
      <xdr:col>20</xdr:col>
      <xdr:colOff>9525</xdr:colOff>
      <xdr:row>93</xdr:row>
      <xdr:rowOff>123096</xdr:rowOff>
    </xdr:to>
    <xdr:sp macro="" textlink="">
      <xdr:nvSpPr>
        <xdr:cNvPr id="721" name="円/楕円 720"/>
        <xdr:cNvSpPr/>
      </xdr:nvSpPr>
      <xdr:spPr>
        <a:xfrm>
          <a:off x="13652500" y="159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139623</xdr:rowOff>
    </xdr:from>
    <xdr:ext cx="534377" cy="259045"/>
    <xdr:sp macro="" textlink="">
      <xdr:nvSpPr>
        <xdr:cNvPr id="722" name="テキスト ボックス 721"/>
        <xdr:cNvSpPr txBox="1"/>
      </xdr:nvSpPr>
      <xdr:spPr>
        <a:xfrm>
          <a:off x="13436111" y="1574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64,628</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159260</xdr:rowOff>
    </xdr:from>
    <xdr:to>
      <xdr:col>18</xdr:col>
      <xdr:colOff>492125</xdr:colOff>
      <xdr:row>93</xdr:row>
      <xdr:rowOff>89410</xdr:rowOff>
    </xdr:to>
    <xdr:sp macro="" textlink="">
      <xdr:nvSpPr>
        <xdr:cNvPr id="723" name="円/楕円 722"/>
        <xdr:cNvSpPr/>
      </xdr:nvSpPr>
      <xdr:spPr>
        <a:xfrm>
          <a:off x="12763500" y="159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105937</xdr:rowOff>
    </xdr:from>
    <xdr:ext cx="534377" cy="259045"/>
    <xdr:sp macro="" textlink="">
      <xdr:nvSpPr>
        <xdr:cNvPr id="724" name="テキスト ボックス 723"/>
        <xdr:cNvSpPr txBox="1"/>
      </xdr:nvSpPr>
      <xdr:spPr>
        <a:xfrm>
          <a:off x="12547111" y="15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消防費は、住民一人当たり</a:t>
          </a:r>
          <a:r>
            <a:rPr kumimoji="1" lang="en-US" altLang="ja-JP" sz="1300">
              <a:latin typeface="ＭＳ Ｐゴシック"/>
            </a:rPr>
            <a:t>30,797</a:t>
          </a:r>
          <a:r>
            <a:rPr kumimoji="1" lang="ja-JP" altLang="en-US" sz="1300">
              <a:latin typeface="ＭＳ Ｐゴシック"/>
            </a:rPr>
            <a:t>円となっており、類似団体平均を大きく上回っている。これは平成</a:t>
          </a:r>
          <a:r>
            <a:rPr kumimoji="1" lang="en-US" altLang="ja-JP" sz="1300">
              <a:latin typeface="ＭＳ Ｐゴシック"/>
            </a:rPr>
            <a:t>27</a:t>
          </a:r>
          <a:r>
            <a:rPr kumimoji="1" lang="ja-JP" altLang="en-US" sz="1300">
              <a:latin typeface="ＭＳ Ｐゴシック"/>
            </a:rPr>
            <a:t>年度に防災行政無線施設整備を行ったことにより工事費が約</a:t>
          </a:r>
          <a:r>
            <a:rPr kumimoji="1" lang="en-US" altLang="ja-JP" sz="1300">
              <a:latin typeface="ＭＳ Ｐゴシック"/>
            </a:rPr>
            <a:t>345</a:t>
          </a:r>
          <a:r>
            <a:rPr kumimoji="1" lang="ja-JP" altLang="en-US" sz="1300">
              <a:latin typeface="ＭＳ Ｐゴシック"/>
            </a:rPr>
            <a:t>百万（一人当たり約</a:t>
          </a:r>
          <a:r>
            <a:rPr kumimoji="1" lang="en-US" altLang="ja-JP" sz="1300">
              <a:latin typeface="ＭＳ Ｐゴシック"/>
            </a:rPr>
            <a:t>11,600</a:t>
          </a:r>
          <a:r>
            <a:rPr kumimoji="1" lang="ja-JP" altLang="en-US" sz="1300">
              <a:latin typeface="ＭＳ Ｐゴシック"/>
            </a:rPr>
            <a:t>円）増加したことによるものである。</a:t>
          </a:r>
          <a:endParaRPr kumimoji="1" lang="en-US" altLang="ja-JP" sz="1300">
            <a:latin typeface="ＭＳ Ｐゴシック"/>
          </a:endParaRPr>
        </a:p>
        <a:p>
          <a:r>
            <a:rPr kumimoji="1" lang="ja-JP" altLang="en-US" sz="1300">
              <a:latin typeface="ＭＳ Ｐゴシック"/>
            </a:rPr>
            <a:t>また、公債費の一人当たりコストは</a:t>
          </a:r>
          <a:r>
            <a:rPr kumimoji="1" lang="en-US" altLang="ja-JP" sz="1300">
              <a:latin typeface="ＭＳ Ｐゴシック"/>
            </a:rPr>
            <a:t>55,115</a:t>
          </a:r>
          <a:r>
            <a:rPr kumimoji="1" lang="ja-JP" altLang="en-US" sz="1300">
              <a:latin typeface="ＭＳ Ｐゴシック"/>
            </a:rPr>
            <a:t>円となっており、類似団体平均を大きく上回っている。財政計画に基づき、元金償還額の</a:t>
          </a:r>
          <a:r>
            <a:rPr kumimoji="1" lang="en-US" altLang="ja-JP" sz="1300">
              <a:latin typeface="ＭＳ Ｐゴシック"/>
            </a:rPr>
            <a:t>90</a:t>
          </a:r>
          <a:r>
            <a:rPr kumimoji="1" lang="ja-JP" altLang="en-US" sz="1300">
              <a:latin typeface="ＭＳ Ｐゴシック"/>
            </a:rPr>
            <a:t>％を超えない地方債の発行や繰上償還等により年々減少してはいるが、まだまだ高い状況にあるので、今後も健全財政に努めなければならない。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年度については、実質単年度収支は赤字となっているが、財政調整基金の取崩しにより、実質収支は黒字となっている。なお、平成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年度の財政調整基金残高については、取崩額を上回る歳計余剰金を積み立てたため、前年度比で増加している。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実質収支についても、</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％台の適正範囲を推移している。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国民健康保険事業特別会計において、一般会計から法定外の繰出を行っているものの、平成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赤字となっている。主な要因は、被保険者の全体的な低所得化による保険税の収入不足である。今後も被保険者の所得状況が改善することは難しいと見込まれるため、医療費の削減を進めるために、特定健診の受診率アップや受診後の個別指導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年度より税率を改正し、税収の増加を図るとともに、ラジオ体操やウォーキングの推進を行い、健康増進に努めているところである。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12671721</v>
      </c>
      <c r="BO4" s="409"/>
      <c r="BP4" s="409"/>
      <c r="BQ4" s="409"/>
      <c r="BR4" s="409"/>
      <c r="BS4" s="409"/>
      <c r="BT4" s="409"/>
      <c r="BU4" s="410"/>
      <c r="BV4" s="408">
        <v>12784201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3.4</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12404487</v>
      </c>
      <c r="BO5" s="414"/>
      <c r="BP5" s="414"/>
      <c r="BQ5" s="414"/>
      <c r="BR5" s="414"/>
      <c r="BS5" s="414"/>
      <c r="BT5" s="414"/>
      <c r="BU5" s="415"/>
      <c r="BV5" s="413">
        <v>12467949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93.7</v>
      </c>
      <c r="CU5" s="384"/>
      <c r="CV5" s="384"/>
      <c r="CW5" s="384"/>
      <c r="CX5" s="384"/>
      <c r="CY5" s="384"/>
      <c r="CZ5" s="384"/>
      <c r="DA5" s="385"/>
      <c r="DB5" s="383">
        <v>93.7</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267234</v>
      </c>
      <c r="BO6" s="414"/>
      <c r="BP6" s="414"/>
      <c r="BQ6" s="414"/>
      <c r="BR6" s="414"/>
      <c r="BS6" s="414"/>
      <c r="BT6" s="414"/>
      <c r="BU6" s="415"/>
      <c r="BV6" s="413">
        <v>316252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99.8</v>
      </c>
      <c r="CU6" s="560"/>
      <c r="CV6" s="560"/>
      <c r="CW6" s="560"/>
      <c r="CX6" s="560"/>
      <c r="CY6" s="560"/>
      <c r="CZ6" s="560"/>
      <c r="DA6" s="561"/>
      <c r="DB6" s="559">
        <v>100.4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8600</v>
      </c>
      <c r="BO7" s="414"/>
      <c r="BP7" s="414"/>
      <c r="BQ7" s="414"/>
      <c r="BR7" s="414"/>
      <c r="BS7" s="414"/>
      <c r="BT7" s="414"/>
      <c r="BU7" s="415"/>
      <c r="BV7" s="413" t="s">
        <v>90</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7650351</v>
      </c>
      <c r="CU7" s="414"/>
      <c r="CV7" s="414"/>
      <c r="CW7" s="414"/>
      <c r="CX7" s="414"/>
      <c r="CY7" s="414"/>
      <c r="CZ7" s="414"/>
      <c r="DA7" s="415"/>
      <c r="DB7" s="413">
        <v>7591022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258634</v>
      </c>
      <c r="BO8" s="414"/>
      <c r="BP8" s="414"/>
      <c r="BQ8" s="414"/>
      <c r="BR8" s="414"/>
      <c r="BS8" s="414"/>
      <c r="BT8" s="414"/>
      <c r="BU8" s="415"/>
      <c r="BV8" s="413">
        <v>316252</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0.46</v>
      </c>
      <c r="CU8" s="523"/>
      <c r="CV8" s="523"/>
      <c r="CW8" s="523"/>
      <c r="CX8" s="523"/>
      <c r="CY8" s="523"/>
      <c r="CZ8" s="523"/>
      <c r="DA8" s="524"/>
      <c r="DB8" s="522">
        <v>0.46</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29306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-57618</v>
      </c>
      <c r="BO9" s="414"/>
      <c r="BP9" s="414"/>
      <c r="BQ9" s="414"/>
      <c r="BR9" s="414"/>
      <c r="BS9" s="414"/>
      <c r="BT9" s="414"/>
      <c r="BU9" s="415"/>
      <c r="BV9" s="413">
        <v>50799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17.899999999999999</v>
      </c>
      <c r="CU9" s="384"/>
      <c r="CV9" s="384"/>
      <c r="CW9" s="384"/>
      <c r="CX9" s="384"/>
      <c r="CY9" s="384"/>
      <c r="CZ9" s="384"/>
      <c r="DA9" s="385"/>
      <c r="DB9" s="383">
        <v>19.100000000000001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29155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195494</v>
      </c>
      <c r="BO10" s="414"/>
      <c r="BP10" s="414"/>
      <c r="BQ10" s="414"/>
      <c r="BR10" s="414"/>
      <c r="BS10" s="414"/>
      <c r="BT10" s="414"/>
      <c r="BU10" s="415"/>
      <c r="BV10" s="413">
        <v>131576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90</v>
      </c>
      <c r="BO11" s="414"/>
      <c r="BP11" s="414"/>
      <c r="BQ11" s="414"/>
      <c r="BR11" s="414"/>
      <c r="BS11" s="414"/>
      <c r="BT11" s="414"/>
      <c r="BU11" s="415"/>
      <c r="BV11" s="413">
        <v>92362</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90</v>
      </c>
      <c r="CU11" s="523"/>
      <c r="CV11" s="523"/>
      <c r="CW11" s="523"/>
      <c r="CX11" s="523"/>
      <c r="CY11" s="523"/>
      <c r="CZ11" s="523"/>
      <c r="DA11" s="524"/>
      <c r="DB11" s="522" t="s">
        <v>90</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29656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150000</v>
      </c>
      <c r="BO12" s="414"/>
      <c r="BP12" s="414"/>
      <c r="BQ12" s="414"/>
      <c r="BR12" s="414"/>
      <c r="BS12" s="414"/>
      <c r="BT12" s="414"/>
      <c r="BU12" s="415"/>
      <c r="BV12" s="413">
        <v>100000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29484</v>
      </c>
      <c r="S13" s="515"/>
      <c r="T13" s="515"/>
      <c r="U13" s="515"/>
      <c r="V13" s="516"/>
      <c r="W13" s="502" t="s">
        <v>120</v>
      </c>
      <c r="X13" s="426"/>
      <c r="Y13" s="426"/>
      <c r="Z13" s="426"/>
      <c r="AA13" s="426"/>
      <c r="AB13" s="427"/>
      <c r="AC13" s="389">
        <v>1317</v>
      </c>
      <c r="AD13" s="390"/>
      <c r="AE13" s="390"/>
      <c r="AF13" s="390"/>
      <c r="AG13" s="391"/>
      <c r="AH13" s="389">
        <v>1391</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-12124</v>
      </c>
      <c r="BO13" s="414"/>
      <c r="BP13" s="414"/>
      <c r="BQ13" s="414"/>
      <c r="BR13" s="414"/>
      <c r="BS13" s="414"/>
      <c r="BT13" s="414"/>
      <c r="BU13" s="415"/>
      <c r="BV13" s="413">
        <v>174737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13.2</v>
      </c>
      <c r="CU13" s="384"/>
      <c r="CV13" s="384"/>
      <c r="CW13" s="384"/>
      <c r="CX13" s="384"/>
      <c r="CY13" s="384"/>
      <c r="CZ13" s="384"/>
      <c r="DA13" s="385"/>
      <c r="DB13" s="383">
        <v>13.1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29648</v>
      </c>
      <c r="S14" s="515"/>
      <c r="T14" s="515"/>
      <c r="U14" s="515"/>
      <c r="V14" s="516"/>
      <c r="W14" s="517"/>
      <c r="X14" s="429"/>
      <c r="Y14" s="429"/>
      <c r="Z14" s="429"/>
      <c r="AA14" s="429"/>
      <c r="AB14" s="430"/>
      <c r="AC14" s="507">
        <v>9.5</v>
      </c>
      <c r="AD14" s="508"/>
      <c r="AE14" s="508"/>
      <c r="AF14" s="508"/>
      <c r="AG14" s="509"/>
      <c r="AH14" s="507">
        <v>9.6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100.9</v>
      </c>
      <c r="CU14" s="486"/>
      <c r="CV14" s="486"/>
      <c r="CW14" s="486"/>
      <c r="CX14" s="486"/>
      <c r="CY14" s="486"/>
      <c r="CZ14" s="486"/>
      <c r="DA14" s="487"/>
      <c r="DB14" s="518">
        <v>101.3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29483</v>
      </c>
      <c r="S15" s="515"/>
      <c r="T15" s="515"/>
      <c r="U15" s="515"/>
      <c r="V15" s="516"/>
      <c r="W15" s="502" t="s">
        <v>126</v>
      </c>
      <c r="X15" s="426"/>
      <c r="Y15" s="426"/>
      <c r="Z15" s="426"/>
      <c r="AA15" s="426"/>
      <c r="AB15" s="427"/>
      <c r="AC15" s="389">
        <v>3430</v>
      </c>
      <c r="AD15" s="390"/>
      <c r="AE15" s="390"/>
      <c r="AF15" s="390"/>
      <c r="AG15" s="391"/>
      <c r="AH15" s="389">
        <v>3630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2845323</v>
      </c>
      <c r="BO15" s="409"/>
      <c r="BP15" s="409"/>
      <c r="BQ15" s="409"/>
      <c r="BR15" s="409"/>
      <c r="BS15" s="409"/>
      <c r="BT15" s="409"/>
      <c r="BU15" s="410"/>
      <c r="BV15" s="408">
        <v>2675799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24.8</v>
      </c>
      <c r="AD16" s="508"/>
      <c r="AE16" s="508"/>
      <c r="AF16" s="508"/>
      <c r="AG16" s="509"/>
      <c r="AH16" s="507">
        <v>25.1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6109991</v>
      </c>
      <c r="BO16" s="414"/>
      <c r="BP16" s="414"/>
      <c r="BQ16" s="414"/>
      <c r="BR16" s="414"/>
      <c r="BS16" s="414"/>
      <c r="BT16" s="414"/>
      <c r="BU16" s="415"/>
      <c r="BV16" s="413">
        <v>5855065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9085</v>
      </c>
      <c r="AD17" s="390"/>
      <c r="AE17" s="390"/>
      <c r="AF17" s="390"/>
      <c r="AG17" s="391"/>
      <c r="AH17" s="389">
        <v>9221</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3574599</v>
      </c>
      <c r="BO17" s="414"/>
      <c r="BP17" s="414"/>
      <c r="BQ17" s="414"/>
      <c r="BR17" s="414"/>
      <c r="BS17" s="414"/>
      <c r="BT17" s="414"/>
      <c r="BU17" s="415"/>
      <c r="BV17" s="413">
        <v>3400367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67.099999999999994</v>
      </c>
      <c r="M18" s="478"/>
      <c r="N18" s="478"/>
      <c r="O18" s="478"/>
      <c r="P18" s="478"/>
      <c r="Q18" s="478"/>
      <c r="R18" s="479"/>
      <c r="S18" s="479"/>
      <c r="T18" s="479"/>
      <c r="U18" s="479"/>
      <c r="V18" s="480"/>
      <c r="W18" s="494"/>
      <c r="X18" s="495"/>
      <c r="Y18" s="495"/>
      <c r="Z18" s="495"/>
      <c r="AA18" s="495"/>
      <c r="AB18" s="503"/>
      <c r="AC18" s="377">
        <v>65.7</v>
      </c>
      <c r="AD18" s="378"/>
      <c r="AE18" s="378"/>
      <c r="AF18" s="378"/>
      <c r="AG18" s="481"/>
      <c r="AH18" s="377">
        <v>63.8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7303477</v>
      </c>
      <c r="BO18" s="414"/>
      <c r="BP18" s="414"/>
      <c r="BQ18" s="414"/>
      <c r="BR18" s="414"/>
      <c r="BS18" s="414"/>
      <c r="BT18" s="414"/>
      <c r="BU18" s="415"/>
      <c r="BV18" s="413">
        <v>7211122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437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8768770</v>
      </c>
      <c r="BO19" s="414"/>
      <c r="BP19" s="414"/>
      <c r="BQ19" s="414"/>
      <c r="BR19" s="414"/>
      <c r="BS19" s="414"/>
      <c r="BT19" s="414"/>
      <c r="BU19" s="415"/>
      <c r="BV19" s="413">
        <v>8722006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9767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16975891</v>
      </c>
      <c r="BO23" s="414"/>
      <c r="BP23" s="414"/>
      <c r="BQ23" s="414"/>
      <c r="BR23" s="414"/>
      <c r="BS23" s="414"/>
      <c r="BT23" s="414"/>
      <c r="BU23" s="415"/>
      <c r="BV23" s="413">
        <v>17207735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7910</v>
      </c>
      <c r="R24" s="390"/>
      <c r="S24" s="390"/>
      <c r="T24" s="390"/>
      <c r="U24" s="390"/>
      <c r="V24" s="391"/>
      <c r="W24" s="455"/>
      <c r="X24" s="446"/>
      <c r="Y24" s="447"/>
      <c r="Z24" s="386" t="s">
        <v>149</v>
      </c>
      <c r="AA24" s="387"/>
      <c r="AB24" s="387"/>
      <c r="AC24" s="387"/>
      <c r="AD24" s="387"/>
      <c r="AE24" s="387"/>
      <c r="AF24" s="387"/>
      <c r="AG24" s="388"/>
      <c r="AH24" s="389">
        <v>146</v>
      </c>
      <c r="AI24" s="390"/>
      <c r="AJ24" s="390"/>
      <c r="AK24" s="390"/>
      <c r="AL24" s="391"/>
      <c r="AM24" s="389">
        <v>476544</v>
      </c>
      <c r="AN24" s="390"/>
      <c r="AO24" s="390"/>
      <c r="AP24" s="390"/>
      <c r="AQ24" s="390"/>
      <c r="AR24" s="391"/>
      <c r="AS24" s="389">
        <v>3264</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12564011</v>
      </c>
      <c r="BO24" s="414"/>
      <c r="BP24" s="414"/>
      <c r="BQ24" s="414"/>
      <c r="BR24" s="414"/>
      <c r="BS24" s="414"/>
      <c r="BT24" s="414"/>
      <c r="BU24" s="415"/>
      <c r="BV24" s="413">
        <v>12182242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6250</v>
      </c>
      <c r="R25" s="390"/>
      <c r="S25" s="390"/>
      <c r="T25" s="390"/>
      <c r="U25" s="390"/>
      <c r="V25" s="391"/>
      <c r="W25" s="455"/>
      <c r="X25" s="446"/>
      <c r="Y25" s="447"/>
      <c r="Z25" s="386" t="s">
        <v>152</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428873</v>
      </c>
      <c r="BO25" s="409"/>
      <c r="BP25" s="409"/>
      <c r="BQ25" s="409"/>
      <c r="BR25" s="409"/>
      <c r="BS25" s="409"/>
      <c r="BT25" s="409"/>
      <c r="BU25" s="410"/>
      <c r="BV25" s="408">
        <v>487879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5700</v>
      </c>
      <c r="R26" s="390"/>
      <c r="S26" s="390"/>
      <c r="T26" s="390"/>
      <c r="U26" s="390"/>
      <c r="V26" s="391"/>
      <c r="W26" s="455"/>
      <c r="X26" s="446"/>
      <c r="Y26" s="447"/>
      <c r="Z26" s="386" t="s">
        <v>155</v>
      </c>
      <c r="AA26" s="468"/>
      <c r="AB26" s="468"/>
      <c r="AC26" s="468"/>
      <c r="AD26" s="468"/>
      <c r="AE26" s="468"/>
      <c r="AF26" s="468"/>
      <c r="AG26" s="469"/>
      <c r="AH26" s="389">
        <v>4</v>
      </c>
      <c r="AI26" s="390"/>
      <c r="AJ26" s="390"/>
      <c r="AK26" s="390"/>
      <c r="AL26" s="391"/>
      <c r="AM26" s="389">
        <v>15320</v>
      </c>
      <c r="AN26" s="390"/>
      <c r="AO26" s="390"/>
      <c r="AP26" s="390"/>
      <c r="AQ26" s="390"/>
      <c r="AR26" s="391"/>
      <c r="AS26" s="389">
        <v>3830</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3300</v>
      </c>
      <c r="R27" s="390"/>
      <c r="S27" s="390"/>
      <c r="T27" s="390"/>
      <c r="U27" s="390"/>
      <c r="V27" s="391"/>
      <c r="W27" s="455"/>
      <c r="X27" s="446"/>
      <c r="Y27" s="447"/>
      <c r="Z27" s="386" t="s">
        <v>158</v>
      </c>
      <c r="AA27" s="387"/>
      <c r="AB27" s="387"/>
      <c r="AC27" s="387"/>
      <c r="AD27" s="387"/>
      <c r="AE27" s="387"/>
      <c r="AF27" s="387"/>
      <c r="AG27" s="388"/>
      <c r="AH27" s="389">
        <v>2</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2780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3142270</v>
      </c>
      <c r="BO28" s="409"/>
      <c r="BP28" s="409"/>
      <c r="BQ28" s="409"/>
      <c r="BR28" s="409"/>
      <c r="BS28" s="409"/>
      <c r="BT28" s="409"/>
      <c r="BU28" s="410"/>
      <c r="BV28" s="408">
        <v>3096776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14</v>
      </c>
      <c r="M29" s="390"/>
      <c r="N29" s="390"/>
      <c r="O29" s="390"/>
      <c r="P29" s="391"/>
      <c r="Q29" s="389">
        <v>2610</v>
      </c>
      <c r="R29" s="390"/>
      <c r="S29" s="390"/>
      <c r="T29" s="390"/>
      <c r="U29" s="390"/>
      <c r="V29" s="391"/>
      <c r="W29" s="456"/>
      <c r="X29" s="457"/>
      <c r="Y29" s="458"/>
      <c r="Z29" s="386" t="s">
        <v>166</v>
      </c>
      <c r="AA29" s="387"/>
      <c r="AB29" s="387"/>
      <c r="AC29" s="387"/>
      <c r="AD29" s="387"/>
      <c r="AE29" s="387"/>
      <c r="AF29" s="387"/>
      <c r="AG29" s="388"/>
      <c r="AH29" s="389">
        <v>148</v>
      </c>
      <c r="AI29" s="390"/>
      <c r="AJ29" s="390"/>
      <c r="AK29" s="390"/>
      <c r="AL29" s="391"/>
      <c r="AM29" s="389">
        <v>484656</v>
      </c>
      <c r="AN29" s="390"/>
      <c r="AO29" s="390"/>
      <c r="AP29" s="390"/>
      <c r="AQ29" s="390"/>
      <c r="AR29" s="391"/>
      <c r="AS29" s="389">
        <v>3275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409986</v>
      </c>
      <c r="BO29" s="414"/>
      <c r="BP29" s="414"/>
      <c r="BQ29" s="414"/>
      <c r="BR29" s="414"/>
      <c r="BS29" s="414"/>
      <c r="BT29" s="414"/>
      <c r="BU29" s="415"/>
      <c r="BV29" s="413">
        <v>399682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2966587</v>
      </c>
      <c r="BO30" s="417"/>
      <c r="BP30" s="417"/>
      <c r="BQ30" s="417"/>
      <c r="BR30" s="417"/>
      <c r="BS30" s="417"/>
      <c r="BT30" s="417"/>
      <c r="BU30" s="418"/>
      <c r="BV30" s="416">
        <v>3279600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甘木・朝倉広域市町村圏事務組合（一般会計）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筑前町ファーマーズマーケットみなみの里</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甘木・朝倉広域市町村圏事務組合（消防特別会計）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工業用地造成事業特別会計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甘木・朝倉・三井環境施設組合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筑慈苑施設組合（一般会計）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福岡県介護保険広域連合（一般会計）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福岡県介護保険広域連合（介護保険事業特別会計）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福岡県後期高齢者医療広域連合（一般会計）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福岡県後期高齢者医療広域連合（後期高齢者医療特別会計）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福岡県市町村職員退職手当組合（一般会計）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福岡県市町村職員退職手当組合（基金特別会計）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v>0.3</v>
      </c>
      <c r="G34" s="33">
        <v>0.18</v>
      </c>
      <c r="H34" s="33" t="s">
        <v>533</v>
      </c>
      <c r="I34" s="33" t="s">
        <v>534</v>
      </c>
      <c r="J34" s="34" t="s">
        <v>535</v>
      </c>
      <c r="K34" s="22"/>
      <c r="L34" s="22"/>
      <c r="M34" s="22"/>
      <c r="N34" s="22"/>
      <c r="O34" s="22"/>
      <c r="P34" s="22"/>
    </row>
    <row r="35" spans="1:16" ht="39" customHeight="1">
      <c r="A35" s="22"/>
      <c r="B35" s="35"/>
      <c r="C35" s="1175" t="s">
        <v>536</v>
      </c>
      <c r="D35" s="1176"/>
      <c r="E35" s="1177"/>
      <c r="F35" s="36">
        <v>1.08</v>
      </c>
      <c r="G35" s="37">
        <v>2.04</v>
      </c>
      <c r="H35" s="37">
        <v>2.7</v>
      </c>
      <c r="I35" s="37">
        <v>3.87</v>
      </c>
      <c r="J35" s="38">
        <v>4.46</v>
      </c>
      <c r="K35" s="22"/>
      <c r="L35" s="22"/>
      <c r="M35" s="22"/>
      <c r="N35" s="22"/>
      <c r="O35" s="22"/>
      <c r="P35" s="22"/>
    </row>
    <row r="36" spans="1:16" ht="39" customHeight="1">
      <c r="A36" s="22"/>
      <c r="B36" s="35"/>
      <c r="C36" s="1175" t="s">
        <v>537</v>
      </c>
      <c r="D36" s="1176"/>
      <c r="E36" s="1177"/>
      <c r="F36" s="36">
        <v>3.08</v>
      </c>
      <c r="G36" s="37">
        <v>3.81</v>
      </c>
      <c r="H36" s="37">
        <v>3.34</v>
      </c>
      <c r="I36" s="37">
        <v>4.0599999999999996</v>
      </c>
      <c r="J36" s="38">
        <v>3.27</v>
      </c>
      <c r="K36" s="22"/>
      <c r="L36" s="22"/>
      <c r="M36" s="22"/>
      <c r="N36" s="22"/>
      <c r="O36" s="22"/>
      <c r="P36" s="22"/>
    </row>
    <row r="37" spans="1:16" ht="39" customHeight="1">
      <c r="A37" s="22"/>
      <c r="B37" s="35"/>
      <c r="C37" s="1175" t="s">
        <v>538</v>
      </c>
      <c r="D37" s="1176"/>
      <c r="E37" s="1177"/>
      <c r="F37" s="36">
        <v>0.12</v>
      </c>
      <c r="G37" s="37">
        <v>7.0000000000000007E-2</v>
      </c>
      <c r="H37" s="37">
        <v>7.0000000000000007E-2</v>
      </c>
      <c r="I37" s="37">
        <v>0.09</v>
      </c>
      <c r="J37" s="38">
        <v>0.1</v>
      </c>
      <c r="K37" s="22"/>
      <c r="L37" s="22"/>
      <c r="M37" s="22"/>
      <c r="N37" s="22"/>
      <c r="O37" s="22"/>
      <c r="P37" s="22"/>
    </row>
    <row r="38" spans="1:16" ht="39" customHeight="1">
      <c r="A38" s="22"/>
      <c r="B38" s="35"/>
      <c r="C38" s="1175" t="s">
        <v>539</v>
      </c>
      <c r="D38" s="1176"/>
      <c r="E38" s="1177"/>
      <c r="F38" s="36">
        <v>0.08</v>
      </c>
      <c r="G38" s="37">
        <v>0.09</v>
      </c>
      <c r="H38" s="37">
        <v>0.08</v>
      </c>
      <c r="I38" s="37">
        <v>0.09</v>
      </c>
      <c r="J38" s="38">
        <v>0.1</v>
      </c>
      <c r="K38" s="22"/>
      <c r="L38" s="22"/>
      <c r="M38" s="22"/>
      <c r="N38" s="22"/>
      <c r="O38" s="22"/>
      <c r="P38" s="22"/>
    </row>
    <row r="39" spans="1:16" ht="39" customHeight="1">
      <c r="A39" s="22"/>
      <c r="B39" s="35"/>
      <c r="C39" s="1175" t="s">
        <v>540</v>
      </c>
      <c r="D39" s="1176"/>
      <c r="E39" s="1177"/>
      <c r="F39" s="36">
        <v>0.01</v>
      </c>
      <c r="G39" s="37">
        <v>0</v>
      </c>
      <c r="H39" s="37">
        <v>0</v>
      </c>
      <c r="I39" s="37">
        <v>0</v>
      </c>
      <c r="J39" s="38">
        <v>0.02</v>
      </c>
      <c r="K39" s="22"/>
      <c r="L39" s="22"/>
      <c r="M39" s="22"/>
      <c r="N39" s="22"/>
      <c r="O39" s="22"/>
      <c r="P39" s="22"/>
    </row>
    <row r="40" spans="1:16" ht="39" customHeight="1">
      <c r="A40" s="22"/>
      <c r="B40" s="35"/>
      <c r="C40" s="1175" t="s">
        <v>541</v>
      </c>
      <c r="D40" s="1176"/>
      <c r="E40" s="1177"/>
      <c r="F40" s="36">
        <v>0.04</v>
      </c>
      <c r="G40" s="37">
        <v>0.04</v>
      </c>
      <c r="H40" s="37">
        <v>0.02</v>
      </c>
      <c r="I40" s="37">
        <v>0.01</v>
      </c>
      <c r="J40" s="38">
        <v>0.02</v>
      </c>
      <c r="K40" s="22"/>
      <c r="L40" s="22"/>
      <c r="M40" s="22"/>
      <c r="N40" s="22"/>
      <c r="O40" s="22"/>
      <c r="P40" s="22"/>
    </row>
    <row r="41" spans="1:16" ht="39" customHeight="1">
      <c r="A41" s="22"/>
      <c r="B41" s="35"/>
      <c r="C41" s="1175" t="s">
        <v>542</v>
      </c>
      <c r="D41" s="1176"/>
      <c r="E41" s="1177"/>
      <c r="F41" s="36">
        <v>0.01</v>
      </c>
      <c r="G41" s="37">
        <v>0.01</v>
      </c>
      <c r="H41" s="37">
        <v>0.01</v>
      </c>
      <c r="I41" s="37">
        <v>0.01</v>
      </c>
      <c r="J41" s="38">
        <v>0.01</v>
      </c>
      <c r="K41" s="22"/>
      <c r="L41" s="22"/>
      <c r="M41" s="22"/>
      <c r="N41" s="22"/>
      <c r="O41" s="22"/>
      <c r="P41" s="22"/>
    </row>
    <row r="42" spans="1:16" ht="39" customHeight="1">
      <c r="A42" s="22"/>
      <c r="B42" s="39"/>
      <c r="C42" s="1175" t="s">
        <v>543</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544</v>
      </c>
      <c r="D43" s="1179"/>
      <c r="E43" s="1180"/>
      <c r="F43" s="41" t="s">
        <v>486</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1734</v>
      </c>
      <c r="L45" s="60">
        <v>1704</v>
      </c>
      <c r="M45" s="60">
        <v>1658</v>
      </c>
      <c r="N45" s="60">
        <v>1666</v>
      </c>
      <c r="O45" s="61">
        <v>1634</v>
      </c>
      <c r="P45" s="48"/>
      <c r="Q45" s="48"/>
      <c r="R45" s="48"/>
      <c r="S45" s="48"/>
      <c r="T45" s="48"/>
      <c r="U45" s="48"/>
    </row>
    <row r="46" spans="1:21" ht="30.75" customHeight="1">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14</v>
      </c>
      <c r="F47" s="1185"/>
      <c r="G47" s="1185"/>
      <c r="H47" s="1185"/>
      <c r="I47" s="1185"/>
      <c r="J47" s="1186"/>
      <c r="K47" s="63">
        <v>10</v>
      </c>
      <c r="L47" s="64">
        <v>10</v>
      </c>
      <c r="M47" s="64">
        <v>7</v>
      </c>
      <c r="N47" s="64" t="s">
        <v>486</v>
      </c>
      <c r="O47" s="65" t="s">
        <v>486</v>
      </c>
      <c r="P47" s="48"/>
      <c r="Q47" s="48"/>
      <c r="R47" s="48"/>
      <c r="S47" s="48"/>
      <c r="T47" s="48"/>
      <c r="U47" s="48"/>
    </row>
    <row r="48" spans="1:21" ht="30.75" customHeight="1">
      <c r="A48" s="48"/>
      <c r="B48" s="1193"/>
      <c r="C48" s="1194"/>
      <c r="D48" s="62"/>
      <c r="E48" s="1185" t="s">
        <v>15</v>
      </c>
      <c r="F48" s="1185"/>
      <c r="G48" s="1185"/>
      <c r="H48" s="1185"/>
      <c r="I48" s="1185"/>
      <c r="J48" s="1186"/>
      <c r="K48" s="63">
        <v>590</v>
      </c>
      <c r="L48" s="64">
        <v>640</v>
      </c>
      <c r="M48" s="64">
        <v>700</v>
      </c>
      <c r="N48" s="64">
        <v>715</v>
      </c>
      <c r="O48" s="65">
        <v>760</v>
      </c>
      <c r="P48" s="48"/>
      <c r="Q48" s="48"/>
      <c r="R48" s="48"/>
      <c r="S48" s="48"/>
      <c r="T48" s="48"/>
      <c r="U48" s="48"/>
    </row>
    <row r="49" spans="1:21" ht="30.75" customHeight="1">
      <c r="A49" s="48"/>
      <c r="B49" s="1193"/>
      <c r="C49" s="1194"/>
      <c r="D49" s="62"/>
      <c r="E49" s="1185" t="s">
        <v>16</v>
      </c>
      <c r="F49" s="1185"/>
      <c r="G49" s="1185"/>
      <c r="H49" s="1185"/>
      <c r="I49" s="1185"/>
      <c r="J49" s="1186"/>
      <c r="K49" s="63">
        <v>146</v>
      </c>
      <c r="L49" s="64">
        <v>150</v>
      </c>
      <c r="M49" s="64">
        <v>149</v>
      </c>
      <c r="N49" s="64">
        <v>150</v>
      </c>
      <c r="O49" s="65">
        <v>152</v>
      </c>
      <c r="P49" s="48"/>
      <c r="Q49" s="48"/>
      <c r="R49" s="48"/>
      <c r="S49" s="48"/>
      <c r="T49" s="48"/>
      <c r="U49" s="48"/>
    </row>
    <row r="50" spans="1:21" ht="30.75" customHeight="1">
      <c r="A50" s="48"/>
      <c r="B50" s="1193"/>
      <c r="C50" s="1194"/>
      <c r="D50" s="62"/>
      <c r="E50" s="1185" t="s">
        <v>17</v>
      </c>
      <c r="F50" s="1185"/>
      <c r="G50" s="1185"/>
      <c r="H50" s="1185"/>
      <c r="I50" s="1185"/>
      <c r="J50" s="1186"/>
      <c r="K50" s="63">
        <v>65</v>
      </c>
      <c r="L50" s="64">
        <v>24</v>
      </c>
      <c r="M50" s="64">
        <v>24</v>
      </c>
      <c r="N50" s="64">
        <v>24</v>
      </c>
      <c r="O50" s="65">
        <v>24</v>
      </c>
      <c r="P50" s="48"/>
      <c r="Q50" s="48"/>
      <c r="R50" s="48"/>
      <c r="S50" s="48"/>
      <c r="T50" s="48"/>
      <c r="U50" s="48"/>
    </row>
    <row r="51" spans="1:21" ht="30.75" customHeight="1">
      <c r="A51" s="48"/>
      <c r="B51" s="1195"/>
      <c r="C51" s="1196"/>
      <c r="D51" s="66"/>
      <c r="E51" s="1185" t="s">
        <v>18</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19</v>
      </c>
      <c r="C52" s="1184"/>
      <c r="D52" s="66"/>
      <c r="E52" s="1185" t="s">
        <v>20</v>
      </c>
      <c r="F52" s="1185"/>
      <c r="G52" s="1185"/>
      <c r="H52" s="1185"/>
      <c r="I52" s="1185"/>
      <c r="J52" s="1186"/>
      <c r="K52" s="63">
        <v>1651</v>
      </c>
      <c r="L52" s="64">
        <v>1728</v>
      </c>
      <c r="M52" s="64">
        <v>1734</v>
      </c>
      <c r="N52" s="64">
        <v>1788</v>
      </c>
      <c r="O52" s="65">
        <v>1769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894</v>
      </c>
      <c r="L53" s="69">
        <v>800</v>
      </c>
      <c r="M53" s="69">
        <v>804</v>
      </c>
      <c r="N53" s="69">
        <v>767</v>
      </c>
      <c r="O53" s="70">
        <v>801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11" t="s">
        <v>24</v>
      </c>
      <c r="C41" s="1212"/>
      <c r="D41" s="81"/>
      <c r="E41" s="1213" t="s">
        <v>25</v>
      </c>
      <c r="F41" s="1213"/>
      <c r="G41" s="1213"/>
      <c r="H41" s="1214"/>
      <c r="I41" s="82">
        <v>18914</v>
      </c>
      <c r="J41" s="83">
        <v>18241</v>
      </c>
      <c r="K41" s="83">
        <v>17613</v>
      </c>
      <c r="L41" s="83">
        <v>17208</v>
      </c>
      <c r="M41" s="84">
        <v>16976</v>
      </c>
    </row>
    <row r="42" spans="2:13" ht="27.75" customHeight="1">
      <c r="B42" s="1201"/>
      <c r="C42" s="1202"/>
      <c r="D42" s="85"/>
      <c r="E42" s="1205" t="s">
        <v>26</v>
      </c>
      <c r="F42" s="1205"/>
      <c r="G42" s="1205"/>
      <c r="H42" s="1206"/>
      <c r="I42" s="86" t="s">
        <v>486</v>
      </c>
      <c r="J42" s="87" t="s">
        <v>486</v>
      </c>
      <c r="K42" s="87" t="s">
        <v>486</v>
      </c>
      <c r="L42" s="87" t="s">
        <v>486</v>
      </c>
      <c r="M42" s="88">
        <v>124</v>
      </c>
    </row>
    <row r="43" spans="2:13" ht="27.75" customHeight="1">
      <c r="B43" s="1201"/>
      <c r="C43" s="1202"/>
      <c r="D43" s="85"/>
      <c r="E43" s="1205" t="s">
        <v>27</v>
      </c>
      <c r="F43" s="1205"/>
      <c r="G43" s="1205"/>
      <c r="H43" s="1206"/>
      <c r="I43" s="86">
        <v>13133</v>
      </c>
      <c r="J43" s="87">
        <v>12943</v>
      </c>
      <c r="K43" s="87">
        <v>12872</v>
      </c>
      <c r="L43" s="87">
        <v>12731</v>
      </c>
      <c r="M43" s="88">
        <v>12454</v>
      </c>
    </row>
    <row r="44" spans="2:13" ht="27.75" customHeight="1">
      <c r="B44" s="1201"/>
      <c r="C44" s="1202"/>
      <c r="D44" s="85"/>
      <c r="E44" s="1205" t="s">
        <v>28</v>
      </c>
      <c r="F44" s="1205"/>
      <c r="G44" s="1205"/>
      <c r="H44" s="1206"/>
      <c r="I44" s="86">
        <v>870</v>
      </c>
      <c r="J44" s="87">
        <v>722</v>
      </c>
      <c r="K44" s="87">
        <v>624</v>
      </c>
      <c r="L44" s="87">
        <v>512</v>
      </c>
      <c r="M44" s="88">
        <v>427</v>
      </c>
    </row>
    <row r="45" spans="2:13" ht="27.75" customHeight="1">
      <c r="B45" s="1201"/>
      <c r="C45" s="1202"/>
      <c r="D45" s="85"/>
      <c r="E45" s="1205" t="s">
        <v>29</v>
      </c>
      <c r="F45" s="1205"/>
      <c r="G45" s="1205"/>
      <c r="H45" s="1206"/>
      <c r="I45" s="86">
        <v>1254</v>
      </c>
      <c r="J45" s="87">
        <v>1196</v>
      </c>
      <c r="K45" s="87">
        <v>1427</v>
      </c>
      <c r="L45" s="87">
        <v>1299</v>
      </c>
      <c r="M45" s="88">
        <v>1242</v>
      </c>
    </row>
    <row r="46" spans="2:13" ht="27.75" customHeight="1">
      <c r="B46" s="1201"/>
      <c r="C46" s="1202"/>
      <c r="D46" s="85"/>
      <c r="E46" s="1205" t="s">
        <v>30</v>
      </c>
      <c r="F46" s="1205"/>
      <c r="G46" s="1205"/>
      <c r="H46" s="1206"/>
      <c r="I46" s="86" t="s">
        <v>486</v>
      </c>
      <c r="J46" s="87" t="s">
        <v>486</v>
      </c>
      <c r="K46" s="87" t="s">
        <v>486</v>
      </c>
      <c r="L46" s="87" t="s">
        <v>486</v>
      </c>
      <c r="M46" s="88" t="s">
        <v>486</v>
      </c>
    </row>
    <row r="47" spans="2:13" ht="27.75" customHeight="1">
      <c r="B47" s="1201"/>
      <c r="C47" s="1202"/>
      <c r="D47" s="85"/>
      <c r="E47" s="1205" t="s">
        <v>31</v>
      </c>
      <c r="F47" s="1205"/>
      <c r="G47" s="1205"/>
      <c r="H47" s="1206"/>
      <c r="I47" s="86" t="s">
        <v>486</v>
      </c>
      <c r="J47" s="87" t="s">
        <v>486</v>
      </c>
      <c r="K47" s="87" t="s">
        <v>486</v>
      </c>
      <c r="L47" s="87" t="s">
        <v>486</v>
      </c>
      <c r="M47" s="88" t="s">
        <v>486</v>
      </c>
    </row>
    <row r="48" spans="2:13" ht="27.75" customHeight="1">
      <c r="B48" s="1203"/>
      <c r="C48" s="1204"/>
      <c r="D48" s="85"/>
      <c r="E48" s="1205" t="s">
        <v>32</v>
      </c>
      <c r="F48" s="1205"/>
      <c r="G48" s="1205"/>
      <c r="H48" s="1206"/>
      <c r="I48" s="86" t="s">
        <v>486</v>
      </c>
      <c r="J48" s="87" t="s">
        <v>486</v>
      </c>
      <c r="K48" s="87" t="s">
        <v>486</v>
      </c>
      <c r="L48" s="87" t="s">
        <v>486</v>
      </c>
      <c r="M48" s="88" t="s">
        <v>486</v>
      </c>
    </row>
    <row r="49" spans="2:13" ht="27.75" customHeight="1">
      <c r="B49" s="1199" t="s">
        <v>33</v>
      </c>
      <c r="C49" s="1200"/>
      <c r="D49" s="89"/>
      <c r="E49" s="1205" t="s">
        <v>34</v>
      </c>
      <c r="F49" s="1205"/>
      <c r="G49" s="1205"/>
      <c r="H49" s="1206"/>
      <c r="I49" s="86">
        <v>6747</v>
      </c>
      <c r="J49" s="87">
        <v>7078</v>
      </c>
      <c r="K49" s="87">
        <v>6506</v>
      </c>
      <c r="L49" s="87">
        <v>6549</v>
      </c>
      <c r="M49" s="88">
        <v>6407</v>
      </c>
    </row>
    <row r="50" spans="2:13" ht="27.75" customHeight="1">
      <c r="B50" s="1201"/>
      <c r="C50" s="1202"/>
      <c r="D50" s="85"/>
      <c r="E50" s="1205" t="s">
        <v>35</v>
      </c>
      <c r="F50" s="1205"/>
      <c r="G50" s="1205"/>
      <c r="H50" s="1206"/>
      <c r="I50" s="86">
        <v>1100</v>
      </c>
      <c r="J50" s="87">
        <v>957</v>
      </c>
      <c r="K50" s="87">
        <v>889</v>
      </c>
      <c r="L50" s="87">
        <v>860</v>
      </c>
      <c r="M50" s="88">
        <v>793</v>
      </c>
    </row>
    <row r="51" spans="2:13" ht="27.75" customHeight="1">
      <c r="B51" s="1203"/>
      <c r="C51" s="1204"/>
      <c r="D51" s="85"/>
      <c r="E51" s="1205" t="s">
        <v>36</v>
      </c>
      <c r="F51" s="1205"/>
      <c r="G51" s="1205"/>
      <c r="H51" s="1206"/>
      <c r="I51" s="86">
        <v>19887</v>
      </c>
      <c r="J51" s="87">
        <v>19606</v>
      </c>
      <c r="K51" s="87">
        <v>18869</v>
      </c>
      <c r="L51" s="87">
        <v>18365</v>
      </c>
      <c r="M51" s="88">
        <v>18018</v>
      </c>
    </row>
    <row r="52" spans="2:13" ht="27.75" customHeight="1" thickBot="1">
      <c r="B52" s="1207" t="s">
        <v>37</v>
      </c>
      <c r="C52" s="1208"/>
      <c r="D52" s="90"/>
      <c r="E52" s="1209" t="s">
        <v>38</v>
      </c>
      <c r="F52" s="1209"/>
      <c r="G52" s="1209"/>
      <c r="H52" s="1210"/>
      <c r="I52" s="91">
        <v>6437</v>
      </c>
      <c r="J52" s="92">
        <v>5460</v>
      </c>
      <c r="K52" s="92">
        <v>6271</v>
      </c>
      <c r="L52" s="92">
        <v>5976</v>
      </c>
      <c r="M52" s="93">
        <v>6004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566</v>
      </c>
      <c r="C41" s="246"/>
      <c r="D41" s="246"/>
      <c r="E41" s="246"/>
      <c r="F41" s="246"/>
      <c r="G41" s="246"/>
      <c r="H41" s="246"/>
      <c r="I41" s="246"/>
      <c r="J41" s="246"/>
      <c r="K41" s="246"/>
      <c r="L41" s="246"/>
      <c r="M41" s="246"/>
      <c r="N41" s="246"/>
      <c r="O41" s="246"/>
      <c r="P41" s="247"/>
    </row>
    <row r="42" spans="2:17">
      <c r="B42" s="248"/>
      <c r="C42" s="244"/>
      <c r="D42" s="244"/>
      <c r="E42" s="244"/>
      <c r="F42" s="244"/>
      <c r="G42" s="351" t="s">
        <v>567</v>
      </c>
      <c r="I42" s="352"/>
      <c r="J42" s="352"/>
      <c r="K42" s="352"/>
      <c r="L42" s="244"/>
      <c r="M42" s="244"/>
      <c r="N42" s="244"/>
      <c r="O42" s="244"/>
    </row>
    <row r="43" spans="2:17">
      <c r="B43" s="248"/>
      <c r="C43" s="244"/>
      <c r="D43" s="244"/>
      <c r="E43" s="244"/>
      <c r="F43" s="244"/>
      <c r="G43" s="1227" t="s">
        <v>576</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568</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569</v>
      </c>
      <c r="H51" s="1240"/>
      <c r="I51" s="1245" t="s">
        <v>570</v>
      </c>
      <c r="J51" s="1245"/>
      <c r="K51" s="1249"/>
      <c r="L51" s="1249"/>
      <c r="M51" s="1249"/>
      <c r="N51" s="1249"/>
      <c r="O51" s="1215">
        <v>100.9</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571</v>
      </c>
      <c r="J53" s="1225"/>
      <c r="K53" s="1250"/>
      <c r="L53" s="1250"/>
      <c r="M53" s="1250"/>
      <c r="N53" s="1250"/>
      <c r="O53" s="1247">
        <v>39.200000000000003</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572</v>
      </c>
      <c r="H55" s="1220"/>
      <c r="I55" s="1225" t="s">
        <v>570</v>
      </c>
      <c r="J55" s="1225"/>
      <c r="K55" s="1249"/>
      <c r="L55" s="1249"/>
      <c r="M55" s="1249"/>
      <c r="N55" s="1249"/>
      <c r="O55" s="1215">
        <v>13</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571</v>
      </c>
      <c r="J57" s="1217"/>
      <c r="K57" s="1250"/>
      <c r="L57" s="1250"/>
      <c r="M57" s="1250"/>
      <c r="N57" s="1250"/>
      <c r="O57" s="1247">
        <v>52.8</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573</v>
      </c>
      <c r="C63" s="244"/>
      <c r="D63" s="244"/>
      <c r="E63" s="244"/>
      <c r="F63" s="244"/>
      <c r="G63" s="244"/>
      <c r="H63" s="244"/>
      <c r="I63" s="244"/>
      <c r="J63" s="244"/>
      <c r="K63" s="244"/>
      <c r="L63" s="244"/>
      <c r="M63" s="244"/>
      <c r="N63" s="244"/>
      <c r="O63" s="244"/>
    </row>
    <row r="64" spans="1:17">
      <c r="B64" s="248"/>
      <c r="C64" s="244"/>
      <c r="D64" s="244"/>
      <c r="E64" s="244"/>
      <c r="F64" s="244"/>
      <c r="G64" s="351" t="s">
        <v>567</v>
      </c>
      <c r="I64" s="352"/>
      <c r="J64" s="352"/>
      <c r="K64" s="352"/>
      <c r="L64" s="244"/>
      <c r="M64" s="244"/>
      <c r="N64" s="244"/>
      <c r="O64" s="244"/>
    </row>
    <row r="65" spans="2:30">
      <c r="B65" s="248"/>
      <c r="C65" s="244"/>
      <c r="D65" s="244"/>
      <c r="E65" s="244"/>
      <c r="F65" s="244"/>
      <c r="G65" s="1227" t="s">
        <v>577</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574</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569</v>
      </c>
      <c r="H73" s="1240"/>
      <c r="I73" s="1245" t="s">
        <v>570</v>
      </c>
      <c r="J73" s="1245"/>
      <c r="K73" s="1226">
        <v>104.7</v>
      </c>
      <c r="L73" s="1226">
        <v>90.7</v>
      </c>
      <c r="M73" s="1215">
        <v>103</v>
      </c>
      <c r="N73" s="1215">
        <v>101.3</v>
      </c>
      <c r="O73" s="1215">
        <v>100.9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575</v>
      </c>
      <c r="J75" s="1225"/>
      <c r="K75" s="1247">
        <v>14.6</v>
      </c>
      <c r="L75" s="1247">
        <v>14</v>
      </c>
      <c r="M75" s="1247">
        <v>13.6</v>
      </c>
      <c r="N75" s="1247">
        <v>13.1</v>
      </c>
      <c r="O75" s="1247">
        <v>13.2</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572</v>
      </c>
      <c r="H77" s="1220"/>
      <c r="I77" s="1225" t="s">
        <v>570</v>
      </c>
      <c r="J77" s="1225"/>
      <c r="K77" s="1226">
        <v>40.200000000000003</v>
      </c>
      <c r="L77" s="1226">
        <v>30.7</v>
      </c>
      <c r="M77" s="1215">
        <v>22.3</v>
      </c>
      <c r="N77" s="1215">
        <v>20.3</v>
      </c>
      <c r="O77" s="1215">
        <v>13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575</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44278</v>
      </c>
      <c r="E3" s="116"/>
      <c r="F3" s="117">
        <v>42839</v>
      </c>
      <c r="G3" s="118"/>
      <c r="H3" s="119"/>
    </row>
    <row r="4" spans="1:8">
      <c r="A4" s="120"/>
      <c r="B4" s="121"/>
      <c r="C4" s="122"/>
      <c r="D4" s="123">
        <v>21182</v>
      </c>
      <c r="E4" s="124"/>
      <c r="F4" s="125">
        <v>22027</v>
      </c>
      <c r="G4" s="126"/>
      <c r="H4" s="127"/>
    </row>
    <row r="5" spans="1:8">
      <c r="A5" s="108" t="s">
        <v>520</v>
      </c>
      <c r="B5" s="113"/>
      <c r="C5" s="114"/>
      <c r="D5" s="115">
        <v>33142</v>
      </c>
      <c r="E5" s="116"/>
      <c r="F5" s="117">
        <v>46819</v>
      </c>
      <c r="G5" s="118"/>
      <c r="H5" s="119"/>
    </row>
    <row r="6" spans="1:8">
      <c r="A6" s="120"/>
      <c r="B6" s="121"/>
      <c r="C6" s="122"/>
      <c r="D6" s="123">
        <v>12429</v>
      </c>
      <c r="E6" s="124"/>
      <c r="F6" s="125">
        <v>24121</v>
      </c>
      <c r="G6" s="126"/>
      <c r="H6" s="127"/>
    </row>
    <row r="7" spans="1:8">
      <c r="A7" s="108" t="s">
        <v>521</v>
      </c>
      <c r="B7" s="113"/>
      <c r="C7" s="114"/>
      <c r="D7" s="115">
        <v>42848</v>
      </c>
      <c r="E7" s="116"/>
      <c r="F7" s="117">
        <v>53270</v>
      </c>
      <c r="G7" s="118"/>
      <c r="H7" s="119"/>
    </row>
    <row r="8" spans="1:8">
      <c r="A8" s="120"/>
      <c r="B8" s="121"/>
      <c r="C8" s="122"/>
      <c r="D8" s="123">
        <v>11297</v>
      </c>
      <c r="E8" s="124"/>
      <c r="F8" s="125">
        <v>24316</v>
      </c>
      <c r="G8" s="126"/>
      <c r="H8" s="127"/>
    </row>
    <row r="9" spans="1:8">
      <c r="A9" s="108" t="s">
        <v>522</v>
      </c>
      <c r="B9" s="113"/>
      <c r="C9" s="114"/>
      <c r="D9" s="115">
        <v>48759</v>
      </c>
      <c r="E9" s="116"/>
      <c r="F9" s="117">
        <v>53292</v>
      </c>
      <c r="G9" s="118"/>
      <c r="H9" s="119"/>
    </row>
    <row r="10" spans="1:8">
      <c r="A10" s="120"/>
      <c r="B10" s="121"/>
      <c r="C10" s="122"/>
      <c r="D10" s="123">
        <v>14289</v>
      </c>
      <c r="E10" s="124"/>
      <c r="F10" s="125">
        <v>28900</v>
      </c>
      <c r="G10" s="126"/>
      <c r="H10" s="127"/>
    </row>
    <row r="11" spans="1:8">
      <c r="A11" s="108" t="s">
        <v>523</v>
      </c>
      <c r="B11" s="113"/>
      <c r="C11" s="114"/>
      <c r="D11" s="115">
        <v>46618</v>
      </c>
      <c r="E11" s="116"/>
      <c r="F11" s="117">
        <v>49919</v>
      </c>
      <c r="G11" s="118"/>
      <c r="H11" s="119"/>
    </row>
    <row r="12" spans="1:8">
      <c r="A12" s="120"/>
      <c r="B12" s="121"/>
      <c r="C12" s="128"/>
      <c r="D12" s="123">
        <v>27541</v>
      </c>
      <c r="E12" s="124"/>
      <c r="F12" s="125">
        <v>26398</v>
      </c>
      <c r="G12" s="126"/>
      <c r="H12" s="127"/>
    </row>
    <row r="13" spans="1:8">
      <c r="A13" s="108"/>
      <c r="B13" s="113"/>
      <c r="C13" s="129"/>
      <c r="D13" s="130">
        <v>43129</v>
      </c>
      <c r="E13" s="131"/>
      <c r="F13" s="132">
        <v>49228</v>
      </c>
      <c r="G13" s="133"/>
      <c r="H13" s="119"/>
    </row>
    <row r="14" spans="1:8">
      <c r="A14" s="120"/>
      <c r="B14" s="121"/>
      <c r="C14" s="122"/>
      <c r="D14" s="123">
        <v>17348</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3.17</v>
      </c>
      <c r="C19" s="134">
        <f>ROUND(VALUE(SUBSTITUTE(実質収支比率等に係る経年分析!G$48,"▲","-")),2)</f>
        <v>3.9</v>
      </c>
      <c r="D19" s="134">
        <f>ROUND(VALUE(SUBSTITUTE(実質収支比率等に係る経年分析!H$48,"▲","-")),2)</f>
        <v>3.43</v>
      </c>
      <c r="E19" s="134">
        <f>ROUND(VALUE(SUBSTITUTE(実質収支比率等に係る経年分析!I$48,"▲","-")),2)</f>
        <v>4.17</v>
      </c>
      <c r="F19" s="134">
        <f>ROUND(VALUE(SUBSTITUTE(実質収支比率等に係る経年分析!J$48,"▲","-")),2)</f>
        <v>3.38</v>
      </c>
    </row>
    <row r="20" spans="1:11">
      <c r="A20" s="134" t="s">
        <v>43</v>
      </c>
      <c r="B20" s="134">
        <f>ROUND(VALUE(SUBSTITUTE(実質収支比率等に係る経年分析!F$47,"▲","-")),2)</f>
        <v>34.729999999999997</v>
      </c>
      <c r="C20" s="134">
        <f>ROUND(VALUE(SUBSTITUTE(実質収支比率等に係る経年分析!G$47,"▲","-")),2)</f>
        <v>39</v>
      </c>
      <c r="D20" s="134">
        <f>ROUND(VALUE(SUBSTITUTE(実質収支比率等に係る経年分析!H$47,"▲","-")),2)</f>
        <v>39.549999999999997</v>
      </c>
      <c r="E20" s="134">
        <f>ROUND(VALUE(SUBSTITUTE(実質収支比率等に係る経年分析!I$47,"▲","-")),2)</f>
        <v>40.799999999999997</v>
      </c>
      <c r="F20" s="134">
        <f>ROUND(VALUE(SUBSTITUTE(実質収支比率等に係る経年分析!J$47,"▲","-")),2)</f>
        <v>41.07</v>
      </c>
    </row>
    <row r="21" spans="1:11">
      <c r="A21" s="134" t="s">
        <v>44</v>
      </c>
      <c r="B21" s="134">
        <f>IF(ISNUMBER(VALUE(SUBSTITUTE(実質収支比率等に係る経年分析!F$49,"▲","-"))),ROUND(VALUE(SUBSTITUTE(実質収支比率等に係る経年分析!F$49,"▲","-")),2),NA())</f>
        <v>0.9</v>
      </c>
      <c r="C21" s="134">
        <f>IF(ISNUMBER(VALUE(SUBSTITUTE(実質収支比率等に係る経年分析!G$49,"▲","-"))),ROUND(VALUE(SUBSTITUTE(実質収支比率等に係る経年分析!G$49,"▲","-")),2),NA())</f>
        <v>6.8</v>
      </c>
      <c r="D21" s="134">
        <f>IF(ISNUMBER(VALUE(SUBSTITUTE(実質収支比率等に係る経年分析!H$49,"▲","-"))),ROUND(VALUE(SUBSTITUTE(実質収支比率等に係る経年分析!H$49,"▲","-")),2),NA())</f>
        <v>0.57999999999999996</v>
      </c>
      <c r="E21" s="134">
        <f>IF(ISNUMBER(VALUE(SUBSTITUTE(実質収支比率等に係る経年分析!I$49,"▲","-"))),ROUND(VALUE(SUBSTITUTE(実質収支比率等に係る経年分析!I$49,"▲","-")),2),NA())</f>
        <v>2.2999999999999998</v>
      </c>
      <c r="F21" s="134">
        <f>IF(ISNUMBER(VALUE(SUBSTITUTE(実質収支比率等に係る経年分析!J$49,"▲","-"))),ROUND(VALUE(SUBSTITUTE(実質収支比率等に係る経年分析!J$49,"▲","-")),2),NA())</f>
        <v>-0.16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工業用地造成事業特別会計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住宅新築資金等貸付事業特別会計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4.46</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0.18</v>
      </c>
      <c r="F36" s="135">
        <f>IF(ROUND(VALUE(SUBSTITUTE(連結実質赤字比率に係る赤字・黒字の構成分析!H$34,"▲", "-")), 2) &lt; 0, ABS(ROUND(VALUE(SUBSTITUTE(連結実質赤字比率に係る赤字・黒字の構成分析!H$34,"▲", "-")), 2)), NA())</f>
        <v>1.34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2.31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3.24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1651</v>
      </c>
      <c r="E42" s="136"/>
      <c r="F42" s="136"/>
      <c r="G42" s="136">
        <f>'実質公債費比率（分子）の構造'!L$52</f>
        <v>1728</v>
      </c>
      <c r="H42" s="136"/>
      <c r="I42" s="136"/>
      <c r="J42" s="136">
        <f>'実質公債費比率（分子）の構造'!M$52</f>
        <v>1734</v>
      </c>
      <c r="K42" s="136"/>
      <c r="L42" s="136"/>
      <c r="M42" s="136">
        <f>'実質公債費比率（分子）の構造'!N$52</f>
        <v>1788</v>
      </c>
      <c r="N42" s="136"/>
      <c r="O42" s="136"/>
      <c r="P42" s="136">
        <f>'実質公債費比率（分子）の構造'!O$52</f>
        <v>1769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65</v>
      </c>
      <c r="C44" s="136"/>
      <c r="D44" s="136"/>
      <c r="E44" s="136">
        <f>'実質公債費比率（分子）の構造'!L$50</f>
        <v>24</v>
      </c>
      <c r="F44" s="136"/>
      <c r="G44" s="136"/>
      <c r="H44" s="136">
        <f>'実質公債費比率（分子）の構造'!M$50</f>
        <v>24</v>
      </c>
      <c r="I44" s="136"/>
      <c r="J44" s="136"/>
      <c r="K44" s="136">
        <f>'実質公債費比率（分子）の構造'!N$50</f>
        <v>24</v>
      </c>
      <c r="L44" s="136"/>
      <c r="M44" s="136"/>
      <c r="N44" s="136">
        <f>'実質公債費比率（分子）の構造'!O$50</f>
        <v>24</v>
      </c>
      <c r="O44" s="136"/>
      <c r="P44" s="136"/>
    </row>
    <row r="45" spans="1:16">
      <c r="A45" s="136" t="s">
        <v>54</v>
      </c>
      <c r="B45" s="136">
        <f>'実質公債費比率（分子）の構造'!K$49</f>
        <v>146</v>
      </c>
      <c r="C45" s="136"/>
      <c r="D45" s="136"/>
      <c r="E45" s="136">
        <f>'実質公債費比率（分子）の構造'!L$49</f>
        <v>150</v>
      </c>
      <c r="F45" s="136"/>
      <c r="G45" s="136"/>
      <c r="H45" s="136">
        <f>'実質公債費比率（分子）の構造'!M$49</f>
        <v>149</v>
      </c>
      <c r="I45" s="136"/>
      <c r="J45" s="136"/>
      <c r="K45" s="136">
        <f>'実質公債費比率（分子）の構造'!N$49</f>
        <v>150</v>
      </c>
      <c r="L45" s="136"/>
      <c r="M45" s="136"/>
      <c r="N45" s="136">
        <f>'実質公債費比率（分子）の構造'!O$49</f>
        <v>152</v>
      </c>
      <c r="O45" s="136"/>
      <c r="P45" s="136"/>
    </row>
    <row r="46" spans="1:16">
      <c r="A46" s="136" t="s">
        <v>55</v>
      </c>
      <c r="B46" s="136">
        <f>'実質公債費比率（分子）の構造'!K$48</f>
        <v>590</v>
      </c>
      <c r="C46" s="136"/>
      <c r="D46" s="136"/>
      <c r="E46" s="136">
        <f>'実質公債費比率（分子）の構造'!L$48</f>
        <v>640</v>
      </c>
      <c r="F46" s="136"/>
      <c r="G46" s="136"/>
      <c r="H46" s="136">
        <f>'実質公債費比率（分子）の構造'!M$48</f>
        <v>700</v>
      </c>
      <c r="I46" s="136"/>
      <c r="J46" s="136"/>
      <c r="K46" s="136">
        <f>'実質公債費比率（分子）の構造'!N$48</f>
        <v>715</v>
      </c>
      <c r="L46" s="136"/>
      <c r="M46" s="136"/>
      <c r="N46" s="136">
        <f>'実質公債費比率（分子）の構造'!O$48</f>
        <v>760</v>
      </c>
      <c r="O46" s="136"/>
      <c r="P46" s="136"/>
    </row>
    <row r="47" spans="1:16">
      <c r="A47" s="136" t="s">
        <v>56</v>
      </c>
      <c r="B47" s="136">
        <f>'実質公債費比率（分子）の構造'!K$47</f>
        <v>10</v>
      </c>
      <c r="C47" s="136"/>
      <c r="D47" s="136"/>
      <c r="E47" s="136">
        <f>'実質公債費比率（分子）の構造'!L$47</f>
        <v>10</v>
      </c>
      <c r="F47" s="136"/>
      <c r="G47" s="136"/>
      <c r="H47" s="136">
        <f>'実質公債費比率（分子）の構造'!M$47</f>
        <v>7</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1734</v>
      </c>
      <c r="C49" s="136"/>
      <c r="D49" s="136"/>
      <c r="E49" s="136">
        <f>'実質公債費比率（分子）の構造'!L$45</f>
        <v>1704</v>
      </c>
      <c r="F49" s="136"/>
      <c r="G49" s="136"/>
      <c r="H49" s="136">
        <f>'実質公債費比率（分子）の構造'!M$45</f>
        <v>1658</v>
      </c>
      <c r="I49" s="136"/>
      <c r="J49" s="136"/>
      <c r="K49" s="136">
        <f>'実質公債費比率（分子）の構造'!N$45</f>
        <v>1666</v>
      </c>
      <c r="L49" s="136"/>
      <c r="M49" s="136"/>
      <c r="N49" s="136">
        <f>'実質公債費比率（分子）の構造'!O$45</f>
        <v>1634</v>
      </c>
      <c r="O49" s="136"/>
      <c r="P49" s="136"/>
    </row>
    <row r="50" spans="1:16">
      <c r="A50" s="136" t="s">
        <v>59</v>
      </c>
      <c r="B50" s="136" t="e">
        <f>NA()</f>
        <v>#N/A</v>
      </c>
      <c r="C50" s="136">
        <f>IF(ISNUMBER('実質公債費比率（分子）の構造'!K$53),'実質公債費比率（分子）の構造'!K$53,NA())</f>
        <v>894</v>
      </c>
      <c r="D50" s="136" t="e">
        <f>NA()</f>
        <v>#N/A</v>
      </c>
      <c r="E50" s="136" t="e">
        <f>NA()</f>
        <v>#N/A</v>
      </c>
      <c r="F50" s="136">
        <f>IF(ISNUMBER('実質公債費比率（分子）の構造'!L$53),'実質公債費比率（分子）の構造'!L$53,NA())</f>
        <v>800</v>
      </c>
      <c r="G50" s="136" t="e">
        <f>NA()</f>
        <v>#N/A</v>
      </c>
      <c r="H50" s="136" t="e">
        <f>NA()</f>
        <v>#N/A</v>
      </c>
      <c r="I50" s="136">
        <f>IF(ISNUMBER('実質公債費比率（分子）の構造'!M$53),'実質公債費比率（分子）の構造'!M$53,NA())</f>
        <v>804</v>
      </c>
      <c r="J50" s="136" t="e">
        <f>NA()</f>
        <v>#N/A</v>
      </c>
      <c r="K50" s="136" t="e">
        <f>NA()</f>
        <v>#N/A</v>
      </c>
      <c r="L50" s="136">
        <f>IF(ISNUMBER('実質公債費比率（分子）の構造'!N$53),'実質公債費比率（分子）の構造'!N$53,NA())</f>
        <v>767</v>
      </c>
      <c r="M50" s="136" t="e">
        <f>NA()</f>
        <v>#N/A</v>
      </c>
      <c r="N50" s="136" t="e">
        <f>NA()</f>
        <v>#N/A</v>
      </c>
      <c r="O50" s="136">
        <f>IF(ISNUMBER('実質公債費比率（分子）の構造'!O$53),'実質公債費比率（分子）の構造'!O$53,NA())</f>
        <v>801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19887</v>
      </c>
      <c r="E56" s="135"/>
      <c r="F56" s="135"/>
      <c r="G56" s="135">
        <f>'将来負担比率（分子）の構造'!J$51</f>
        <v>19606</v>
      </c>
      <c r="H56" s="135"/>
      <c r="I56" s="135"/>
      <c r="J56" s="135">
        <f>'将来負担比率（分子）の構造'!K$51</f>
        <v>18869</v>
      </c>
      <c r="K56" s="135"/>
      <c r="L56" s="135"/>
      <c r="M56" s="135">
        <f>'将来負担比率（分子）の構造'!L$51</f>
        <v>18365</v>
      </c>
      <c r="N56" s="135"/>
      <c r="O56" s="135"/>
      <c r="P56" s="135">
        <f>'将来負担比率（分子）の構造'!M$51</f>
        <v>18018</v>
      </c>
    </row>
    <row r="57" spans="1:16">
      <c r="A57" s="135" t="s">
        <v>35</v>
      </c>
      <c r="B57" s="135"/>
      <c r="C57" s="135"/>
      <c r="D57" s="135">
        <f>'将来負担比率（分子）の構造'!I$50</f>
        <v>1100</v>
      </c>
      <c r="E57" s="135"/>
      <c r="F57" s="135"/>
      <c r="G57" s="135">
        <f>'将来負担比率（分子）の構造'!J$50</f>
        <v>957</v>
      </c>
      <c r="H57" s="135"/>
      <c r="I57" s="135"/>
      <c r="J57" s="135">
        <f>'将来負担比率（分子）の構造'!K$50</f>
        <v>889</v>
      </c>
      <c r="K57" s="135"/>
      <c r="L57" s="135"/>
      <c r="M57" s="135">
        <f>'将来負担比率（分子）の構造'!L$50</f>
        <v>860</v>
      </c>
      <c r="N57" s="135"/>
      <c r="O57" s="135"/>
      <c r="P57" s="135">
        <f>'将来負担比率（分子）の構造'!M$50</f>
        <v>793</v>
      </c>
    </row>
    <row r="58" spans="1:16">
      <c r="A58" s="135" t="s">
        <v>34</v>
      </c>
      <c r="B58" s="135"/>
      <c r="C58" s="135"/>
      <c r="D58" s="135">
        <f>'将来負担比率（分子）の構造'!I$49</f>
        <v>6747</v>
      </c>
      <c r="E58" s="135"/>
      <c r="F58" s="135"/>
      <c r="G58" s="135">
        <f>'将来負担比率（分子）の構造'!J$49</f>
        <v>7078</v>
      </c>
      <c r="H58" s="135"/>
      <c r="I58" s="135"/>
      <c r="J58" s="135">
        <f>'将来負担比率（分子）の構造'!K$49</f>
        <v>6506</v>
      </c>
      <c r="K58" s="135"/>
      <c r="L58" s="135"/>
      <c r="M58" s="135">
        <f>'将来負担比率（分子）の構造'!L$49</f>
        <v>6549</v>
      </c>
      <c r="N58" s="135"/>
      <c r="O58" s="135"/>
      <c r="P58" s="135">
        <f>'将来負担比率（分子）の構造'!M$49</f>
        <v>6407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1254</v>
      </c>
      <c r="C62" s="135"/>
      <c r="D62" s="135"/>
      <c r="E62" s="135">
        <f>'将来負担比率（分子）の構造'!J$45</f>
        <v>1196</v>
      </c>
      <c r="F62" s="135"/>
      <c r="G62" s="135"/>
      <c r="H62" s="135">
        <f>'将来負担比率（分子）の構造'!K$45</f>
        <v>1427</v>
      </c>
      <c r="I62" s="135"/>
      <c r="J62" s="135"/>
      <c r="K62" s="135">
        <f>'将来負担比率（分子）の構造'!L$45</f>
        <v>1299</v>
      </c>
      <c r="L62" s="135"/>
      <c r="M62" s="135"/>
      <c r="N62" s="135">
        <f>'将来負担比率（分子）の構造'!M$45</f>
        <v>1242</v>
      </c>
      <c r="O62" s="135"/>
      <c r="P62" s="135"/>
    </row>
    <row r="63" spans="1:16">
      <c r="A63" s="135" t="s">
        <v>28</v>
      </c>
      <c r="B63" s="135">
        <f>'将来負担比率（分子）の構造'!I$44</f>
        <v>870</v>
      </c>
      <c r="C63" s="135"/>
      <c r="D63" s="135"/>
      <c r="E63" s="135">
        <f>'将来負担比率（分子）の構造'!J$44</f>
        <v>722</v>
      </c>
      <c r="F63" s="135"/>
      <c r="G63" s="135"/>
      <c r="H63" s="135">
        <f>'将来負担比率（分子）の構造'!K$44</f>
        <v>624</v>
      </c>
      <c r="I63" s="135"/>
      <c r="J63" s="135"/>
      <c r="K63" s="135">
        <f>'将来負担比率（分子）の構造'!L$44</f>
        <v>512</v>
      </c>
      <c r="L63" s="135"/>
      <c r="M63" s="135"/>
      <c r="N63" s="135">
        <f>'将来負担比率（分子）の構造'!M$44</f>
        <v>427</v>
      </c>
      <c r="O63" s="135"/>
      <c r="P63" s="135"/>
    </row>
    <row r="64" spans="1:16">
      <c r="A64" s="135" t="s">
        <v>27</v>
      </c>
      <c r="B64" s="135">
        <f>'将来負担比率（分子）の構造'!I$43</f>
        <v>13133</v>
      </c>
      <c r="C64" s="135"/>
      <c r="D64" s="135"/>
      <c r="E64" s="135">
        <f>'将来負担比率（分子）の構造'!J$43</f>
        <v>12943</v>
      </c>
      <c r="F64" s="135"/>
      <c r="G64" s="135"/>
      <c r="H64" s="135">
        <f>'将来負担比率（分子）の構造'!K$43</f>
        <v>12872</v>
      </c>
      <c r="I64" s="135"/>
      <c r="J64" s="135"/>
      <c r="K64" s="135">
        <f>'将来負担比率（分子）の構造'!L$43</f>
        <v>12731</v>
      </c>
      <c r="L64" s="135"/>
      <c r="M64" s="135"/>
      <c r="N64" s="135">
        <f>'将来負担比率（分子）の構造'!M$43</f>
        <v>12454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124</v>
      </c>
      <c r="O65" s="135"/>
      <c r="P65" s="135"/>
    </row>
    <row r="66" spans="1:16">
      <c r="A66" s="135" t="s">
        <v>25</v>
      </c>
      <c r="B66" s="135">
        <f>'将来負担比率（分子）の構造'!I$41</f>
        <v>18914</v>
      </c>
      <c r="C66" s="135"/>
      <c r="D66" s="135"/>
      <c r="E66" s="135">
        <f>'将来負担比率（分子）の構造'!J$41</f>
        <v>18241</v>
      </c>
      <c r="F66" s="135"/>
      <c r="G66" s="135"/>
      <c r="H66" s="135">
        <f>'将来負担比率（分子）の構造'!K$41</f>
        <v>17613</v>
      </c>
      <c r="I66" s="135"/>
      <c r="J66" s="135"/>
      <c r="K66" s="135">
        <f>'将来負担比率（分子）の構造'!L$41</f>
        <v>17208</v>
      </c>
      <c r="L66" s="135"/>
      <c r="M66" s="135"/>
      <c r="N66" s="135">
        <f>'将来負担比率（分子）の構造'!M$41</f>
        <v>16976</v>
      </c>
      <c r="O66" s="135"/>
      <c r="P66" s="135"/>
    </row>
    <row r="67" spans="1:16">
      <c r="A67" s="135" t="s">
        <v>63</v>
      </c>
      <c r="B67" s="135" t="e">
        <f>NA()</f>
        <v>#N/A</v>
      </c>
      <c r="C67" s="135">
        <f>IF(ISNUMBER('将来負担比率（分子）の構造'!I$52), IF('将来負担比率（分子）の構造'!I$52 &lt; 0, 0, '将来負担比率（分子）の構造'!I$52), NA())</f>
        <v>6437</v>
      </c>
      <c r="D67" s="135" t="e">
        <f>NA()</f>
        <v>#N/A</v>
      </c>
      <c r="E67" s="135" t="e">
        <f>NA()</f>
        <v>#N/A</v>
      </c>
      <c r="F67" s="135">
        <f>IF(ISNUMBER('将来負担比率（分子）の構造'!J$52), IF('将来負担比率（分子）の構造'!J$52 &lt; 0, 0, '将来負担比率（分子）の構造'!J$52), NA())</f>
        <v>5460</v>
      </c>
      <c r="G67" s="135" t="e">
        <f>NA()</f>
        <v>#N/A</v>
      </c>
      <c r="H67" s="135" t="e">
        <f>NA()</f>
        <v>#N/A</v>
      </c>
      <c r="I67" s="135">
        <f>IF(ISNUMBER('将来負担比率（分子）の構造'!K$52), IF('将来負担比率（分子）の構造'!K$52 &lt; 0, 0, '将来負担比率（分子）の構造'!K$52), NA())</f>
        <v>6271</v>
      </c>
      <c r="J67" s="135" t="e">
        <f>NA()</f>
        <v>#N/A</v>
      </c>
      <c r="K67" s="135" t="e">
        <f>NA()</f>
        <v>#N/A</v>
      </c>
      <c r="L67" s="135">
        <f>IF(ISNUMBER('将来負担比率（分子）の構造'!L$52), IF('将来負担比率（分子）の構造'!L$52 &lt; 0, 0, '将来負担比率（分子）の構造'!L$52), NA())</f>
        <v>5976</v>
      </c>
      <c r="M67" s="135" t="e">
        <f>NA()</f>
        <v>#N/A</v>
      </c>
      <c r="N67" s="135" t="e">
        <f>NA()</f>
        <v>#N/A</v>
      </c>
      <c r="O67" s="135">
        <f>IF(ISNUMBER('将来負担比率（分子）の構造'!M$52), IF('将来負担比率（分子）の構造'!M$52 &lt; 0, 0, '将来負担比率（分子）の構造'!M$52), NA())</f>
        <v>6004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2920911</v>
      </c>
      <c r="S5" s="669"/>
      <c r="T5" s="669"/>
      <c r="U5" s="669"/>
      <c r="V5" s="669"/>
      <c r="W5" s="669"/>
      <c r="X5" s="669"/>
      <c r="Y5" s="716"/>
      <c r="Z5" s="729">
        <v>23.1</v>
      </c>
      <c r="AA5" s="729"/>
      <c r="AB5" s="729"/>
      <c r="AC5" s="729"/>
      <c r="AD5" s="730">
        <v>2920911</v>
      </c>
      <c r="AE5" s="730"/>
      <c r="AF5" s="730"/>
      <c r="AG5" s="730"/>
      <c r="AH5" s="730"/>
      <c r="AI5" s="730"/>
      <c r="AJ5" s="730"/>
      <c r="AK5" s="730"/>
      <c r="AL5" s="717">
        <v>39.9</v>
      </c>
      <c r="AM5" s="686"/>
      <c r="AN5" s="686"/>
      <c r="AO5" s="718"/>
      <c r="AP5" s="705" t="s">
        <v>205</v>
      </c>
      <c r="AQ5" s="706"/>
      <c r="AR5" s="706"/>
      <c r="AS5" s="706"/>
      <c r="AT5" s="706"/>
      <c r="AU5" s="706"/>
      <c r="AV5" s="706"/>
      <c r="AW5" s="706"/>
      <c r="AX5" s="706"/>
      <c r="AY5" s="706"/>
      <c r="AZ5" s="706"/>
      <c r="BA5" s="706"/>
      <c r="BB5" s="706"/>
      <c r="BC5" s="706"/>
      <c r="BD5" s="706"/>
      <c r="BE5" s="706"/>
      <c r="BF5" s="707"/>
      <c r="BG5" s="618">
        <v>2913892</v>
      </c>
      <c r="BH5" s="619"/>
      <c r="BI5" s="619"/>
      <c r="BJ5" s="619"/>
      <c r="BK5" s="619"/>
      <c r="BL5" s="619"/>
      <c r="BM5" s="619"/>
      <c r="BN5" s="620"/>
      <c r="BO5" s="671">
        <v>99.8</v>
      </c>
      <c r="BP5" s="671"/>
      <c r="BQ5" s="671"/>
      <c r="BR5" s="671"/>
      <c r="BS5" s="672">
        <v>5496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148061</v>
      </c>
      <c r="S6" s="619"/>
      <c r="T6" s="619"/>
      <c r="U6" s="619"/>
      <c r="V6" s="619"/>
      <c r="W6" s="619"/>
      <c r="X6" s="619"/>
      <c r="Y6" s="620"/>
      <c r="Z6" s="671">
        <v>1.2</v>
      </c>
      <c r="AA6" s="671"/>
      <c r="AB6" s="671"/>
      <c r="AC6" s="671"/>
      <c r="AD6" s="672">
        <v>148061</v>
      </c>
      <c r="AE6" s="672"/>
      <c r="AF6" s="672"/>
      <c r="AG6" s="672"/>
      <c r="AH6" s="672"/>
      <c r="AI6" s="672"/>
      <c r="AJ6" s="672"/>
      <c r="AK6" s="672"/>
      <c r="AL6" s="641">
        <v>2</v>
      </c>
      <c r="AM6" s="673"/>
      <c r="AN6" s="673"/>
      <c r="AO6" s="674"/>
      <c r="AP6" s="615" t="s">
        <v>210</v>
      </c>
      <c r="AQ6" s="616"/>
      <c r="AR6" s="616"/>
      <c r="AS6" s="616"/>
      <c r="AT6" s="616"/>
      <c r="AU6" s="616"/>
      <c r="AV6" s="616"/>
      <c r="AW6" s="616"/>
      <c r="AX6" s="616"/>
      <c r="AY6" s="616"/>
      <c r="AZ6" s="616"/>
      <c r="BA6" s="616"/>
      <c r="BB6" s="616"/>
      <c r="BC6" s="616"/>
      <c r="BD6" s="616"/>
      <c r="BE6" s="616"/>
      <c r="BF6" s="617"/>
      <c r="BG6" s="618">
        <v>2913892</v>
      </c>
      <c r="BH6" s="619"/>
      <c r="BI6" s="619"/>
      <c r="BJ6" s="619"/>
      <c r="BK6" s="619"/>
      <c r="BL6" s="619"/>
      <c r="BM6" s="619"/>
      <c r="BN6" s="620"/>
      <c r="BO6" s="671">
        <v>99.8</v>
      </c>
      <c r="BP6" s="671"/>
      <c r="BQ6" s="671"/>
      <c r="BR6" s="671"/>
      <c r="BS6" s="672">
        <v>5496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121200</v>
      </c>
      <c r="CS6" s="619"/>
      <c r="CT6" s="619"/>
      <c r="CU6" s="619"/>
      <c r="CV6" s="619"/>
      <c r="CW6" s="619"/>
      <c r="CX6" s="619"/>
      <c r="CY6" s="620"/>
      <c r="CZ6" s="671">
        <v>1</v>
      </c>
      <c r="DA6" s="671"/>
      <c r="DB6" s="671"/>
      <c r="DC6" s="671"/>
      <c r="DD6" s="624">
        <v>135</v>
      </c>
      <c r="DE6" s="619"/>
      <c r="DF6" s="619"/>
      <c r="DG6" s="619"/>
      <c r="DH6" s="619"/>
      <c r="DI6" s="619"/>
      <c r="DJ6" s="619"/>
      <c r="DK6" s="619"/>
      <c r="DL6" s="619"/>
      <c r="DM6" s="619"/>
      <c r="DN6" s="619"/>
      <c r="DO6" s="619"/>
      <c r="DP6" s="620"/>
      <c r="DQ6" s="624">
        <v>121200</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5109</v>
      </c>
      <c r="S7" s="619"/>
      <c r="T7" s="619"/>
      <c r="U7" s="619"/>
      <c r="V7" s="619"/>
      <c r="W7" s="619"/>
      <c r="X7" s="619"/>
      <c r="Y7" s="620"/>
      <c r="Z7" s="671">
        <v>0</v>
      </c>
      <c r="AA7" s="671"/>
      <c r="AB7" s="671"/>
      <c r="AC7" s="671"/>
      <c r="AD7" s="672">
        <v>5109</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1195729</v>
      </c>
      <c r="BH7" s="619"/>
      <c r="BI7" s="619"/>
      <c r="BJ7" s="619"/>
      <c r="BK7" s="619"/>
      <c r="BL7" s="619"/>
      <c r="BM7" s="619"/>
      <c r="BN7" s="620"/>
      <c r="BO7" s="671">
        <v>40.9</v>
      </c>
      <c r="BP7" s="671"/>
      <c r="BQ7" s="671"/>
      <c r="BR7" s="671"/>
      <c r="BS7" s="672">
        <v>5496</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1584202</v>
      </c>
      <c r="CS7" s="619"/>
      <c r="CT7" s="619"/>
      <c r="CU7" s="619"/>
      <c r="CV7" s="619"/>
      <c r="CW7" s="619"/>
      <c r="CX7" s="619"/>
      <c r="CY7" s="620"/>
      <c r="CZ7" s="671">
        <v>12.8</v>
      </c>
      <c r="DA7" s="671"/>
      <c r="DB7" s="671"/>
      <c r="DC7" s="671"/>
      <c r="DD7" s="624">
        <v>30169</v>
      </c>
      <c r="DE7" s="619"/>
      <c r="DF7" s="619"/>
      <c r="DG7" s="619"/>
      <c r="DH7" s="619"/>
      <c r="DI7" s="619"/>
      <c r="DJ7" s="619"/>
      <c r="DK7" s="619"/>
      <c r="DL7" s="619"/>
      <c r="DM7" s="619"/>
      <c r="DN7" s="619"/>
      <c r="DO7" s="619"/>
      <c r="DP7" s="620"/>
      <c r="DQ7" s="624">
        <v>1235908</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14528</v>
      </c>
      <c r="S8" s="619"/>
      <c r="T8" s="619"/>
      <c r="U8" s="619"/>
      <c r="V8" s="619"/>
      <c r="W8" s="619"/>
      <c r="X8" s="619"/>
      <c r="Y8" s="620"/>
      <c r="Z8" s="671">
        <v>0.1</v>
      </c>
      <c r="AA8" s="671"/>
      <c r="AB8" s="671"/>
      <c r="AC8" s="671"/>
      <c r="AD8" s="672">
        <v>14528</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45432</v>
      </c>
      <c r="BH8" s="619"/>
      <c r="BI8" s="619"/>
      <c r="BJ8" s="619"/>
      <c r="BK8" s="619"/>
      <c r="BL8" s="619"/>
      <c r="BM8" s="619"/>
      <c r="BN8" s="620"/>
      <c r="BO8" s="671">
        <v>1.6</v>
      </c>
      <c r="BP8" s="671"/>
      <c r="BQ8" s="671"/>
      <c r="BR8" s="671"/>
      <c r="BS8" s="624" t="s">
        <v>90</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3465932</v>
      </c>
      <c r="CS8" s="619"/>
      <c r="CT8" s="619"/>
      <c r="CU8" s="619"/>
      <c r="CV8" s="619"/>
      <c r="CW8" s="619"/>
      <c r="CX8" s="619"/>
      <c r="CY8" s="620"/>
      <c r="CZ8" s="671">
        <v>27.9</v>
      </c>
      <c r="DA8" s="671"/>
      <c r="DB8" s="671"/>
      <c r="DC8" s="671"/>
      <c r="DD8" s="624">
        <v>9716</v>
      </c>
      <c r="DE8" s="619"/>
      <c r="DF8" s="619"/>
      <c r="DG8" s="619"/>
      <c r="DH8" s="619"/>
      <c r="DI8" s="619"/>
      <c r="DJ8" s="619"/>
      <c r="DK8" s="619"/>
      <c r="DL8" s="619"/>
      <c r="DM8" s="619"/>
      <c r="DN8" s="619"/>
      <c r="DO8" s="619"/>
      <c r="DP8" s="620"/>
      <c r="DQ8" s="624">
        <v>1808795</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13558</v>
      </c>
      <c r="S9" s="619"/>
      <c r="T9" s="619"/>
      <c r="U9" s="619"/>
      <c r="V9" s="619"/>
      <c r="W9" s="619"/>
      <c r="X9" s="619"/>
      <c r="Y9" s="620"/>
      <c r="Z9" s="671">
        <v>0.1</v>
      </c>
      <c r="AA9" s="671"/>
      <c r="AB9" s="671"/>
      <c r="AC9" s="671"/>
      <c r="AD9" s="672">
        <v>13558</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1019987</v>
      </c>
      <c r="BH9" s="619"/>
      <c r="BI9" s="619"/>
      <c r="BJ9" s="619"/>
      <c r="BK9" s="619"/>
      <c r="BL9" s="619"/>
      <c r="BM9" s="619"/>
      <c r="BN9" s="620"/>
      <c r="BO9" s="671">
        <v>34.9</v>
      </c>
      <c r="BP9" s="671"/>
      <c r="BQ9" s="671"/>
      <c r="BR9" s="671"/>
      <c r="BS9" s="624" t="s">
        <v>90</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1299653</v>
      </c>
      <c r="CS9" s="619"/>
      <c r="CT9" s="619"/>
      <c r="CU9" s="619"/>
      <c r="CV9" s="619"/>
      <c r="CW9" s="619"/>
      <c r="CX9" s="619"/>
      <c r="CY9" s="620"/>
      <c r="CZ9" s="671">
        <v>10.5</v>
      </c>
      <c r="DA9" s="671"/>
      <c r="DB9" s="671"/>
      <c r="DC9" s="671"/>
      <c r="DD9" s="624">
        <v>13554</v>
      </c>
      <c r="DE9" s="619"/>
      <c r="DF9" s="619"/>
      <c r="DG9" s="619"/>
      <c r="DH9" s="619"/>
      <c r="DI9" s="619"/>
      <c r="DJ9" s="619"/>
      <c r="DK9" s="619"/>
      <c r="DL9" s="619"/>
      <c r="DM9" s="619"/>
      <c r="DN9" s="619"/>
      <c r="DO9" s="619"/>
      <c r="DP9" s="620"/>
      <c r="DQ9" s="624">
        <v>1082423</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513886</v>
      </c>
      <c r="S10" s="619"/>
      <c r="T10" s="619"/>
      <c r="U10" s="619"/>
      <c r="V10" s="619"/>
      <c r="W10" s="619"/>
      <c r="X10" s="619"/>
      <c r="Y10" s="620"/>
      <c r="Z10" s="671">
        <v>4.0999999999999996</v>
      </c>
      <c r="AA10" s="671"/>
      <c r="AB10" s="671"/>
      <c r="AC10" s="671"/>
      <c r="AD10" s="672">
        <v>513886</v>
      </c>
      <c r="AE10" s="672"/>
      <c r="AF10" s="672"/>
      <c r="AG10" s="672"/>
      <c r="AH10" s="672"/>
      <c r="AI10" s="672"/>
      <c r="AJ10" s="672"/>
      <c r="AK10" s="672"/>
      <c r="AL10" s="641">
        <v>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57718</v>
      </c>
      <c r="BH10" s="619"/>
      <c r="BI10" s="619"/>
      <c r="BJ10" s="619"/>
      <c r="BK10" s="619"/>
      <c r="BL10" s="619"/>
      <c r="BM10" s="619"/>
      <c r="BN10" s="620"/>
      <c r="BO10" s="671">
        <v>2</v>
      </c>
      <c r="BP10" s="671"/>
      <c r="BQ10" s="671"/>
      <c r="BR10" s="671"/>
      <c r="BS10" s="624" t="s">
        <v>90</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46</v>
      </c>
      <c r="CS10" s="619"/>
      <c r="CT10" s="619"/>
      <c r="CU10" s="619"/>
      <c r="CV10" s="619"/>
      <c r="CW10" s="619"/>
      <c r="CX10" s="619"/>
      <c r="CY10" s="620"/>
      <c r="CZ10" s="671">
        <v>0</v>
      </c>
      <c r="DA10" s="671"/>
      <c r="DB10" s="671"/>
      <c r="DC10" s="671"/>
      <c r="DD10" s="624" t="s">
        <v>90</v>
      </c>
      <c r="DE10" s="619"/>
      <c r="DF10" s="619"/>
      <c r="DG10" s="619"/>
      <c r="DH10" s="619"/>
      <c r="DI10" s="619"/>
      <c r="DJ10" s="619"/>
      <c r="DK10" s="619"/>
      <c r="DL10" s="619"/>
      <c r="DM10" s="619"/>
      <c r="DN10" s="619"/>
      <c r="DO10" s="619"/>
      <c r="DP10" s="620"/>
      <c r="DQ10" s="624">
        <v>46</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18238</v>
      </c>
      <c r="S11" s="619"/>
      <c r="T11" s="619"/>
      <c r="U11" s="619"/>
      <c r="V11" s="619"/>
      <c r="W11" s="619"/>
      <c r="X11" s="619"/>
      <c r="Y11" s="620"/>
      <c r="Z11" s="671">
        <v>0.1</v>
      </c>
      <c r="AA11" s="671"/>
      <c r="AB11" s="671"/>
      <c r="AC11" s="671"/>
      <c r="AD11" s="672">
        <v>18238</v>
      </c>
      <c r="AE11" s="672"/>
      <c r="AF11" s="672"/>
      <c r="AG11" s="672"/>
      <c r="AH11" s="672"/>
      <c r="AI11" s="672"/>
      <c r="AJ11" s="672"/>
      <c r="AK11" s="672"/>
      <c r="AL11" s="641">
        <v>0.2</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72592</v>
      </c>
      <c r="BH11" s="619"/>
      <c r="BI11" s="619"/>
      <c r="BJ11" s="619"/>
      <c r="BK11" s="619"/>
      <c r="BL11" s="619"/>
      <c r="BM11" s="619"/>
      <c r="BN11" s="620"/>
      <c r="BO11" s="671">
        <v>2.5</v>
      </c>
      <c r="BP11" s="671"/>
      <c r="BQ11" s="671"/>
      <c r="BR11" s="671"/>
      <c r="BS11" s="624">
        <v>5496</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559018</v>
      </c>
      <c r="CS11" s="619"/>
      <c r="CT11" s="619"/>
      <c r="CU11" s="619"/>
      <c r="CV11" s="619"/>
      <c r="CW11" s="619"/>
      <c r="CX11" s="619"/>
      <c r="CY11" s="620"/>
      <c r="CZ11" s="671">
        <v>4.5</v>
      </c>
      <c r="DA11" s="671"/>
      <c r="DB11" s="671"/>
      <c r="DC11" s="671"/>
      <c r="DD11" s="624">
        <v>179407</v>
      </c>
      <c r="DE11" s="619"/>
      <c r="DF11" s="619"/>
      <c r="DG11" s="619"/>
      <c r="DH11" s="619"/>
      <c r="DI11" s="619"/>
      <c r="DJ11" s="619"/>
      <c r="DK11" s="619"/>
      <c r="DL11" s="619"/>
      <c r="DM11" s="619"/>
      <c r="DN11" s="619"/>
      <c r="DO11" s="619"/>
      <c r="DP11" s="620"/>
      <c r="DQ11" s="624">
        <v>271558</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90</v>
      </c>
      <c r="S12" s="619"/>
      <c r="T12" s="619"/>
      <c r="U12" s="619"/>
      <c r="V12" s="619"/>
      <c r="W12" s="619"/>
      <c r="X12" s="619"/>
      <c r="Y12" s="620"/>
      <c r="Z12" s="671" t="s">
        <v>90</v>
      </c>
      <c r="AA12" s="671"/>
      <c r="AB12" s="671"/>
      <c r="AC12" s="671"/>
      <c r="AD12" s="672" t="s">
        <v>90</v>
      </c>
      <c r="AE12" s="672"/>
      <c r="AF12" s="672"/>
      <c r="AG12" s="672"/>
      <c r="AH12" s="672"/>
      <c r="AI12" s="672"/>
      <c r="AJ12" s="672"/>
      <c r="AK12" s="672"/>
      <c r="AL12" s="641" t="s">
        <v>90</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1407690</v>
      </c>
      <c r="BH12" s="619"/>
      <c r="BI12" s="619"/>
      <c r="BJ12" s="619"/>
      <c r="BK12" s="619"/>
      <c r="BL12" s="619"/>
      <c r="BM12" s="619"/>
      <c r="BN12" s="620"/>
      <c r="BO12" s="671">
        <v>48.2</v>
      </c>
      <c r="BP12" s="671"/>
      <c r="BQ12" s="671"/>
      <c r="BR12" s="671"/>
      <c r="BS12" s="624" t="s">
        <v>90</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313720</v>
      </c>
      <c r="CS12" s="619"/>
      <c r="CT12" s="619"/>
      <c r="CU12" s="619"/>
      <c r="CV12" s="619"/>
      <c r="CW12" s="619"/>
      <c r="CX12" s="619"/>
      <c r="CY12" s="620"/>
      <c r="CZ12" s="671">
        <v>2.5</v>
      </c>
      <c r="DA12" s="671"/>
      <c r="DB12" s="671"/>
      <c r="DC12" s="671"/>
      <c r="DD12" s="624">
        <v>51424</v>
      </c>
      <c r="DE12" s="619"/>
      <c r="DF12" s="619"/>
      <c r="DG12" s="619"/>
      <c r="DH12" s="619"/>
      <c r="DI12" s="619"/>
      <c r="DJ12" s="619"/>
      <c r="DK12" s="619"/>
      <c r="DL12" s="619"/>
      <c r="DM12" s="619"/>
      <c r="DN12" s="619"/>
      <c r="DO12" s="619"/>
      <c r="DP12" s="620"/>
      <c r="DQ12" s="624">
        <v>34760</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33571</v>
      </c>
      <c r="S13" s="619"/>
      <c r="T13" s="619"/>
      <c r="U13" s="619"/>
      <c r="V13" s="619"/>
      <c r="W13" s="619"/>
      <c r="X13" s="619"/>
      <c r="Y13" s="620"/>
      <c r="Z13" s="671">
        <v>0.3</v>
      </c>
      <c r="AA13" s="671"/>
      <c r="AB13" s="671"/>
      <c r="AC13" s="671"/>
      <c r="AD13" s="672">
        <v>33571</v>
      </c>
      <c r="AE13" s="672"/>
      <c r="AF13" s="672"/>
      <c r="AG13" s="672"/>
      <c r="AH13" s="672"/>
      <c r="AI13" s="672"/>
      <c r="AJ13" s="672"/>
      <c r="AK13" s="672"/>
      <c r="AL13" s="641">
        <v>0.5</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1406617</v>
      </c>
      <c r="BH13" s="619"/>
      <c r="BI13" s="619"/>
      <c r="BJ13" s="619"/>
      <c r="BK13" s="619"/>
      <c r="BL13" s="619"/>
      <c r="BM13" s="619"/>
      <c r="BN13" s="620"/>
      <c r="BO13" s="671">
        <v>48.2</v>
      </c>
      <c r="BP13" s="671"/>
      <c r="BQ13" s="671"/>
      <c r="BR13" s="671"/>
      <c r="BS13" s="624" t="s">
        <v>90</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1550641</v>
      </c>
      <c r="CS13" s="619"/>
      <c r="CT13" s="619"/>
      <c r="CU13" s="619"/>
      <c r="CV13" s="619"/>
      <c r="CW13" s="619"/>
      <c r="CX13" s="619"/>
      <c r="CY13" s="620"/>
      <c r="CZ13" s="671">
        <v>12.5</v>
      </c>
      <c r="DA13" s="671"/>
      <c r="DB13" s="671"/>
      <c r="DC13" s="671"/>
      <c r="DD13" s="624">
        <v>608294</v>
      </c>
      <c r="DE13" s="619"/>
      <c r="DF13" s="619"/>
      <c r="DG13" s="619"/>
      <c r="DH13" s="619"/>
      <c r="DI13" s="619"/>
      <c r="DJ13" s="619"/>
      <c r="DK13" s="619"/>
      <c r="DL13" s="619"/>
      <c r="DM13" s="619"/>
      <c r="DN13" s="619"/>
      <c r="DO13" s="619"/>
      <c r="DP13" s="620"/>
      <c r="DQ13" s="624">
        <v>1023235</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90</v>
      </c>
      <c r="S14" s="619"/>
      <c r="T14" s="619"/>
      <c r="U14" s="619"/>
      <c r="V14" s="619"/>
      <c r="W14" s="619"/>
      <c r="X14" s="619"/>
      <c r="Y14" s="620"/>
      <c r="Z14" s="671" t="s">
        <v>90</v>
      </c>
      <c r="AA14" s="671"/>
      <c r="AB14" s="671"/>
      <c r="AC14" s="671"/>
      <c r="AD14" s="672" t="s">
        <v>90</v>
      </c>
      <c r="AE14" s="672"/>
      <c r="AF14" s="672"/>
      <c r="AG14" s="672"/>
      <c r="AH14" s="672"/>
      <c r="AI14" s="672"/>
      <c r="AJ14" s="672"/>
      <c r="AK14" s="672"/>
      <c r="AL14" s="641" t="s">
        <v>90</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74019</v>
      </c>
      <c r="BH14" s="619"/>
      <c r="BI14" s="619"/>
      <c r="BJ14" s="619"/>
      <c r="BK14" s="619"/>
      <c r="BL14" s="619"/>
      <c r="BM14" s="619"/>
      <c r="BN14" s="620"/>
      <c r="BO14" s="671">
        <v>2.5</v>
      </c>
      <c r="BP14" s="671"/>
      <c r="BQ14" s="671"/>
      <c r="BR14" s="671"/>
      <c r="BS14" s="624" t="s">
        <v>90</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913310</v>
      </c>
      <c r="CS14" s="619"/>
      <c r="CT14" s="619"/>
      <c r="CU14" s="619"/>
      <c r="CV14" s="619"/>
      <c r="CW14" s="619"/>
      <c r="CX14" s="619"/>
      <c r="CY14" s="620"/>
      <c r="CZ14" s="671">
        <v>7.4</v>
      </c>
      <c r="DA14" s="671"/>
      <c r="DB14" s="671"/>
      <c r="DC14" s="671"/>
      <c r="DD14" s="624">
        <v>448678</v>
      </c>
      <c r="DE14" s="619"/>
      <c r="DF14" s="619"/>
      <c r="DG14" s="619"/>
      <c r="DH14" s="619"/>
      <c r="DI14" s="619"/>
      <c r="DJ14" s="619"/>
      <c r="DK14" s="619"/>
      <c r="DL14" s="619"/>
      <c r="DM14" s="619"/>
      <c r="DN14" s="619"/>
      <c r="DO14" s="619"/>
      <c r="DP14" s="620"/>
      <c r="DQ14" s="624">
        <v>469443</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18713</v>
      </c>
      <c r="S15" s="619"/>
      <c r="T15" s="619"/>
      <c r="U15" s="619"/>
      <c r="V15" s="619"/>
      <c r="W15" s="619"/>
      <c r="X15" s="619"/>
      <c r="Y15" s="620"/>
      <c r="Z15" s="671">
        <v>0.1</v>
      </c>
      <c r="AA15" s="671"/>
      <c r="AB15" s="671"/>
      <c r="AC15" s="671"/>
      <c r="AD15" s="672">
        <v>18713</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236454</v>
      </c>
      <c r="BH15" s="619"/>
      <c r="BI15" s="619"/>
      <c r="BJ15" s="619"/>
      <c r="BK15" s="619"/>
      <c r="BL15" s="619"/>
      <c r="BM15" s="619"/>
      <c r="BN15" s="620"/>
      <c r="BO15" s="671">
        <v>8.1</v>
      </c>
      <c r="BP15" s="671"/>
      <c r="BQ15" s="671"/>
      <c r="BR15" s="671"/>
      <c r="BS15" s="624" t="s">
        <v>90</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948613</v>
      </c>
      <c r="CS15" s="619"/>
      <c r="CT15" s="619"/>
      <c r="CU15" s="619"/>
      <c r="CV15" s="619"/>
      <c r="CW15" s="619"/>
      <c r="CX15" s="619"/>
      <c r="CY15" s="620"/>
      <c r="CZ15" s="671">
        <v>7.6</v>
      </c>
      <c r="DA15" s="671"/>
      <c r="DB15" s="671"/>
      <c r="DC15" s="671"/>
      <c r="DD15" s="624">
        <v>41130</v>
      </c>
      <c r="DE15" s="619"/>
      <c r="DF15" s="619"/>
      <c r="DG15" s="619"/>
      <c r="DH15" s="619"/>
      <c r="DI15" s="619"/>
      <c r="DJ15" s="619"/>
      <c r="DK15" s="619"/>
      <c r="DL15" s="619"/>
      <c r="DM15" s="619"/>
      <c r="DN15" s="619"/>
      <c r="DO15" s="619"/>
      <c r="DP15" s="620"/>
      <c r="DQ15" s="624">
        <v>875525</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3959758</v>
      </c>
      <c r="S16" s="619"/>
      <c r="T16" s="619"/>
      <c r="U16" s="619"/>
      <c r="V16" s="619"/>
      <c r="W16" s="619"/>
      <c r="X16" s="619"/>
      <c r="Y16" s="620"/>
      <c r="Z16" s="671">
        <v>31.2</v>
      </c>
      <c r="AA16" s="671"/>
      <c r="AB16" s="671"/>
      <c r="AC16" s="671"/>
      <c r="AD16" s="672">
        <v>3598697</v>
      </c>
      <c r="AE16" s="672"/>
      <c r="AF16" s="672"/>
      <c r="AG16" s="672"/>
      <c r="AH16" s="672"/>
      <c r="AI16" s="672"/>
      <c r="AJ16" s="672"/>
      <c r="AK16" s="672"/>
      <c r="AL16" s="641">
        <v>49.2</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90</v>
      </c>
      <c r="BH16" s="619"/>
      <c r="BI16" s="619"/>
      <c r="BJ16" s="619"/>
      <c r="BK16" s="619"/>
      <c r="BL16" s="619"/>
      <c r="BM16" s="619"/>
      <c r="BN16" s="620"/>
      <c r="BO16" s="671" t="s">
        <v>90</v>
      </c>
      <c r="BP16" s="671"/>
      <c r="BQ16" s="671"/>
      <c r="BR16" s="671"/>
      <c r="BS16" s="624" t="s">
        <v>90</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13674</v>
      </c>
      <c r="CS16" s="619"/>
      <c r="CT16" s="619"/>
      <c r="CU16" s="619"/>
      <c r="CV16" s="619"/>
      <c r="CW16" s="619"/>
      <c r="CX16" s="619"/>
      <c r="CY16" s="620"/>
      <c r="CZ16" s="671">
        <v>0.1</v>
      </c>
      <c r="DA16" s="671"/>
      <c r="DB16" s="671"/>
      <c r="DC16" s="671"/>
      <c r="DD16" s="624" t="s">
        <v>90</v>
      </c>
      <c r="DE16" s="619"/>
      <c r="DF16" s="619"/>
      <c r="DG16" s="619"/>
      <c r="DH16" s="619"/>
      <c r="DI16" s="619"/>
      <c r="DJ16" s="619"/>
      <c r="DK16" s="619"/>
      <c r="DL16" s="619"/>
      <c r="DM16" s="619"/>
      <c r="DN16" s="619"/>
      <c r="DO16" s="619"/>
      <c r="DP16" s="620"/>
      <c r="DQ16" s="624">
        <v>11258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3598697</v>
      </c>
      <c r="S17" s="619"/>
      <c r="T17" s="619"/>
      <c r="U17" s="619"/>
      <c r="V17" s="619"/>
      <c r="W17" s="619"/>
      <c r="X17" s="619"/>
      <c r="Y17" s="620"/>
      <c r="Z17" s="671">
        <v>28.4</v>
      </c>
      <c r="AA17" s="671"/>
      <c r="AB17" s="671"/>
      <c r="AC17" s="671"/>
      <c r="AD17" s="672">
        <v>3598697</v>
      </c>
      <c r="AE17" s="672"/>
      <c r="AF17" s="672"/>
      <c r="AG17" s="672"/>
      <c r="AH17" s="672"/>
      <c r="AI17" s="672"/>
      <c r="AJ17" s="672"/>
      <c r="AK17" s="672"/>
      <c r="AL17" s="641">
        <v>49.2</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90</v>
      </c>
      <c r="BH17" s="619"/>
      <c r="BI17" s="619"/>
      <c r="BJ17" s="619"/>
      <c r="BK17" s="619"/>
      <c r="BL17" s="619"/>
      <c r="BM17" s="619"/>
      <c r="BN17" s="620"/>
      <c r="BO17" s="671" t="s">
        <v>90</v>
      </c>
      <c r="BP17" s="671"/>
      <c r="BQ17" s="671"/>
      <c r="BR17" s="671"/>
      <c r="BS17" s="624" t="s">
        <v>90</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1634478</v>
      </c>
      <c r="CS17" s="619"/>
      <c r="CT17" s="619"/>
      <c r="CU17" s="619"/>
      <c r="CV17" s="619"/>
      <c r="CW17" s="619"/>
      <c r="CX17" s="619"/>
      <c r="CY17" s="620"/>
      <c r="CZ17" s="671">
        <v>13.2</v>
      </c>
      <c r="DA17" s="671"/>
      <c r="DB17" s="671"/>
      <c r="DC17" s="671"/>
      <c r="DD17" s="624" t="s">
        <v>90</v>
      </c>
      <c r="DE17" s="619"/>
      <c r="DF17" s="619"/>
      <c r="DG17" s="619"/>
      <c r="DH17" s="619"/>
      <c r="DI17" s="619"/>
      <c r="DJ17" s="619"/>
      <c r="DK17" s="619"/>
      <c r="DL17" s="619"/>
      <c r="DM17" s="619"/>
      <c r="DN17" s="619"/>
      <c r="DO17" s="619"/>
      <c r="DP17" s="620"/>
      <c r="DQ17" s="624">
        <v>1567385</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361060</v>
      </c>
      <c r="S18" s="619"/>
      <c r="T18" s="619"/>
      <c r="U18" s="619"/>
      <c r="V18" s="619"/>
      <c r="W18" s="619"/>
      <c r="X18" s="619"/>
      <c r="Y18" s="620"/>
      <c r="Z18" s="671">
        <v>2.8</v>
      </c>
      <c r="AA18" s="671"/>
      <c r="AB18" s="671"/>
      <c r="AC18" s="671"/>
      <c r="AD18" s="672" t="s">
        <v>90</v>
      </c>
      <c r="AE18" s="672"/>
      <c r="AF18" s="672"/>
      <c r="AG18" s="672"/>
      <c r="AH18" s="672"/>
      <c r="AI18" s="672"/>
      <c r="AJ18" s="672"/>
      <c r="AK18" s="672"/>
      <c r="AL18" s="641" t="s">
        <v>90</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90</v>
      </c>
      <c r="BH18" s="619"/>
      <c r="BI18" s="619"/>
      <c r="BJ18" s="619"/>
      <c r="BK18" s="619"/>
      <c r="BL18" s="619"/>
      <c r="BM18" s="619"/>
      <c r="BN18" s="620"/>
      <c r="BO18" s="671" t="s">
        <v>90</v>
      </c>
      <c r="BP18" s="671"/>
      <c r="BQ18" s="671"/>
      <c r="BR18" s="671"/>
      <c r="BS18" s="624" t="s">
        <v>90</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90</v>
      </c>
      <c r="CS18" s="619"/>
      <c r="CT18" s="619"/>
      <c r="CU18" s="619"/>
      <c r="CV18" s="619"/>
      <c r="CW18" s="619"/>
      <c r="CX18" s="619"/>
      <c r="CY18" s="620"/>
      <c r="CZ18" s="671" t="s">
        <v>90</v>
      </c>
      <c r="DA18" s="671"/>
      <c r="DB18" s="671"/>
      <c r="DC18" s="671"/>
      <c r="DD18" s="624" t="s">
        <v>90</v>
      </c>
      <c r="DE18" s="619"/>
      <c r="DF18" s="619"/>
      <c r="DG18" s="619"/>
      <c r="DH18" s="619"/>
      <c r="DI18" s="619"/>
      <c r="DJ18" s="619"/>
      <c r="DK18" s="619"/>
      <c r="DL18" s="619"/>
      <c r="DM18" s="619"/>
      <c r="DN18" s="619"/>
      <c r="DO18" s="619"/>
      <c r="DP18" s="620"/>
      <c r="DQ18" s="624" t="s">
        <v>90</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90</v>
      </c>
      <c r="AE19" s="672"/>
      <c r="AF19" s="672"/>
      <c r="AG19" s="672"/>
      <c r="AH19" s="672"/>
      <c r="AI19" s="672"/>
      <c r="AJ19" s="672"/>
      <c r="AK19" s="672"/>
      <c r="AL19" s="641" t="s">
        <v>90</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7019</v>
      </c>
      <c r="BH19" s="619"/>
      <c r="BI19" s="619"/>
      <c r="BJ19" s="619"/>
      <c r="BK19" s="619"/>
      <c r="BL19" s="619"/>
      <c r="BM19" s="619"/>
      <c r="BN19" s="620"/>
      <c r="BO19" s="671">
        <v>0.2</v>
      </c>
      <c r="BP19" s="671"/>
      <c r="BQ19" s="671"/>
      <c r="BR19" s="671"/>
      <c r="BS19" s="624" t="s">
        <v>90</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90</v>
      </c>
      <c r="CS19" s="619"/>
      <c r="CT19" s="619"/>
      <c r="CU19" s="619"/>
      <c r="CV19" s="619"/>
      <c r="CW19" s="619"/>
      <c r="CX19" s="619"/>
      <c r="CY19" s="620"/>
      <c r="CZ19" s="671" t="s">
        <v>90</v>
      </c>
      <c r="DA19" s="671"/>
      <c r="DB19" s="671"/>
      <c r="DC19" s="671"/>
      <c r="DD19" s="624" t="s">
        <v>90</v>
      </c>
      <c r="DE19" s="619"/>
      <c r="DF19" s="619"/>
      <c r="DG19" s="619"/>
      <c r="DH19" s="619"/>
      <c r="DI19" s="619"/>
      <c r="DJ19" s="619"/>
      <c r="DK19" s="619"/>
      <c r="DL19" s="619"/>
      <c r="DM19" s="619"/>
      <c r="DN19" s="619"/>
      <c r="DO19" s="619"/>
      <c r="DP19" s="620"/>
      <c r="DQ19" s="624" t="s">
        <v>90</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7646333</v>
      </c>
      <c r="S20" s="619"/>
      <c r="T20" s="619"/>
      <c r="U20" s="619"/>
      <c r="V20" s="619"/>
      <c r="W20" s="619"/>
      <c r="X20" s="619"/>
      <c r="Y20" s="620"/>
      <c r="Z20" s="671">
        <v>60.3</v>
      </c>
      <c r="AA20" s="671"/>
      <c r="AB20" s="671"/>
      <c r="AC20" s="671"/>
      <c r="AD20" s="672">
        <v>7285272</v>
      </c>
      <c r="AE20" s="672"/>
      <c r="AF20" s="672"/>
      <c r="AG20" s="672"/>
      <c r="AH20" s="672"/>
      <c r="AI20" s="672"/>
      <c r="AJ20" s="672"/>
      <c r="AK20" s="672"/>
      <c r="AL20" s="641">
        <v>99.5</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7019</v>
      </c>
      <c r="BH20" s="619"/>
      <c r="BI20" s="619"/>
      <c r="BJ20" s="619"/>
      <c r="BK20" s="619"/>
      <c r="BL20" s="619"/>
      <c r="BM20" s="619"/>
      <c r="BN20" s="620"/>
      <c r="BO20" s="671">
        <v>0.2</v>
      </c>
      <c r="BP20" s="671"/>
      <c r="BQ20" s="671"/>
      <c r="BR20" s="671"/>
      <c r="BS20" s="624" t="s">
        <v>90</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12404487</v>
      </c>
      <c r="CS20" s="619"/>
      <c r="CT20" s="619"/>
      <c r="CU20" s="619"/>
      <c r="CV20" s="619"/>
      <c r="CW20" s="619"/>
      <c r="CX20" s="619"/>
      <c r="CY20" s="620"/>
      <c r="CZ20" s="671">
        <v>100</v>
      </c>
      <c r="DA20" s="671"/>
      <c r="DB20" s="671"/>
      <c r="DC20" s="671"/>
      <c r="DD20" s="624">
        <v>1382507</v>
      </c>
      <c r="DE20" s="619"/>
      <c r="DF20" s="619"/>
      <c r="DG20" s="619"/>
      <c r="DH20" s="619"/>
      <c r="DI20" s="619"/>
      <c r="DJ20" s="619"/>
      <c r="DK20" s="619"/>
      <c r="DL20" s="619"/>
      <c r="DM20" s="619"/>
      <c r="DN20" s="619"/>
      <c r="DO20" s="619"/>
      <c r="DP20" s="620"/>
      <c r="DQ20" s="624">
        <v>8501536</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6542</v>
      </c>
      <c r="S21" s="619"/>
      <c r="T21" s="619"/>
      <c r="U21" s="619"/>
      <c r="V21" s="619"/>
      <c r="W21" s="619"/>
      <c r="X21" s="619"/>
      <c r="Y21" s="620"/>
      <c r="Z21" s="671">
        <v>0.1</v>
      </c>
      <c r="AA21" s="671"/>
      <c r="AB21" s="671"/>
      <c r="AC21" s="671"/>
      <c r="AD21" s="672">
        <v>6542</v>
      </c>
      <c r="AE21" s="672"/>
      <c r="AF21" s="672"/>
      <c r="AG21" s="672"/>
      <c r="AH21" s="672"/>
      <c r="AI21" s="672"/>
      <c r="AJ21" s="672"/>
      <c r="AK21" s="672"/>
      <c r="AL21" s="641">
        <v>0.1</v>
      </c>
      <c r="AM21" s="673"/>
      <c r="AN21" s="673"/>
      <c r="AO21" s="674"/>
      <c r="AP21" s="712" t="s">
        <v>255</v>
      </c>
      <c r="AQ21" s="719"/>
      <c r="AR21" s="719"/>
      <c r="AS21" s="719"/>
      <c r="AT21" s="719"/>
      <c r="AU21" s="719"/>
      <c r="AV21" s="719"/>
      <c r="AW21" s="719"/>
      <c r="AX21" s="719"/>
      <c r="AY21" s="719"/>
      <c r="AZ21" s="719"/>
      <c r="BA21" s="719"/>
      <c r="BB21" s="719"/>
      <c r="BC21" s="719"/>
      <c r="BD21" s="719"/>
      <c r="BE21" s="719"/>
      <c r="BF21" s="714"/>
      <c r="BG21" s="618">
        <v>7019</v>
      </c>
      <c r="BH21" s="619"/>
      <c r="BI21" s="619"/>
      <c r="BJ21" s="619"/>
      <c r="BK21" s="619"/>
      <c r="BL21" s="619"/>
      <c r="BM21" s="619"/>
      <c r="BN21" s="620"/>
      <c r="BO21" s="671">
        <v>0.2</v>
      </c>
      <c r="BP21" s="671"/>
      <c r="BQ21" s="671"/>
      <c r="BR21" s="671"/>
      <c r="BS21" s="624" t="s">
        <v>90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191146</v>
      </c>
      <c r="S22" s="619"/>
      <c r="T22" s="619"/>
      <c r="U22" s="619"/>
      <c r="V22" s="619"/>
      <c r="W22" s="619"/>
      <c r="X22" s="619"/>
      <c r="Y22" s="620"/>
      <c r="Z22" s="671">
        <v>1.5</v>
      </c>
      <c r="AA22" s="671"/>
      <c r="AB22" s="671"/>
      <c r="AC22" s="671"/>
      <c r="AD22" s="672">
        <v>2422</v>
      </c>
      <c r="AE22" s="672"/>
      <c r="AF22" s="672"/>
      <c r="AG22" s="672"/>
      <c r="AH22" s="672"/>
      <c r="AI22" s="672"/>
      <c r="AJ22" s="672"/>
      <c r="AK22" s="672"/>
      <c r="AL22" s="641">
        <v>0</v>
      </c>
      <c r="AM22" s="673"/>
      <c r="AN22" s="673"/>
      <c r="AO22" s="674"/>
      <c r="AP22" s="712" t="s">
        <v>257</v>
      </c>
      <c r="AQ22" s="719"/>
      <c r="AR22" s="719"/>
      <c r="AS22" s="719"/>
      <c r="AT22" s="719"/>
      <c r="AU22" s="719"/>
      <c r="AV22" s="719"/>
      <c r="AW22" s="719"/>
      <c r="AX22" s="719"/>
      <c r="AY22" s="719"/>
      <c r="AZ22" s="719"/>
      <c r="BA22" s="719"/>
      <c r="BB22" s="719"/>
      <c r="BC22" s="719"/>
      <c r="BD22" s="719"/>
      <c r="BE22" s="719"/>
      <c r="BF22" s="714"/>
      <c r="BG22" s="618" t="s">
        <v>90</v>
      </c>
      <c r="BH22" s="619"/>
      <c r="BI22" s="619"/>
      <c r="BJ22" s="619"/>
      <c r="BK22" s="619"/>
      <c r="BL22" s="619"/>
      <c r="BM22" s="619"/>
      <c r="BN22" s="620"/>
      <c r="BO22" s="671" t="s">
        <v>90</v>
      </c>
      <c r="BP22" s="671"/>
      <c r="BQ22" s="671"/>
      <c r="BR22" s="671"/>
      <c r="BS22" s="624" t="s">
        <v>90</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179263</v>
      </c>
      <c r="S23" s="619"/>
      <c r="T23" s="619"/>
      <c r="U23" s="619"/>
      <c r="V23" s="619"/>
      <c r="W23" s="619"/>
      <c r="X23" s="619"/>
      <c r="Y23" s="620"/>
      <c r="Z23" s="671">
        <v>1.4</v>
      </c>
      <c r="AA23" s="671"/>
      <c r="AB23" s="671"/>
      <c r="AC23" s="671"/>
      <c r="AD23" s="672">
        <v>106</v>
      </c>
      <c r="AE23" s="672"/>
      <c r="AF23" s="672"/>
      <c r="AG23" s="672"/>
      <c r="AH23" s="672"/>
      <c r="AI23" s="672"/>
      <c r="AJ23" s="672"/>
      <c r="AK23" s="672"/>
      <c r="AL23" s="641">
        <v>0</v>
      </c>
      <c r="AM23" s="673"/>
      <c r="AN23" s="673"/>
      <c r="AO23" s="674"/>
      <c r="AP23" s="712" t="s">
        <v>260</v>
      </c>
      <c r="AQ23" s="719"/>
      <c r="AR23" s="719"/>
      <c r="AS23" s="719"/>
      <c r="AT23" s="719"/>
      <c r="AU23" s="719"/>
      <c r="AV23" s="719"/>
      <c r="AW23" s="719"/>
      <c r="AX23" s="719"/>
      <c r="AY23" s="719"/>
      <c r="AZ23" s="719"/>
      <c r="BA23" s="719"/>
      <c r="BB23" s="719"/>
      <c r="BC23" s="719"/>
      <c r="BD23" s="719"/>
      <c r="BE23" s="719"/>
      <c r="BF23" s="714"/>
      <c r="BG23" s="618" t="s">
        <v>90</v>
      </c>
      <c r="BH23" s="619"/>
      <c r="BI23" s="619"/>
      <c r="BJ23" s="619"/>
      <c r="BK23" s="619"/>
      <c r="BL23" s="619"/>
      <c r="BM23" s="619"/>
      <c r="BN23" s="620"/>
      <c r="BO23" s="671" t="s">
        <v>90</v>
      </c>
      <c r="BP23" s="671"/>
      <c r="BQ23" s="671"/>
      <c r="BR23" s="671"/>
      <c r="BS23" s="624" t="s">
        <v>90</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82411</v>
      </c>
      <c r="S24" s="619"/>
      <c r="T24" s="619"/>
      <c r="U24" s="619"/>
      <c r="V24" s="619"/>
      <c r="W24" s="619"/>
      <c r="X24" s="619"/>
      <c r="Y24" s="620"/>
      <c r="Z24" s="671">
        <v>0.7</v>
      </c>
      <c r="AA24" s="671"/>
      <c r="AB24" s="671"/>
      <c r="AC24" s="671"/>
      <c r="AD24" s="672" t="s">
        <v>90</v>
      </c>
      <c r="AE24" s="672"/>
      <c r="AF24" s="672"/>
      <c r="AG24" s="672"/>
      <c r="AH24" s="672"/>
      <c r="AI24" s="672"/>
      <c r="AJ24" s="672"/>
      <c r="AK24" s="672"/>
      <c r="AL24" s="641" t="s">
        <v>90</v>
      </c>
      <c r="AM24" s="673"/>
      <c r="AN24" s="673"/>
      <c r="AO24" s="674"/>
      <c r="AP24" s="712" t="s">
        <v>267</v>
      </c>
      <c r="AQ24" s="719"/>
      <c r="AR24" s="719"/>
      <c r="AS24" s="719"/>
      <c r="AT24" s="719"/>
      <c r="AU24" s="719"/>
      <c r="AV24" s="719"/>
      <c r="AW24" s="719"/>
      <c r="AX24" s="719"/>
      <c r="AY24" s="719"/>
      <c r="AZ24" s="719"/>
      <c r="BA24" s="719"/>
      <c r="BB24" s="719"/>
      <c r="BC24" s="719"/>
      <c r="BD24" s="719"/>
      <c r="BE24" s="719"/>
      <c r="BF24" s="714"/>
      <c r="BG24" s="618" t="s">
        <v>90</v>
      </c>
      <c r="BH24" s="619"/>
      <c r="BI24" s="619"/>
      <c r="BJ24" s="619"/>
      <c r="BK24" s="619"/>
      <c r="BL24" s="619"/>
      <c r="BM24" s="619"/>
      <c r="BN24" s="620"/>
      <c r="BO24" s="671" t="s">
        <v>90</v>
      </c>
      <c r="BP24" s="671"/>
      <c r="BQ24" s="671"/>
      <c r="BR24" s="671"/>
      <c r="BS24" s="624" t="s">
        <v>90</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4858362</v>
      </c>
      <c r="CS24" s="669"/>
      <c r="CT24" s="669"/>
      <c r="CU24" s="669"/>
      <c r="CV24" s="669"/>
      <c r="CW24" s="669"/>
      <c r="CX24" s="669"/>
      <c r="CY24" s="716"/>
      <c r="CZ24" s="720">
        <v>39.200000000000003</v>
      </c>
      <c r="DA24" s="721"/>
      <c r="DB24" s="721"/>
      <c r="DC24" s="722"/>
      <c r="DD24" s="715">
        <v>3362329</v>
      </c>
      <c r="DE24" s="669"/>
      <c r="DF24" s="669"/>
      <c r="DG24" s="669"/>
      <c r="DH24" s="669"/>
      <c r="DI24" s="669"/>
      <c r="DJ24" s="669"/>
      <c r="DK24" s="716"/>
      <c r="DL24" s="715">
        <v>3351113</v>
      </c>
      <c r="DM24" s="669"/>
      <c r="DN24" s="669"/>
      <c r="DO24" s="669"/>
      <c r="DP24" s="669"/>
      <c r="DQ24" s="669"/>
      <c r="DR24" s="669"/>
      <c r="DS24" s="669"/>
      <c r="DT24" s="669"/>
      <c r="DU24" s="669"/>
      <c r="DV24" s="716"/>
      <c r="DW24" s="717">
        <v>43</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1242143</v>
      </c>
      <c r="S25" s="619"/>
      <c r="T25" s="619"/>
      <c r="U25" s="619"/>
      <c r="V25" s="619"/>
      <c r="W25" s="619"/>
      <c r="X25" s="619"/>
      <c r="Y25" s="620"/>
      <c r="Z25" s="671">
        <v>9.8000000000000007</v>
      </c>
      <c r="AA25" s="671"/>
      <c r="AB25" s="671"/>
      <c r="AC25" s="671"/>
      <c r="AD25" s="672" t="s">
        <v>90</v>
      </c>
      <c r="AE25" s="672"/>
      <c r="AF25" s="672"/>
      <c r="AG25" s="672"/>
      <c r="AH25" s="672"/>
      <c r="AI25" s="672"/>
      <c r="AJ25" s="672"/>
      <c r="AK25" s="672"/>
      <c r="AL25" s="641" t="s">
        <v>90</v>
      </c>
      <c r="AM25" s="673"/>
      <c r="AN25" s="673"/>
      <c r="AO25" s="674"/>
      <c r="AP25" s="712" t="s">
        <v>270</v>
      </c>
      <c r="AQ25" s="719"/>
      <c r="AR25" s="719"/>
      <c r="AS25" s="719"/>
      <c r="AT25" s="719"/>
      <c r="AU25" s="719"/>
      <c r="AV25" s="719"/>
      <c r="AW25" s="719"/>
      <c r="AX25" s="719"/>
      <c r="AY25" s="719"/>
      <c r="AZ25" s="719"/>
      <c r="BA25" s="719"/>
      <c r="BB25" s="719"/>
      <c r="BC25" s="719"/>
      <c r="BD25" s="719"/>
      <c r="BE25" s="719"/>
      <c r="BF25" s="714"/>
      <c r="BG25" s="618" t="s">
        <v>90</v>
      </c>
      <c r="BH25" s="619"/>
      <c r="BI25" s="619"/>
      <c r="BJ25" s="619"/>
      <c r="BK25" s="619"/>
      <c r="BL25" s="619"/>
      <c r="BM25" s="619"/>
      <c r="BN25" s="620"/>
      <c r="BO25" s="671" t="s">
        <v>90</v>
      </c>
      <c r="BP25" s="671"/>
      <c r="BQ25" s="671"/>
      <c r="BR25" s="671"/>
      <c r="BS25" s="624" t="s">
        <v>90</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1433520</v>
      </c>
      <c r="CS25" s="637"/>
      <c r="CT25" s="637"/>
      <c r="CU25" s="637"/>
      <c r="CV25" s="637"/>
      <c r="CW25" s="637"/>
      <c r="CX25" s="637"/>
      <c r="CY25" s="638"/>
      <c r="CZ25" s="621">
        <v>11.6</v>
      </c>
      <c r="DA25" s="639"/>
      <c r="DB25" s="639"/>
      <c r="DC25" s="640"/>
      <c r="DD25" s="624">
        <v>1323616</v>
      </c>
      <c r="DE25" s="637"/>
      <c r="DF25" s="637"/>
      <c r="DG25" s="637"/>
      <c r="DH25" s="637"/>
      <c r="DI25" s="637"/>
      <c r="DJ25" s="637"/>
      <c r="DK25" s="638"/>
      <c r="DL25" s="624">
        <v>1315139</v>
      </c>
      <c r="DM25" s="637"/>
      <c r="DN25" s="637"/>
      <c r="DO25" s="637"/>
      <c r="DP25" s="637"/>
      <c r="DQ25" s="637"/>
      <c r="DR25" s="637"/>
      <c r="DS25" s="637"/>
      <c r="DT25" s="637"/>
      <c r="DU25" s="637"/>
      <c r="DV25" s="638"/>
      <c r="DW25" s="641">
        <v>16.899999999999999</v>
      </c>
      <c r="DX25" s="642"/>
      <c r="DY25" s="642"/>
      <c r="DZ25" s="642"/>
      <c r="EA25" s="642"/>
      <c r="EB25" s="642"/>
      <c r="EC25" s="643"/>
    </row>
    <row r="26" spans="2:133" ht="11.25" customHeight="1">
      <c r="B26" s="709" t="s">
        <v>272</v>
      </c>
      <c r="C26" s="710"/>
      <c r="D26" s="710"/>
      <c r="E26" s="710"/>
      <c r="F26" s="710"/>
      <c r="G26" s="710"/>
      <c r="H26" s="710"/>
      <c r="I26" s="710"/>
      <c r="J26" s="710"/>
      <c r="K26" s="710"/>
      <c r="L26" s="710"/>
      <c r="M26" s="710"/>
      <c r="N26" s="710"/>
      <c r="O26" s="710"/>
      <c r="P26" s="710"/>
      <c r="Q26" s="711"/>
      <c r="R26" s="618">
        <v>13179</v>
      </c>
      <c r="S26" s="619"/>
      <c r="T26" s="619"/>
      <c r="U26" s="619"/>
      <c r="V26" s="619"/>
      <c r="W26" s="619"/>
      <c r="X26" s="619"/>
      <c r="Y26" s="620"/>
      <c r="Z26" s="671">
        <v>0.1</v>
      </c>
      <c r="AA26" s="671"/>
      <c r="AB26" s="671"/>
      <c r="AC26" s="671"/>
      <c r="AD26" s="672">
        <v>13179</v>
      </c>
      <c r="AE26" s="672"/>
      <c r="AF26" s="672"/>
      <c r="AG26" s="672"/>
      <c r="AH26" s="672"/>
      <c r="AI26" s="672"/>
      <c r="AJ26" s="672"/>
      <c r="AK26" s="672"/>
      <c r="AL26" s="641">
        <v>0.2</v>
      </c>
      <c r="AM26" s="673"/>
      <c r="AN26" s="673"/>
      <c r="AO26" s="674"/>
      <c r="AP26" s="712" t="s">
        <v>273</v>
      </c>
      <c r="AQ26" s="713"/>
      <c r="AR26" s="713"/>
      <c r="AS26" s="713"/>
      <c r="AT26" s="713"/>
      <c r="AU26" s="713"/>
      <c r="AV26" s="713"/>
      <c r="AW26" s="713"/>
      <c r="AX26" s="713"/>
      <c r="AY26" s="713"/>
      <c r="AZ26" s="713"/>
      <c r="BA26" s="713"/>
      <c r="BB26" s="713"/>
      <c r="BC26" s="713"/>
      <c r="BD26" s="713"/>
      <c r="BE26" s="713"/>
      <c r="BF26" s="714"/>
      <c r="BG26" s="618" t="s">
        <v>90</v>
      </c>
      <c r="BH26" s="619"/>
      <c r="BI26" s="619"/>
      <c r="BJ26" s="619"/>
      <c r="BK26" s="619"/>
      <c r="BL26" s="619"/>
      <c r="BM26" s="619"/>
      <c r="BN26" s="620"/>
      <c r="BO26" s="671" t="s">
        <v>90</v>
      </c>
      <c r="BP26" s="671"/>
      <c r="BQ26" s="671"/>
      <c r="BR26" s="671"/>
      <c r="BS26" s="624" t="s">
        <v>90</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858139</v>
      </c>
      <c r="CS26" s="619"/>
      <c r="CT26" s="619"/>
      <c r="CU26" s="619"/>
      <c r="CV26" s="619"/>
      <c r="CW26" s="619"/>
      <c r="CX26" s="619"/>
      <c r="CY26" s="620"/>
      <c r="CZ26" s="621">
        <v>6.9</v>
      </c>
      <c r="DA26" s="639"/>
      <c r="DB26" s="639"/>
      <c r="DC26" s="640"/>
      <c r="DD26" s="624">
        <v>770048</v>
      </c>
      <c r="DE26" s="619"/>
      <c r="DF26" s="619"/>
      <c r="DG26" s="619"/>
      <c r="DH26" s="619"/>
      <c r="DI26" s="619"/>
      <c r="DJ26" s="619"/>
      <c r="DK26" s="620"/>
      <c r="DL26" s="624" t="s">
        <v>275</v>
      </c>
      <c r="DM26" s="619"/>
      <c r="DN26" s="619"/>
      <c r="DO26" s="619"/>
      <c r="DP26" s="619"/>
      <c r="DQ26" s="619"/>
      <c r="DR26" s="619"/>
      <c r="DS26" s="619"/>
      <c r="DT26" s="619"/>
      <c r="DU26" s="619"/>
      <c r="DV26" s="620"/>
      <c r="DW26" s="641" t="s">
        <v>275</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859969</v>
      </c>
      <c r="S27" s="619"/>
      <c r="T27" s="619"/>
      <c r="U27" s="619"/>
      <c r="V27" s="619"/>
      <c r="W27" s="619"/>
      <c r="X27" s="619"/>
      <c r="Y27" s="620"/>
      <c r="Z27" s="671">
        <v>6.8</v>
      </c>
      <c r="AA27" s="671"/>
      <c r="AB27" s="671"/>
      <c r="AC27" s="671"/>
      <c r="AD27" s="672" t="s">
        <v>90</v>
      </c>
      <c r="AE27" s="672"/>
      <c r="AF27" s="672"/>
      <c r="AG27" s="672"/>
      <c r="AH27" s="672"/>
      <c r="AI27" s="672"/>
      <c r="AJ27" s="672"/>
      <c r="AK27" s="672"/>
      <c r="AL27" s="641" t="s">
        <v>90</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2920911</v>
      </c>
      <c r="BH27" s="619"/>
      <c r="BI27" s="619"/>
      <c r="BJ27" s="619"/>
      <c r="BK27" s="619"/>
      <c r="BL27" s="619"/>
      <c r="BM27" s="619"/>
      <c r="BN27" s="620"/>
      <c r="BO27" s="671">
        <v>100</v>
      </c>
      <c r="BP27" s="671"/>
      <c r="BQ27" s="671"/>
      <c r="BR27" s="671"/>
      <c r="BS27" s="624">
        <v>5496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1790364</v>
      </c>
      <c r="CS27" s="637"/>
      <c r="CT27" s="637"/>
      <c r="CU27" s="637"/>
      <c r="CV27" s="637"/>
      <c r="CW27" s="637"/>
      <c r="CX27" s="637"/>
      <c r="CY27" s="638"/>
      <c r="CZ27" s="621">
        <v>14.4</v>
      </c>
      <c r="DA27" s="639"/>
      <c r="DB27" s="639"/>
      <c r="DC27" s="640"/>
      <c r="DD27" s="624">
        <v>471328</v>
      </c>
      <c r="DE27" s="637"/>
      <c r="DF27" s="637"/>
      <c r="DG27" s="637"/>
      <c r="DH27" s="637"/>
      <c r="DI27" s="637"/>
      <c r="DJ27" s="637"/>
      <c r="DK27" s="638"/>
      <c r="DL27" s="624">
        <v>468589</v>
      </c>
      <c r="DM27" s="637"/>
      <c r="DN27" s="637"/>
      <c r="DO27" s="637"/>
      <c r="DP27" s="637"/>
      <c r="DQ27" s="637"/>
      <c r="DR27" s="637"/>
      <c r="DS27" s="637"/>
      <c r="DT27" s="637"/>
      <c r="DU27" s="637"/>
      <c r="DV27" s="638"/>
      <c r="DW27" s="641">
        <v>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105318</v>
      </c>
      <c r="S28" s="619"/>
      <c r="T28" s="619"/>
      <c r="U28" s="619"/>
      <c r="V28" s="619"/>
      <c r="W28" s="619"/>
      <c r="X28" s="619"/>
      <c r="Y28" s="620"/>
      <c r="Z28" s="671">
        <v>0.8</v>
      </c>
      <c r="AA28" s="671"/>
      <c r="AB28" s="671"/>
      <c r="AC28" s="671"/>
      <c r="AD28" s="672">
        <v>3213</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1634478</v>
      </c>
      <c r="CS28" s="619"/>
      <c r="CT28" s="619"/>
      <c r="CU28" s="619"/>
      <c r="CV28" s="619"/>
      <c r="CW28" s="619"/>
      <c r="CX28" s="619"/>
      <c r="CY28" s="620"/>
      <c r="CZ28" s="621">
        <v>13.2</v>
      </c>
      <c r="DA28" s="639"/>
      <c r="DB28" s="639"/>
      <c r="DC28" s="640"/>
      <c r="DD28" s="624">
        <v>1567385</v>
      </c>
      <c r="DE28" s="619"/>
      <c r="DF28" s="619"/>
      <c r="DG28" s="619"/>
      <c r="DH28" s="619"/>
      <c r="DI28" s="619"/>
      <c r="DJ28" s="619"/>
      <c r="DK28" s="620"/>
      <c r="DL28" s="624">
        <v>1567385</v>
      </c>
      <c r="DM28" s="619"/>
      <c r="DN28" s="619"/>
      <c r="DO28" s="619"/>
      <c r="DP28" s="619"/>
      <c r="DQ28" s="619"/>
      <c r="DR28" s="619"/>
      <c r="DS28" s="619"/>
      <c r="DT28" s="619"/>
      <c r="DU28" s="619"/>
      <c r="DV28" s="620"/>
      <c r="DW28" s="641">
        <v>20.100000000000001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47857</v>
      </c>
      <c r="S29" s="619"/>
      <c r="T29" s="619"/>
      <c r="U29" s="619"/>
      <c r="V29" s="619"/>
      <c r="W29" s="619"/>
      <c r="X29" s="619"/>
      <c r="Y29" s="620"/>
      <c r="Z29" s="671">
        <v>0.4</v>
      </c>
      <c r="AA29" s="671"/>
      <c r="AB29" s="671"/>
      <c r="AC29" s="671"/>
      <c r="AD29" s="672" t="s">
        <v>90</v>
      </c>
      <c r="AE29" s="672"/>
      <c r="AF29" s="672"/>
      <c r="AG29" s="672"/>
      <c r="AH29" s="672"/>
      <c r="AI29" s="672"/>
      <c r="AJ29" s="672"/>
      <c r="AK29" s="672"/>
      <c r="AL29" s="641" t="s">
        <v>90</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1634322</v>
      </c>
      <c r="CS29" s="637"/>
      <c r="CT29" s="637"/>
      <c r="CU29" s="637"/>
      <c r="CV29" s="637"/>
      <c r="CW29" s="637"/>
      <c r="CX29" s="637"/>
      <c r="CY29" s="638"/>
      <c r="CZ29" s="621">
        <v>13.2</v>
      </c>
      <c r="DA29" s="639"/>
      <c r="DB29" s="639"/>
      <c r="DC29" s="640"/>
      <c r="DD29" s="624">
        <v>1567229</v>
      </c>
      <c r="DE29" s="637"/>
      <c r="DF29" s="637"/>
      <c r="DG29" s="637"/>
      <c r="DH29" s="637"/>
      <c r="DI29" s="637"/>
      <c r="DJ29" s="637"/>
      <c r="DK29" s="638"/>
      <c r="DL29" s="624">
        <v>1567229</v>
      </c>
      <c r="DM29" s="637"/>
      <c r="DN29" s="637"/>
      <c r="DO29" s="637"/>
      <c r="DP29" s="637"/>
      <c r="DQ29" s="637"/>
      <c r="DR29" s="637"/>
      <c r="DS29" s="637"/>
      <c r="DT29" s="637"/>
      <c r="DU29" s="637"/>
      <c r="DV29" s="638"/>
      <c r="DW29" s="641">
        <v>20.100000000000001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632111</v>
      </c>
      <c r="S30" s="619"/>
      <c r="T30" s="619"/>
      <c r="U30" s="619"/>
      <c r="V30" s="619"/>
      <c r="W30" s="619"/>
      <c r="X30" s="619"/>
      <c r="Y30" s="620"/>
      <c r="Z30" s="671">
        <v>5</v>
      </c>
      <c r="AA30" s="671"/>
      <c r="AB30" s="671"/>
      <c r="AC30" s="671"/>
      <c r="AD30" s="672" t="s">
        <v>90</v>
      </c>
      <c r="AE30" s="672"/>
      <c r="AF30" s="672"/>
      <c r="AG30" s="672"/>
      <c r="AH30" s="672"/>
      <c r="AI30" s="672"/>
      <c r="AJ30" s="672"/>
      <c r="AK30" s="672"/>
      <c r="AL30" s="641" t="s">
        <v>90</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92.2</v>
      </c>
      <c r="BN30" s="685"/>
      <c r="BO30" s="685"/>
      <c r="BP30" s="685"/>
      <c r="BQ30" s="687"/>
      <c r="BR30" s="684">
        <v>97.6</v>
      </c>
      <c r="BS30" s="685"/>
      <c r="BT30" s="685"/>
      <c r="BU30" s="685"/>
      <c r="BV30" s="685"/>
      <c r="BW30" s="685"/>
      <c r="BX30" s="686">
        <v>91.5</v>
      </c>
      <c r="BY30" s="685"/>
      <c r="BZ30" s="685"/>
      <c r="CA30" s="685"/>
      <c r="CB30" s="687"/>
      <c r="CD30" s="690"/>
      <c r="CE30" s="691"/>
      <c r="CF30" s="655" t="s">
        <v>289</v>
      </c>
      <c r="CG30" s="652"/>
      <c r="CH30" s="652"/>
      <c r="CI30" s="652"/>
      <c r="CJ30" s="652"/>
      <c r="CK30" s="652"/>
      <c r="CL30" s="652"/>
      <c r="CM30" s="652"/>
      <c r="CN30" s="652"/>
      <c r="CO30" s="652"/>
      <c r="CP30" s="652"/>
      <c r="CQ30" s="653"/>
      <c r="CR30" s="618">
        <v>1385799</v>
      </c>
      <c r="CS30" s="619"/>
      <c r="CT30" s="619"/>
      <c r="CU30" s="619"/>
      <c r="CV30" s="619"/>
      <c r="CW30" s="619"/>
      <c r="CX30" s="619"/>
      <c r="CY30" s="620"/>
      <c r="CZ30" s="621">
        <v>11.2</v>
      </c>
      <c r="DA30" s="639"/>
      <c r="DB30" s="639"/>
      <c r="DC30" s="640"/>
      <c r="DD30" s="624">
        <v>1319360</v>
      </c>
      <c r="DE30" s="619"/>
      <c r="DF30" s="619"/>
      <c r="DG30" s="619"/>
      <c r="DH30" s="619"/>
      <c r="DI30" s="619"/>
      <c r="DJ30" s="619"/>
      <c r="DK30" s="620"/>
      <c r="DL30" s="624">
        <v>1319360</v>
      </c>
      <c r="DM30" s="619"/>
      <c r="DN30" s="619"/>
      <c r="DO30" s="619"/>
      <c r="DP30" s="619"/>
      <c r="DQ30" s="619"/>
      <c r="DR30" s="619"/>
      <c r="DS30" s="619"/>
      <c r="DT30" s="619"/>
      <c r="DU30" s="619"/>
      <c r="DV30" s="620"/>
      <c r="DW30" s="641">
        <v>16.899999999999999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316252</v>
      </c>
      <c r="S31" s="619"/>
      <c r="T31" s="619"/>
      <c r="U31" s="619"/>
      <c r="V31" s="619"/>
      <c r="W31" s="619"/>
      <c r="X31" s="619"/>
      <c r="Y31" s="620"/>
      <c r="Z31" s="671">
        <v>2.5</v>
      </c>
      <c r="AA31" s="671"/>
      <c r="AB31" s="671"/>
      <c r="AC31" s="671"/>
      <c r="AD31" s="672" t="s">
        <v>90</v>
      </c>
      <c r="AE31" s="672"/>
      <c r="AF31" s="672"/>
      <c r="AG31" s="672"/>
      <c r="AH31" s="672"/>
      <c r="AI31" s="672"/>
      <c r="AJ31" s="672"/>
      <c r="AK31" s="672"/>
      <c r="AL31" s="641" t="s">
        <v>90</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98.4</v>
      </c>
      <c r="BH31" s="637"/>
      <c r="BI31" s="637"/>
      <c r="BJ31" s="637"/>
      <c r="BK31" s="637"/>
      <c r="BL31" s="637"/>
      <c r="BM31" s="673">
        <v>92.5</v>
      </c>
      <c r="BN31" s="683"/>
      <c r="BO31" s="683"/>
      <c r="BP31" s="683"/>
      <c r="BQ31" s="647"/>
      <c r="BR31" s="682">
        <v>98.2</v>
      </c>
      <c r="BS31" s="637"/>
      <c r="BT31" s="637"/>
      <c r="BU31" s="637"/>
      <c r="BV31" s="637"/>
      <c r="BW31" s="637"/>
      <c r="BX31" s="673">
        <v>92.4</v>
      </c>
      <c r="BY31" s="683"/>
      <c r="BZ31" s="683"/>
      <c r="CA31" s="683"/>
      <c r="CB31" s="647"/>
      <c r="CD31" s="690"/>
      <c r="CE31" s="691"/>
      <c r="CF31" s="655" t="s">
        <v>293</v>
      </c>
      <c r="CG31" s="652"/>
      <c r="CH31" s="652"/>
      <c r="CI31" s="652"/>
      <c r="CJ31" s="652"/>
      <c r="CK31" s="652"/>
      <c r="CL31" s="652"/>
      <c r="CM31" s="652"/>
      <c r="CN31" s="652"/>
      <c r="CO31" s="652"/>
      <c r="CP31" s="652"/>
      <c r="CQ31" s="653"/>
      <c r="CR31" s="618">
        <v>248523</v>
      </c>
      <c r="CS31" s="637"/>
      <c r="CT31" s="637"/>
      <c r="CU31" s="637"/>
      <c r="CV31" s="637"/>
      <c r="CW31" s="637"/>
      <c r="CX31" s="637"/>
      <c r="CY31" s="638"/>
      <c r="CZ31" s="621">
        <v>2</v>
      </c>
      <c r="DA31" s="639"/>
      <c r="DB31" s="639"/>
      <c r="DC31" s="640"/>
      <c r="DD31" s="624">
        <v>247869</v>
      </c>
      <c r="DE31" s="637"/>
      <c r="DF31" s="637"/>
      <c r="DG31" s="637"/>
      <c r="DH31" s="637"/>
      <c r="DI31" s="637"/>
      <c r="DJ31" s="637"/>
      <c r="DK31" s="638"/>
      <c r="DL31" s="624">
        <v>247869</v>
      </c>
      <c r="DM31" s="637"/>
      <c r="DN31" s="637"/>
      <c r="DO31" s="637"/>
      <c r="DP31" s="637"/>
      <c r="DQ31" s="637"/>
      <c r="DR31" s="637"/>
      <c r="DS31" s="637"/>
      <c r="DT31" s="637"/>
      <c r="DU31" s="637"/>
      <c r="DV31" s="638"/>
      <c r="DW31" s="641">
        <v>3.2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195242</v>
      </c>
      <c r="S32" s="619"/>
      <c r="T32" s="619"/>
      <c r="U32" s="619"/>
      <c r="V32" s="619"/>
      <c r="W32" s="619"/>
      <c r="X32" s="619"/>
      <c r="Y32" s="620"/>
      <c r="Z32" s="671">
        <v>1.5</v>
      </c>
      <c r="AA32" s="671"/>
      <c r="AB32" s="671"/>
      <c r="AC32" s="671"/>
      <c r="AD32" s="672">
        <v>7715</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98.5</v>
      </c>
      <c r="BH32" s="603"/>
      <c r="BI32" s="603"/>
      <c r="BJ32" s="603"/>
      <c r="BK32" s="603"/>
      <c r="BL32" s="603"/>
      <c r="BM32" s="666">
        <v>90.6</v>
      </c>
      <c r="BN32" s="603"/>
      <c r="BO32" s="603"/>
      <c r="BP32" s="603"/>
      <c r="BQ32" s="660"/>
      <c r="BR32" s="681">
        <v>96.7</v>
      </c>
      <c r="BS32" s="603"/>
      <c r="BT32" s="603"/>
      <c r="BU32" s="603"/>
      <c r="BV32" s="603"/>
      <c r="BW32" s="603"/>
      <c r="BX32" s="666">
        <v>89.3</v>
      </c>
      <c r="BY32" s="603"/>
      <c r="BZ32" s="603"/>
      <c r="CA32" s="603"/>
      <c r="CB32" s="660"/>
      <c r="CD32" s="692"/>
      <c r="CE32" s="693"/>
      <c r="CF32" s="655" t="s">
        <v>296</v>
      </c>
      <c r="CG32" s="652"/>
      <c r="CH32" s="652"/>
      <c r="CI32" s="652"/>
      <c r="CJ32" s="652"/>
      <c r="CK32" s="652"/>
      <c r="CL32" s="652"/>
      <c r="CM32" s="652"/>
      <c r="CN32" s="652"/>
      <c r="CO32" s="652"/>
      <c r="CP32" s="652"/>
      <c r="CQ32" s="653"/>
      <c r="CR32" s="618">
        <v>156</v>
      </c>
      <c r="CS32" s="619"/>
      <c r="CT32" s="619"/>
      <c r="CU32" s="619"/>
      <c r="CV32" s="619"/>
      <c r="CW32" s="619"/>
      <c r="CX32" s="619"/>
      <c r="CY32" s="620"/>
      <c r="CZ32" s="621">
        <v>0</v>
      </c>
      <c r="DA32" s="639"/>
      <c r="DB32" s="639"/>
      <c r="DC32" s="640"/>
      <c r="DD32" s="624">
        <v>156</v>
      </c>
      <c r="DE32" s="619"/>
      <c r="DF32" s="619"/>
      <c r="DG32" s="619"/>
      <c r="DH32" s="619"/>
      <c r="DI32" s="619"/>
      <c r="DJ32" s="619"/>
      <c r="DK32" s="620"/>
      <c r="DL32" s="624">
        <v>156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1153955</v>
      </c>
      <c r="S33" s="619"/>
      <c r="T33" s="619"/>
      <c r="U33" s="619"/>
      <c r="V33" s="619"/>
      <c r="W33" s="619"/>
      <c r="X33" s="619"/>
      <c r="Y33" s="620"/>
      <c r="Z33" s="671">
        <v>9.1</v>
      </c>
      <c r="AA33" s="671"/>
      <c r="AB33" s="671"/>
      <c r="AC33" s="671"/>
      <c r="AD33" s="672" t="s">
        <v>90</v>
      </c>
      <c r="AE33" s="672"/>
      <c r="AF33" s="672"/>
      <c r="AG33" s="672"/>
      <c r="AH33" s="672"/>
      <c r="AI33" s="672"/>
      <c r="AJ33" s="672"/>
      <c r="AK33" s="672"/>
      <c r="AL33" s="641" t="s">
        <v>90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6149944</v>
      </c>
      <c r="CS33" s="637"/>
      <c r="CT33" s="637"/>
      <c r="CU33" s="637"/>
      <c r="CV33" s="637"/>
      <c r="CW33" s="637"/>
      <c r="CX33" s="637"/>
      <c r="CY33" s="638"/>
      <c r="CZ33" s="621">
        <v>49.6</v>
      </c>
      <c r="DA33" s="639"/>
      <c r="DB33" s="639"/>
      <c r="DC33" s="640"/>
      <c r="DD33" s="624">
        <v>4863028</v>
      </c>
      <c r="DE33" s="637"/>
      <c r="DF33" s="637"/>
      <c r="DG33" s="637"/>
      <c r="DH33" s="637"/>
      <c r="DI33" s="637"/>
      <c r="DJ33" s="637"/>
      <c r="DK33" s="638"/>
      <c r="DL33" s="624">
        <v>3952364</v>
      </c>
      <c r="DM33" s="637"/>
      <c r="DN33" s="637"/>
      <c r="DO33" s="637"/>
      <c r="DP33" s="637"/>
      <c r="DQ33" s="637"/>
      <c r="DR33" s="637"/>
      <c r="DS33" s="637"/>
      <c r="DT33" s="637"/>
      <c r="DU33" s="637"/>
      <c r="DV33" s="638"/>
      <c r="DW33" s="641">
        <v>50.7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90</v>
      </c>
      <c r="S34" s="619"/>
      <c r="T34" s="619"/>
      <c r="U34" s="619"/>
      <c r="V34" s="619"/>
      <c r="W34" s="619"/>
      <c r="X34" s="619"/>
      <c r="Y34" s="620"/>
      <c r="Z34" s="671" t="s">
        <v>90</v>
      </c>
      <c r="AA34" s="671"/>
      <c r="AB34" s="671"/>
      <c r="AC34" s="671"/>
      <c r="AD34" s="672" t="s">
        <v>90</v>
      </c>
      <c r="AE34" s="672"/>
      <c r="AF34" s="672"/>
      <c r="AG34" s="672"/>
      <c r="AH34" s="672"/>
      <c r="AI34" s="672"/>
      <c r="AJ34" s="672"/>
      <c r="AK34" s="672"/>
      <c r="AL34" s="641" t="s">
        <v>90</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1736161</v>
      </c>
      <c r="CS34" s="619"/>
      <c r="CT34" s="619"/>
      <c r="CU34" s="619"/>
      <c r="CV34" s="619"/>
      <c r="CW34" s="619"/>
      <c r="CX34" s="619"/>
      <c r="CY34" s="620"/>
      <c r="CZ34" s="621">
        <v>14</v>
      </c>
      <c r="DA34" s="639"/>
      <c r="DB34" s="639"/>
      <c r="DC34" s="640"/>
      <c r="DD34" s="624">
        <v>1379629</v>
      </c>
      <c r="DE34" s="619"/>
      <c r="DF34" s="619"/>
      <c r="DG34" s="619"/>
      <c r="DH34" s="619"/>
      <c r="DI34" s="619"/>
      <c r="DJ34" s="619"/>
      <c r="DK34" s="620"/>
      <c r="DL34" s="624">
        <v>1189079</v>
      </c>
      <c r="DM34" s="619"/>
      <c r="DN34" s="619"/>
      <c r="DO34" s="619"/>
      <c r="DP34" s="619"/>
      <c r="DQ34" s="619"/>
      <c r="DR34" s="619"/>
      <c r="DS34" s="619"/>
      <c r="DT34" s="619"/>
      <c r="DU34" s="619"/>
      <c r="DV34" s="620"/>
      <c r="DW34" s="641">
        <v>15.3</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477055</v>
      </c>
      <c r="S35" s="619"/>
      <c r="T35" s="619"/>
      <c r="U35" s="619"/>
      <c r="V35" s="619"/>
      <c r="W35" s="619"/>
      <c r="X35" s="619"/>
      <c r="Y35" s="620"/>
      <c r="Z35" s="671">
        <v>3.8</v>
      </c>
      <c r="AA35" s="671"/>
      <c r="AB35" s="671"/>
      <c r="AC35" s="671"/>
      <c r="AD35" s="672" t="s">
        <v>90</v>
      </c>
      <c r="AE35" s="672"/>
      <c r="AF35" s="672"/>
      <c r="AG35" s="672"/>
      <c r="AH35" s="672"/>
      <c r="AI35" s="672"/>
      <c r="AJ35" s="672"/>
      <c r="AK35" s="672"/>
      <c r="AL35" s="641" t="s">
        <v>90</v>
      </c>
      <c r="AM35" s="673"/>
      <c r="AN35" s="673"/>
      <c r="AO35" s="674"/>
      <c r="AP35" s="186"/>
      <c r="AQ35" s="675" t="s">
        <v>304</v>
      </c>
      <c r="AR35" s="676"/>
      <c r="AS35" s="676"/>
      <c r="AT35" s="676"/>
      <c r="AU35" s="676"/>
      <c r="AV35" s="676"/>
      <c r="AW35" s="676"/>
      <c r="AX35" s="676"/>
      <c r="AY35" s="677"/>
      <c r="AZ35" s="668">
        <v>2359774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-248412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114769</v>
      </c>
      <c r="CS35" s="637"/>
      <c r="CT35" s="637"/>
      <c r="CU35" s="637"/>
      <c r="CV35" s="637"/>
      <c r="CW35" s="637"/>
      <c r="CX35" s="637"/>
      <c r="CY35" s="638"/>
      <c r="CZ35" s="621">
        <v>0.9</v>
      </c>
      <c r="DA35" s="639"/>
      <c r="DB35" s="639"/>
      <c r="DC35" s="640"/>
      <c r="DD35" s="624">
        <v>96203</v>
      </c>
      <c r="DE35" s="637"/>
      <c r="DF35" s="637"/>
      <c r="DG35" s="637"/>
      <c r="DH35" s="637"/>
      <c r="DI35" s="637"/>
      <c r="DJ35" s="637"/>
      <c r="DK35" s="638"/>
      <c r="DL35" s="624">
        <v>95482</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12671721</v>
      </c>
      <c r="S36" s="659"/>
      <c r="T36" s="659"/>
      <c r="U36" s="659"/>
      <c r="V36" s="659"/>
      <c r="W36" s="659"/>
      <c r="X36" s="659"/>
      <c r="Y36" s="662"/>
      <c r="Z36" s="663">
        <v>100</v>
      </c>
      <c r="AA36" s="663"/>
      <c r="AB36" s="663"/>
      <c r="AC36" s="663"/>
      <c r="AD36" s="664">
        <v>7318449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797910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-406533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1754841</v>
      </c>
      <c r="CS36" s="619"/>
      <c r="CT36" s="619"/>
      <c r="CU36" s="619"/>
      <c r="CV36" s="619"/>
      <c r="CW36" s="619"/>
      <c r="CX36" s="619"/>
      <c r="CY36" s="620"/>
      <c r="CZ36" s="621">
        <v>14.1</v>
      </c>
      <c r="DA36" s="639"/>
      <c r="DB36" s="639"/>
      <c r="DC36" s="640"/>
      <c r="DD36" s="624">
        <v>1497943</v>
      </c>
      <c r="DE36" s="619"/>
      <c r="DF36" s="619"/>
      <c r="DG36" s="619"/>
      <c r="DH36" s="619"/>
      <c r="DI36" s="619"/>
      <c r="DJ36" s="619"/>
      <c r="DK36" s="620"/>
      <c r="DL36" s="624">
        <v>1346643</v>
      </c>
      <c r="DM36" s="619"/>
      <c r="DN36" s="619"/>
      <c r="DO36" s="619"/>
      <c r="DP36" s="619"/>
      <c r="DQ36" s="619"/>
      <c r="DR36" s="619"/>
      <c r="DS36" s="619"/>
      <c r="DT36" s="619"/>
      <c r="DU36" s="619"/>
      <c r="DV36" s="620"/>
      <c r="DW36" s="641">
        <v>17.3</v>
      </c>
      <c r="DX36" s="642"/>
      <c r="DY36" s="642"/>
      <c r="DZ36" s="642"/>
      <c r="EA36" s="642"/>
      <c r="EB36" s="642"/>
      <c r="EC36" s="643"/>
    </row>
    <row r="37" spans="2:133" ht="11.25" customHeight="1">
      <c r="AQ37" s="644" t="s">
        <v>311</v>
      </c>
      <c r="AR37" s="645"/>
      <c r="AS37" s="645"/>
      <c r="AT37" s="645"/>
      <c r="AU37" s="645"/>
      <c r="AV37" s="645"/>
      <c r="AW37" s="645"/>
      <c r="AX37" s="645"/>
      <c r="AY37" s="646"/>
      <c r="AZ37" s="618">
        <v>265584</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4062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932667</v>
      </c>
      <c r="CS37" s="637"/>
      <c r="CT37" s="637"/>
      <c r="CU37" s="637"/>
      <c r="CV37" s="637"/>
      <c r="CW37" s="637"/>
      <c r="CX37" s="637"/>
      <c r="CY37" s="638"/>
      <c r="CZ37" s="621">
        <v>7.5</v>
      </c>
      <c r="DA37" s="639"/>
      <c r="DB37" s="639"/>
      <c r="DC37" s="640"/>
      <c r="DD37" s="624">
        <v>932667</v>
      </c>
      <c r="DE37" s="637"/>
      <c r="DF37" s="637"/>
      <c r="DG37" s="637"/>
      <c r="DH37" s="637"/>
      <c r="DI37" s="637"/>
      <c r="DJ37" s="637"/>
      <c r="DK37" s="638"/>
      <c r="DL37" s="624">
        <v>932667</v>
      </c>
      <c r="DM37" s="637"/>
      <c r="DN37" s="637"/>
      <c r="DO37" s="637"/>
      <c r="DP37" s="637"/>
      <c r="DQ37" s="637"/>
      <c r="DR37" s="637"/>
      <c r="DS37" s="637"/>
      <c r="DT37" s="637"/>
      <c r="DU37" s="637"/>
      <c r="DV37" s="638"/>
      <c r="DW37" s="641">
        <v>12</v>
      </c>
      <c r="DX37" s="642"/>
      <c r="DY37" s="642"/>
      <c r="DZ37" s="642"/>
      <c r="EA37" s="642"/>
      <c r="EB37" s="642"/>
      <c r="EC37" s="643"/>
    </row>
    <row r="38" spans="2:133" ht="11.25" customHeight="1">
      <c r="AQ38" s="644" t="s">
        <v>314</v>
      </c>
      <c r="AR38" s="645"/>
      <c r="AS38" s="645"/>
      <c r="AT38" s="645"/>
      <c r="AU38" s="645"/>
      <c r="AV38" s="645"/>
      <c r="AW38" s="645"/>
      <c r="AX38" s="645"/>
      <c r="AY38" s="646"/>
      <c r="AZ38" s="618">
        <v>230402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7378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2094190</v>
      </c>
      <c r="CS38" s="619"/>
      <c r="CT38" s="619"/>
      <c r="CU38" s="619"/>
      <c r="CV38" s="619"/>
      <c r="CW38" s="619"/>
      <c r="CX38" s="619"/>
      <c r="CY38" s="620"/>
      <c r="CZ38" s="621">
        <v>16.899999999999999</v>
      </c>
      <c r="DA38" s="639"/>
      <c r="DB38" s="639"/>
      <c r="DC38" s="640"/>
      <c r="DD38" s="624">
        <v>1656313</v>
      </c>
      <c r="DE38" s="619"/>
      <c r="DF38" s="619"/>
      <c r="DG38" s="619"/>
      <c r="DH38" s="619"/>
      <c r="DI38" s="619"/>
      <c r="DJ38" s="619"/>
      <c r="DK38" s="620"/>
      <c r="DL38" s="624">
        <v>1321160</v>
      </c>
      <c r="DM38" s="619"/>
      <c r="DN38" s="619"/>
      <c r="DO38" s="619"/>
      <c r="DP38" s="619"/>
      <c r="DQ38" s="619"/>
      <c r="DR38" s="619"/>
      <c r="DS38" s="619"/>
      <c r="DT38" s="619"/>
      <c r="DU38" s="619"/>
      <c r="DV38" s="620"/>
      <c r="DW38" s="641">
        <v>16.899999999999999</v>
      </c>
      <c r="DX38" s="642"/>
      <c r="DY38" s="642"/>
      <c r="DZ38" s="642"/>
      <c r="EA38" s="642"/>
      <c r="EB38" s="642"/>
      <c r="EC38" s="643"/>
    </row>
    <row r="39" spans="2:133" ht="11.25" customHeight="1">
      <c r="AQ39" s="644" t="s">
        <v>317</v>
      </c>
      <c r="AR39" s="645"/>
      <c r="AS39" s="645"/>
      <c r="AT39" s="645"/>
      <c r="AU39" s="645"/>
      <c r="AV39" s="645"/>
      <c r="AW39" s="645"/>
      <c r="AX39" s="645"/>
      <c r="AY39" s="646"/>
      <c r="AZ39" s="618" t="s">
        <v>90</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374896</v>
      </c>
      <c r="CS39" s="637"/>
      <c r="CT39" s="637"/>
      <c r="CU39" s="637"/>
      <c r="CV39" s="637"/>
      <c r="CW39" s="637"/>
      <c r="CX39" s="637"/>
      <c r="CY39" s="638"/>
      <c r="CZ39" s="621">
        <v>3</v>
      </c>
      <c r="DA39" s="639"/>
      <c r="DB39" s="639"/>
      <c r="DC39" s="640"/>
      <c r="DD39" s="624">
        <v>232576</v>
      </c>
      <c r="DE39" s="637"/>
      <c r="DF39" s="637"/>
      <c r="DG39" s="637"/>
      <c r="DH39" s="637"/>
      <c r="DI39" s="637"/>
      <c r="DJ39" s="637"/>
      <c r="DK39" s="638"/>
      <c r="DL39" s="624" t="s">
        <v>90</v>
      </c>
      <c r="DM39" s="637"/>
      <c r="DN39" s="637"/>
      <c r="DO39" s="637"/>
      <c r="DP39" s="637"/>
      <c r="DQ39" s="637"/>
      <c r="DR39" s="637"/>
      <c r="DS39" s="637"/>
      <c r="DT39" s="637"/>
      <c r="DU39" s="637"/>
      <c r="DV39" s="638"/>
      <c r="DW39" s="641" t="s">
        <v>90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327983</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75087</v>
      </c>
      <c r="CS40" s="619"/>
      <c r="CT40" s="619"/>
      <c r="CU40" s="619"/>
      <c r="CV40" s="619"/>
      <c r="CW40" s="619"/>
      <c r="CX40" s="619"/>
      <c r="CY40" s="620"/>
      <c r="CZ40" s="621">
        <v>0.6</v>
      </c>
      <c r="DA40" s="639"/>
      <c r="DB40" s="639"/>
      <c r="DC40" s="640"/>
      <c r="DD40" s="624">
        <v>364</v>
      </c>
      <c r="DE40" s="619"/>
      <c r="DF40" s="619"/>
      <c r="DG40" s="619"/>
      <c r="DH40" s="619"/>
      <c r="DI40" s="619"/>
      <c r="DJ40" s="619"/>
      <c r="DK40" s="620"/>
      <c r="DL40" s="624" t="s">
        <v>90</v>
      </c>
      <c r="DM40" s="619"/>
      <c r="DN40" s="619"/>
      <c r="DO40" s="619"/>
      <c r="DP40" s="619"/>
      <c r="DQ40" s="619"/>
      <c r="DR40" s="619"/>
      <c r="DS40" s="619"/>
      <c r="DT40" s="619"/>
      <c r="DU40" s="619"/>
      <c r="DV40" s="620"/>
      <c r="DW40" s="641" t="s">
        <v>90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737895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318</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275</v>
      </c>
      <c r="CS41" s="637"/>
      <c r="CT41" s="637"/>
      <c r="CU41" s="637"/>
      <c r="CV41" s="637"/>
      <c r="CW41" s="637"/>
      <c r="CX41" s="637"/>
      <c r="CY41" s="638"/>
      <c r="CZ41" s="621" t="s">
        <v>275</v>
      </c>
      <c r="DA41" s="639"/>
      <c r="DB41" s="639"/>
      <c r="DC41" s="640"/>
      <c r="DD41" s="624" t="s">
        <v>275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1396181</v>
      </c>
      <c r="CS42" s="619"/>
      <c r="CT42" s="619"/>
      <c r="CU42" s="619"/>
      <c r="CV42" s="619"/>
      <c r="CW42" s="619"/>
      <c r="CX42" s="619"/>
      <c r="CY42" s="620"/>
      <c r="CZ42" s="621">
        <v>11.3</v>
      </c>
      <c r="DA42" s="622"/>
      <c r="DB42" s="622"/>
      <c r="DC42" s="623"/>
      <c r="DD42" s="624">
        <v>276179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33597</v>
      </c>
      <c r="CS43" s="637"/>
      <c r="CT43" s="637"/>
      <c r="CU43" s="637"/>
      <c r="CV43" s="637"/>
      <c r="CW43" s="637"/>
      <c r="CX43" s="637"/>
      <c r="CY43" s="638"/>
      <c r="CZ43" s="621">
        <v>0.3</v>
      </c>
      <c r="DA43" s="639"/>
      <c r="DB43" s="639"/>
      <c r="DC43" s="640"/>
      <c r="DD43" s="624">
        <v>33597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1382507</v>
      </c>
      <c r="CS44" s="619"/>
      <c r="CT44" s="619"/>
      <c r="CU44" s="619"/>
      <c r="CV44" s="619"/>
      <c r="CW44" s="619"/>
      <c r="CX44" s="619"/>
      <c r="CY44" s="620"/>
      <c r="CZ44" s="621">
        <v>11.1</v>
      </c>
      <c r="DA44" s="622"/>
      <c r="DB44" s="622"/>
      <c r="DC44" s="623"/>
      <c r="DD44" s="624">
        <v>264921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504305</v>
      </c>
      <c r="CS45" s="637"/>
      <c r="CT45" s="637"/>
      <c r="CU45" s="637"/>
      <c r="CV45" s="637"/>
      <c r="CW45" s="637"/>
      <c r="CX45" s="637"/>
      <c r="CY45" s="638"/>
      <c r="CZ45" s="621">
        <v>4.0999999999999996</v>
      </c>
      <c r="DA45" s="639"/>
      <c r="DB45" s="639"/>
      <c r="DC45" s="640"/>
      <c r="DD45" s="624">
        <v>76311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816761</v>
      </c>
      <c r="CS46" s="619"/>
      <c r="CT46" s="619"/>
      <c r="CU46" s="619"/>
      <c r="CV46" s="619"/>
      <c r="CW46" s="619"/>
      <c r="CX46" s="619"/>
      <c r="CY46" s="620"/>
      <c r="CZ46" s="621">
        <v>6.6</v>
      </c>
      <c r="DA46" s="622"/>
      <c r="DB46" s="622"/>
      <c r="DC46" s="623"/>
      <c r="DD46" s="624">
        <v>153185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13674</v>
      </c>
      <c r="CS47" s="637"/>
      <c r="CT47" s="637"/>
      <c r="CU47" s="637"/>
      <c r="CV47" s="637"/>
      <c r="CW47" s="637"/>
      <c r="CX47" s="637"/>
      <c r="CY47" s="638"/>
      <c r="CZ47" s="621">
        <v>0.1</v>
      </c>
      <c r="DA47" s="639"/>
      <c r="DB47" s="639"/>
      <c r="DC47" s="640"/>
      <c r="DD47" s="624">
        <v>11258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12404487</v>
      </c>
      <c r="CS49" s="603"/>
      <c r="CT49" s="603"/>
      <c r="CU49" s="603"/>
      <c r="CV49" s="603"/>
      <c r="CW49" s="603"/>
      <c r="CX49" s="603"/>
      <c r="CY49" s="604"/>
      <c r="CZ49" s="605">
        <v>100</v>
      </c>
      <c r="DA49" s="606"/>
      <c r="DB49" s="606"/>
      <c r="DC49" s="607"/>
      <c r="DD49" s="608">
        <v>8501536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12662</v>
      </c>
      <c r="R7" s="1131"/>
      <c r="S7" s="1131"/>
      <c r="T7" s="1131"/>
      <c r="U7" s="1131"/>
      <c r="V7" s="1131">
        <v>12402</v>
      </c>
      <c r="W7" s="1131"/>
      <c r="X7" s="1131"/>
      <c r="Y7" s="1131"/>
      <c r="Z7" s="1131"/>
      <c r="AA7" s="1131">
        <v>259</v>
      </c>
      <c r="AB7" s="1131"/>
      <c r="AC7" s="1131"/>
      <c r="AD7" s="1131"/>
      <c r="AE7" s="1132"/>
      <c r="AF7" s="1133">
        <v>251</v>
      </c>
      <c r="AG7" s="1134"/>
      <c r="AH7" s="1134"/>
      <c r="AI7" s="1134"/>
      <c r="AJ7" s="1135"/>
      <c r="AK7" s="1117">
        <v>3</v>
      </c>
      <c r="AL7" s="1118"/>
      <c r="AM7" s="1118"/>
      <c r="AN7" s="1118"/>
      <c r="AO7" s="1118"/>
      <c r="AP7" s="1118">
        <v>16975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561</v>
      </c>
      <c r="BT7" s="1122"/>
      <c r="BU7" s="1122"/>
      <c r="BV7" s="1122"/>
      <c r="BW7" s="1122"/>
      <c r="BX7" s="1122"/>
      <c r="BY7" s="1122"/>
      <c r="BZ7" s="1122"/>
      <c r="CA7" s="1122"/>
      <c r="CB7" s="1122"/>
      <c r="CC7" s="1122"/>
      <c r="CD7" s="1122"/>
      <c r="CE7" s="1122"/>
      <c r="CF7" s="1122"/>
      <c r="CG7" s="1123"/>
      <c r="CH7" s="1114">
        <v>1</v>
      </c>
      <c r="CI7" s="1115"/>
      <c r="CJ7" s="1115"/>
      <c r="CK7" s="1115"/>
      <c r="CL7" s="1116"/>
      <c r="CM7" s="1114">
        <v>53</v>
      </c>
      <c r="CN7" s="1115"/>
      <c r="CO7" s="1115"/>
      <c r="CP7" s="1115"/>
      <c r="CQ7" s="1116"/>
      <c r="CR7" s="1114">
        <v>30</v>
      </c>
      <c r="CS7" s="1115"/>
      <c r="CT7" s="1115"/>
      <c r="CU7" s="1115"/>
      <c r="CV7" s="1116"/>
      <c r="CW7" s="1114" t="s">
        <v>545</v>
      </c>
      <c r="CX7" s="1115"/>
      <c r="CY7" s="1115"/>
      <c r="CZ7" s="1115"/>
      <c r="DA7" s="1116"/>
      <c r="DB7" s="1114" t="s">
        <v>545</v>
      </c>
      <c r="DC7" s="1115"/>
      <c r="DD7" s="1115"/>
      <c r="DE7" s="1115"/>
      <c r="DF7" s="1116"/>
      <c r="DG7" s="1114" t="s">
        <v>545</v>
      </c>
      <c r="DH7" s="1115"/>
      <c r="DI7" s="1115"/>
      <c r="DJ7" s="1115"/>
      <c r="DK7" s="1116"/>
      <c r="DL7" s="1114" t="s">
        <v>545</v>
      </c>
      <c r="DM7" s="1115"/>
      <c r="DN7" s="1115"/>
      <c r="DO7" s="1115"/>
      <c r="DP7" s="1116"/>
      <c r="DQ7" s="1114" t="s">
        <v>545</v>
      </c>
      <c r="DR7" s="1115"/>
      <c r="DS7" s="1115"/>
      <c r="DT7" s="1115"/>
      <c r="DU7" s="1116"/>
      <c r="DV7" s="1141"/>
      <c r="DW7" s="1142"/>
      <c r="DX7" s="1142"/>
      <c r="DY7" s="1142"/>
      <c r="DZ7" s="1143"/>
      <c r="EA7" s="205"/>
    </row>
    <row r="8" spans="1:131" s="206" customFormat="1" ht="26.25" customHeight="1">
      <c r="A8" s="212">
        <v>2</v>
      </c>
      <c r="B8" s="1057" t="s">
        <v>361</v>
      </c>
      <c r="C8" s="1058"/>
      <c r="D8" s="1058"/>
      <c r="E8" s="1058"/>
      <c r="F8" s="1058"/>
      <c r="G8" s="1058"/>
      <c r="H8" s="1058"/>
      <c r="I8" s="1058"/>
      <c r="J8" s="1058"/>
      <c r="K8" s="1058"/>
      <c r="L8" s="1058"/>
      <c r="M8" s="1058"/>
      <c r="N8" s="1058"/>
      <c r="O8" s="1058"/>
      <c r="P8" s="1059"/>
      <c r="Q8" s="1069">
        <v>13</v>
      </c>
      <c r="R8" s="1070"/>
      <c r="S8" s="1070"/>
      <c r="T8" s="1070"/>
      <c r="U8" s="1070"/>
      <c r="V8" s="1070">
        <v>5</v>
      </c>
      <c r="W8" s="1070"/>
      <c r="X8" s="1070"/>
      <c r="Y8" s="1070"/>
      <c r="Z8" s="1070"/>
      <c r="AA8" s="1070">
        <v>8</v>
      </c>
      <c r="AB8" s="1070"/>
      <c r="AC8" s="1070"/>
      <c r="AD8" s="1070"/>
      <c r="AE8" s="1071"/>
      <c r="AF8" s="1063">
        <v>8</v>
      </c>
      <c r="AG8" s="1064"/>
      <c r="AH8" s="1064"/>
      <c r="AI8" s="1064"/>
      <c r="AJ8" s="1065"/>
      <c r="AK8" s="1112" t="s">
        <v>545</v>
      </c>
      <c r="AL8" s="1113"/>
      <c r="AM8" s="1113"/>
      <c r="AN8" s="1113"/>
      <c r="AO8" s="1113"/>
      <c r="AP8" s="1113">
        <v>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12672</v>
      </c>
      <c r="R23" s="1095"/>
      <c r="S23" s="1095"/>
      <c r="T23" s="1095"/>
      <c r="U23" s="1095"/>
      <c r="V23" s="1095">
        <v>12404</v>
      </c>
      <c r="W23" s="1095"/>
      <c r="X23" s="1095"/>
      <c r="Y23" s="1095"/>
      <c r="Z23" s="1095"/>
      <c r="AA23" s="1095">
        <v>267</v>
      </c>
      <c r="AB23" s="1095"/>
      <c r="AC23" s="1095"/>
      <c r="AD23" s="1095"/>
      <c r="AE23" s="1096"/>
      <c r="AF23" s="1097">
        <v>259</v>
      </c>
      <c r="AG23" s="1095"/>
      <c r="AH23" s="1095"/>
      <c r="AI23" s="1095"/>
      <c r="AJ23" s="1098"/>
      <c r="AK23" s="1099"/>
      <c r="AL23" s="1100"/>
      <c r="AM23" s="1100"/>
      <c r="AN23" s="1100"/>
      <c r="AO23" s="1100"/>
      <c r="AP23" s="1095">
        <v>16976</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3880</v>
      </c>
      <c r="R28" s="1080"/>
      <c r="S28" s="1080"/>
      <c r="T28" s="1080"/>
      <c r="U28" s="1080"/>
      <c r="V28" s="1080">
        <v>4128</v>
      </c>
      <c r="W28" s="1080"/>
      <c r="X28" s="1080"/>
      <c r="Y28" s="1080"/>
      <c r="Z28" s="1080"/>
      <c r="AA28" s="1080">
        <v>-248</v>
      </c>
      <c r="AB28" s="1080"/>
      <c r="AC28" s="1080"/>
      <c r="AD28" s="1080"/>
      <c r="AE28" s="1081"/>
      <c r="AF28" s="1082">
        <v>-248</v>
      </c>
      <c r="AG28" s="1080"/>
      <c r="AH28" s="1080"/>
      <c r="AI28" s="1080"/>
      <c r="AJ28" s="1083"/>
      <c r="AK28" s="1084">
        <v>328</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377</v>
      </c>
      <c r="C29" s="1058"/>
      <c r="D29" s="1058"/>
      <c r="E29" s="1058"/>
      <c r="F29" s="1058"/>
      <c r="G29" s="1058"/>
      <c r="H29" s="1058"/>
      <c r="I29" s="1058"/>
      <c r="J29" s="1058"/>
      <c r="K29" s="1058"/>
      <c r="L29" s="1058"/>
      <c r="M29" s="1058"/>
      <c r="N29" s="1058"/>
      <c r="O29" s="1058"/>
      <c r="P29" s="1059"/>
      <c r="Q29" s="1069">
        <v>333</v>
      </c>
      <c r="R29" s="1070"/>
      <c r="S29" s="1070"/>
      <c r="T29" s="1070"/>
      <c r="U29" s="1070"/>
      <c r="V29" s="1070">
        <v>325</v>
      </c>
      <c r="W29" s="1070"/>
      <c r="X29" s="1070"/>
      <c r="Y29" s="1070"/>
      <c r="Z29" s="1070"/>
      <c r="AA29" s="1070">
        <v>8</v>
      </c>
      <c r="AB29" s="1070"/>
      <c r="AC29" s="1070"/>
      <c r="AD29" s="1070"/>
      <c r="AE29" s="1071"/>
      <c r="AF29" s="1063">
        <v>8</v>
      </c>
      <c r="AG29" s="1064"/>
      <c r="AH29" s="1064"/>
      <c r="AI29" s="1064"/>
      <c r="AJ29" s="1065"/>
      <c r="AK29" s="1006">
        <v>105</v>
      </c>
      <c r="AL29" s="997"/>
      <c r="AM29" s="997"/>
      <c r="AN29" s="997"/>
      <c r="AO29" s="997"/>
      <c r="AP29" s="997" t="s">
        <v>545</v>
      </c>
      <c r="AQ29" s="997"/>
      <c r="AR29" s="997"/>
      <c r="AS29" s="997"/>
      <c r="AT29" s="997"/>
      <c r="AU29" s="997" t="s">
        <v>545</v>
      </c>
      <c r="AV29" s="997"/>
      <c r="AW29" s="997"/>
      <c r="AX29" s="997"/>
      <c r="AY29" s="997"/>
      <c r="AZ29" s="1068" t="s">
        <v>545</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378</v>
      </c>
      <c r="C30" s="1058"/>
      <c r="D30" s="1058"/>
      <c r="E30" s="1058"/>
      <c r="F30" s="1058"/>
      <c r="G30" s="1058"/>
      <c r="H30" s="1058"/>
      <c r="I30" s="1058"/>
      <c r="J30" s="1058"/>
      <c r="K30" s="1058"/>
      <c r="L30" s="1058"/>
      <c r="M30" s="1058"/>
      <c r="N30" s="1058"/>
      <c r="O30" s="1058"/>
      <c r="P30" s="1059"/>
      <c r="Q30" s="1069">
        <v>455</v>
      </c>
      <c r="R30" s="1070"/>
      <c r="S30" s="1070"/>
      <c r="T30" s="1070"/>
      <c r="U30" s="1070"/>
      <c r="V30" s="1070">
        <v>431</v>
      </c>
      <c r="W30" s="1070"/>
      <c r="X30" s="1070"/>
      <c r="Y30" s="1070"/>
      <c r="Z30" s="1070"/>
      <c r="AA30" s="1070">
        <v>24</v>
      </c>
      <c r="AB30" s="1070"/>
      <c r="AC30" s="1070"/>
      <c r="AD30" s="1070"/>
      <c r="AE30" s="1071"/>
      <c r="AF30" s="1063">
        <v>342</v>
      </c>
      <c r="AG30" s="1064"/>
      <c r="AH30" s="1064"/>
      <c r="AI30" s="1064"/>
      <c r="AJ30" s="1065"/>
      <c r="AK30" s="1006">
        <v>235</v>
      </c>
      <c r="AL30" s="997"/>
      <c r="AM30" s="997"/>
      <c r="AN30" s="997"/>
      <c r="AO30" s="997"/>
      <c r="AP30" s="997">
        <v>2691</v>
      </c>
      <c r="AQ30" s="997"/>
      <c r="AR30" s="997"/>
      <c r="AS30" s="997"/>
      <c r="AT30" s="997"/>
      <c r="AU30" s="997">
        <v>2691</v>
      </c>
      <c r="AV30" s="997"/>
      <c r="AW30" s="997"/>
      <c r="AX30" s="997"/>
      <c r="AY30" s="997"/>
      <c r="AZ30" s="1068" t="s">
        <v>545</v>
      </c>
      <c r="BA30" s="1068"/>
      <c r="BB30" s="1068"/>
      <c r="BC30" s="1068"/>
      <c r="BD30" s="1068"/>
      <c r="BE30" s="1052" t="s">
        <v>562</v>
      </c>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379</v>
      </c>
      <c r="C31" s="1058"/>
      <c r="D31" s="1058"/>
      <c r="E31" s="1058"/>
      <c r="F31" s="1058"/>
      <c r="G31" s="1058"/>
      <c r="H31" s="1058"/>
      <c r="I31" s="1058"/>
      <c r="J31" s="1058"/>
      <c r="K31" s="1058"/>
      <c r="L31" s="1058"/>
      <c r="M31" s="1058"/>
      <c r="N31" s="1058"/>
      <c r="O31" s="1058"/>
      <c r="P31" s="1059"/>
      <c r="Q31" s="1069">
        <v>1230</v>
      </c>
      <c r="R31" s="1070"/>
      <c r="S31" s="1070"/>
      <c r="T31" s="1070"/>
      <c r="U31" s="1070"/>
      <c r="V31" s="1070">
        <v>1228</v>
      </c>
      <c r="W31" s="1070"/>
      <c r="X31" s="1070"/>
      <c r="Y31" s="1070"/>
      <c r="Z31" s="1070"/>
      <c r="AA31" s="1070">
        <v>2</v>
      </c>
      <c r="AB31" s="1070"/>
      <c r="AC31" s="1070"/>
      <c r="AD31" s="1070"/>
      <c r="AE31" s="1071"/>
      <c r="AF31" s="1063">
        <v>2</v>
      </c>
      <c r="AG31" s="1064"/>
      <c r="AH31" s="1064"/>
      <c r="AI31" s="1064"/>
      <c r="AJ31" s="1065"/>
      <c r="AK31" s="1006">
        <v>679</v>
      </c>
      <c r="AL31" s="997"/>
      <c r="AM31" s="997"/>
      <c r="AN31" s="997"/>
      <c r="AO31" s="997"/>
      <c r="AP31" s="997">
        <v>11536</v>
      </c>
      <c r="AQ31" s="997"/>
      <c r="AR31" s="997"/>
      <c r="AS31" s="997"/>
      <c r="AT31" s="997"/>
      <c r="AU31" s="997">
        <v>8952</v>
      </c>
      <c r="AV31" s="997"/>
      <c r="AW31" s="997"/>
      <c r="AX31" s="997"/>
      <c r="AY31" s="997"/>
      <c r="AZ31" s="1068" t="s">
        <v>545</v>
      </c>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381</v>
      </c>
      <c r="C32" s="1058"/>
      <c r="D32" s="1058"/>
      <c r="E32" s="1058"/>
      <c r="F32" s="1058"/>
      <c r="G32" s="1058"/>
      <c r="H32" s="1058"/>
      <c r="I32" s="1058"/>
      <c r="J32" s="1058"/>
      <c r="K32" s="1058"/>
      <c r="L32" s="1058"/>
      <c r="M32" s="1058"/>
      <c r="N32" s="1058"/>
      <c r="O32" s="1058"/>
      <c r="P32" s="1059"/>
      <c r="Q32" s="1069">
        <v>165</v>
      </c>
      <c r="R32" s="1070"/>
      <c r="S32" s="1070"/>
      <c r="T32" s="1070"/>
      <c r="U32" s="1070"/>
      <c r="V32" s="1070">
        <v>164</v>
      </c>
      <c r="W32" s="1070"/>
      <c r="X32" s="1070"/>
      <c r="Y32" s="1070"/>
      <c r="Z32" s="1070"/>
      <c r="AA32" s="1070">
        <v>1</v>
      </c>
      <c r="AB32" s="1070"/>
      <c r="AC32" s="1070"/>
      <c r="AD32" s="1070"/>
      <c r="AE32" s="1071"/>
      <c r="AF32" s="1063">
        <v>1</v>
      </c>
      <c r="AG32" s="1064"/>
      <c r="AH32" s="1064"/>
      <c r="AI32" s="1064"/>
      <c r="AJ32" s="1065"/>
      <c r="AK32" s="1006">
        <v>119</v>
      </c>
      <c r="AL32" s="997"/>
      <c r="AM32" s="997"/>
      <c r="AN32" s="997"/>
      <c r="AO32" s="997"/>
      <c r="AP32" s="997">
        <v>907</v>
      </c>
      <c r="AQ32" s="997"/>
      <c r="AR32" s="997"/>
      <c r="AS32" s="997"/>
      <c r="AT32" s="997"/>
      <c r="AU32" s="997">
        <v>811</v>
      </c>
      <c r="AV32" s="997"/>
      <c r="AW32" s="997"/>
      <c r="AX32" s="997"/>
      <c r="AY32" s="997"/>
      <c r="AZ32" s="1068" t="s">
        <v>545</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382</v>
      </c>
      <c r="C33" s="1058"/>
      <c r="D33" s="1058"/>
      <c r="E33" s="1058"/>
      <c r="F33" s="1058"/>
      <c r="G33" s="1058"/>
      <c r="H33" s="1058"/>
      <c r="I33" s="1058"/>
      <c r="J33" s="1058"/>
      <c r="K33" s="1058"/>
      <c r="L33" s="1058"/>
      <c r="M33" s="1058"/>
      <c r="N33" s="1058"/>
      <c r="O33" s="1058"/>
      <c r="P33" s="1059"/>
      <c r="Q33" s="1069">
        <v>231</v>
      </c>
      <c r="R33" s="1070"/>
      <c r="S33" s="1070"/>
      <c r="T33" s="1070"/>
      <c r="U33" s="1070"/>
      <c r="V33" s="1070">
        <v>229</v>
      </c>
      <c r="W33" s="1070"/>
      <c r="X33" s="1070"/>
      <c r="Y33" s="1070"/>
      <c r="Z33" s="1070"/>
      <c r="AA33" s="1070">
        <v>2</v>
      </c>
      <c r="AB33" s="1070"/>
      <c r="AC33" s="1070"/>
      <c r="AD33" s="1070"/>
      <c r="AE33" s="1071"/>
      <c r="AF33" s="1063">
        <v>2</v>
      </c>
      <c r="AG33" s="1064"/>
      <c r="AH33" s="1064"/>
      <c r="AI33" s="1064"/>
      <c r="AJ33" s="1065"/>
      <c r="AK33" s="1006">
        <v>230</v>
      </c>
      <c r="AL33" s="997"/>
      <c r="AM33" s="997"/>
      <c r="AN33" s="997"/>
      <c r="AO33" s="997"/>
      <c r="AP33" s="997" t="s">
        <v>545</v>
      </c>
      <c r="AQ33" s="997"/>
      <c r="AR33" s="997"/>
      <c r="AS33" s="997"/>
      <c r="AT33" s="997"/>
      <c r="AU33" s="997" t="s">
        <v>545</v>
      </c>
      <c r="AV33" s="997"/>
      <c r="AW33" s="997"/>
      <c r="AX33" s="997"/>
      <c r="AY33" s="997"/>
      <c r="AZ33" s="1068" t="s">
        <v>545</v>
      </c>
      <c r="BA33" s="1068"/>
      <c r="BB33" s="1068"/>
      <c r="BC33" s="1068"/>
      <c r="BD33" s="1068"/>
      <c r="BE33" s="1052" t="s">
        <v>380</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107</v>
      </c>
      <c r="AG63" s="985"/>
      <c r="AH63" s="985"/>
      <c r="AI63" s="985"/>
      <c r="AJ63" s="1050"/>
      <c r="AK63" s="1051"/>
      <c r="AL63" s="989"/>
      <c r="AM63" s="989"/>
      <c r="AN63" s="989"/>
      <c r="AO63" s="989"/>
      <c r="AP63" s="985">
        <v>15134</v>
      </c>
      <c r="AQ63" s="985"/>
      <c r="AR63" s="985"/>
      <c r="AS63" s="985"/>
      <c r="AT63" s="985"/>
      <c r="AU63" s="985">
        <v>12454</v>
      </c>
      <c r="AV63" s="985"/>
      <c r="AW63" s="985"/>
      <c r="AX63" s="985"/>
      <c r="AY63" s="985"/>
      <c r="AZ63" s="1045"/>
      <c r="BA63" s="1045"/>
      <c r="BB63" s="1045"/>
      <c r="BC63" s="1045"/>
      <c r="BD63" s="1045"/>
      <c r="BE63" s="986"/>
      <c r="BF63" s="986"/>
      <c r="BG63" s="986"/>
      <c r="BH63" s="986"/>
      <c r="BI63" s="987"/>
      <c r="BJ63" s="1046" t="s">
        <v>90</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546</v>
      </c>
      <c r="C68" s="1012"/>
      <c r="D68" s="1012"/>
      <c r="E68" s="1012"/>
      <c r="F68" s="1012"/>
      <c r="G68" s="1012"/>
      <c r="H68" s="1012"/>
      <c r="I68" s="1012"/>
      <c r="J68" s="1012"/>
      <c r="K68" s="1012"/>
      <c r="L68" s="1012"/>
      <c r="M68" s="1012"/>
      <c r="N68" s="1012"/>
      <c r="O68" s="1012"/>
      <c r="P68" s="1013"/>
      <c r="Q68" s="1014">
        <v>499</v>
      </c>
      <c r="R68" s="1008"/>
      <c r="S68" s="1008"/>
      <c r="T68" s="1008"/>
      <c r="U68" s="1008"/>
      <c r="V68" s="1008">
        <v>493</v>
      </c>
      <c r="W68" s="1008"/>
      <c r="X68" s="1008"/>
      <c r="Y68" s="1008"/>
      <c r="Z68" s="1008"/>
      <c r="AA68" s="1008">
        <v>6</v>
      </c>
      <c r="AB68" s="1008"/>
      <c r="AC68" s="1008"/>
      <c r="AD68" s="1008"/>
      <c r="AE68" s="1008"/>
      <c r="AF68" s="1008">
        <v>6</v>
      </c>
      <c r="AG68" s="1008"/>
      <c r="AH68" s="1008"/>
      <c r="AI68" s="1008"/>
      <c r="AJ68" s="1008"/>
      <c r="AK68" s="1008">
        <v>322</v>
      </c>
      <c r="AL68" s="1008"/>
      <c r="AM68" s="1008"/>
      <c r="AN68" s="1008"/>
      <c r="AO68" s="1008"/>
      <c r="AP68" s="1008" t="s">
        <v>545</v>
      </c>
      <c r="AQ68" s="1008"/>
      <c r="AR68" s="1008"/>
      <c r="AS68" s="1008"/>
      <c r="AT68" s="1008"/>
      <c r="AU68" s="1008" t="s">
        <v>545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c r="D69" s="1001"/>
      <c r="E69" s="1001"/>
      <c r="F69" s="1001"/>
      <c r="G69" s="1001"/>
      <c r="H69" s="1001"/>
      <c r="I69" s="1001"/>
      <c r="J69" s="1001"/>
      <c r="K69" s="1001"/>
      <c r="L69" s="1001"/>
      <c r="M69" s="1001"/>
      <c r="N69" s="1001"/>
      <c r="O69" s="1001"/>
      <c r="P69" s="1002"/>
      <c r="Q69" s="1003">
        <v>1542</v>
      </c>
      <c r="R69" s="997"/>
      <c r="S69" s="997"/>
      <c r="T69" s="997"/>
      <c r="U69" s="997"/>
      <c r="V69" s="997">
        <v>1509</v>
      </c>
      <c r="W69" s="997"/>
      <c r="X69" s="997"/>
      <c r="Y69" s="997"/>
      <c r="Z69" s="997"/>
      <c r="AA69" s="997">
        <v>33</v>
      </c>
      <c r="AB69" s="997"/>
      <c r="AC69" s="997"/>
      <c r="AD69" s="997"/>
      <c r="AE69" s="997"/>
      <c r="AF69" s="997">
        <v>33</v>
      </c>
      <c r="AG69" s="997"/>
      <c r="AH69" s="997"/>
      <c r="AI69" s="997"/>
      <c r="AJ69" s="997"/>
      <c r="AK69" s="997" t="s">
        <v>545</v>
      </c>
      <c r="AL69" s="997"/>
      <c r="AM69" s="997"/>
      <c r="AN69" s="997"/>
      <c r="AO69" s="997"/>
      <c r="AP69" s="997">
        <v>641</v>
      </c>
      <c r="AQ69" s="997"/>
      <c r="AR69" s="997"/>
      <c r="AS69" s="997"/>
      <c r="AT69" s="997"/>
      <c r="AU69" s="997">
        <v>211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2016</v>
      </c>
      <c r="R70" s="997"/>
      <c r="S70" s="997"/>
      <c r="T70" s="997"/>
      <c r="U70" s="997"/>
      <c r="V70" s="997">
        <v>1718</v>
      </c>
      <c r="W70" s="997"/>
      <c r="X70" s="997"/>
      <c r="Y70" s="997"/>
      <c r="Z70" s="997"/>
      <c r="AA70" s="997">
        <v>297</v>
      </c>
      <c r="AB70" s="997"/>
      <c r="AC70" s="997"/>
      <c r="AD70" s="997"/>
      <c r="AE70" s="997"/>
      <c r="AF70" s="997">
        <v>297</v>
      </c>
      <c r="AG70" s="997"/>
      <c r="AH70" s="997"/>
      <c r="AI70" s="997"/>
      <c r="AJ70" s="997"/>
      <c r="AK70" s="997" t="s">
        <v>545</v>
      </c>
      <c r="AL70" s="997"/>
      <c r="AM70" s="997"/>
      <c r="AN70" s="997"/>
      <c r="AO70" s="997"/>
      <c r="AP70" s="997">
        <v>897</v>
      </c>
      <c r="AQ70" s="997"/>
      <c r="AR70" s="997"/>
      <c r="AS70" s="997"/>
      <c r="AT70" s="997"/>
      <c r="AU70" s="997">
        <v>215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c r="D71" s="1001"/>
      <c r="E71" s="1001"/>
      <c r="F71" s="1001"/>
      <c r="G71" s="1001"/>
      <c r="H71" s="1001"/>
      <c r="I71" s="1001"/>
      <c r="J71" s="1001"/>
      <c r="K71" s="1001"/>
      <c r="L71" s="1001"/>
      <c r="M71" s="1001"/>
      <c r="N71" s="1001"/>
      <c r="O71" s="1001"/>
      <c r="P71" s="1002"/>
      <c r="Q71" s="1003">
        <v>269</v>
      </c>
      <c r="R71" s="997"/>
      <c r="S71" s="997"/>
      <c r="T71" s="997"/>
      <c r="U71" s="997"/>
      <c r="V71" s="997">
        <v>257</v>
      </c>
      <c r="W71" s="997"/>
      <c r="X71" s="997"/>
      <c r="Y71" s="997"/>
      <c r="Z71" s="997"/>
      <c r="AA71" s="997">
        <v>12</v>
      </c>
      <c r="AB71" s="997"/>
      <c r="AC71" s="997"/>
      <c r="AD71" s="997"/>
      <c r="AE71" s="997"/>
      <c r="AF71" s="997">
        <v>12</v>
      </c>
      <c r="AG71" s="997"/>
      <c r="AH71" s="997"/>
      <c r="AI71" s="997"/>
      <c r="AJ71" s="997"/>
      <c r="AK71" s="997" t="s">
        <v>545</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c r="D72" s="1001"/>
      <c r="E72" s="1001"/>
      <c r="F72" s="1001"/>
      <c r="G72" s="1001"/>
      <c r="H72" s="1001"/>
      <c r="I72" s="1001"/>
      <c r="J72" s="1001"/>
      <c r="K72" s="1001"/>
      <c r="L72" s="1001"/>
      <c r="M72" s="1001"/>
      <c r="N72" s="1001"/>
      <c r="O72" s="1001"/>
      <c r="P72" s="1002"/>
      <c r="Q72" s="1003">
        <v>1056</v>
      </c>
      <c r="R72" s="997"/>
      <c r="S72" s="997"/>
      <c r="T72" s="997"/>
      <c r="U72" s="997"/>
      <c r="V72" s="997">
        <v>1023</v>
      </c>
      <c r="W72" s="997"/>
      <c r="X72" s="997"/>
      <c r="Y72" s="997"/>
      <c r="Z72" s="997"/>
      <c r="AA72" s="997">
        <v>33</v>
      </c>
      <c r="AB72" s="997"/>
      <c r="AC72" s="997"/>
      <c r="AD72" s="997"/>
      <c r="AE72" s="997"/>
      <c r="AF72" s="997">
        <v>33</v>
      </c>
      <c r="AG72" s="997"/>
      <c r="AH72" s="997"/>
      <c r="AI72" s="997"/>
      <c r="AJ72" s="997"/>
      <c r="AK72" s="997" t="s">
        <v>545</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551</v>
      </c>
      <c r="C73" s="1001"/>
      <c r="D73" s="1001"/>
      <c r="E73" s="1001"/>
      <c r="F73" s="1001"/>
      <c r="G73" s="1001"/>
      <c r="H73" s="1001"/>
      <c r="I73" s="1001"/>
      <c r="J73" s="1001"/>
      <c r="K73" s="1001"/>
      <c r="L73" s="1001"/>
      <c r="M73" s="1001"/>
      <c r="N73" s="1001"/>
      <c r="O73" s="1001"/>
      <c r="P73" s="1002"/>
      <c r="Q73" s="1003">
        <v>64808</v>
      </c>
      <c r="R73" s="997"/>
      <c r="S73" s="997"/>
      <c r="T73" s="997"/>
      <c r="U73" s="997"/>
      <c r="V73" s="997">
        <v>62834</v>
      </c>
      <c r="W73" s="997"/>
      <c r="X73" s="997"/>
      <c r="Y73" s="997"/>
      <c r="Z73" s="997"/>
      <c r="AA73" s="997">
        <v>1974</v>
      </c>
      <c r="AB73" s="997"/>
      <c r="AC73" s="997"/>
      <c r="AD73" s="997"/>
      <c r="AE73" s="997"/>
      <c r="AF73" s="997">
        <v>1961</v>
      </c>
      <c r="AG73" s="997"/>
      <c r="AH73" s="997"/>
      <c r="AI73" s="997"/>
      <c r="AJ73" s="997"/>
      <c r="AK73" s="997">
        <v>160</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552</v>
      </c>
      <c r="C74" s="1001"/>
      <c r="D74" s="1001"/>
      <c r="E74" s="1001"/>
      <c r="F74" s="1001"/>
      <c r="G74" s="1001"/>
      <c r="H74" s="1001"/>
      <c r="I74" s="1001"/>
      <c r="J74" s="1001"/>
      <c r="K74" s="1001"/>
      <c r="L74" s="1001"/>
      <c r="M74" s="1001"/>
      <c r="N74" s="1001"/>
      <c r="O74" s="1001"/>
      <c r="P74" s="1002"/>
      <c r="Q74" s="1003">
        <v>540</v>
      </c>
      <c r="R74" s="997"/>
      <c r="S74" s="997"/>
      <c r="T74" s="997"/>
      <c r="U74" s="997"/>
      <c r="V74" s="997">
        <v>435</v>
      </c>
      <c r="W74" s="997"/>
      <c r="X74" s="997"/>
      <c r="Y74" s="997"/>
      <c r="Z74" s="997"/>
      <c r="AA74" s="997">
        <v>105</v>
      </c>
      <c r="AB74" s="997"/>
      <c r="AC74" s="997"/>
      <c r="AD74" s="997"/>
      <c r="AE74" s="997"/>
      <c r="AF74" s="997">
        <v>105</v>
      </c>
      <c r="AG74" s="997"/>
      <c r="AH74" s="997"/>
      <c r="AI74" s="997"/>
      <c r="AJ74" s="997"/>
      <c r="AK74" s="997">
        <v>73</v>
      </c>
      <c r="AL74" s="997"/>
      <c r="AM74" s="997"/>
      <c r="AN74" s="997"/>
      <c r="AO74" s="997"/>
      <c r="AP74" s="997" t="s">
        <v>545</v>
      </c>
      <c r="AQ74" s="997"/>
      <c r="AR74" s="997"/>
      <c r="AS74" s="997"/>
      <c r="AT74" s="997"/>
      <c r="AU74" s="997" t="s">
        <v>545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553</v>
      </c>
      <c r="C75" s="1001"/>
      <c r="D75" s="1001"/>
      <c r="E75" s="1001"/>
      <c r="F75" s="1001"/>
      <c r="G75" s="1001"/>
      <c r="H75" s="1001"/>
      <c r="I75" s="1001"/>
      <c r="J75" s="1001"/>
      <c r="K75" s="1001"/>
      <c r="L75" s="1001"/>
      <c r="M75" s="1001"/>
      <c r="N75" s="1001"/>
      <c r="O75" s="1001"/>
      <c r="P75" s="1002"/>
      <c r="Q75" s="1004">
        <v>737974</v>
      </c>
      <c r="R75" s="1005"/>
      <c r="S75" s="1005"/>
      <c r="T75" s="1005"/>
      <c r="U75" s="1006"/>
      <c r="V75" s="1007">
        <v>705624</v>
      </c>
      <c r="W75" s="1005"/>
      <c r="X75" s="1005"/>
      <c r="Y75" s="1005"/>
      <c r="Z75" s="1006"/>
      <c r="AA75" s="1007">
        <v>32350</v>
      </c>
      <c r="AB75" s="1005"/>
      <c r="AC75" s="1005"/>
      <c r="AD75" s="1005"/>
      <c r="AE75" s="1006"/>
      <c r="AF75" s="1007">
        <v>32350</v>
      </c>
      <c r="AG75" s="1005"/>
      <c r="AH75" s="1005"/>
      <c r="AI75" s="1005"/>
      <c r="AJ75" s="1006"/>
      <c r="AK75" s="1007">
        <v>127</v>
      </c>
      <c r="AL75" s="1005"/>
      <c r="AM75" s="1005"/>
      <c r="AN75" s="1005"/>
      <c r="AO75" s="1006"/>
      <c r="AP75" s="1007" t="s">
        <v>545</v>
      </c>
      <c r="AQ75" s="1005"/>
      <c r="AR75" s="1005"/>
      <c r="AS75" s="1005"/>
      <c r="AT75" s="1006"/>
      <c r="AU75" s="1007" t="s">
        <v>545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554</v>
      </c>
      <c r="C76" s="1001"/>
      <c r="D76" s="1001"/>
      <c r="E76" s="1001"/>
      <c r="F76" s="1001"/>
      <c r="G76" s="1001"/>
      <c r="H76" s="1001"/>
      <c r="I76" s="1001"/>
      <c r="J76" s="1001"/>
      <c r="K76" s="1001"/>
      <c r="L76" s="1001"/>
      <c r="M76" s="1001"/>
      <c r="N76" s="1001"/>
      <c r="O76" s="1001"/>
      <c r="P76" s="1002"/>
      <c r="Q76" s="1004">
        <v>11632</v>
      </c>
      <c r="R76" s="1005"/>
      <c r="S76" s="1005"/>
      <c r="T76" s="1005"/>
      <c r="U76" s="1006"/>
      <c r="V76" s="1007">
        <v>11127</v>
      </c>
      <c r="W76" s="1005"/>
      <c r="X76" s="1005"/>
      <c r="Y76" s="1005"/>
      <c r="Z76" s="1006"/>
      <c r="AA76" s="1007">
        <v>505</v>
      </c>
      <c r="AB76" s="1005"/>
      <c r="AC76" s="1005"/>
      <c r="AD76" s="1005"/>
      <c r="AE76" s="1006"/>
      <c r="AF76" s="1007">
        <v>505</v>
      </c>
      <c r="AG76" s="1005"/>
      <c r="AH76" s="1005"/>
      <c r="AI76" s="1005"/>
      <c r="AJ76" s="1006"/>
      <c r="AK76" s="1007" t="s">
        <v>545</v>
      </c>
      <c r="AL76" s="1005"/>
      <c r="AM76" s="1005"/>
      <c r="AN76" s="1005"/>
      <c r="AO76" s="1006"/>
      <c r="AP76" s="1007" t="s">
        <v>545</v>
      </c>
      <c r="AQ76" s="1005"/>
      <c r="AR76" s="1005"/>
      <c r="AS76" s="1005"/>
      <c r="AT76" s="1006"/>
      <c r="AU76" s="1007" t="s">
        <v>545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564</v>
      </c>
      <c r="C77" s="1001"/>
      <c r="D77" s="1001"/>
      <c r="E77" s="1001"/>
      <c r="F77" s="1001"/>
      <c r="G77" s="1001"/>
      <c r="H77" s="1001"/>
      <c r="I77" s="1001"/>
      <c r="J77" s="1001"/>
      <c r="K77" s="1001"/>
      <c r="L77" s="1001"/>
      <c r="M77" s="1001"/>
      <c r="N77" s="1001"/>
      <c r="O77" s="1001"/>
      <c r="P77" s="1002"/>
      <c r="Q77" s="1004">
        <v>68</v>
      </c>
      <c r="R77" s="1005"/>
      <c r="S77" s="1005"/>
      <c r="T77" s="1005"/>
      <c r="U77" s="1006"/>
      <c r="V77" s="1007">
        <v>68</v>
      </c>
      <c r="W77" s="1005"/>
      <c r="X77" s="1005"/>
      <c r="Y77" s="1005"/>
      <c r="Z77" s="1006"/>
      <c r="AA77" s="1007" t="s">
        <v>545</v>
      </c>
      <c r="AB77" s="1005"/>
      <c r="AC77" s="1005"/>
      <c r="AD77" s="1005"/>
      <c r="AE77" s="1006"/>
      <c r="AF77" s="1007" t="s">
        <v>545</v>
      </c>
      <c r="AG77" s="1005"/>
      <c r="AH77" s="1005"/>
      <c r="AI77" s="1005"/>
      <c r="AJ77" s="1006"/>
      <c r="AK77" s="1007" t="s">
        <v>545</v>
      </c>
      <c r="AL77" s="1005"/>
      <c r="AM77" s="1005"/>
      <c r="AN77" s="1005"/>
      <c r="AO77" s="1006"/>
      <c r="AP77" s="1007" t="s">
        <v>545</v>
      </c>
      <c r="AQ77" s="1005"/>
      <c r="AR77" s="1005"/>
      <c r="AS77" s="1005"/>
      <c r="AT77" s="1006"/>
      <c r="AU77" s="1007" t="s">
        <v>545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555</v>
      </c>
      <c r="C78" s="1001"/>
      <c r="D78" s="1001"/>
      <c r="E78" s="1001"/>
      <c r="F78" s="1001"/>
      <c r="G78" s="1001"/>
      <c r="H78" s="1001"/>
      <c r="I78" s="1001"/>
      <c r="J78" s="1001"/>
      <c r="K78" s="1001"/>
      <c r="L78" s="1001"/>
      <c r="M78" s="1001"/>
      <c r="N78" s="1001"/>
      <c r="O78" s="1001"/>
      <c r="P78" s="1002"/>
      <c r="Q78" s="1003">
        <v>211</v>
      </c>
      <c r="R78" s="997"/>
      <c r="S78" s="997"/>
      <c r="T78" s="997"/>
      <c r="U78" s="997"/>
      <c r="V78" s="997">
        <v>207</v>
      </c>
      <c r="W78" s="997"/>
      <c r="X78" s="997"/>
      <c r="Y78" s="997"/>
      <c r="Z78" s="997"/>
      <c r="AA78" s="997">
        <v>4</v>
      </c>
      <c r="AB78" s="997"/>
      <c r="AC78" s="997"/>
      <c r="AD78" s="997"/>
      <c r="AE78" s="997"/>
      <c r="AF78" s="997">
        <v>4</v>
      </c>
      <c r="AG78" s="997"/>
      <c r="AH78" s="997"/>
      <c r="AI78" s="997"/>
      <c r="AJ78" s="997"/>
      <c r="AK78" s="997" t="s">
        <v>545</v>
      </c>
      <c r="AL78" s="997"/>
      <c r="AM78" s="997"/>
      <c r="AN78" s="997"/>
      <c r="AO78" s="997"/>
      <c r="AP78" s="997" t="s">
        <v>545</v>
      </c>
      <c r="AQ78" s="997"/>
      <c r="AR78" s="997"/>
      <c r="AS78" s="997"/>
      <c r="AT78" s="997"/>
      <c r="AU78" s="997" t="s">
        <v>545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556</v>
      </c>
      <c r="C79" s="1001"/>
      <c r="D79" s="1001"/>
      <c r="E79" s="1001"/>
      <c r="F79" s="1001"/>
      <c r="G79" s="1001"/>
      <c r="H79" s="1001"/>
      <c r="I79" s="1001"/>
      <c r="J79" s="1001"/>
      <c r="K79" s="1001"/>
      <c r="L79" s="1001"/>
      <c r="M79" s="1001"/>
      <c r="N79" s="1001"/>
      <c r="O79" s="1001"/>
      <c r="P79" s="1002"/>
      <c r="Q79" s="1003">
        <v>183</v>
      </c>
      <c r="R79" s="997"/>
      <c r="S79" s="997"/>
      <c r="T79" s="997"/>
      <c r="U79" s="997"/>
      <c r="V79" s="997">
        <v>171</v>
      </c>
      <c r="W79" s="997"/>
      <c r="X79" s="997"/>
      <c r="Y79" s="997"/>
      <c r="Z79" s="997"/>
      <c r="AA79" s="997">
        <v>12</v>
      </c>
      <c r="AB79" s="997"/>
      <c r="AC79" s="997"/>
      <c r="AD79" s="997"/>
      <c r="AE79" s="997"/>
      <c r="AF79" s="997">
        <v>12</v>
      </c>
      <c r="AG79" s="997"/>
      <c r="AH79" s="997"/>
      <c r="AI79" s="997"/>
      <c r="AJ79" s="997"/>
      <c r="AK79" s="997" t="s">
        <v>545</v>
      </c>
      <c r="AL79" s="997"/>
      <c r="AM79" s="997"/>
      <c r="AN79" s="997"/>
      <c r="AO79" s="997"/>
      <c r="AP79" s="997" t="s">
        <v>545</v>
      </c>
      <c r="AQ79" s="997"/>
      <c r="AR79" s="997"/>
      <c r="AS79" s="997"/>
      <c r="AT79" s="997"/>
      <c r="AU79" s="997" t="s">
        <v>545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557</v>
      </c>
      <c r="C80" s="1001"/>
      <c r="D80" s="1001"/>
      <c r="E80" s="1001"/>
      <c r="F80" s="1001"/>
      <c r="G80" s="1001"/>
      <c r="H80" s="1001"/>
      <c r="I80" s="1001"/>
      <c r="J80" s="1001"/>
      <c r="K80" s="1001"/>
      <c r="L80" s="1001"/>
      <c r="M80" s="1001"/>
      <c r="N80" s="1001"/>
      <c r="O80" s="1001"/>
      <c r="P80" s="1002"/>
      <c r="Q80" s="1003">
        <v>65</v>
      </c>
      <c r="R80" s="997"/>
      <c r="S80" s="997"/>
      <c r="T80" s="997"/>
      <c r="U80" s="997"/>
      <c r="V80" s="997">
        <v>65</v>
      </c>
      <c r="W80" s="997"/>
      <c r="X80" s="997"/>
      <c r="Y80" s="997"/>
      <c r="Z80" s="997"/>
      <c r="AA80" s="997" t="s">
        <v>545</v>
      </c>
      <c r="AB80" s="997"/>
      <c r="AC80" s="997"/>
      <c r="AD80" s="997"/>
      <c r="AE80" s="997"/>
      <c r="AF80" s="997" t="s">
        <v>545</v>
      </c>
      <c r="AG80" s="997"/>
      <c r="AH80" s="997"/>
      <c r="AI80" s="997"/>
      <c r="AJ80" s="997"/>
      <c r="AK80" s="997" t="s">
        <v>545</v>
      </c>
      <c r="AL80" s="997"/>
      <c r="AM80" s="997"/>
      <c r="AN80" s="997"/>
      <c r="AO80" s="997"/>
      <c r="AP80" s="997" t="s">
        <v>545</v>
      </c>
      <c r="AQ80" s="997"/>
      <c r="AR80" s="997"/>
      <c r="AS80" s="997"/>
      <c r="AT80" s="997"/>
      <c r="AU80" s="997" t="s">
        <v>545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558</v>
      </c>
      <c r="C81" s="1001"/>
      <c r="D81" s="1001"/>
      <c r="E81" s="1001"/>
      <c r="F81" s="1001"/>
      <c r="G81" s="1001"/>
      <c r="H81" s="1001"/>
      <c r="I81" s="1001"/>
      <c r="J81" s="1001"/>
      <c r="K81" s="1001"/>
      <c r="L81" s="1001"/>
      <c r="M81" s="1001"/>
      <c r="N81" s="1001"/>
      <c r="O81" s="1001"/>
      <c r="P81" s="1002"/>
      <c r="Q81" s="1003">
        <v>100</v>
      </c>
      <c r="R81" s="997"/>
      <c r="S81" s="997"/>
      <c r="T81" s="997"/>
      <c r="U81" s="997"/>
      <c r="V81" s="997">
        <v>99</v>
      </c>
      <c r="W81" s="997"/>
      <c r="X81" s="997"/>
      <c r="Y81" s="997"/>
      <c r="Z81" s="997"/>
      <c r="AA81" s="997">
        <v>0</v>
      </c>
      <c r="AB81" s="997"/>
      <c r="AC81" s="997"/>
      <c r="AD81" s="997"/>
      <c r="AE81" s="997"/>
      <c r="AF81" s="997">
        <v>0</v>
      </c>
      <c r="AG81" s="997"/>
      <c r="AH81" s="997"/>
      <c r="AI81" s="997"/>
      <c r="AJ81" s="997"/>
      <c r="AK81" s="997">
        <v>2</v>
      </c>
      <c r="AL81" s="997"/>
      <c r="AM81" s="997"/>
      <c r="AN81" s="997"/>
      <c r="AO81" s="997"/>
      <c r="AP81" s="997" t="s">
        <v>545</v>
      </c>
      <c r="AQ81" s="997"/>
      <c r="AR81" s="997"/>
      <c r="AS81" s="997"/>
      <c r="AT81" s="997"/>
      <c r="AU81" s="997" t="s">
        <v>545</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559</v>
      </c>
      <c r="C82" s="1001"/>
      <c r="D82" s="1001"/>
      <c r="E82" s="1001"/>
      <c r="F82" s="1001"/>
      <c r="G82" s="1001"/>
      <c r="H82" s="1001"/>
      <c r="I82" s="1001"/>
      <c r="J82" s="1001"/>
      <c r="K82" s="1001"/>
      <c r="L82" s="1001"/>
      <c r="M82" s="1001"/>
      <c r="N82" s="1001"/>
      <c r="O82" s="1001"/>
      <c r="P82" s="1002"/>
      <c r="Q82" s="1003">
        <v>4064</v>
      </c>
      <c r="R82" s="997"/>
      <c r="S82" s="997"/>
      <c r="T82" s="997"/>
      <c r="U82" s="997"/>
      <c r="V82" s="997">
        <v>3528</v>
      </c>
      <c r="W82" s="997"/>
      <c r="X82" s="997"/>
      <c r="Y82" s="997"/>
      <c r="Z82" s="997"/>
      <c r="AA82" s="997">
        <v>536</v>
      </c>
      <c r="AB82" s="997"/>
      <c r="AC82" s="997"/>
      <c r="AD82" s="997"/>
      <c r="AE82" s="997"/>
      <c r="AF82" s="997">
        <v>2462</v>
      </c>
      <c r="AG82" s="997"/>
      <c r="AH82" s="997"/>
      <c r="AI82" s="997"/>
      <c r="AJ82" s="997"/>
      <c r="AK82" s="997" t="s">
        <v>545</v>
      </c>
      <c r="AL82" s="997"/>
      <c r="AM82" s="997"/>
      <c r="AN82" s="997"/>
      <c r="AO82" s="997"/>
      <c r="AP82" s="997">
        <v>9718</v>
      </c>
      <c r="AQ82" s="997"/>
      <c r="AR82" s="997"/>
      <c r="AS82" s="997"/>
      <c r="AT82" s="997"/>
      <c r="AU82" s="997">
        <v>1</v>
      </c>
      <c r="AV82" s="997"/>
      <c r="AW82" s="997"/>
      <c r="AX82" s="997"/>
      <c r="AY82" s="997"/>
      <c r="AZ82" s="998" t="s">
        <v>563</v>
      </c>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560</v>
      </c>
      <c r="C83" s="1001"/>
      <c r="D83" s="1001"/>
      <c r="E83" s="1001"/>
      <c r="F83" s="1001"/>
      <c r="G83" s="1001"/>
      <c r="H83" s="1001"/>
      <c r="I83" s="1001"/>
      <c r="J83" s="1001"/>
      <c r="K83" s="1001"/>
      <c r="L83" s="1001"/>
      <c r="M83" s="1001"/>
      <c r="N83" s="1001"/>
      <c r="O83" s="1001"/>
      <c r="P83" s="1002"/>
      <c r="Q83" s="1003">
        <v>247</v>
      </c>
      <c r="R83" s="997"/>
      <c r="S83" s="997"/>
      <c r="T83" s="997"/>
      <c r="U83" s="997"/>
      <c r="V83" s="997">
        <v>170</v>
      </c>
      <c r="W83" s="997"/>
      <c r="X83" s="997"/>
      <c r="Y83" s="997"/>
      <c r="Z83" s="997"/>
      <c r="AA83" s="997">
        <v>77</v>
      </c>
      <c r="AB83" s="997"/>
      <c r="AC83" s="997"/>
      <c r="AD83" s="997"/>
      <c r="AE83" s="997"/>
      <c r="AF83" s="997">
        <v>77</v>
      </c>
      <c r="AG83" s="997"/>
      <c r="AH83" s="997"/>
      <c r="AI83" s="997"/>
      <c r="AJ83" s="997"/>
      <c r="AK83" s="997" t="s">
        <v>545</v>
      </c>
      <c r="AL83" s="997"/>
      <c r="AM83" s="997"/>
      <c r="AN83" s="997"/>
      <c r="AO83" s="997"/>
      <c r="AP83" s="997" t="s">
        <v>545</v>
      </c>
      <c r="AQ83" s="997"/>
      <c r="AR83" s="997"/>
      <c r="AS83" s="997"/>
      <c r="AT83" s="997"/>
      <c r="AU83" s="997" t="s">
        <v>545</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37858</v>
      </c>
      <c r="AG88" s="985"/>
      <c r="AH88" s="985"/>
      <c r="AI88" s="985"/>
      <c r="AJ88" s="985"/>
      <c r="AK88" s="989"/>
      <c r="AL88" s="989"/>
      <c r="AM88" s="989"/>
      <c r="AN88" s="989"/>
      <c r="AO88" s="989"/>
      <c r="AP88" s="985">
        <v>11257</v>
      </c>
      <c r="AQ88" s="985"/>
      <c r="AR88" s="985"/>
      <c r="AS88" s="985"/>
      <c r="AT88" s="985"/>
      <c r="AU88" s="985">
        <v>427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1658435</v>
      </c>
      <c r="AB110" s="903"/>
      <c r="AC110" s="903"/>
      <c r="AD110" s="903"/>
      <c r="AE110" s="904"/>
      <c r="AF110" s="905">
        <v>1666105</v>
      </c>
      <c r="AG110" s="903"/>
      <c r="AH110" s="903"/>
      <c r="AI110" s="903"/>
      <c r="AJ110" s="904"/>
      <c r="AK110" s="905">
        <v>1634322</v>
      </c>
      <c r="AL110" s="903"/>
      <c r="AM110" s="903"/>
      <c r="AN110" s="903"/>
      <c r="AO110" s="904"/>
      <c r="AP110" s="906">
        <v>27.5</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17613481</v>
      </c>
      <c r="BR110" s="830"/>
      <c r="BS110" s="830"/>
      <c r="BT110" s="830"/>
      <c r="BU110" s="830"/>
      <c r="BV110" s="830">
        <v>17207735</v>
      </c>
      <c r="BW110" s="830"/>
      <c r="BX110" s="830"/>
      <c r="BY110" s="830"/>
      <c r="BZ110" s="830"/>
      <c r="CA110" s="830">
        <v>16975891</v>
      </c>
      <c r="CB110" s="830"/>
      <c r="CC110" s="830"/>
      <c r="CD110" s="830"/>
      <c r="CE110" s="830"/>
      <c r="CF110" s="891">
        <v>285.39999999999998</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v>123915</v>
      </c>
      <c r="CB111" s="801"/>
      <c r="CC111" s="801"/>
      <c r="CD111" s="801"/>
      <c r="CE111" s="801"/>
      <c r="CF111" s="878">
        <v>2.1</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6667</v>
      </c>
      <c r="AB112" s="814"/>
      <c r="AC112" s="814"/>
      <c r="AD112" s="814"/>
      <c r="AE112" s="815"/>
      <c r="AF112" s="816" t="s">
        <v>90</v>
      </c>
      <c r="AG112" s="814"/>
      <c r="AH112" s="814"/>
      <c r="AI112" s="814"/>
      <c r="AJ112" s="815"/>
      <c r="AK112" s="816" t="s">
        <v>90</v>
      </c>
      <c r="AL112" s="814"/>
      <c r="AM112" s="814"/>
      <c r="AN112" s="814"/>
      <c r="AO112" s="815"/>
      <c r="AP112" s="784" t="s">
        <v>90</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12871773</v>
      </c>
      <c r="BR112" s="801"/>
      <c r="BS112" s="801"/>
      <c r="BT112" s="801"/>
      <c r="BU112" s="801"/>
      <c r="BV112" s="801">
        <v>12730748</v>
      </c>
      <c r="BW112" s="801"/>
      <c r="BX112" s="801"/>
      <c r="BY112" s="801"/>
      <c r="BZ112" s="801"/>
      <c r="CA112" s="801">
        <v>12453859</v>
      </c>
      <c r="CB112" s="801"/>
      <c r="CC112" s="801"/>
      <c r="CD112" s="801"/>
      <c r="CE112" s="801"/>
      <c r="CF112" s="878">
        <v>209.4</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90</v>
      </c>
      <c r="DH112" s="801"/>
      <c r="DI112" s="801"/>
      <c r="DJ112" s="801"/>
      <c r="DK112" s="801"/>
      <c r="DL112" s="801" t="s">
        <v>90</v>
      </c>
      <c r="DM112" s="801"/>
      <c r="DN112" s="801"/>
      <c r="DO112" s="801"/>
      <c r="DP112" s="801"/>
      <c r="DQ112" s="801" t="s">
        <v>90</v>
      </c>
      <c r="DR112" s="801"/>
      <c r="DS112" s="801"/>
      <c r="DT112" s="801"/>
      <c r="DU112" s="801"/>
      <c r="DV112" s="853" t="s">
        <v>90</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700175</v>
      </c>
      <c r="AB113" s="939"/>
      <c r="AC113" s="939"/>
      <c r="AD113" s="939"/>
      <c r="AE113" s="940"/>
      <c r="AF113" s="941">
        <v>715048</v>
      </c>
      <c r="AG113" s="939"/>
      <c r="AH113" s="939"/>
      <c r="AI113" s="939"/>
      <c r="AJ113" s="940"/>
      <c r="AK113" s="941">
        <v>760155</v>
      </c>
      <c r="AL113" s="939"/>
      <c r="AM113" s="939"/>
      <c r="AN113" s="939"/>
      <c r="AO113" s="940"/>
      <c r="AP113" s="942">
        <v>12.8</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624344</v>
      </c>
      <c r="BR113" s="801"/>
      <c r="BS113" s="801"/>
      <c r="BT113" s="801"/>
      <c r="BU113" s="801"/>
      <c r="BV113" s="801">
        <v>512425</v>
      </c>
      <c r="BW113" s="801"/>
      <c r="BX113" s="801"/>
      <c r="BY113" s="801"/>
      <c r="BZ113" s="801"/>
      <c r="CA113" s="801">
        <v>427240</v>
      </c>
      <c r="CB113" s="801"/>
      <c r="CC113" s="801"/>
      <c r="CD113" s="801"/>
      <c r="CE113" s="801"/>
      <c r="CF113" s="878">
        <v>7.2</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90</v>
      </c>
      <c r="DH113" s="814"/>
      <c r="DI113" s="814"/>
      <c r="DJ113" s="814"/>
      <c r="DK113" s="815"/>
      <c r="DL113" s="816" t="s">
        <v>90</v>
      </c>
      <c r="DM113" s="814"/>
      <c r="DN113" s="814"/>
      <c r="DO113" s="814"/>
      <c r="DP113" s="815"/>
      <c r="DQ113" s="816">
        <v>123915</v>
      </c>
      <c r="DR113" s="814"/>
      <c r="DS113" s="814"/>
      <c r="DT113" s="814"/>
      <c r="DU113" s="815"/>
      <c r="DV113" s="784">
        <v>2.1</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149219</v>
      </c>
      <c r="AB114" s="814"/>
      <c r="AC114" s="814"/>
      <c r="AD114" s="814"/>
      <c r="AE114" s="815"/>
      <c r="AF114" s="816">
        <v>150225</v>
      </c>
      <c r="AG114" s="814"/>
      <c r="AH114" s="814"/>
      <c r="AI114" s="814"/>
      <c r="AJ114" s="815"/>
      <c r="AK114" s="816">
        <v>151842</v>
      </c>
      <c r="AL114" s="814"/>
      <c r="AM114" s="814"/>
      <c r="AN114" s="814"/>
      <c r="AO114" s="815"/>
      <c r="AP114" s="784">
        <v>2.6</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1426556</v>
      </c>
      <c r="BR114" s="801"/>
      <c r="BS114" s="801"/>
      <c r="BT114" s="801"/>
      <c r="BU114" s="801"/>
      <c r="BV114" s="801">
        <v>1299186</v>
      </c>
      <c r="BW114" s="801"/>
      <c r="BX114" s="801"/>
      <c r="BY114" s="801"/>
      <c r="BZ114" s="801"/>
      <c r="CA114" s="801">
        <v>1241612</v>
      </c>
      <c r="CB114" s="801"/>
      <c r="CC114" s="801"/>
      <c r="CD114" s="801"/>
      <c r="CE114" s="801"/>
      <c r="CF114" s="878">
        <v>20.9</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90</v>
      </c>
      <c r="DH114" s="814"/>
      <c r="DI114" s="814"/>
      <c r="DJ114" s="814"/>
      <c r="DK114" s="815"/>
      <c r="DL114" s="816" t="s">
        <v>90</v>
      </c>
      <c r="DM114" s="814"/>
      <c r="DN114" s="814"/>
      <c r="DO114" s="814"/>
      <c r="DP114" s="815"/>
      <c r="DQ114" s="816" t="s">
        <v>90</v>
      </c>
      <c r="DR114" s="814"/>
      <c r="DS114" s="814"/>
      <c r="DT114" s="814"/>
      <c r="DU114" s="815"/>
      <c r="DV114" s="784" t="s">
        <v>90</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23601</v>
      </c>
      <c r="AB115" s="939"/>
      <c r="AC115" s="939"/>
      <c r="AD115" s="939"/>
      <c r="AE115" s="940"/>
      <c r="AF115" s="941">
        <v>23570</v>
      </c>
      <c r="AG115" s="939"/>
      <c r="AH115" s="939"/>
      <c r="AI115" s="939"/>
      <c r="AJ115" s="940"/>
      <c r="AK115" s="941">
        <v>23538</v>
      </c>
      <c r="AL115" s="939"/>
      <c r="AM115" s="939"/>
      <c r="AN115" s="939"/>
      <c r="AO115" s="940"/>
      <c r="AP115" s="942">
        <v>0.4</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90</v>
      </c>
      <c r="BR115" s="801"/>
      <c r="BS115" s="801"/>
      <c r="BT115" s="801"/>
      <c r="BU115" s="801"/>
      <c r="BV115" s="801" t="s">
        <v>90</v>
      </c>
      <c r="BW115" s="801"/>
      <c r="BX115" s="801"/>
      <c r="BY115" s="801"/>
      <c r="BZ115" s="801"/>
      <c r="CA115" s="801" t="s">
        <v>90</v>
      </c>
      <c r="CB115" s="801"/>
      <c r="CC115" s="801"/>
      <c r="CD115" s="801"/>
      <c r="CE115" s="801"/>
      <c r="CF115" s="878" t="s">
        <v>90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90</v>
      </c>
      <c r="DH115" s="814"/>
      <c r="DI115" s="814"/>
      <c r="DJ115" s="814"/>
      <c r="DK115" s="815"/>
      <c r="DL115" s="816" t="s">
        <v>90</v>
      </c>
      <c r="DM115" s="814"/>
      <c r="DN115" s="814"/>
      <c r="DO115" s="814"/>
      <c r="DP115" s="815"/>
      <c r="DQ115" s="816" t="s">
        <v>90</v>
      </c>
      <c r="DR115" s="814"/>
      <c r="DS115" s="814"/>
      <c r="DT115" s="814"/>
      <c r="DU115" s="815"/>
      <c r="DV115" s="784" t="s">
        <v>90</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90</v>
      </c>
      <c r="AB116" s="814"/>
      <c r="AC116" s="814"/>
      <c r="AD116" s="814"/>
      <c r="AE116" s="815"/>
      <c r="AF116" s="816" t="s">
        <v>90</v>
      </c>
      <c r="AG116" s="814"/>
      <c r="AH116" s="814"/>
      <c r="AI116" s="814"/>
      <c r="AJ116" s="815"/>
      <c r="AK116" s="816" t="s">
        <v>90</v>
      </c>
      <c r="AL116" s="814"/>
      <c r="AM116" s="814"/>
      <c r="AN116" s="814"/>
      <c r="AO116" s="815"/>
      <c r="AP116" s="784" t="s">
        <v>90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90</v>
      </c>
      <c r="BR116" s="801"/>
      <c r="BS116" s="801"/>
      <c r="BT116" s="801"/>
      <c r="BU116" s="801"/>
      <c r="BV116" s="801" t="s">
        <v>90</v>
      </c>
      <c r="BW116" s="801"/>
      <c r="BX116" s="801"/>
      <c r="BY116" s="801"/>
      <c r="BZ116" s="801"/>
      <c r="CA116" s="801" t="s">
        <v>90</v>
      </c>
      <c r="CB116" s="801"/>
      <c r="CC116" s="801"/>
      <c r="CD116" s="801"/>
      <c r="CE116" s="801"/>
      <c r="CF116" s="878" t="s">
        <v>90</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90</v>
      </c>
      <c r="DH116" s="814"/>
      <c r="DI116" s="814"/>
      <c r="DJ116" s="814"/>
      <c r="DK116" s="815"/>
      <c r="DL116" s="816" t="s">
        <v>90</v>
      </c>
      <c r="DM116" s="814"/>
      <c r="DN116" s="814"/>
      <c r="DO116" s="814"/>
      <c r="DP116" s="815"/>
      <c r="DQ116" s="816" t="s">
        <v>90</v>
      </c>
      <c r="DR116" s="814"/>
      <c r="DS116" s="814"/>
      <c r="DT116" s="814"/>
      <c r="DU116" s="815"/>
      <c r="DV116" s="784" t="s">
        <v>90</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2538097</v>
      </c>
      <c r="AB117" s="925"/>
      <c r="AC117" s="925"/>
      <c r="AD117" s="925"/>
      <c r="AE117" s="926"/>
      <c r="AF117" s="928">
        <v>2554948</v>
      </c>
      <c r="AG117" s="925"/>
      <c r="AH117" s="925"/>
      <c r="AI117" s="925"/>
      <c r="AJ117" s="926"/>
      <c r="AK117" s="928">
        <v>2569857</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90</v>
      </c>
      <c r="BR117" s="888"/>
      <c r="BS117" s="888"/>
      <c r="BT117" s="888"/>
      <c r="BU117" s="888"/>
      <c r="BV117" s="888" t="s">
        <v>90</v>
      </c>
      <c r="BW117" s="888"/>
      <c r="BX117" s="888"/>
      <c r="BY117" s="888"/>
      <c r="BZ117" s="888"/>
      <c r="CA117" s="888" t="s">
        <v>90</v>
      </c>
      <c r="CB117" s="888"/>
      <c r="CC117" s="888"/>
      <c r="CD117" s="888"/>
      <c r="CE117" s="888"/>
      <c r="CF117" s="878" t="s">
        <v>90</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90</v>
      </c>
      <c r="DH117" s="814"/>
      <c r="DI117" s="814"/>
      <c r="DJ117" s="814"/>
      <c r="DK117" s="815"/>
      <c r="DL117" s="816" t="s">
        <v>90</v>
      </c>
      <c r="DM117" s="814"/>
      <c r="DN117" s="814"/>
      <c r="DO117" s="814"/>
      <c r="DP117" s="815"/>
      <c r="DQ117" s="816" t="s">
        <v>90</v>
      </c>
      <c r="DR117" s="814"/>
      <c r="DS117" s="814"/>
      <c r="DT117" s="814"/>
      <c r="DU117" s="815"/>
      <c r="DV117" s="784" t="s">
        <v>90</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32536154</v>
      </c>
      <c r="BR118" s="888"/>
      <c r="BS118" s="888"/>
      <c r="BT118" s="888"/>
      <c r="BU118" s="888"/>
      <c r="BV118" s="888">
        <v>31750094</v>
      </c>
      <c r="BW118" s="888"/>
      <c r="BX118" s="888"/>
      <c r="BY118" s="888"/>
      <c r="BZ118" s="888"/>
      <c r="CA118" s="888">
        <v>31222517</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90</v>
      </c>
      <c r="DH118" s="814"/>
      <c r="DI118" s="814"/>
      <c r="DJ118" s="814"/>
      <c r="DK118" s="815"/>
      <c r="DL118" s="816" t="s">
        <v>90</v>
      </c>
      <c r="DM118" s="814"/>
      <c r="DN118" s="814"/>
      <c r="DO118" s="814"/>
      <c r="DP118" s="815"/>
      <c r="DQ118" s="816" t="s">
        <v>90</v>
      </c>
      <c r="DR118" s="814"/>
      <c r="DS118" s="814"/>
      <c r="DT118" s="814"/>
      <c r="DU118" s="815"/>
      <c r="DV118" s="784" t="s">
        <v>90</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90</v>
      </c>
      <c r="AB119" s="903"/>
      <c r="AC119" s="903"/>
      <c r="AD119" s="903"/>
      <c r="AE119" s="904"/>
      <c r="AF119" s="905" t="s">
        <v>90</v>
      </c>
      <c r="AG119" s="903"/>
      <c r="AH119" s="903"/>
      <c r="AI119" s="903"/>
      <c r="AJ119" s="904"/>
      <c r="AK119" s="905" t="s">
        <v>90</v>
      </c>
      <c r="AL119" s="903"/>
      <c r="AM119" s="903"/>
      <c r="AN119" s="903"/>
      <c r="AO119" s="904"/>
      <c r="AP119" s="906" t="s">
        <v>90</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6506380</v>
      </c>
      <c r="BR119" s="830"/>
      <c r="BS119" s="830"/>
      <c r="BT119" s="830"/>
      <c r="BU119" s="830"/>
      <c r="BV119" s="830">
        <v>6548719</v>
      </c>
      <c r="BW119" s="830"/>
      <c r="BX119" s="830"/>
      <c r="BY119" s="830"/>
      <c r="BZ119" s="830"/>
      <c r="CA119" s="830">
        <v>6407157</v>
      </c>
      <c r="CB119" s="830"/>
      <c r="CC119" s="830"/>
      <c r="CD119" s="830"/>
      <c r="CE119" s="830"/>
      <c r="CF119" s="891">
        <v>107.7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90</v>
      </c>
      <c r="DH119" s="747"/>
      <c r="DI119" s="747"/>
      <c r="DJ119" s="747"/>
      <c r="DK119" s="748"/>
      <c r="DL119" s="749" t="s">
        <v>90</v>
      </c>
      <c r="DM119" s="747"/>
      <c r="DN119" s="747"/>
      <c r="DO119" s="747"/>
      <c r="DP119" s="748"/>
      <c r="DQ119" s="749" t="s">
        <v>90</v>
      </c>
      <c r="DR119" s="747"/>
      <c r="DS119" s="747"/>
      <c r="DT119" s="747"/>
      <c r="DU119" s="748"/>
      <c r="DV119" s="837" t="s">
        <v>90</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90</v>
      </c>
      <c r="AB120" s="814"/>
      <c r="AC120" s="814"/>
      <c r="AD120" s="814"/>
      <c r="AE120" s="815"/>
      <c r="AF120" s="816" t="s">
        <v>90</v>
      </c>
      <c r="AG120" s="814"/>
      <c r="AH120" s="814"/>
      <c r="AI120" s="814"/>
      <c r="AJ120" s="815"/>
      <c r="AK120" s="816" t="s">
        <v>90</v>
      </c>
      <c r="AL120" s="814"/>
      <c r="AM120" s="814"/>
      <c r="AN120" s="814"/>
      <c r="AO120" s="815"/>
      <c r="AP120" s="784" t="s">
        <v>90</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888929</v>
      </c>
      <c r="BR120" s="801"/>
      <c r="BS120" s="801"/>
      <c r="BT120" s="801"/>
      <c r="BU120" s="801"/>
      <c r="BV120" s="801">
        <v>859709</v>
      </c>
      <c r="BW120" s="801"/>
      <c r="BX120" s="801"/>
      <c r="BY120" s="801"/>
      <c r="BZ120" s="801"/>
      <c r="CA120" s="801">
        <v>792931</v>
      </c>
      <c r="CB120" s="801"/>
      <c r="CC120" s="801"/>
      <c r="CD120" s="801"/>
      <c r="CE120" s="801"/>
      <c r="CF120" s="878">
        <v>13.3</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9388372</v>
      </c>
      <c r="DH120" s="830"/>
      <c r="DI120" s="830"/>
      <c r="DJ120" s="830"/>
      <c r="DK120" s="830"/>
      <c r="DL120" s="830">
        <v>9203368</v>
      </c>
      <c r="DM120" s="830"/>
      <c r="DN120" s="830"/>
      <c r="DO120" s="830"/>
      <c r="DP120" s="830"/>
      <c r="DQ120" s="830">
        <v>8951606</v>
      </c>
      <c r="DR120" s="830"/>
      <c r="DS120" s="830"/>
      <c r="DT120" s="830"/>
      <c r="DU120" s="830"/>
      <c r="DV120" s="831">
        <v>150.5</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90</v>
      </c>
      <c r="AB121" s="814"/>
      <c r="AC121" s="814"/>
      <c r="AD121" s="814"/>
      <c r="AE121" s="815"/>
      <c r="AF121" s="816" t="s">
        <v>90</v>
      </c>
      <c r="AG121" s="814"/>
      <c r="AH121" s="814"/>
      <c r="AI121" s="814"/>
      <c r="AJ121" s="815"/>
      <c r="AK121" s="816" t="s">
        <v>90</v>
      </c>
      <c r="AL121" s="814"/>
      <c r="AM121" s="814"/>
      <c r="AN121" s="814"/>
      <c r="AO121" s="815"/>
      <c r="AP121" s="784" t="s">
        <v>90</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18869432</v>
      </c>
      <c r="BR121" s="888"/>
      <c r="BS121" s="888"/>
      <c r="BT121" s="888"/>
      <c r="BU121" s="888"/>
      <c r="BV121" s="888">
        <v>18365282</v>
      </c>
      <c r="BW121" s="888"/>
      <c r="BX121" s="888"/>
      <c r="BY121" s="888"/>
      <c r="BZ121" s="888"/>
      <c r="CA121" s="888">
        <v>18017994</v>
      </c>
      <c r="CB121" s="888"/>
      <c r="CC121" s="888"/>
      <c r="CD121" s="888"/>
      <c r="CE121" s="888"/>
      <c r="CF121" s="889">
        <v>303</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2541082</v>
      </c>
      <c r="DH121" s="801"/>
      <c r="DI121" s="801"/>
      <c r="DJ121" s="801"/>
      <c r="DK121" s="801"/>
      <c r="DL121" s="801">
        <v>2653980</v>
      </c>
      <c r="DM121" s="801"/>
      <c r="DN121" s="801"/>
      <c r="DO121" s="801"/>
      <c r="DP121" s="801"/>
      <c r="DQ121" s="801">
        <v>2691142</v>
      </c>
      <c r="DR121" s="801"/>
      <c r="DS121" s="801"/>
      <c r="DT121" s="801"/>
      <c r="DU121" s="801"/>
      <c r="DV121" s="853">
        <v>45.2</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90</v>
      </c>
      <c r="AB122" s="814"/>
      <c r="AC122" s="814"/>
      <c r="AD122" s="814"/>
      <c r="AE122" s="815"/>
      <c r="AF122" s="816" t="s">
        <v>90</v>
      </c>
      <c r="AG122" s="814"/>
      <c r="AH122" s="814"/>
      <c r="AI122" s="814"/>
      <c r="AJ122" s="815"/>
      <c r="AK122" s="816" t="s">
        <v>90</v>
      </c>
      <c r="AL122" s="814"/>
      <c r="AM122" s="814"/>
      <c r="AN122" s="814"/>
      <c r="AO122" s="815"/>
      <c r="AP122" s="784" t="s">
        <v>90</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26264741</v>
      </c>
      <c r="BR122" s="870"/>
      <c r="BS122" s="870"/>
      <c r="BT122" s="870"/>
      <c r="BU122" s="870"/>
      <c r="BV122" s="870">
        <v>25773710</v>
      </c>
      <c r="BW122" s="870"/>
      <c r="BX122" s="870"/>
      <c r="BY122" s="870"/>
      <c r="BZ122" s="870"/>
      <c r="CA122" s="870">
        <v>25218082</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942319</v>
      </c>
      <c r="DH122" s="801"/>
      <c r="DI122" s="801"/>
      <c r="DJ122" s="801"/>
      <c r="DK122" s="801"/>
      <c r="DL122" s="801">
        <v>873400</v>
      </c>
      <c r="DM122" s="801"/>
      <c r="DN122" s="801"/>
      <c r="DO122" s="801"/>
      <c r="DP122" s="801"/>
      <c r="DQ122" s="801">
        <v>811111</v>
      </c>
      <c r="DR122" s="801"/>
      <c r="DS122" s="801"/>
      <c r="DT122" s="801"/>
      <c r="DU122" s="801"/>
      <c r="DV122" s="853">
        <v>13.6</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90</v>
      </c>
      <c r="AB123" s="814"/>
      <c r="AC123" s="814"/>
      <c r="AD123" s="814"/>
      <c r="AE123" s="815"/>
      <c r="AF123" s="816" t="s">
        <v>90</v>
      </c>
      <c r="AG123" s="814"/>
      <c r="AH123" s="814"/>
      <c r="AI123" s="814"/>
      <c r="AJ123" s="815"/>
      <c r="AK123" s="816" t="s">
        <v>90</v>
      </c>
      <c r="AL123" s="814"/>
      <c r="AM123" s="814"/>
      <c r="AN123" s="814"/>
      <c r="AO123" s="815"/>
      <c r="AP123" s="784" t="s">
        <v>90</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103</v>
      </c>
      <c r="BR123" s="862"/>
      <c r="BS123" s="862"/>
      <c r="BT123" s="862"/>
      <c r="BU123" s="862"/>
      <c r="BV123" s="862">
        <v>101.3</v>
      </c>
      <c r="BW123" s="862"/>
      <c r="BX123" s="862"/>
      <c r="BY123" s="862"/>
      <c r="BZ123" s="862"/>
      <c r="CA123" s="862">
        <v>100.9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23601</v>
      </c>
      <c r="AB127" s="814"/>
      <c r="AC127" s="814"/>
      <c r="AD127" s="814"/>
      <c r="AE127" s="815"/>
      <c r="AF127" s="816">
        <v>23570</v>
      </c>
      <c r="AG127" s="814"/>
      <c r="AH127" s="814"/>
      <c r="AI127" s="814"/>
      <c r="AJ127" s="815"/>
      <c r="AK127" s="816">
        <v>23538</v>
      </c>
      <c r="AL127" s="814"/>
      <c r="AM127" s="814"/>
      <c r="AN127" s="814"/>
      <c r="AO127" s="815"/>
      <c r="AP127" s="784">
        <v>0.4</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13.85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72949</v>
      </c>
      <c r="AB128" s="754"/>
      <c r="AC128" s="754"/>
      <c r="AD128" s="754"/>
      <c r="AE128" s="755"/>
      <c r="AF128" s="756">
        <v>92601</v>
      </c>
      <c r="AG128" s="754"/>
      <c r="AH128" s="754"/>
      <c r="AI128" s="754"/>
      <c r="AJ128" s="755"/>
      <c r="AK128" s="756">
        <v>67093</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18.850000000000001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7749256</v>
      </c>
      <c r="AB129" s="814"/>
      <c r="AC129" s="814"/>
      <c r="AD129" s="814"/>
      <c r="AE129" s="815"/>
      <c r="AF129" s="816">
        <v>7591022</v>
      </c>
      <c r="AG129" s="814"/>
      <c r="AH129" s="814"/>
      <c r="AI129" s="814"/>
      <c r="AJ129" s="815"/>
      <c r="AK129" s="816">
        <v>7650351</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13.2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1660999</v>
      </c>
      <c r="AB130" s="814"/>
      <c r="AC130" s="814"/>
      <c r="AD130" s="814"/>
      <c r="AE130" s="815"/>
      <c r="AF130" s="816">
        <v>1695652</v>
      </c>
      <c r="AG130" s="814"/>
      <c r="AH130" s="814"/>
      <c r="AI130" s="814"/>
      <c r="AJ130" s="815"/>
      <c r="AK130" s="816">
        <v>1702949</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100.9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6088257</v>
      </c>
      <c r="AB131" s="747"/>
      <c r="AC131" s="747"/>
      <c r="AD131" s="747"/>
      <c r="AE131" s="748"/>
      <c r="AF131" s="749">
        <v>5895370</v>
      </c>
      <c r="AG131" s="747"/>
      <c r="AH131" s="747"/>
      <c r="AI131" s="747"/>
      <c r="AJ131" s="748"/>
      <c r="AK131" s="749">
        <v>5947402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13.208197350000001</v>
      </c>
      <c r="AB132" s="770"/>
      <c r="AC132" s="770"/>
      <c r="AD132" s="770"/>
      <c r="AE132" s="771"/>
      <c r="AF132" s="772">
        <v>13.00503616</v>
      </c>
      <c r="AG132" s="770"/>
      <c r="AH132" s="770"/>
      <c r="AI132" s="770"/>
      <c r="AJ132" s="771"/>
      <c r="AK132" s="772">
        <v>13.448140889999999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13.6</v>
      </c>
      <c r="AB133" s="779"/>
      <c r="AC133" s="779"/>
      <c r="AD133" s="779"/>
      <c r="AE133" s="780"/>
      <c r="AF133" s="778">
        <v>13.1</v>
      </c>
      <c r="AG133" s="779"/>
      <c r="AH133" s="779"/>
      <c r="AI133" s="779"/>
      <c r="AJ133" s="780"/>
      <c r="AK133" s="778">
        <v>13.2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9" t="s">
        <v>477</v>
      </c>
      <c r="L7" s="254"/>
      <c r="M7" s="255" t="s">
        <v>478</v>
      </c>
      <c r="N7" s="256"/>
    </row>
    <row r="8" spans="1:16">
      <c r="A8" s="248"/>
      <c r="B8" s="244"/>
      <c r="C8" s="244"/>
      <c r="D8" s="244"/>
      <c r="E8" s="244"/>
      <c r="F8" s="244"/>
      <c r="G8" s="257"/>
      <c r="H8" s="258"/>
      <c r="I8" s="258"/>
      <c r="J8" s="259"/>
      <c r="K8" s="1150"/>
      <c r="L8" s="260" t="s">
        <v>479</v>
      </c>
      <c r="M8" s="261" t="s">
        <v>480</v>
      </c>
      <c r="N8" s="262" t="s">
        <v>481</v>
      </c>
    </row>
    <row r="9" spans="1:16">
      <c r="A9" s="248"/>
      <c r="B9" s="244"/>
      <c r="C9" s="244"/>
      <c r="D9" s="244"/>
      <c r="E9" s="244"/>
      <c r="F9" s="244"/>
      <c r="G9" s="1163" t="s">
        <v>482</v>
      </c>
      <c r="H9" s="1164"/>
      <c r="I9" s="1164"/>
      <c r="J9" s="1165"/>
      <c r="K9" s="263">
        <v>1433520</v>
      </c>
      <c r="L9" s="264">
        <v>48338</v>
      </c>
      <c r="M9" s="265">
        <v>55347</v>
      </c>
      <c r="N9" s="266">
        <v>-12.7</v>
      </c>
    </row>
    <row r="10" spans="1:16">
      <c r="A10" s="248"/>
      <c r="B10" s="244"/>
      <c r="C10" s="244"/>
      <c r="D10" s="244"/>
      <c r="E10" s="244"/>
      <c r="F10" s="244"/>
      <c r="G10" s="1163" t="s">
        <v>483</v>
      </c>
      <c r="H10" s="1164"/>
      <c r="I10" s="1164"/>
      <c r="J10" s="1165"/>
      <c r="K10" s="267">
        <v>228468</v>
      </c>
      <c r="L10" s="268">
        <v>7704</v>
      </c>
      <c r="M10" s="269">
        <v>5378</v>
      </c>
      <c r="N10" s="270">
        <v>43.3</v>
      </c>
    </row>
    <row r="11" spans="1:16" ht="13.5" customHeight="1">
      <c r="A11" s="248"/>
      <c r="B11" s="244"/>
      <c r="C11" s="244"/>
      <c r="D11" s="244"/>
      <c r="E11" s="244"/>
      <c r="F11" s="244"/>
      <c r="G11" s="1163" t="s">
        <v>484</v>
      </c>
      <c r="H11" s="1164"/>
      <c r="I11" s="1164"/>
      <c r="J11" s="1165"/>
      <c r="K11" s="267">
        <v>373898</v>
      </c>
      <c r="L11" s="268">
        <v>12608</v>
      </c>
      <c r="M11" s="269">
        <v>7824</v>
      </c>
      <c r="N11" s="270">
        <v>61.1</v>
      </c>
    </row>
    <row r="12" spans="1:16" ht="13.5" customHeight="1">
      <c r="A12" s="248"/>
      <c r="B12" s="244"/>
      <c r="C12" s="244"/>
      <c r="D12" s="244"/>
      <c r="E12" s="244"/>
      <c r="F12" s="244"/>
      <c r="G12" s="1163" t="s">
        <v>485</v>
      </c>
      <c r="H12" s="1164"/>
      <c r="I12" s="1164"/>
      <c r="J12" s="1165"/>
      <c r="K12" s="267" t="s">
        <v>486</v>
      </c>
      <c r="L12" s="268" t="s">
        <v>486</v>
      </c>
      <c r="M12" s="269">
        <v>137</v>
      </c>
      <c r="N12" s="270" t="s">
        <v>486</v>
      </c>
    </row>
    <row r="13" spans="1:16" ht="13.5" customHeight="1">
      <c r="A13" s="248"/>
      <c r="B13" s="244"/>
      <c r="C13" s="244"/>
      <c r="D13" s="244"/>
      <c r="E13" s="244"/>
      <c r="F13" s="244"/>
      <c r="G13" s="1163" t="s">
        <v>487</v>
      </c>
      <c r="H13" s="1164"/>
      <c r="I13" s="1164"/>
      <c r="J13" s="1165"/>
      <c r="K13" s="267">
        <v>1147</v>
      </c>
      <c r="L13" s="268">
        <v>39</v>
      </c>
      <c r="M13" s="269">
        <v>6</v>
      </c>
      <c r="N13" s="270">
        <v>550</v>
      </c>
    </row>
    <row r="14" spans="1:16" ht="13.5" customHeight="1">
      <c r="A14" s="248"/>
      <c r="B14" s="244"/>
      <c r="C14" s="244"/>
      <c r="D14" s="244"/>
      <c r="E14" s="244"/>
      <c r="F14" s="244"/>
      <c r="G14" s="1163" t="s">
        <v>488</v>
      </c>
      <c r="H14" s="1164"/>
      <c r="I14" s="1164"/>
      <c r="J14" s="1165"/>
      <c r="K14" s="267">
        <v>42810</v>
      </c>
      <c r="L14" s="268">
        <v>1444</v>
      </c>
      <c r="M14" s="269">
        <v>2598</v>
      </c>
      <c r="N14" s="270">
        <v>-44.4</v>
      </c>
    </row>
    <row r="15" spans="1:16" ht="13.5" customHeight="1">
      <c r="A15" s="248"/>
      <c r="B15" s="244"/>
      <c r="C15" s="244"/>
      <c r="D15" s="244"/>
      <c r="E15" s="244"/>
      <c r="F15" s="244"/>
      <c r="G15" s="1163" t="s">
        <v>489</v>
      </c>
      <c r="H15" s="1164"/>
      <c r="I15" s="1164"/>
      <c r="J15" s="1165"/>
      <c r="K15" s="267">
        <v>33597</v>
      </c>
      <c r="L15" s="268">
        <v>1133</v>
      </c>
      <c r="M15" s="269">
        <v>1203</v>
      </c>
      <c r="N15" s="270">
        <v>-5.8</v>
      </c>
    </row>
    <row r="16" spans="1:16">
      <c r="A16" s="248"/>
      <c r="B16" s="244"/>
      <c r="C16" s="244"/>
      <c r="D16" s="244"/>
      <c r="E16" s="244"/>
      <c r="F16" s="244"/>
      <c r="G16" s="1166" t="s">
        <v>490</v>
      </c>
      <c r="H16" s="1167"/>
      <c r="I16" s="1167"/>
      <c r="J16" s="1168"/>
      <c r="K16" s="268">
        <v>-143799</v>
      </c>
      <c r="L16" s="268">
        <v>-4849</v>
      </c>
      <c r="M16" s="269">
        <v>-5188</v>
      </c>
      <c r="N16" s="270">
        <v>-6.5</v>
      </c>
    </row>
    <row r="17" spans="1:16">
      <c r="A17" s="248"/>
      <c r="B17" s="244"/>
      <c r="C17" s="244"/>
      <c r="D17" s="244"/>
      <c r="E17" s="244"/>
      <c r="F17" s="244"/>
      <c r="G17" s="1166" t="s">
        <v>166</v>
      </c>
      <c r="H17" s="1167"/>
      <c r="I17" s="1167"/>
      <c r="J17" s="1168"/>
      <c r="K17" s="268">
        <v>1969641</v>
      </c>
      <c r="L17" s="268">
        <v>66416</v>
      </c>
      <c r="M17" s="269">
        <v>67305</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0" t="s">
        <v>495</v>
      </c>
      <c r="H21" s="1161"/>
      <c r="I21" s="1161"/>
      <c r="J21" s="1162"/>
      <c r="K21" s="280">
        <v>4.99</v>
      </c>
      <c r="L21" s="281">
        <v>6.27</v>
      </c>
      <c r="M21" s="282">
        <v>-1.28</v>
      </c>
      <c r="N21" s="249"/>
      <c r="O21" s="283"/>
      <c r="P21" s="279"/>
    </row>
    <row r="22" spans="1:16" s="284" customFormat="1">
      <c r="A22" s="279"/>
      <c r="B22" s="249"/>
      <c r="C22" s="249"/>
      <c r="D22" s="249"/>
      <c r="E22" s="249"/>
      <c r="F22" s="249"/>
      <c r="G22" s="1160" t="s">
        <v>496</v>
      </c>
      <c r="H22" s="1161"/>
      <c r="I22" s="1161"/>
      <c r="J22" s="1162"/>
      <c r="K22" s="285">
        <v>101.4</v>
      </c>
      <c r="L22" s="286">
        <v>97.2</v>
      </c>
      <c r="M22" s="287">
        <v>4.2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9" t="s">
        <v>477</v>
      </c>
      <c r="L30" s="254"/>
      <c r="M30" s="255" t="s">
        <v>478</v>
      </c>
      <c r="N30" s="256"/>
    </row>
    <row r="31" spans="1:16">
      <c r="A31" s="248"/>
      <c r="B31" s="244"/>
      <c r="C31" s="244"/>
      <c r="D31" s="244"/>
      <c r="E31" s="244"/>
      <c r="F31" s="244"/>
      <c r="G31" s="257"/>
      <c r="H31" s="258"/>
      <c r="I31" s="258"/>
      <c r="J31" s="259"/>
      <c r="K31" s="1150"/>
      <c r="L31" s="260" t="s">
        <v>479</v>
      </c>
      <c r="M31" s="261" t="s">
        <v>480</v>
      </c>
      <c r="N31" s="262" t="s">
        <v>481</v>
      </c>
    </row>
    <row r="32" spans="1:16" ht="27" customHeight="1">
      <c r="A32" s="248"/>
      <c r="B32" s="244"/>
      <c r="C32" s="244"/>
      <c r="D32" s="244"/>
      <c r="E32" s="244"/>
      <c r="F32" s="244"/>
      <c r="G32" s="1151" t="s">
        <v>500</v>
      </c>
      <c r="H32" s="1152"/>
      <c r="I32" s="1152"/>
      <c r="J32" s="1153"/>
      <c r="K32" s="294">
        <v>1634322</v>
      </c>
      <c r="L32" s="294">
        <v>55109</v>
      </c>
      <c r="M32" s="295">
        <v>29478</v>
      </c>
      <c r="N32" s="296">
        <v>86.9</v>
      </c>
    </row>
    <row r="33" spans="1:16" ht="13.5" customHeight="1">
      <c r="A33" s="248"/>
      <c r="B33" s="244"/>
      <c r="C33" s="244"/>
      <c r="D33" s="244"/>
      <c r="E33" s="244"/>
      <c r="F33" s="244"/>
      <c r="G33" s="1151" t="s">
        <v>501</v>
      </c>
      <c r="H33" s="1152"/>
      <c r="I33" s="1152"/>
      <c r="J33" s="1153"/>
      <c r="K33" s="294" t="s">
        <v>486</v>
      </c>
      <c r="L33" s="294" t="s">
        <v>486</v>
      </c>
      <c r="M33" s="295" t="s">
        <v>486</v>
      </c>
      <c r="N33" s="296" t="s">
        <v>486</v>
      </c>
    </row>
    <row r="34" spans="1:16" ht="27" customHeight="1">
      <c r="A34" s="248"/>
      <c r="B34" s="244"/>
      <c r="C34" s="244"/>
      <c r="D34" s="244"/>
      <c r="E34" s="244"/>
      <c r="F34" s="244"/>
      <c r="G34" s="1151" t="s">
        <v>502</v>
      </c>
      <c r="H34" s="1152"/>
      <c r="I34" s="1152"/>
      <c r="J34" s="1153"/>
      <c r="K34" s="294" t="s">
        <v>486</v>
      </c>
      <c r="L34" s="294" t="s">
        <v>486</v>
      </c>
      <c r="M34" s="295" t="s">
        <v>486</v>
      </c>
      <c r="N34" s="296" t="s">
        <v>486</v>
      </c>
    </row>
    <row r="35" spans="1:16" ht="27" customHeight="1">
      <c r="A35" s="248"/>
      <c r="B35" s="244"/>
      <c r="C35" s="244"/>
      <c r="D35" s="244"/>
      <c r="E35" s="244"/>
      <c r="F35" s="244"/>
      <c r="G35" s="1151" t="s">
        <v>503</v>
      </c>
      <c r="H35" s="1152"/>
      <c r="I35" s="1152"/>
      <c r="J35" s="1153"/>
      <c r="K35" s="294">
        <v>760155</v>
      </c>
      <c r="L35" s="294">
        <v>25632</v>
      </c>
      <c r="M35" s="295">
        <v>9466</v>
      </c>
      <c r="N35" s="296">
        <v>170.8</v>
      </c>
    </row>
    <row r="36" spans="1:16" ht="27" customHeight="1">
      <c r="A36" s="248"/>
      <c r="B36" s="244"/>
      <c r="C36" s="244"/>
      <c r="D36" s="244"/>
      <c r="E36" s="244"/>
      <c r="F36" s="244"/>
      <c r="G36" s="1151" t="s">
        <v>504</v>
      </c>
      <c r="H36" s="1152"/>
      <c r="I36" s="1152"/>
      <c r="J36" s="1153"/>
      <c r="K36" s="294">
        <v>151842</v>
      </c>
      <c r="L36" s="294">
        <v>5120</v>
      </c>
      <c r="M36" s="295">
        <v>2568</v>
      </c>
      <c r="N36" s="296">
        <v>99.4</v>
      </c>
    </row>
    <row r="37" spans="1:16" ht="13.5" customHeight="1">
      <c r="A37" s="248"/>
      <c r="B37" s="244"/>
      <c r="C37" s="244"/>
      <c r="D37" s="244"/>
      <c r="E37" s="244"/>
      <c r="F37" s="244"/>
      <c r="G37" s="1151" t="s">
        <v>505</v>
      </c>
      <c r="H37" s="1152"/>
      <c r="I37" s="1152"/>
      <c r="J37" s="1153"/>
      <c r="K37" s="294">
        <v>23538</v>
      </c>
      <c r="L37" s="294">
        <v>794</v>
      </c>
      <c r="M37" s="295">
        <v>1267</v>
      </c>
      <c r="N37" s="296">
        <v>-37.299999999999997</v>
      </c>
    </row>
    <row r="38" spans="1:16" ht="27" customHeight="1">
      <c r="A38" s="248"/>
      <c r="B38" s="244"/>
      <c r="C38" s="244"/>
      <c r="D38" s="244"/>
      <c r="E38" s="244"/>
      <c r="F38" s="244"/>
      <c r="G38" s="1154" t="s">
        <v>506</v>
      </c>
      <c r="H38" s="1155"/>
      <c r="I38" s="1155"/>
      <c r="J38" s="1156"/>
      <c r="K38" s="297" t="s">
        <v>486</v>
      </c>
      <c r="L38" s="297" t="s">
        <v>486</v>
      </c>
      <c r="M38" s="298">
        <v>1</v>
      </c>
      <c r="N38" s="299" t="s">
        <v>486</v>
      </c>
      <c r="O38" s="293"/>
    </row>
    <row r="39" spans="1:16">
      <c r="A39" s="248"/>
      <c r="B39" s="244"/>
      <c r="C39" s="244"/>
      <c r="D39" s="244"/>
      <c r="E39" s="244"/>
      <c r="F39" s="244"/>
      <c r="G39" s="1154" t="s">
        <v>507</v>
      </c>
      <c r="H39" s="1155"/>
      <c r="I39" s="1155"/>
      <c r="J39" s="1156"/>
      <c r="K39" s="300">
        <v>-67093</v>
      </c>
      <c r="L39" s="300">
        <v>-2262</v>
      </c>
      <c r="M39" s="301">
        <v>-3176</v>
      </c>
      <c r="N39" s="302">
        <v>-28.8</v>
      </c>
      <c r="O39" s="293"/>
    </row>
    <row r="40" spans="1:16" ht="27" customHeight="1">
      <c r="A40" s="248"/>
      <c r="B40" s="244"/>
      <c r="C40" s="244"/>
      <c r="D40" s="244"/>
      <c r="E40" s="244"/>
      <c r="F40" s="244"/>
      <c r="G40" s="1151" t="s">
        <v>508</v>
      </c>
      <c r="H40" s="1152"/>
      <c r="I40" s="1152"/>
      <c r="J40" s="1153"/>
      <c r="K40" s="300">
        <v>-1702949</v>
      </c>
      <c r="L40" s="300">
        <v>-57423</v>
      </c>
      <c r="M40" s="301">
        <v>-27766</v>
      </c>
      <c r="N40" s="302">
        <v>106.8</v>
      </c>
      <c r="O40" s="293"/>
    </row>
    <row r="41" spans="1:16">
      <c r="A41" s="248"/>
      <c r="B41" s="244"/>
      <c r="C41" s="244"/>
      <c r="D41" s="244"/>
      <c r="E41" s="244"/>
      <c r="F41" s="244"/>
      <c r="G41" s="1157" t="s">
        <v>277</v>
      </c>
      <c r="H41" s="1158"/>
      <c r="I41" s="1158"/>
      <c r="J41" s="1159"/>
      <c r="K41" s="294">
        <v>799815</v>
      </c>
      <c r="L41" s="300">
        <v>26970</v>
      </c>
      <c r="M41" s="301">
        <v>11838</v>
      </c>
      <c r="N41" s="302">
        <v>127.8</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4" t="s">
        <v>477</v>
      </c>
      <c r="J49" s="1146" t="s">
        <v>512</v>
      </c>
      <c r="K49" s="1147"/>
      <c r="L49" s="1147"/>
      <c r="M49" s="1147"/>
      <c r="N49" s="1148"/>
    </row>
    <row r="50" spans="1:14">
      <c r="A50" s="248"/>
      <c r="B50" s="244"/>
      <c r="C50" s="244"/>
      <c r="D50" s="244"/>
      <c r="E50" s="244"/>
      <c r="F50" s="244"/>
      <c r="G50" s="312"/>
      <c r="H50" s="313"/>
      <c r="I50" s="1145"/>
      <c r="J50" s="314" t="s">
        <v>513</v>
      </c>
      <c r="K50" s="315" t="s">
        <v>514</v>
      </c>
      <c r="L50" s="316" t="s">
        <v>515</v>
      </c>
      <c r="M50" s="317" t="s">
        <v>516</v>
      </c>
      <c r="N50" s="318" t="s">
        <v>517</v>
      </c>
    </row>
    <row r="51" spans="1:14">
      <c r="A51" s="248"/>
      <c r="B51" s="244"/>
      <c r="C51" s="244"/>
      <c r="D51" s="244"/>
      <c r="E51" s="244"/>
      <c r="F51" s="244"/>
      <c r="G51" s="310" t="s">
        <v>518</v>
      </c>
      <c r="H51" s="311"/>
      <c r="I51" s="319">
        <v>1295163</v>
      </c>
      <c r="J51" s="320">
        <v>44278</v>
      </c>
      <c r="K51" s="321">
        <v>-22.7</v>
      </c>
      <c r="L51" s="322">
        <v>42839</v>
      </c>
      <c r="M51" s="323">
        <v>-13.3</v>
      </c>
      <c r="N51" s="324">
        <v>-9.4</v>
      </c>
    </row>
    <row r="52" spans="1:14">
      <c r="A52" s="248"/>
      <c r="B52" s="244"/>
      <c r="C52" s="244"/>
      <c r="D52" s="244"/>
      <c r="E52" s="244"/>
      <c r="F52" s="244"/>
      <c r="G52" s="325"/>
      <c r="H52" s="326" t="s">
        <v>519</v>
      </c>
      <c r="I52" s="327">
        <v>619590</v>
      </c>
      <c r="J52" s="328">
        <v>21182</v>
      </c>
      <c r="K52" s="329">
        <v>-21.9</v>
      </c>
      <c r="L52" s="330">
        <v>22027</v>
      </c>
      <c r="M52" s="331">
        <v>-17.100000000000001</v>
      </c>
      <c r="N52" s="332">
        <v>-4.8</v>
      </c>
    </row>
    <row r="53" spans="1:14">
      <c r="A53" s="248"/>
      <c r="B53" s="244"/>
      <c r="C53" s="244"/>
      <c r="D53" s="244"/>
      <c r="E53" s="244"/>
      <c r="F53" s="244"/>
      <c r="G53" s="310" t="s">
        <v>520</v>
      </c>
      <c r="H53" s="311"/>
      <c r="I53" s="319">
        <v>973970</v>
      </c>
      <c r="J53" s="320">
        <v>33142</v>
      </c>
      <c r="K53" s="321">
        <v>-25.2</v>
      </c>
      <c r="L53" s="322">
        <v>46819</v>
      </c>
      <c r="M53" s="323">
        <v>9.3000000000000007</v>
      </c>
      <c r="N53" s="324">
        <v>-34.5</v>
      </c>
    </row>
    <row r="54" spans="1:14">
      <c r="A54" s="248"/>
      <c r="B54" s="244"/>
      <c r="C54" s="244"/>
      <c r="D54" s="244"/>
      <c r="E54" s="244"/>
      <c r="F54" s="244"/>
      <c r="G54" s="325"/>
      <c r="H54" s="326" t="s">
        <v>519</v>
      </c>
      <c r="I54" s="327">
        <v>365263</v>
      </c>
      <c r="J54" s="328">
        <v>12429</v>
      </c>
      <c r="K54" s="329">
        <v>-41.3</v>
      </c>
      <c r="L54" s="330">
        <v>24121</v>
      </c>
      <c r="M54" s="331">
        <v>9.5</v>
      </c>
      <c r="N54" s="332">
        <v>-50.8</v>
      </c>
    </row>
    <row r="55" spans="1:14">
      <c r="A55" s="248"/>
      <c r="B55" s="244"/>
      <c r="C55" s="244"/>
      <c r="D55" s="244"/>
      <c r="E55" s="244"/>
      <c r="F55" s="244"/>
      <c r="G55" s="310" t="s">
        <v>521</v>
      </c>
      <c r="H55" s="311"/>
      <c r="I55" s="319">
        <v>1264106</v>
      </c>
      <c r="J55" s="320">
        <v>42848</v>
      </c>
      <c r="K55" s="321">
        <v>29.3</v>
      </c>
      <c r="L55" s="322">
        <v>53270</v>
      </c>
      <c r="M55" s="323">
        <v>13.8</v>
      </c>
      <c r="N55" s="324">
        <v>15.5</v>
      </c>
    </row>
    <row r="56" spans="1:14">
      <c r="A56" s="248"/>
      <c r="B56" s="244"/>
      <c r="C56" s="244"/>
      <c r="D56" s="244"/>
      <c r="E56" s="244"/>
      <c r="F56" s="244"/>
      <c r="G56" s="325"/>
      <c r="H56" s="326" t="s">
        <v>519</v>
      </c>
      <c r="I56" s="327">
        <v>333277</v>
      </c>
      <c r="J56" s="328">
        <v>11297</v>
      </c>
      <c r="K56" s="329">
        <v>-9.1</v>
      </c>
      <c r="L56" s="330">
        <v>24316</v>
      </c>
      <c r="M56" s="331">
        <v>0.8</v>
      </c>
      <c r="N56" s="332">
        <v>-9.9</v>
      </c>
    </row>
    <row r="57" spans="1:14">
      <c r="A57" s="248"/>
      <c r="B57" s="244"/>
      <c r="C57" s="244"/>
      <c r="D57" s="244"/>
      <c r="E57" s="244"/>
      <c r="F57" s="244"/>
      <c r="G57" s="310" t="s">
        <v>522</v>
      </c>
      <c r="H57" s="311"/>
      <c r="I57" s="319">
        <v>1445618</v>
      </c>
      <c r="J57" s="320">
        <v>48759</v>
      </c>
      <c r="K57" s="321">
        <v>13.8</v>
      </c>
      <c r="L57" s="322">
        <v>53292</v>
      </c>
      <c r="M57" s="323">
        <v>0</v>
      </c>
      <c r="N57" s="324">
        <v>13.8</v>
      </c>
    </row>
    <row r="58" spans="1:14">
      <c r="A58" s="248"/>
      <c r="B58" s="244"/>
      <c r="C58" s="244"/>
      <c r="D58" s="244"/>
      <c r="E58" s="244"/>
      <c r="F58" s="244"/>
      <c r="G58" s="325"/>
      <c r="H58" s="326" t="s">
        <v>519</v>
      </c>
      <c r="I58" s="327">
        <v>423643</v>
      </c>
      <c r="J58" s="328">
        <v>14289</v>
      </c>
      <c r="K58" s="329">
        <v>26.5</v>
      </c>
      <c r="L58" s="330">
        <v>28900</v>
      </c>
      <c r="M58" s="331">
        <v>18.899999999999999</v>
      </c>
      <c r="N58" s="332">
        <v>7.6</v>
      </c>
    </row>
    <row r="59" spans="1:14">
      <c r="A59" s="248"/>
      <c r="B59" s="244"/>
      <c r="C59" s="244"/>
      <c r="D59" s="244"/>
      <c r="E59" s="244"/>
      <c r="F59" s="244"/>
      <c r="G59" s="310" t="s">
        <v>523</v>
      </c>
      <c r="H59" s="311"/>
      <c r="I59" s="319">
        <v>1382507</v>
      </c>
      <c r="J59" s="320">
        <v>46618</v>
      </c>
      <c r="K59" s="321">
        <v>-4.4000000000000004</v>
      </c>
      <c r="L59" s="322">
        <v>49919</v>
      </c>
      <c r="M59" s="323">
        <v>-6.3</v>
      </c>
      <c r="N59" s="324">
        <v>1.9</v>
      </c>
    </row>
    <row r="60" spans="1:14">
      <c r="A60" s="248"/>
      <c r="B60" s="244"/>
      <c r="C60" s="244"/>
      <c r="D60" s="244"/>
      <c r="E60" s="244"/>
      <c r="F60" s="244"/>
      <c r="G60" s="325"/>
      <c r="H60" s="326" t="s">
        <v>519</v>
      </c>
      <c r="I60" s="333">
        <v>816761</v>
      </c>
      <c r="J60" s="328">
        <v>27541</v>
      </c>
      <c r="K60" s="329">
        <v>92.7</v>
      </c>
      <c r="L60" s="330">
        <v>26398</v>
      </c>
      <c r="M60" s="331">
        <v>-8.6999999999999993</v>
      </c>
      <c r="N60" s="332">
        <v>101.4</v>
      </c>
    </row>
    <row r="61" spans="1:14">
      <c r="A61" s="248"/>
      <c r="B61" s="244"/>
      <c r="C61" s="244"/>
      <c r="D61" s="244"/>
      <c r="E61" s="244"/>
      <c r="F61" s="244"/>
      <c r="G61" s="310" t="s">
        <v>524</v>
      </c>
      <c r="H61" s="334"/>
      <c r="I61" s="335">
        <v>1272273</v>
      </c>
      <c r="J61" s="336">
        <v>43129</v>
      </c>
      <c r="K61" s="337">
        <v>-1.8</v>
      </c>
      <c r="L61" s="338">
        <v>49228</v>
      </c>
      <c r="M61" s="339">
        <v>0.7</v>
      </c>
      <c r="N61" s="324">
        <v>-2.5</v>
      </c>
    </row>
    <row r="62" spans="1:14">
      <c r="A62" s="248"/>
      <c r="B62" s="244"/>
      <c r="C62" s="244"/>
      <c r="D62" s="244"/>
      <c r="E62" s="244"/>
      <c r="F62" s="244"/>
      <c r="G62" s="325"/>
      <c r="H62" s="326" t="s">
        <v>519</v>
      </c>
      <c r="I62" s="327">
        <v>511707</v>
      </c>
      <c r="J62" s="328">
        <v>17348</v>
      </c>
      <c r="K62" s="329">
        <v>9.4</v>
      </c>
      <c r="L62" s="330">
        <v>25152</v>
      </c>
      <c r="M62" s="331">
        <v>0.7</v>
      </c>
      <c r="N62" s="332">
        <v>8.6999999999999993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34.729999999999997</v>
      </c>
      <c r="G47" s="12">
        <v>39</v>
      </c>
      <c r="H47" s="12">
        <v>39.549999999999997</v>
      </c>
      <c r="I47" s="12">
        <v>40.799999999999997</v>
      </c>
      <c r="J47" s="13">
        <v>41.07</v>
      </c>
    </row>
    <row r="48" spans="2:10" ht="57.75" customHeight="1">
      <c r="B48" s="14"/>
      <c r="C48" s="1171" t="s">
        <v>4</v>
      </c>
      <c r="D48" s="1171"/>
      <c r="E48" s="1172"/>
      <c r="F48" s="15">
        <v>3.17</v>
      </c>
      <c r="G48" s="16">
        <v>3.9</v>
      </c>
      <c r="H48" s="16">
        <v>3.43</v>
      </c>
      <c r="I48" s="16">
        <v>4.17</v>
      </c>
      <c r="J48" s="17">
        <v>3.38</v>
      </c>
    </row>
    <row r="49" spans="2:10" ht="57.75" customHeight="1" thickBot="1">
      <c r="B49" s="18"/>
      <c r="C49" s="1173" t="s">
        <v>5</v>
      </c>
      <c r="D49" s="1173"/>
      <c r="E49" s="1174"/>
      <c r="F49" s="19">
        <v>0.9</v>
      </c>
      <c r="G49" s="20">
        <v>6.8</v>
      </c>
      <c r="H49" s="20">
        <v>0.57999999999999996</v>
      </c>
      <c r="I49" s="20">
        <v>2.2999999999999998</v>
      </c>
      <c r="J49" s="21" t="s">
        <v>531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dcterms:created xsi:type="dcterms:W3CDTF">2017-02-15T22:37:59Z</dcterms:created>
  <dcterms:modified xsi:type="dcterms:W3CDTF">2017-05-16T02:19:07Z</dcterms:modified>
</cp:coreProperties>
</file>