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4" i="9"/>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O35"/>
  <c r="BW35"/>
  <c r="BW36" s="1"/>
  <c r="BW37" s="1"/>
  <c r="BW38" s="1"/>
  <c r="BW39" s="1"/>
  <c r="BW40" s="1"/>
  <c r="BW41" s="1"/>
  <c r="BW42" s="1"/>
  <c r="BW43" s="1"/>
  <c r="BE35"/>
  <c r="AM35"/>
  <c r="BW34"/>
  <c r="BE34"/>
  <c r="C34"/>
  <c r="CO34" l="1"/>
  <c r="C35"/>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c r="U35" s="1"/>
  <c r="AM34" l="1"/>
</calcChain>
</file>

<file path=xl/sharedStrings.xml><?xml version="1.0" encoding="utf-8"?>
<sst xmlns="http://schemas.openxmlformats.org/spreadsheetml/2006/main" count="1077" uniqueCount="571">
  <si>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</si>
  <si>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</si>
  <si>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</si>
  <si>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</si>
  <si>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</si>
  <si>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</si>
  <si>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</si>
  <si>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</si>
  <si>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</si>
  <si>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</si>
  <si>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</si>
  <si>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</si>
  <si>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</si>
  <si>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</si>
  <si>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</si>
  <si>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</si>
  <si>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</si>
  <si>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</si>
  <si>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</si>
  <si>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</si>
  <si>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</si>
  <si>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</si>
  <si>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</si>
  <si>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</si>
  <si>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</si>
  <si>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</si>
  <si>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</si>
  <si>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</si>
  <si>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</si>
  <si>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</si>
  <si>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</si>
  <si>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</si>
  <si>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</si>
  <si>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</si>
  <si>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</si>
  <si>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</si>
  <si>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</si>
  <si>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</si>
  <si>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</si>
  <si>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</si>
  <si>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</si>
  <si>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</si>
  <si>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</si>
  <si>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</si>
  <si>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</si>
  <si>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</si>
  <si>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</si>
  <si>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</si>
  <si>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</si>
  <si>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</si>
  <si>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</si>
  <si>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</si>
  <si>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</si>
  <si>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</si>
  <si>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</si>
  <si>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</si>
  <si>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</si>
  <si>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</si>
  <si>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</si>
  <si>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</si>
  <si>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</si>
  <si>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</si>
  <si>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</si>
  <si>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</si>
  <si>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</si>
  <si>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</si>
  <si>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</si>
  <si>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</si>
  <si>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</si>
  <si>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</si>
  <si>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</si>
  <si>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</si>
  <si>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</si>
  <si>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</si>
  <si>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</si>
  <si>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</si>
  <si>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</si>
  <si>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</si>
  <si>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</si>
  <si>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</si>
  <si>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</si>
  <si>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桂川町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</si>
  <si>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</si>
  <si>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</si>
  <si>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</si>
  <si>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</si>
  <si>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</si>
  <si>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</si>
  <si>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</si>
  <si>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</si>
  <si>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</si>
  <si>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</si>
  <si>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</si>
  <si>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</si>
  <si>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</si>
  <si>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</si>
  <si>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</si>
  <si>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</si>
  <si>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</si>
  <si>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</si>
  <si>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</si>
  <si>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</si>
  <si>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</si>
  <si>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</si>
  <si>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</si>
  <si>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</si>
  <si>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</si>
  <si>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</si>
  <si>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</si>
  <si>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</si>
  <si>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</si>
  <si>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</si>
  <si>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</si>
  <si>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</si>
  <si>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</si>
  <si>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</si>
  <si>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</si>
  <si>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</si>
  <si>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</si>
  <si>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</si>
  <si>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</si>
  <si>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</si>
  <si>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</si>
  <si>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</si>
  <si>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</si>
  <si>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</si>
  <si>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</si>
  <si>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</si>
  <si>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</si>
  <si>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</si>
  <si>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</si>
  <si>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</si>
  <si>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</si>
  <si>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</si>
  <si>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</si>
  <si>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</si>
  <si>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</si>
  <si>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</si>
  <si>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</si>
  <si>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</si>
  <si>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</si>
  <si>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</si>
  <si>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</si>
  <si>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</si>
  <si>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</si>
  <si>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</si>
  <si>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</si>
  <si>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</si>
  <si>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</si>
  <si>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</si>
  <si>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</si>
  <si>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</si>
  <si>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</si>
  <si>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</si>
  <si>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</si>
  <si>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</si>
  <si>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</si>
  <si>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</si>
  <si>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</si>
  <si>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</si>
  <si>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</si>
  <si>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</si>
  <si>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</si>
  <si>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</si>
  <si>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</si>
  <si>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</si>
  <si>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</si>
  <si>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</si>
  <si>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</si>
  <si>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</si>
  <si>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</si>
  <si>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</si>
  <si>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</si>
  <si>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</si>
  <si>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</si>
  <si>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</si>
  <si>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</si>
  <si>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</si>
  <si>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</si>
  <si>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</si>
  <si>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</si>
  <si>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</si>
  <si>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</si>
  <si>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</si>
  <si>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</si>
  <si>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</si>
  <si>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</si>
  <si>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</si>
  <si>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</si>
  <si>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</si>
  <si>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</si>
  <si>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</si>
  <si>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</si>
  <si>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</si>
  <si>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</si>
  <si>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</si>
  <si>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</si>
  <si>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</si>
  <si>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</si>
  <si>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</si>
  <si>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</si>
  <si>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</si>
  <si>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</si>
  <si>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</si>
  <si>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</si>
  <si>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</si>
  <si>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</si>
  <si>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</si>
  <si>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</si>
  <si>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</si>
  <si>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</si>
  <si>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</si>
  <si>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</si>
  <si>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</si>
  <si>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</si>
  <si>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</si>
  <si>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</si>
  <si>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</si>
  <si>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</si>
  <si>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</si>
  <si>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</si>
  <si>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</si>
  <si>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</si>
  <si>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</si>
  <si>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</si>
  <si>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</si>
  <si>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</si>
  <si>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</si>
  <si>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</si>
  <si>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</si>
  <si>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</si>
  <si>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</si>
  <si>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</si>
  <si>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</si>
  <si>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</si>
  <si>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</si>
  <si>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</si>
  <si>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</si>
  <si>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</si>
  <si>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</si>
  <si>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</si>
  <si>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</si>
  <si>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</si>
  <si>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</si>
  <si>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</si>
  <si>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</si>
  <si>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</si>
  <si>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</si>
  <si>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</si>
  <si>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</si>
  <si>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</si>
  <si>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</si>
  <si>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</si>
  <si>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</si>
  <si>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</si>
  <si>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</si>
  <si>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</si>
  <si>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</si>
  <si>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</si>
  <si>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</si>
  <si>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</si>
  <si>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</si>
  <si>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</si>
  <si>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</si>
  <si>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</si>
  <si>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</si>
  <si>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</si>
  <si>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</si>
  <si>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</si>
  <si>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</si>
  <si>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</si>
  <si>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</si>
  <si>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</si>
  <si>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</si>
  <si>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</si>
  <si>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</si>
  <si>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</si>
  <si>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</si>
  <si>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</si>
  <si>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</si>
  <si>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</si>
  <si>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</si>
  <si>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</si>
  <si>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</si>
  <si>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</si>
  <si>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</si>
  <si>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</si>
  <si>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</si>
  <si>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</si>
  <si>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</si>
  <si>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</si>
  <si>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</si>
  <si>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</si>
  <si>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</si>
  <si>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</si>
  <si>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</si>
  <si>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</si>
  <si>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</si>
  <si>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</si>
  <si>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</si>
  <si>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</si>
  <si>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</si>
  <si>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</si>
  <si>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</si>
  <si>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</si>
  <si>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</si>
  <si>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</si>
  <si>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</si>
  <si>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</si>
  <si>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</si>
  <si>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</si>
  <si>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</si>
  <si>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</si>
  <si>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</si>
  <si>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</si>
  <si>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</si>
  <si>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</si>
  <si>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</si>
  <si>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</si>
  <si>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</si>
  <si>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</si>
  <si>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</si>
  <si>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</si>
  <si>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</si>
  <si>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</si>
  <si>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</si>
  <si>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</si>
  <si>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</si>
  <si>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</si>
  <si>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</si>
  <si>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</si>
  <si>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</si>
  <si>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</si>
  <si>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</si>
  <si>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</si>
  <si>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</si>
  <si>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</si>
  <si>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</si>
  <si>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</si>
  <si>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</si>
  <si>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</si>
  <si>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</si>
  <si>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</si>
  <si>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</si>
  <si>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</si>
  <si>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</si>
  <si>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</si>
  <si>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</si>
  <si>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</si>
  <si>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</si>
  <si>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</si>
  <si>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</si>
  <si>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</si>
  <si>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</si>
  <si>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</si>
  <si>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</si>
  <si>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</si>
  <si>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</si>
  <si>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</si>
  <si>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</si>
  <si>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</si>
  <si>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</si>
  <si>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</si>
  <si>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</si>
  <si>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</si>
  <si>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</si>
  <si>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</si>
  <si>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</si>
  <si>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</si>
  <si>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</si>
  <si>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</si>
  <si>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</si>
  <si>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</si>
  <si>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</si>
  <si>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</si>
  <si>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</si>
  <si>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</si>
  <si>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</si>
  <si>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</si>
  <si>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</si>
  <si>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</si>
  <si>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</si>
  <si>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</si>
  <si>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</si>
  <si>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</si>
  <si>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</si>
  <si>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</si>
  <si>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</si>
  <si>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</si>
  <si>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</si>
  <si>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</si>
  <si>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</si>
  <si>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</si>
  <si>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</si>
  <si>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</si>
  <si>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</si>
  <si>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</si>
  <si>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</si>
  <si>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</si>
  <si>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</si>
  <si>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</si>
  <si>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</si>
  <si>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</si>
  <si>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</si>
  <si>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</si>
  <si>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</si>
  <si>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</si>
  <si>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</si>
  <si>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</si>
  <si>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</si>
  <si>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</si>
  <si>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</si>
  <si>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</si>
  <si>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</si>
  <si>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</si>
  <si>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</si>
  <si>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</si>
  <si>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</si>
  <si>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</si>
  <si>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</si>
  <si>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</si>
  <si>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</si>
  <si>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</si>
  <si>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</si>
  <si>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</si>
  <si>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</si>
  <si>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</si>
  <si>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</si>
  <si>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</si>
  <si>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</si>
  <si>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</si>
  <si>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</si>
  <si>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</si>
  <si>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</si>
  <si>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</si>
  <si>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</si>
  <si>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</si>
  <si>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</si>
  <si>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</si>
  <si>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</si>
  <si>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</si>
  <si>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</si>
  <si>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</si>
  <si>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</si>
  <si>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</si>
  <si>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</si>
  <si>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</si>
  <si>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</si>
  <si>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</si>
  <si>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</si>
  <si>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</si>
  <si>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</si>
  <si>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</si>
  <si>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</si>
  <si>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</si>
  <si>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</si>
  <si>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</si>
  <si>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</si>
  <si>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</si>
  <si>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</si>
  <si>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</si>
  <si>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</si>
  <si>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</si>
  <si>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</si>
  <si>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</si>
  <si>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</si>
  <si>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</si>
  <si>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</si>
  <si>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</si>
  <si>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</si>
  <si>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</si>
  <si>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</si>
  <si>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</si>
  <si>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</si>
  <si>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</si>
  <si>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</si>
  <si>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</si>
  <si>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</si>
  <si>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</si>
  <si>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</si>
  <si>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</si>
  <si>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</si>
  <si>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</si>
  <si>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</si>
  <si>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</si>
  <si>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</si>
  <si>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</si>
  <si>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</si>
  <si>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</si>
  <si>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</si>
  <si>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</si>
  <si>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</si>
  <si>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</si>
  <si>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</si>
  <si>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</si>
  <si>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</si>
  <si>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</si>
  <si>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</si>
  <si>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</si>
  <si>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</si>
  <si>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</si>
  <si>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</si>
  <si>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</si>
  <si>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</si>
  <si>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</si>
  <si>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</si>
  <si>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</si>
  <si>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</si>
  <si>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</si>
  <si>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</si>
  <si>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</si>
  <si>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</si>
  <si>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</si>
  <si>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</si>
  <si>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</si>
  <si>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</si>
  <si>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</si>
  <si>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</si>
  <si>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</si>
  <si>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</si>
  <si>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</si>
  <si>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0.32</t>
  </si>
  <si>
    <t>▲ 0.54</t>
  </si>
  <si>
    <t>国民健康保険特別会計</t>
  </si>
  <si>
    <t>▲ 0.42</t>
  </si>
  <si>
    <t>▲ 2.56</t>
  </si>
  <si>
    <t>▲ 2.83</t>
  </si>
  <si>
    <t>水道事業会計</t>
  </si>
  <si>
    <t>一般会計</t>
  </si>
  <si>
    <t>後期高齢者医療特別会計</t>
  </si>
  <si>
    <t>住宅新築資金等貸付事業特別会計</t>
  </si>
  <si>
    <t>土地取得特別会計</t>
  </si>
  <si>
    <t>その他会計（赤字）</t>
  </si>
  <si>
    <t>その他会計（黒字）</t>
  </si>
  <si>
    <t>-</t>
    <phoneticPr fontId="2"/>
  </si>
  <si>
    <t>飯塚市・桂川町衛生施設組合（一般会計）</t>
    <rPh sb="0" eb="3">
      <t>イイヅカシ</t>
    </rPh>
    <rPh sb="4" eb="7">
      <t>ケイセンマチ</t>
    </rPh>
    <rPh sb="7" eb="9">
      <t>エイセイ</t>
    </rPh>
    <rPh sb="9" eb="11">
      <t>シセツ</t>
    </rPh>
    <rPh sb="11" eb="13">
      <t>クミアイ</t>
    </rPh>
    <rPh sb="14" eb="16">
      <t>イッパン</t>
    </rPh>
    <rPh sb="16" eb="18">
      <t>カイケイ</t>
    </rPh>
    <phoneticPr fontId="2"/>
  </si>
  <si>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</si>
  <si>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</si>
  <si>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</si>
  <si>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t>
    <phoneticPr fontId="2"/>
  </si>
  <si>
    <t>-</t>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</si>
  <si>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</si>
  <si>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t>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</si>
  <si>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</si>
  <si>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</si>
  <si>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</si>
  <si>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</si>
  <si>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</si>
  <si>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</si>
  <si>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</si>
  <si>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</si>
  <si>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</si>
  <si>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</si>
  <si>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桂川町土地開発公社</t>
    <rPh sb="0" eb="3">
      <t>ケイセンマチ</t>
    </rPh>
    <rPh sb="3" eb="5">
      <t>トチ</t>
    </rPh>
    <rPh sb="5" eb="7">
      <t>カイハツ</t>
    </rPh>
    <rPh sb="7" eb="9">
      <t>コウシャ</t>
    </rPh>
    <phoneticPr fontId="2"/>
  </si>
  <si>
    <t>○</t>
    <phoneticPr fontId="2"/>
  </si>
  <si>
    <t>-</t>
    <phoneticPr fontId="2"/>
  </si>
  <si>
    <t>-</t>
    <phoneticPr fontId="2"/>
  </si>
  <si>
    <t>-</t>
    <phoneticPr fontId="2"/>
  </si>
  <si>
    <t>福岡県市町村消防団員等公務災害補償組合（一般会計）</t>
    <rPh sb="0" eb="3">
      <t>フクオカケン</t>
    </rPh>
    <rPh sb="3" eb="6">
      <t>シチョウソン</t>
    </rPh>
    <rPh sb="6" eb="8">
      <t>ショウボウ</t>
    </rPh>
    <rPh sb="8" eb="9">
      <t>ダン</t>
    </rPh>
    <rPh sb="9" eb="10">
      <t>イン</t>
    </rPh>
    <rPh sb="10" eb="11">
      <t>ナド</t>
    </rPh>
    <rPh sb="11" eb="13">
      <t>コウム</t>
    </rPh>
    <rPh sb="13" eb="15">
      <t>サイガイ</t>
    </rPh>
    <rPh sb="15" eb="17">
      <t>ホショウ</t>
    </rPh>
    <rPh sb="17" eb="19">
      <t>クミアイ</t>
    </rPh>
    <rPh sb="20" eb="22">
      <t>イッパン</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</si>
  <si>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</si>
  <si>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</si>
  <si>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</si>
  <si>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</si>
  <si>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</si>
  <si>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</si>
  <si>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</si>
  <si>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</si>
  <si>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</si>
  <si>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</si>
  <si>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</si>
  <si>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ともに、類似団体平均よりも低い水準で推移している。これは、平成19年度から3年間実施した公的資金補償金免除繰上償還及び縁故債繰上償還による地方債現在高の大幅減や、近年の投資的経費に係る地方債発行の抑制等によるところが大きい。
　今後、町営住宅更新事業等の大型事業が盛期を迎えるため、両指数への負の影響が懸念されるが、これまでも取り組んできた施策の選択・集中等の歳出改善や、国・県支出金等の財源確保の歳入改善を継続し、安易に後世に負担を先送りすることなく、長期的視野に立った行財政運営に努める。</t>
    <rPh sb="1" eb="3">
      <t>ショウライ</t>
    </rPh>
    <rPh sb="3" eb="5">
      <t>フタン</t>
    </rPh>
    <rPh sb="5" eb="7">
      <t>ヒリツ</t>
    </rPh>
    <rPh sb="7" eb="8">
      <t>オヨ</t>
    </rPh>
    <rPh sb="9" eb="11">
      <t>ジッシツ</t>
    </rPh>
    <rPh sb="11" eb="14">
      <t>コウサイヒ</t>
    </rPh>
    <rPh sb="14" eb="16">
      <t>ヒリツ</t>
    </rPh>
    <rPh sb="21" eb="23">
      <t>ルイジ</t>
    </rPh>
    <rPh sb="23" eb="25">
      <t>ダンタイ</t>
    </rPh>
    <rPh sb="25" eb="27">
      <t>ヘイキン</t>
    </rPh>
    <rPh sb="30" eb="31">
      <t>ヒク</t>
    </rPh>
    <rPh sb="32" eb="34">
      <t>スイジュン</t>
    </rPh>
    <rPh sb="35" eb="37">
      <t>スイイ</t>
    </rPh>
    <rPh sb="46" eb="48">
      <t>ヘイセイ</t>
    </rPh>
    <rPh sb="50" eb="51">
      <t>ネン</t>
    </rPh>
    <rPh sb="51" eb="52">
      <t>ド</t>
    </rPh>
    <rPh sb="55" eb="57">
      <t>ネンカン</t>
    </rPh>
    <rPh sb="57" eb="59">
      <t>ジッシ</t>
    </rPh>
    <rPh sb="61" eb="63">
      <t>コウテキ</t>
    </rPh>
    <rPh sb="63" eb="65">
      <t>シキン</t>
    </rPh>
    <rPh sb="65" eb="68">
      <t>ホショウキン</t>
    </rPh>
    <rPh sb="68" eb="70">
      <t>メンジョ</t>
    </rPh>
    <rPh sb="70" eb="72">
      <t>クリアゲ</t>
    </rPh>
    <rPh sb="72" eb="74">
      <t>ショウカン</t>
    </rPh>
    <rPh sb="74" eb="75">
      <t>オヨ</t>
    </rPh>
    <rPh sb="76" eb="78">
      <t>エンコ</t>
    </rPh>
    <rPh sb="78" eb="79">
      <t>サイ</t>
    </rPh>
    <rPh sb="79" eb="81">
      <t>クリアゲ</t>
    </rPh>
    <rPh sb="81" eb="83">
      <t>ショウカン</t>
    </rPh>
    <rPh sb="86" eb="89">
      <t>チホウサイ</t>
    </rPh>
    <rPh sb="89" eb="91">
      <t>ゲンザイ</t>
    </rPh>
    <rPh sb="91" eb="92">
      <t>ダカ</t>
    </rPh>
    <rPh sb="93" eb="95">
      <t>オオハバ</t>
    </rPh>
    <rPh sb="95" eb="96">
      <t>ゲン</t>
    </rPh>
    <rPh sb="98" eb="100">
      <t>キンネン</t>
    </rPh>
    <rPh sb="101" eb="104">
      <t>トウシテキ</t>
    </rPh>
    <rPh sb="104" eb="106">
      <t>ケイヒ</t>
    </rPh>
    <rPh sb="107" eb="108">
      <t>カカ</t>
    </rPh>
    <rPh sb="109" eb="112">
      <t>チホウサイ</t>
    </rPh>
    <rPh sb="112" eb="114">
      <t>ハッコウ</t>
    </rPh>
    <rPh sb="115" eb="117">
      <t>ヨクセイ</t>
    </rPh>
    <rPh sb="117" eb="118">
      <t>ナド</t>
    </rPh>
    <rPh sb="125" eb="126">
      <t>オオ</t>
    </rPh>
    <rPh sb="131" eb="133">
      <t>コンゴ</t>
    </rPh>
    <rPh sb="134" eb="136">
      <t>チョウエイ</t>
    </rPh>
    <rPh sb="136" eb="138">
      <t>ジュウタク</t>
    </rPh>
    <rPh sb="138" eb="140">
      <t>コウシン</t>
    </rPh>
    <rPh sb="140" eb="142">
      <t>ジギョウ</t>
    </rPh>
    <rPh sb="142" eb="143">
      <t>ナド</t>
    </rPh>
    <rPh sb="144" eb="146">
      <t>オオガタ</t>
    </rPh>
    <rPh sb="146" eb="148">
      <t>ジギョウ</t>
    </rPh>
    <rPh sb="149" eb="151">
      <t>セイキ</t>
    </rPh>
    <rPh sb="152" eb="153">
      <t>ムカ</t>
    </rPh>
    <rPh sb="158" eb="159">
      <t>リョウ</t>
    </rPh>
    <rPh sb="159" eb="161">
      <t>シスウ</t>
    </rPh>
    <rPh sb="163" eb="164">
      <t>フ</t>
    </rPh>
    <rPh sb="165" eb="167">
      <t>エイキョウ</t>
    </rPh>
    <rPh sb="168" eb="170">
      <t>ケネン</t>
    </rPh>
    <rPh sb="187" eb="188">
      <t>セ</t>
    </rPh>
    <rPh sb="188" eb="189">
      <t>サク</t>
    </rPh>
    <rPh sb="190" eb="192">
      <t>センタク</t>
    </rPh>
    <rPh sb="193" eb="195">
      <t>シュウチュウ</t>
    </rPh>
    <rPh sb="195" eb="196">
      <t>ナド</t>
    </rPh>
    <rPh sb="197" eb="199">
      <t>サイシュツ</t>
    </rPh>
    <rPh sb="199" eb="201">
      <t>カイゼン</t>
    </rPh>
    <rPh sb="203" eb="204">
      <t>クニ</t>
    </rPh>
    <rPh sb="205" eb="206">
      <t>ケン</t>
    </rPh>
    <rPh sb="206" eb="209">
      <t>シシュツキン</t>
    </rPh>
    <rPh sb="209" eb="210">
      <t>ナド</t>
    </rPh>
    <rPh sb="211" eb="213">
      <t>ザイゲン</t>
    </rPh>
    <rPh sb="213" eb="215">
      <t>カクホ</t>
    </rPh>
    <rPh sb="216" eb="218">
      <t>サイニュウ</t>
    </rPh>
    <rPh sb="218" eb="220">
      <t>カイゼン</t>
    </rPh>
    <rPh sb="221" eb="223">
      <t>ケイゾク</t>
    </rPh>
    <rPh sb="225" eb="227">
      <t>アンイ</t>
    </rPh>
    <rPh sb="228" eb="230">
      <t>コウセイ</t>
    </rPh>
    <rPh sb="231" eb="233">
      <t>フタン</t>
    </rPh>
    <rPh sb="234" eb="236">
      <t>サキオク</t>
    </rPh>
    <rPh sb="244" eb="247">
      <t>チョウキテキ</t>
    </rPh>
    <rPh sb="247" eb="249">
      <t>シヤ</t>
    </rPh>
    <rPh sb="250" eb="251">
      <t>タ</t>
    </rPh>
    <rPh sb="253" eb="256">
      <t>ギョウザイセイ</t>
    </rPh>
    <rPh sb="256" eb="258">
      <t>ウンエイ</t>
    </rPh>
    <rPh sb="259" eb="260">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</si>
</sst>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42023</c:v>
                </c:pt>
                <c:pt idx="1">
                  <c:v>38364</c:v>
                </c:pt>
                <c:pt idx="2">
                  <c:v>51059</c:v>
                </c:pt>
                <c:pt idx="3">
                  <c:v>25375</c:v>
                </c:pt>
                <c:pt idx="4">
                  <c:v>36076</c:v>
                </c:pt>
              </c:numCache>
            </c:numRef>
          </c:val>
        </c:ser>
        <c:dLbls/>
        <c:marker val="1"/>
        <c:axId val="116761344"/>
        <c:axId val="116762496"/>
      </c:lineChart>
      <c:catAx>
        <c:axId val="11676134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62496"/>
        <c:crosses val="autoZero"/>
        <c:auto val="1"/>
        <c:lblAlgn val="ctr"/>
        <c:lblOffset val="100"/>
        <c:tickLblSkip val="1"/>
        <c:tickMarkSkip val="1"/>
      </c:catAx>
      <c:valAx>
        <c:axId val="116762496"/>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6134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5.77</c:v>
                </c:pt>
                <c:pt idx="1">
                  <c:v>5.56</c:v>
                </c:pt>
                <c:pt idx="2">
                  <c:v>6.46</c:v>
                </c:pt>
                <c:pt idx="3">
                  <c:v>6.13</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16.05</c:v>
                </c:pt>
                <c:pt idx="1">
                  <c:v>20.7</c:v>
                </c:pt>
                <c:pt idx="2">
                  <c:v>22.11</c:v>
                </c:pt>
                <c:pt idx="3">
                  <c:v>22.28</c:v>
                </c:pt>
                <c:pt idx="4">
                  <c:v>21.73</c:v>
                </c:pt>
              </c:numCache>
            </c:numRef>
          </c:val>
        </c:ser>
        <c:dLbls/>
        <c:gapWidth val="250"/>
        <c:overlap val="100"/>
        <c:axId val="120236288"/>
        <c:axId val="1203732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c:v>
                </c:pt>
                <c:pt idx="1">
                  <c:v>3.96</c:v>
                </c:pt>
                <c:pt idx="2">
                  <c:v>2.4900000000000002</c:v>
                </c:pt>
                <c:pt idx="3">
                  <c:v>-0.32</c:v>
                </c:pt>
                <c:pt idx="4">
                  <c:v>-0.54</c:v>
                </c:pt>
              </c:numCache>
            </c:numRef>
          </c:val>
        </c:ser>
        <c:dLbls/>
        <c:marker val="1"/>
        <c:axId val="120236288"/>
        <c:axId val="120373248"/>
      </c:lineChart>
      <c:catAx>
        <c:axId val="1202362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73248"/>
        <c:crosses val="autoZero"/>
        <c:auto val="1"/>
        <c:lblAlgn val="ctr"/>
        <c:lblOffset val="100"/>
        <c:tickLblSkip val="1"/>
        <c:tickMarkSkip val="1"/>
      </c:catAx>
      <c:valAx>
        <c:axId val="1203732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362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0.05</c:v>
                </c:pt>
                <c:pt idx="8">
                  <c:v>#N/A</c:v>
                </c:pt>
                <c:pt idx="9">
                  <c:v>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5.76</c:v>
                </c:pt>
                <c:pt idx="2">
                  <c:v>#N/A</c:v>
                </c:pt>
                <c:pt idx="3">
                  <c:v>5.55</c:v>
                </c:pt>
                <c:pt idx="4">
                  <c:v>#N/A</c:v>
                </c:pt>
                <c:pt idx="5">
                  <c:v>6.44</c:v>
                </c:pt>
                <c:pt idx="6">
                  <c:v>#N/A</c:v>
                </c:pt>
                <c:pt idx="7">
                  <c:v>6.11</c:v>
                </c:pt>
                <c:pt idx="8">
                  <c:v>#N/A</c:v>
                </c:pt>
                <c:pt idx="9">
                  <c:v>5.39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6.88</c:v>
                </c:pt>
                <c:pt idx="2">
                  <c:v>#N/A</c:v>
                </c:pt>
                <c:pt idx="3">
                  <c:v>7.86</c:v>
                </c:pt>
                <c:pt idx="4">
                  <c:v>#N/A</c:v>
                </c:pt>
                <c:pt idx="5">
                  <c:v>8.98</c:v>
                </c:pt>
                <c:pt idx="6">
                  <c:v>#N/A</c:v>
                </c:pt>
                <c:pt idx="7">
                  <c:v>10.39</c:v>
                </c:pt>
                <c:pt idx="8">
                  <c:v>#N/A</c:v>
                </c:pt>
                <c:pt idx="9">
                  <c:v>10.99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0.33</c:v>
                </c:pt>
                <c:pt idx="2">
                  <c:v>#N/A</c:v>
                </c:pt>
                <c:pt idx="3">
                  <c:v>0.14000000000000001</c:v>
                </c:pt>
                <c:pt idx="4">
                  <c:v>0.42</c:v>
                </c:pt>
                <c:pt idx="5">
                  <c:v>#N/A</c:v>
                </c:pt>
                <c:pt idx="6">
                  <c:v>2.56</c:v>
                </c:pt>
                <c:pt idx="7">
                  <c:v>#N/A</c:v>
                </c:pt>
                <c:pt idx="8">
                  <c:v>2.83</c:v>
                </c:pt>
                <c:pt idx="9">
                  <c:v>#N/A</c:v>
                </c:pt>
              </c:numCache>
            </c:numRef>
          </c:val>
        </c:ser>
        <c:dLbls/>
        <c:overlap val="100"/>
        <c:axId val="121538432"/>
        <c:axId val="121539968"/>
      </c:barChart>
      <c:catAx>
        <c:axId val="121538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39968"/>
        <c:crosses val="autoZero"/>
        <c:auto val="1"/>
        <c:lblAlgn val="ctr"/>
        <c:lblOffset val="100"/>
        <c:tickLblSkip val="1"/>
        <c:tickMarkSkip val="1"/>
      </c:catAx>
      <c:valAx>
        <c:axId val="121539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38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421</c:v>
                </c:pt>
                <c:pt idx="5">
                  <c:v>409</c:v>
                </c:pt>
                <c:pt idx="8">
                  <c:v>400</c:v>
                </c:pt>
                <c:pt idx="11">
                  <c:v>389</c:v>
                </c:pt>
                <c:pt idx="14">
                  <c:v>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15</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18</c:v>
                </c:pt>
                <c:pt idx="6">
                  <c:v>18</c:v>
                </c:pt>
                <c:pt idx="9">
                  <c:v>18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539</c:v>
                </c:pt>
                <c:pt idx="3">
                  <c:v>521</c:v>
                </c:pt>
                <c:pt idx="6">
                  <c:v>486</c:v>
                </c:pt>
                <c:pt idx="9">
                  <c:v>456</c:v>
                </c:pt>
                <c:pt idx="12">
                  <c:v>440</c:v>
                </c:pt>
              </c:numCache>
            </c:numRef>
          </c:val>
        </c:ser>
        <c:dLbls/>
        <c:gapWidth val="100"/>
        <c:overlap val="100"/>
        <c:axId val="122534528"/>
        <c:axId val="1225333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c:v>
                </c:pt>
                <c:pt idx="2">
                  <c:v>#N/A</c:v>
                </c:pt>
                <c:pt idx="3">
                  <c:v>#N/A</c:v>
                </c:pt>
                <c:pt idx="4">
                  <c:v>145</c:v>
                </c:pt>
                <c:pt idx="5">
                  <c:v>#N/A</c:v>
                </c:pt>
                <c:pt idx="6">
                  <c:v>#N/A</c:v>
                </c:pt>
                <c:pt idx="7">
                  <c:v>119</c:v>
                </c:pt>
                <c:pt idx="8">
                  <c:v>#N/A</c:v>
                </c:pt>
                <c:pt idx="9">
                  <c:v>#N/A</c:v>
                </c:pt>
                <c:pt idx="10">
                  <c:v>100</c:v>
                </c:pt>
                <c:pt idx="11">
                  <c:v>#N/A</c:v>
                </c:pt>
                <c:pt idx="12">
                  <c:v>#N/A</c:v>
                </c:pt>
                <c:pt idx="13">
                  <c:v>114</c:v>
                </c:pt>
                <c:pt idx="14">
                  <c:v>#N/A</c:v>
                </c:pt>
              </c:numCache>
            </c:numRef>
          </c:val>
        </c:ser>
        <c:dLbls/>
        <c:marker val="1"/>
        <c:axId val="122534528"/>
        <c:axId val="122533376"/>
      </c:lineChart>
      <c:catAx>
        <c:axId val="122534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33376"/>
        <c:crosses val="autoZero"/>
        <c:auto val="1"/>
        <c:lblAlgn val="ctr"/>
        <c:lblOffset val="100"/>
        <c:tickLblSkip val="1"/>
        <c:tickMarkSkip val="1"/>
      </c:catAx>
      <c:valAx>
        <c:axId val="1225333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34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3619</c:v>
                </c:pt>
                <c:pt idx="5">
                  <c:v>3617</c:v>
                </c:pt>
                <c:pt idx="8">
                  <c:v>3550</c:v>
                </c:pt>
                <c:pt idx="11">
                  <c:v>3441</c:v>
                </c:pt>
                <c:pt idx="14">
                  <c:v>3347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c:v>
                </c:pt>
                <c:pt idx="5">
                  <c:v>15</c:v>
                </c:pt>
                <c:pt idx="8">
                  <c:v>13</c:v>
                </c:pt>
                <c:pt idx="11">
                  <c:v>8</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1998</c:v>
                </c:pt>
                <c:pt idx="5">
                  <c:v>2199</c:v>
                </c:pt>
                <c:pt idx="8">
                  <c:v>2074</c:v>
                </c:pt>
                <c:pt idx="11">
                  <c:v>2262</c:v>
                </c:pt>
                <c:pt idx="14">
                  <c:v>2361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1309</c:v>
                </c:pt>
                <c:pt idx="3">
                  <c:v>1303</c:v>
                </c:pt>
                <c:pt idx="6">
                  <c:v>1278</c:v>
                </c:pt>
                <c:pt idx="9">
                  <c:v>1216</c:v>
                </c:pt>
                <c:pt idx="12">
                  <c:v>1163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173</c:v>
                </c:pt>
                <c:pt idx="3">
                  <c:v>141</c:v>
                </c:pt>
                <c:pt idx="6">
                  <c:v>109</c:v>
                </c:pt>
                <c:pt idx="9">
                  <c:v>77</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c:v>
                </c:pt>
                <c:pt idx="3">
                  <c:v>62</c:v>
                </c:pt>
                <c:pt idx="6">
                  <c:v>62</c:v>
                </c:pt>
                <c:pt idx="9">
                  <c:v>62</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4437</c:v>
                </c:pt>
                <c:pt idx="3">
                  <c:v>4478</c:v>
                </c:pt>
                <c:pt idx="6">
                  <c:v>4493</c:v>
                </c:pt>
                <c:pt idx="9">
                  <c:v>4365</c:v>
                </c:pt>
                <c:pt idx="12">
                  <c:v>4305</c:v>
                </c:pt>
              </c:numCache>
            </c:numRef>
          </c:val>
        </c:ser>
        <c:dLbls/>
        <c:gapWidth val="100"/>
        <c:overlap val="100"/>
        <c:axId val="122358016"/>
        <c:axId val="1223884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344</c:v>
                </c:pt>
                <c:pt idx="2">
                  <c:v>#N/A</c:v>
                </c:pt>
                <c:pt idx="3">
                  <c:v>#N/A</c:v>
                </c:pt>
                <c:pt idx="4">
                  <c:v>153</c:v>
                </c:pt>
                <c:pt idx="5">
                  <c:v>#N/A</c:v>
                </c:pt>
                <c:pt idx="6">
                  <c:v>#N/A</c:v>
                </c:pt>
                <c:pt idx="7">
                  <c:v>305</c:v>
                </c:pt>
                <c:pt idx="8">
                  <c:v>#N/A</c:v>
                </c:pt>
                <c:pt idx="9">
                  <c:v>#N/A</c:v>
                </c:pt>
                <c:pt idx="10">
                  <c:v>10</c:v>
                </c:pt>
                <c:pt idx="11">
                  <c:v>#N/A</c:v>
                </c:pt>
                <c:pt idx="12">
                  <c:v>#N/A</c:v>
                </c:pt>
                <c:pt idx="13">
                  <c:v>0</c:v>
                </c:pt>
                <c:pt idx="14">
                  <c:v>#N/A</c:v>
                </c:pt>
              </c:numCache>
            </c:numRef>
          </c:val>
        </c:ser>
        <c:dLbls/>
        <c:marker val="1"/>
        <c:axId val="122358016"/>
        <c:axId val="122388480"/>
      </c:lineChart>
      <c:catAx>
        <c:axId val="122358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388480"/>
        <c:crosses val="autoZero"/>
        <c:auto val="1"/>
        <c:lblAlgn val="ctr"/>
        <c:lblOffset val="100"/>
        <c:tickLblSkip val="1"/>
        <c:tickMarkSkip val="1"/>
      </c:catAx>
      <c:valAx>
        <c:axId val="1223884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58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2803328"/>
        <c:axId val="122805248"/>
      </c:scatterChart>
      <c:valAx>
        <c:axId val="12280332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805248"/>
        <c:crosses val="autoZero"/>
        <c:crossBetween val="midCat"/>
      </c:valAx>
      <c:valAx>
        <c:axId val="12280524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8033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5.9</c:v>
                </c:pt>
                <c:pt idx="1">
                  <c:v>5.0999999999999996</c:v>
                </c:pt>
                <c:pt idx="2">
                  <c:v>4.7</c:v>
                </c:pt>
                <c:pt idx="3">
                  <c:v>4.2</c:v>
                </c:pt>
                <c:pt idx="4">
                  <c:v>3.8</c:v>
                </c:pt>
              </c:numCache>
            </c:numRef>
          </c:xVal>
          <c:yVal>
            <c:numRef>
              <c:f>公会計指標分析・財政指標組合せ分析表!$K$73:$O$73</c:f>
              <c:numCache>
                <c:formatCode>#,##0.0;"▲ "#,##0.0</c:formatCode>
                <c:ptCount val="5"/>
                <c:pt idx="0">
                  <c:v>11.7</c:v>
                </c:pt>
                <c:pt idx="1">
                  <c:v>5.3</c:v>
                </c:pt>
                <c:pt idx="2">
                  <c:v>10.4</c:v>
                </c:pt>
                <c:pt idx="3">
                  <c:v>0.3</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er>
        <c:dLbls/>
        <c:axId val="123023360"/>
        <c:axId val="123025280"/>
      </c:scatterChart>
      <c:valAx>
        <c:axId val="123023360"/>
        <c:scaling>
          <c:orientation val="minMax"/>
          <c:max val="12.3"/>
          <c:min val="3.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25280"/>
        <c:crosses val="autoZero"/>
        <c:crossBetween val="midCat"/>
      </c:valAx>
      <c:valAx>
        <c:axId val="123025280"/>
        <c:scaling>
          <c:orientation val="minMax"/>
          <c:max val="42"/>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023360"/>
        <c:crosses val="autoZero"/>
        <c:crossBetween val="midCat"/>
        <c:majorUnit val="4"/>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元利償還金等については、「元利償還金」において旧産炭地域を対象とする特定地域開発就労事業に係る一般公共事業債の減や、臨時財政対策債の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年毎利率見直し時の利率低減、また近年の投資的経費に係る地方債発行の抑制等により、減少傾向を維持している。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方、算入公債費等についても、前述の地方債発行の抑制に加え、特定地域開発就労事業に係る一般公共事業債や旧地域総合整備事業債のように比較的発行額が多額で、普通交付税基準財政需要額算入率の高い地方債メニューが縮小されているため、減少が続いてい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この結果、平成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年度は算入公債費等の減が、元利償還金等の減を上回ったため、「実質公債費比率の分子」が増加に転じた。今後、町営住宅更新等の大型事業が控えており、平成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頃からその償還が本格化する見込みであるため、他の投資的事業については緊急性等の観点から取捨選択し、止むを得ず地方債を発行する場合は、普通交付税措置の高いメニューを選択するという従来からの方針を踏襲し、実質公債費の増加抑制に努める</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については、特に「一般会計等に係る地方債の現在高」において、旧産炭地域を対象とする特定地域開発就労事業に係る一般公共事業債の減や、近年の投資的経費に係る地方債発行の抑制等により、減少傾向となっている。また、「退職手当負担見込額」においては、主に退職手当支給率の改定により、減少が続い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充当可能財源等については、「基準財政需要額算入見込額」において、特定地域開発就労事業に係る一般公共事業債のような普通交付税基準財政需要額算入率の高い地方債メニューが縮小されているため減少しているが、「充当可能基金」において、歳出抑制による執行残や、大型町有地の売却等の臨時的な一般財源収入を基金に積み増したことにより、全体としては増加傾向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これらのことにより、平成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将来負担比率の分子」がゼロを下回り、将来負担比率が発生しない結果となった。今後は、町営住宅更新等の大型事業が控えているため、「一般会計等に係る地方債現在高」が増加する見込みであるが、財政運営に当たり、他の行政経費とのバランスに留意しつつ、将来負担額の増加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少子高齢化（町高齢化率</a:t>
          </a:r>
          <a:r>
            <a:rPr kumimoji="1" lang="en-US" altLang="ja-JP" sz="1100">
              <a:latin typeface="ＭＳ Ｐゴシック"/>
            </a:rPr>
            <a:t>29.7</a:t>
          </a:r>
          <a:r>
            <a:rPr kumimoji="1" lang="ja-JP" altLang="en-US" sz="1100">
              <a:latin typeface="ＭＳ Ｐゴシック"/>
            </a:rPr>
            <a:t>％・全国平均</a:t>
          </a:r>
          <a:r>
            <a:rPr kumimoji="1" lang="en-US" altLang="ja-JP" sz="1100">
              <a:latin typeface="ＭＳ Ｐゴシック"/>
            </a:rPr>
            <a:t>26.7</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日時点））や若年層の町外流出等による人口減少に加え、</a:t>
          </a:r>
          <a:r>
            <a:rPr kumimoji="1" lang="ja-JP" altLang="en-US" sz="1100" b="0" i="0" u="none" strike="noStrike" kern="0" cap="none" spc="0" normalizeH="0" baseline="0" noProof="0">
              <a:ln>
                <a:noFill/>
              </a:ln>
              <a:solidFill>
                <a:prstClr val="black"/>
              </a:solidFill>
              <a:effectLst/>
              <a:uLnTx/>
              <a:uFillTx/>
              <a:latin typeface="ＭＳ Ｐゴシック"/>
              <a:ea typeface="+mn-ea"/>
            </a:rPr>
            <a:t>中核となる産業が無く、</a:t>
          </a:r>
          <a:r>
            <a:rPr kumimoji="1" lang="ja-JP" altLang="en-US" sz="1100">
              <a:latin typeface="ＭＳ Ｐゴシック"/>
            </a:rPr>
            <a:t>基幹産業である農業についても概して小規模経営であること等により、財政基盤が弱く、類似団体平均を下回っている。</a:t>
          </a:r>
          <a:endParaRPr kumimoji="1" lang="en-US" altLang="ja-JP" sz="1100">
            <a:latin typeface="ＭＳ Ｐゴシック"/>
          </a:endParaRPr>
        </a:p>
        <a:p>
          <a:r>
            <a:rPr kumimoji="1" lang="ja-JP" altLang="en-US" sz="1100">
              <a:latin typeface="ＭＳ Ｐゴシック"/>
            </a:rPr>
            <a:t>　今後も、町税等の滞納対策や事務・事業の点検・改善の取組みを継続するとともに、ふるさと納税や「桂川町まち・ひと・しごと創生総合戦略」（平成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月策定）の取組みを通じ、将来に亘り持続可能な財政基盤の強化に努める。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近年の投資的経費の抑制効果により、公債費に係るものは減少傾向を維持しているが、扶助費に係るものが</a:t>
          </a:r>
          <a:r>
            <a:rPr kumimoji="1" lang="en-US" altLang="ja-JP" sz="1100">
              <a:latin typeface="ＭＳ Ｐゴシック"/>
            </a:rPr>
            <a:t>10</a:t>
          </a:r>
          <a:r>
            <a:rPr kumimoji="1" lang="ja-JP" altLang="en-US" sz="1100">
              <a:latin typeface="ＭＳ Ｐゴシック"/>
            </a:rPr>
            <a:t>％前後と高い水準にある。扶助費については、生活保護世帯への越盆越年見舞金を平成</a:t>
          </a:r>
          <a:r>
            <a:rPr kumimoji="1" lang="en-US" altLang="ja-JP" sz="1100">
              <a:latin typeface="ＭＳ Ｐゴシック"/>
            </a:rPr>
            <a:t>27</a:t>
          </a:r>
          <a:r>
            <a:rPr kumimoji="1" lang="ja-JP" altLang="en-US" sz="1100">
              <a:latin typeface="ＭＳ Ｐゴシック"/>
            </a:rPr>
            <a:t>年度を以て廃止したが、更に資格審査の適正化等により抑制を図る。</a:t>
          </a:r>
          <a:endParaRPr kumimoji="1" lang="en-US" altLang="ja-JP" sz="1100">
            <a:latin typeface="ＭＳ Ｐゴシック"/>
          </a:endParaRPr>
        </a:p>
        <a:p>
          <a:r>
            <a:rPr kumimoji="1" lang="ja-JP" altLang="en-US" sz="1100">
              <a:latin typeface="ＭＳ Ｐゴシック"/>
            </a:rPr>
            <a:t>　また、町直営で実施している各種事業の民営化の検討や、施策の選択・集中等の歳出改善の取組みを継続し、経常経費の削減に努める。</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65</xdr:row>
      <xdr:rowOff>114046</xdr:rowOff>
    </xdr:to>
    <xdr:cxnSp macro="">
      <xdr:nvCxnSpPr>
        <xdr:cNvPr id="130" name="直線コネクタ 129"/>
        <xdr:cNvCxnSpPr/>
      </xdr:nvCxnSpPr>
      <xdr:spPr>
        <a:xfrm flipV="1">
          <a:off x="4114800" y="112486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17526</xdr:rowOff>
    </xdr:from>
    <xdr:to>
      <xdr:col>6</xdr:col>
      <xdr:colOff>0</xdr:colOff>
      <xdr:row>65</xdr:row>
      <xdr:rowOff>114046</xdr:rowOff>
    </xdr:to>
    <xdr:cxnSp macro="">
      <xdr:nvCxnSpPr>
        <xdr:cNvPr id="133" name="直線コネクタ 132"/>
        <xdr:cNvCxnSpPr/>
      </xdr:nvCxnSpPr>
      <xdr:spPr>
        <a:xfrm>
          <a:off x="3225800" y="111617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17526</xdr:rowOff>
    </xdr:from>
    <xdr:to>
      <xdr:col>4</xdr:col>
      <xdr:colOff>482600</xdr:colOff>
      <xdr:row>65</xdr:row>
      <xdr:rowOff>104394</xdr:rowOff>
    </xdr:to>
    <xdr:cxnSp macro="">
      <xdr:nvCxnSpPr>
        <xdr:cNvPr id="136" name="直線コネクタ 135"/>
        <xdr:cNvCxnSpPr/>
      </xdr:nvCxnSpPr>
      <xdr:spPr>
        <a:xfrm flipV="1">
          <a:off x="2336800" y="11161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65</xdr:row>
      <xdr:rowOff>104394</xdr:rowOff>
    </xdr:to>
    <xdr:cxnSp macro="">
      <xdr:nvCxnSpPr>
        <xdr:cNvPr id="139" name="直線コネクタ 138"/>
        <xdr:cNvCxnSpPr/>
      </xdr:nvCxnSpPr>
      <xdr:spPr>
        <a:xfrm>
          <a:off x="1447800" y="111231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49" name="円/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0"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63246</xdr:rowOff>
    </xdr:from>
    <xdr:to>
      <xdr:col>6</xdr:col>
      <xdr:colOff>50800</xdr:colOff>
      <xdr:row>65</xdr:row>
      <xdr:rowOff>164846</xdr:rowOff>
    </xdr:to>
    <xdr:sp macro="" textlink="">
      <xdr:nvSpPr>
        <xdr:cNvPr id="151" name="円/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138176</xdr:rowOff>
    </xdr:from>
    <xdr:to>
      <xdr:col>4</xdr:col>
      <xdr:colOff>533400</xdr:colOff>
      <xdr:row>65</xdr:row>
      <xdr:rowOff>68326</xdr:rowOff>
    </xdr:to>
    <xdr:sp macro="" textlink="">
      <xdr:nvSpPr>
        <xdr:cNvPr id="153" name="円/楕円 152"/>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53103</xdr:rowOff>
    </xdr:from>
    <xdr:ext cx="762000" cy="259045"/>
    <xdr:sp macro="" textlink="">
      <xdr:nvSpPr>
        <xdr:cNvPr id="154" name="テキスト ボックス 153"/>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53594</xdr:rowOff>
    </xdr:from>
    <xdr:to>
      <xdr:col>3</xdr:col>
      <xdr:colOff>330200</xdr:colOff>
      <xdr:row>65</xdr:row>
      <xdr:rowOff>155194</xdr:rowOff>
    </xdr:to>
    <xdr:sp macro="" textlink="">
      <xdr:nvSpPr>
        <xdr:cNvPr id="155" name="円/楕円 154"/>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139971</xdr:rowOff>
    </xdr:from>
    <xdr:ext cx="762000" cy="259045"/>
    <xdr:sp macro="" textlink="">
      <xdr:nvSpPr>
        <xdr:cNvPr id="156" name="テキスト ボックス 155"/>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99568</xdr:rowOff>
    </xdr:from>
    <xdr:to>
      <xdr:col>2</xdr:col>
      <xdr:colOff>127000</xdr:colOff>
      <xdr:row>65</xdr:row>
      <xdr:rowOff>29718</xdr:rowOff>
    </xdr:to>
    <xdr:sp macro="" textlink="">
      <xdr:nvSpPr>
        <xdr:cNvPr id="157" name="円/楕円 156"/>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14495</xdr:rowOff>
    </xdr:from>
    <xdr:ext cx="762000" cy="259045"/>
    <xdr:sp macro="" textlink="">
      <xdr:nvSpPr>
        <xdr:cNvPr id="158" name="テキスト ボックス 157"/>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類似団体平均を下回っているのは、主に人件費を要因としている。これは、「桂川町第</a:t>
          </a:r>
          <a:r>
            <a:rPr kumimoji="1" lang="en-US" altLang="ja-JP" sz="1100">
              <a:latin typeface="ＭＳ Ｐゴシック"/>
            </a:rPr>
            <a:t>4</a:t>
          </a:r>
          <a:r>
            <a:rPr kumimoji="1" lang="ja-JP" altLang="en-US" sz="1100">
              <a:latin typeface="ＭＳ Ｐゴシック"/>
            </a:rPr>
            <a:t>次行政改革大綱（平成</a:t>
          </a:r>
          <a:r>
            <a:rPr kumimoji="1" lang="en-US" altLang="ja-JP" sz="1100">
              <a:latin typeface="ＭＳ Ｐゴシック"/>
            </a:rPr>
            <a:t>17</a:t>
          </a:r>
          <a:r>
            <a:rPr kumimoji="1" lang="ja-JP" altLang="en-US" sz="1100">
              <a:latin typeface="ＭＳ Ｐゴシック"/>
            </a:rPr>
            <a:t>～</a:t>
          </a:r>
          <a:r>
            <a:rPr kumimoji="1" lang="en-US" altLang="ja-JP" sz="1100">
              <a:latin typeface="ＭＳ Ｐゴシック"/>
            </a:rPr>
            <a:t>21</a:t>
          </a:r>
          <a:r>
            <a:rPr kumimoji="1" lang="ja-JP" altLang="en-US" sz="1100">
              <a:latin typeface="ＭＳ Ｐゴシック"/>
            </a:rPr>
            <a:t>年度）」の期間内に勧奨退職職員の増や、退職者の不補充等により、平成</a:t>
          </a:r>
          <a:r>
            <a:rPr kumimoji="1" lang="en-US" altLang="ja-JP" sz="1100">
              <a:latin typeface="ＭＳ Ｐゴシック"/>
            </a:rPr>
            <a:t>16</a:t>
          </a:r>
          <a:r>
            <a:rPr kumimoji="1" lang="ja-JP" altLang="en-US" sz="1100">
              <a:latin typeface="ＭＳ Ｐゴシック"/>
            </a:rPr>
            <a:t>年度正規職員総数</a:t>
          </a:r>
          <a:r>
            <a:rPr kumimoji="1" lang="en-US" altLang="ja-JP" sz="1100">
              <a:latin typeface="ＭＳ Ｐゴシック"/>
            </a:rPr>
            <a:t>142</a:t>
          </a:r>
          <a:r>
            <a:rPr kumimoji="1" lang="ja-JP" altLang="en-US" sz="1100">
              <a:latin typeface="ＭＳ Ｐゴシック"/>
            </a:rPr>
            <a:t>人に対し、平成</a:t>
          </a:r>
          <a:r>
            <a:rPr kumimoji="1" lang="en-US" altLang="ja-JP" sz="1100">
              <a:latin typeface="ＭＳ Ｐゴシック"/>
            </a:rPr>
            <a:t>21</a:t>
          </a:r>
          <a:r>
            <a:rPr kumimoji="1" lang="ja-JP" altLang="en-US" sz="1100">
              <a:latin typeface="ＭＳ Ｐゴシック"/>
            </a:rPr>
            <a:t>年度</a:t>
          </a:r>
          <a:r>
            <a:rPr kumimoji="1" lang="en-US" altLang="ja-JP" sz="1100">
              <a:latin typeface="ＭＳ Ｐゴシック"/>
            </a:rPr>
            <a:t>122</a:t>
          </a:r>
          <a:r>
            <a:rPr kumimoji="1" lang="ja-JP" altLang="en-US" sz="1100">
              <a:latin typeface="ＭＳ Ｐゴシック"/>
            </a:rPr>
            <a:t>人と</a:t>
          </a:r>
          <a:r>
            <a:rPr kumimoji="1" lang="en-US" altLang="ja-JP" sz="1100">
              <a:latin typeface="ＭＳ Ｐゴシック"/>
            </a:rPr>
            <a:t>14.1</a:t>
          </a:r>
          <a:r>
            <a:rPr kumimoji="1" lang="ja-JP" altLang="en-US" sz="1100">
              <a:latin typeface="ＭＳ Ｐゴシック"/>
            </a:rPr>
            <a:t>％の削減を達成し、平成</a:t>
          </a:r>
          <a:r>
            <a:rPr kumimoji="1" lang="en-US" altLang="ja-JP" sz="1100">
              <a:latin typeface="ＭＳ Ｐゴシック"/>
            </a:rPr>
            <a:t>27</a:t>
          </a:r>
          <a:r>
            <a:rPr kumimoji="1" lang="ja-JP" altLang="en-US" sz="1100">
              <a:latin typeface="ＭＳ Ｐゴシック"/>
            </a:rPr>
            <a:t>年度でも再任用職員及び任期付教員（少人数指導教員）を除き</a:t>
          </a:r>
          <a:r>
            <a:rPr kumimoji="1" lang="en-US" altLang="ja-JP" sz="1100">
              <a:latin typeface="ＭＳ Ｐゴシック"/>
            </a:rPr>
            <a:t>123</a:t>
          </a:r>
          <a:r>
            <a:rPr kumimoji="1" lang="ja-JP" altLang="en-US" sz="1100">
              <a:latin typeface="ＭＳ Ｐゴシック"/>
            </a:rPr>
            <a:t>人と同水準を保っているためである。</a:t>
          </a:r>
          <a:endParaRPr kumimoji="1" lang="en-US" altLang="ja-JP" sz="1100">
            <a:latin typeface="ＭＳ Ｐゴシック"/>
          </a:endParaRPr>
        </a:p>
        <a:p>
          <a:r>
            <a:rPr kumimoji="1" lang="ja-JP" altLang="en-US" sz="1100">
              <a:latin typeface="ＭＳ Ｐゴシック"/>
            </a:rPr>
            <a:t>　今後も、民間においても実施可能な部分は委託化等を検討し、コストの低減を図っていく方針である。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91825</xdr:rowOff>
    </xdr:from>
    <xdr:to>
      <xdr:col>7</xdr:col>
      <xdr:colOff>152400</xdr:colOff>
      <xdr:row>81</xdr:row>
      <xdr:rowOff>115821</xdr:rowOff>
    </xdr:to>
    <xdr:cxnSp macro="">
      <xdr:nvCxnSpPr>
        <xdr:cNvPr id="191" name="直線コネクタ 190"/>
        <xdr:cNvCxnSpPr/>
      </xdr:nvCxnSpPr>
      <xdr:spPr>
        <a:xfrm>
          <a:off x="4114800" y="13979275"/>
          <a:ext cx="8382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66542</xdr:rowOff>
    </xdr:from>
    <xdr:to>
      <xdr:col>6</xdr:col>
      <xdr:colOff>0</xdr:colOff>
      <xdr:row>81</xdr:row>
      <xdr:rowOff>91825</xdr:rowOff>
    </xdr:to>
    <xdr:cxnSp macro="">
      <xdr:nvCxnSpPr>
        <xdr:cNvPr id="194" name="直線コネクタ 193"/>
        <xdr:cNvCxnSpPr/>
      </xdr:nvCxnSpPr>
      <xdr:spPr>
        <a:xfrm>
          <a:off x="3225800" y="13953992"/>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66542</xdr:rowOff>
    </xdr:from>
    <xdr:to>
      <xdr:col>4</xdr:col>
      <xdr:colOff>482600</xdr:colOff>
      <xdr:row>81</xdr:row>
      <xdr:rowOff>67318</xdr:rowOff>
    </xdr:to>
    <xdr:cxnSp macro="">
      <xdr:nvCxnSpPr>
        <xdr:cNvPr id="197" name="直線コネクタ 196"/>
        <xdr:cNvCxnSpPr/>
      </xdr:nvCxnSpPr>
      <xdr:spPr>
        <a:xfrm flipV="1">
          <a:off x="2336800" y="13953992"/>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67318</xdr:rowOff>
    </xdr:from>
    <xdr:to>
      <xdr:col>3</xdr:col>
      <xdr:colOff>279400</xdr:colOff>
      <xdr:row>81</xdr:row>
      <xdr:rowOff>89553</xdr:rowOff>
    </xdr:to>
    <xdr:cxnSp macro="">
      <xdr:nvCxnSpPr>
        <xdr:cNvPr id="200" name="直線コネクタ 199"/>
        <xdr:cNvCxnSpPr/>
      </xdr:nvCxnSpPr>
      <xdr:spPr>
        <a:xfrm flipV="1">
          <a:off x="1447800" y="13954768"/>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65021</xdr:rowOff>
    </xdr:from>
    <xdr:to>
      <xdr:col>7</xdr:col>
      <xdr:colOff>203200</xdr:colOff>
      <xdr:row>81</xdr:row>
      <xdr:rowOff>166621</xdr:rowOff>
    </xdr:to>
    <xdr:sp macro="" textlink="">
      <xdr:nvSpPr>
        <xdr:cNvPr id="210" name="円/楕円 209"/>
        <xdr:cNvSpPr/>
      </xdr:nvSpPr>
      <xdr:spPr>
        <a:xfrm>
          <a:off x="4902200" y="139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81548</xdr:rowOff>
    </xdr:from>
    <xdr:ext cx="762000" cy="259045"/>
    <xdr:sp macro="" textlink="">
      <xdr:nvSpPr>
        <xdr:cNvPr id="211" name="人件費・物件費等の状況該当値テキスト"/>
        <xdr:cNvSpPr txBox="1"/>
      </xdr:nvSpPr>
      <xdr:spPr>
        <a:xfrm>
          <a:off x="5041900" y="1379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41025</xdr:rowOff>
    </xdr:from>
    <xdr:to>
      <xdr:col>6</xdr:col>
      <xdr:colOff>50800</xdr:colOff>
      <xdr:row>81</xdr:row>
      <xdr:rowOff>142625</xdr:rowOff>
    </xdr:to>
    <xdr:sp macro="" textlink="">
      <xdr:nvSpPr>
        <xdr:cNvPr id="212" name="円/楕円 211"/>
        <xdr:cNvSpPr/>
      </xdr:nvSpPr>
      <xdr:spPr>
        <a:xfrm>
          <a:off x="4064000" y="139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152802</xdr:rowOff>
    </xdr:from>
    <xdr:ext cx="736600" cy="259045"/>
    <xdr:sp macro="" textlink="">
      <xdr:nvSpPr>
        <xdr:cNvPr id="213" name="テキスト ボックス 212"/>
        <xdr:cNvSpPr txBox="1"/>
      </xdr:nvSpPr>
      <xdr:spPr>
        <a:xfrm>
          <a:off x="3733800" y="1369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15742</xdr:rowOff>
    </xdr:from>
    <xdr:to>
      <xdr:col>4</xdr:col>
      <xdr:colOff>533400</xdr:colOff>
      <xdr:row>81</xdr:row>
      <xdr:rowOff>117342</xdr:rowOff>
    </xdr:to>
    <xdr:sp macro="" textlink="">
      <xdr:nvSpPr>
        <xdr:cNvPr id="214" name="円/楕円 213"/>
        <xdr:cNvSpPr/>
      </xdr:nvSpPr>
      <xdr:spPr>
        <a:xfrm>
          <a:off x="3175000" y="139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127519</xdr:rowOff>
    </xdr:from>
    <xdr:ext cx="762000" cy="259045"/>
    <xdr:sp macro="" textlink="">
      <xdr:nvSpPr>
        <xdr:cNvPr id="215" name="テキスト ボックス 214"/>
        <xdr:cNvSpPr txBox="1"/>
      </xdr:nvSpPr>
      <xdr:spPr>
        <a:xfrm>
          <a:off x="2844800" y="136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16518</xdr:rowOff>
    </xdr:from>
    <xdr:to>
      <xdr:col>3</xdr:col>
      <xdr:colOff>330200</xdr:colOff>
      <xdr:row>81</xdr:row>
      <xdr:rowOff>118118</xdr:rowOff>
    </xdr:to>
    <xdr:sp macro="" textlink="">
      <xdr:nvSpPr>
        <xdr:cNvPr id="216" name="円/楕円 215"/>
        <xdr:cNvSpPr/>
      </xdr:nvSpPr>
      <xdr:spPr>
        <a:xfrm>
          <a:off x="2286000" y="139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128295</xdr:rowOff>
    </xdr:from>
    <xdr:ext cx="762000" cy="259045"/>
    <xdr:sp macro="" textlink="">
      <xdr:nvSpPr>
        <xdr:cNvPr id="217" name="テキスト ボックス 216"/>
        <xdr:cNvSpPr txBox="1"/>
      </xdr:nvSpPr>
      <xdr:spPr>
        <a:xfrm>
          <a:off x="1955800" y="1367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38753</xdr:rowOff>
    </xdr:from>
    <xdr:to>
      <xdr:col>2</xdr:col>
      <xdr:colOff>127000</xdr:colOff>
      <xdr:row>81</xdr:row>
      <xdr:rowOff>140353</xdr:rowOff>
    </xdr:to>
    <xdr:sp macro="" textlink="">
      <xdr:nvSpPr>
        <xdr:cNvPr id="218" name="円/楕円 217"/>
        <xdr:cNvSpPr/>
      </xdr:nvSpPr>
      <xdr:spPr>
        <a:xfrm>
          <a:off x="1397000" y="139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150530</xdr:rowOff>
    </xdr:from>
    <xdr:ext cx="762000" cy="259045"/>
    <xdr:sp macro="" textlink="">
      <xdr:nvSpPr>
        <xdr:cNvPr id="219" name="テキスト ボックス 218"/>
        <xdr:cNvSpPr txBox="1"/>
      </xdr:nvSpPr>
      <xdr:spPr>
        <a:xfrm>
          <a:off x="1066800" y="136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0" i="0" u="none" strike="noStrike" kern="0" cap="none" spc="0" normalizeH="0" baseline="0" noProof="0">
              <a:ln>
                <a:noFill/>
              </a:ln>
              <a:solidFill>
                <a:prstClr val="black"/>
              </a:solidFill>
              <a:effectLst/>
              <a:uLnTx/>
              <a:uFillTx/>
              <a:latin typeface="ＭＳ Ｐゴシック"/>
              <a:ea typeface="+mn-ea"/>
            </a:rPr>
            <a:t>例年、人事院勧告に対し、国家公務員給与に準拠し調整を行っているが、類似団体平均を上回っている。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年度及び</a:t>
          </a:r>
          <a:r>
            <a:rPr kumimoji="1" lang="en-US" altLang="ja-JP" sz="1100">
              <a:latin typeface="ＭＳ Ｐゴシック"/>
            </a:rPr>
            <a:t>24</a:t>
          </a:r>
          <a:r>
            <a:rPr kumimoji="1" lang="ja-JP" altLang="en-US" sz="1100">
              <a:latin typeface="ＭＳ Ｐゴシック"/>
            </a:rPr>
            <a:t>年度は、国家公務員の給与について、「国家公務員の給与改定及び臨時特例に関する法律」（平成</a:t>
          </a:r>
          <a:r>
            <a:rPr kumimoji="1" lang="en-US" altLang="ja-JP" sz="1100">
              <a:latin typeface="ＭＳ Ｐゴシック"/>
            </a:rPr>
            <a:t>24</a:t>
          </a:r>
          <a:r>
            <a:rPr kumimoji="1" lang="ja-JP" altLang="en-US" sz="1100">
              <a:latin typeface="ＭＳ Ｐゴシック"/>
            </a:rPr>
            <a:t>年法律第</a:t>
          </a:r>
          <a:r>
            <a:rPr kumimoji="1" lang="en-US" altLang="ja-JP" sz="1100">
              <a:latin typeface="ＭＳ Ｐゴシック"/>
            </a:rPr>
            <a:t>2</a:t>
          </a:r>
          <a:r>
            <a:rPr kumimoji="1" lang="ja-JP" altLang="en-US" sz="1100">
              <a:latin typeface="ＭＳ Ｐゴシック"/>
            </a:rPr>
            <a:t>号）の施行により、平均</a:t>
          </a:r>
          <a:r>
            <a:rPr kumimoji="1" lang="en-US" altLang="ja-JP" sz="1100">
              <a:latin typeface="ＭＳ Ｐゴシック"/>
            </a:rPr>
            <a:t>7.8</a:t>
          </a:r>
          <a:r>
            <a:rPr kumimoji="1" lang="ja-JP" altLang="en-US" sz="1100">
              <a:latin typeface="ＭＳ Ｐゴシック"/>
            </a:rPr>
            <a:t>％の給与削減措置がなされた影響で、ラスパイレス指数が高い水準となっている。また、平成</a:t>
          </a:r>
          <a:r>
            <a:rPr kumimoji="1" lang="en-US" altLang="ja-JP" sz="1100">
              <a:latin typeface="ＭＳ Ｐゴシック"/>
            </a:rPr>
            <a:t>27</a:t>
          </a:r>
          <a:r>
            <a:rPr kumimoji="1" lang="ja-JP" altLang="en-US" sz="1100">
              <a:latin typeface="ＭＳ Ｐゴシック"/>
            </a:rPr>
            <a:t>年度については、給与体系の総合的見直しが国よりも</a:t>
          </a:r>
          <a:r>
            <a:rPr kumimoji="1" lang="en-US" altLang="ja-JP" sz="1100">
              <a:latin typeface="ＭＳ Ｐゴシック"/>
            </a:rPr>
            <a:t>3</a:t>
          </a:r>
          <a:r>
            <a:rPr kumimoji="1" lang="ja-JP" altLang="en-US" sz="1100">
              <a:latin typeface="ＭＳ Ｐゴシック"/>
            </a:rPr>
            <a:t>ケ月遅れ、平成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7</a:t>
          </a:r>
          <a:r>
            <a:rPr kumimoji="1" lang="ja-JP" altLang="en-US" sz="1100">
              <a:latin typeface="ＭＳ Ｐゴシック"/>
            </a:rPr>
            <a:t>月実施となり、総合的見直し以前の給与表の採用や現給補償が発生したことにより、わずかながらラスパイレス指数が</a:t>
          </a:r>
          <a:r>
            <a:rPr kumimoji="1" lang="en-US" altLang="ja-JP" sz="1100">
              <a:latin typeface="ＭＳ Ｐゴシック"/>
            </a:rPr>
            <a:t>100</a:t>
          </a:r>
          <a:r>
            <a:rPr kumimoji="1" lang="ja-JP" altLang="en-US" sz="1100">
              <a:latin typeface="ＭＳ Ｐゴシック"/>
            </a:rPr>
            <a:t>を上回った。</a:t>
          </a:r>
          <a:endParaRPr kumimoji="1" lang="en-US" altLang="ja-JP" sz="1100">
            <a:latin typeface="ＭＳ Ｐゴシック"/>
          </a:endParaRPr>
        </a:p>
        <a:p>
          <a:r>
            <a:rPr kumimoji="1" lang="ja-JP" altLang="en-US" sz="1100">
              <a:latin typeface="ＭＳ Ｐゴシック"/>
            </a:rPr>
            <a:t>　今後も、国公準拠を旨とし、給与適正化に努める。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70104</xdr:rowOff>
    </xdr:to>
    <xdr:cxnSp macro="">
      <xdr:nvCxnSpPr>
        <xdr:cNvPr id="246" name="直線コネクタ 245"/>
        <xdr:cNvCxnSpPr/>
      </xdr:nvCxnSpPr>
      <xdr:spPr>
        <a:xfrm flipV="1">
          <a:off x="17018000" y="14209268"/>
          <a:ext cx="0" cy="776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42181</xdr:rowOff>
    </xdr:from>
    <xdr:ext cx="762000" cy="259045"/>
    <xdr:sp macro="" textlink="">
      <xdr:nvSpPr>
        <xdr:cNvPr id="247" name="給与水準   （国との比較）最小値テキスト"/>
        <xdr:cNvSpPr txBox="1"/>
      </xdr:nvSpPr>
      <xdr:spPr>
        <a:xfrm>
          <a:off x="17106900" y="149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70104</xdr:rowOff>
    </xdr:from>
    <xdr:to>
      <xdr:col>24</xdr:col>
      <xdr:colOff>647700</xdr:colOff>
      <xdr:row>87</xdr:row>
      <xdr:rowOff>70104</xdr:rowOff>
    </xdr:to>
    <xdr:cxnSp macro="">
      <xdr:nvCxnSpPr>
        <xdr:cNvPr id="248" name="直線コネクタ 247"/>
        <xdr:cNvCxnSpPr/>
      </xdr:nvCxnSpPr>
      <xdr:spPr>
        <a:xfrm>
          <a:off x="16929100" y="1498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9"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0" name="直線コネクタ 249"/>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111252</xdr:rowOff>
    </xdr:to>
    <xdr:cxnSp macro="">
      <xdr:nvCxnSpPr>
        <xdr:cNvPr id="251" name="直線コネクタ 250"/>
        <xdr:cNvCxnSpPr/>
      </xdr:nvCxnSpPr>
      <xdr:spPr>
        <a:xfrm>
          <a:off x="16179800" y="1484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2"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3" name="フローチャート : 判断 252"/>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101600</xdr:rowOff>
    </xdr:to>
    <xdr:cxnSp macro="">
      <xdr:nvCxnSpPr>
        <xdr:cNvPr id="254" name="直線コネクタ 253"/>
        <xdr:cNvCxnSpPr/>
      </xdr:nvCxnSpPr>
      <xdr:spPr>
        <a:xfrm>
          <a:off x="15290800" y="1482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5" name="フローチャート : 判断 254"/>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6" name="テキスト ボックス 255"/>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88</xdr:row>
      <xdr:rowOff>101346</xdr:rowOff>
    </xdr:to>
    <xdr:cxnSp macro="">
      <xdr:nvCxnSpPr>
        <xdr:cNvPr id="257" name="直線コネクタ 256"/>
        <xdr:cNvCxnSpPr/>
      </xdr:nvCxnSpPr>
      <xdr:spPr>
        <a:xfrm flipV="1">
          <a:off x="14401800" y="1482699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8" name="フローチャート : 判断 257"/>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9" name="テキスト ボックス 258"/>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101346</xdr:rowOff>
    </xdr:to>
    <xdr:cxnSp macro="">
      <xdr:nvCxnSpPr>
        <xdr:cNvPr id="260" name="直線コネクタ 259"/>
        <xdr:cNvCxnSpPr/>
      </xdr:nvCxnSpPr>
      <xdr:spPr>
        <a:xfrm>
          <a:off x="13512800" y="15135861"/>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4826</xdr:rowOff>
    </xdr:from>
    <xdr:to>
      <xdr:col>21</xdr:col>
      <xdr:colOff>50800</xdr:colOff>
      <xdr:row>87</xdr:row>
      <xdr:rowOff>106426</xdr:rowOff>
    </xdr:to>
    <xdr:sp macro="" textlink="">
      <xdr:nvSpPr>
        <xdr:cNvPr id="261" name="フローチャート : 判断 260"/>
        <xdr:cNvSpPr/>
      </xdr:nvSpPr>
      <xdr:spPr>
        <a:xfrm>
          <a:off x="14351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62" name="テキスト ボックス 261"/>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63" name="フローチャート : 判断 262"/>
        <xdr:cNvSpPr/>
      </xdr:nvSpPr>
      <xdr:spPr>
        <a:xfrm>
          <a:off x="13462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64" name="テキスト ボックス 263"/>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60452</xdr:rowOff>
    </xdr:from>
    <xdr:to>
      <xdr:col>24</xdr:col>
      <xdr:colOff>609600</xdr:colOff>
      <xdr:row>86</xdr:row>
      <xdr:rowOff>162052</xdr:rowOff>
    </xdr:to>
    <xdr:sp macro="" textlink="">
      <xdr:nvSpPr>
        <xdr:cNvPr id="270" name="円/楕円 269"/>
        <xdr:cNvSpPr/>
      </xdr:nvSpPr>
      <xdr:spPr>
        <a:xfrm>
          <a:off x="169672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32529</xdr:rowOff>
    </xdr:from>
    <xdr:ext cx="762000" cy="259045"/>
    <xdr:sp macro="" textlink="">
      <xdr:nvSpPr>
        <xdr:cNvPr id="271" name="給与水準   （国との比較）該当値テキスト"/>
        <xdr:cNvSpPr txBox="1"/>
      </xdr:nvSpPr>
      <xdr:spPr>
        <a:xfrm>
          <a:off x="17106900" y="1477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2" name="円/楕円 27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3" name="テキスト ボックス 27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4" name="円/楕円 273"/>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117873</xdr:rowOff>
    </xdr:from>
    <xdr:ext cx="762000" cy="259045"/>
    <xdr:sp macro="" textlink="">
      <xdr:nvSpPr>
        <xdr:cNvPr id="275" name="テキスト ボックス 274"/>
        <xdr:cNvSpPr txBox="1"/>
      </xdr:nvSpPr>
      <xdr:spPr>
        <a:xfrm>
          <a:off x="149098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50546</xdr:rowOff>
    </xdr:from>
    <xdr:to>
      <xdr:col>21</xdr:col>
      <xdr:colOff>50800</xdr:colOff>
      <xdr:row>88</xdr:row>
      <xdr:rowOff>152146</xdr:rowOff>
    </xdr:to>
    <xdr:sp macro="" textlink="">
      <xdr:nvSpPr>
        <xdr:cNvPr id="276" name="円/楕円 275"/>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136923</xdr:rowOff>
    </xdr:from>
    <xdr:ext cx="762000" cy="259045"/>
    <xdr:sp macro="" textlink="">
      <xdr:nvSpPr>
        <xdr:cNvPr id="277" name="テキスト ボックス 276"/>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8" name="円/楕円 277"/>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79" name="テキスト ボックス 278"/>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「桂川町第</a:t>
          </a:r>
          <a:r>
            <a:rPr kumimoji="1" lang="en-US" altLang="ja-JP" sz="1100">
              <a:latin typeface="ＭＳ Ｐゴシック"/>
            </a:rPr>
            <a:t>4</a:t>
          </a:r>
          <a:r>
            <a:rPr kumimoji="1" lang="ja-JP" altLang="en-US" sz="1100">
              <a:latin typeface="ＭＳ Ｐゴシック"/>
            </a:rPr>
            <a:t>次行政改革大綱」に沿って退職者の不補充等を実施した結果、</a:t>
          </a:r>
          <a:r>
            <a:rPr kumimoji="1" lang="ja-JP" altLang="en-US" sz="1100" b="0" i="0" u="none" strike="noStrike" kern="0" cap="none" spc="0" normalizeH="0" baseline="0" noProof="0">
              <a:ln>
                <a:noFill/>
              </a:ln>
              <a:solidFill>
                <a:prstClr val="black"/>
              </a:solidFill>
              <a:effectLst/>
              <a:uLnTx/>
              <a:uFillTx/>
              <a:latin typeface="ＭＳ Ｐゴシック"/>
              <a:ea typeface="+mn-ea"/>
            </a:rPr>
            <a:t>平成</a:t>
          </a:r>
          <a:r>
            <a:rPr kumimoji="1" lang="en-US" altLang="ja-JP" sz="1100" b="0" i="0" u="none" strike="noStrike" kern="0" cap="none" spc="0" normalizeH="0" baseline="0" noProof="0">
              <a:ln>
                <a:noFill/>
              </a:ln>
              <a:solidFill>
                <a:prstClr val="black"/>
              </a:solidFill>
              <a:effectLst/>
              <a:uLnTx/>
              <a:uFillTx/>
              <a:latin typeface="ＭＳ Ｐゴシック"/>
              <a:ea typeface="+mn-ea"/>
            </a:rPr>
            <a:t>17</a:t>
          </a:r>
          <a:r>
            <a:rPr kumimoji="1" lang="ja-JP" altLang="en-US" sz="1100" b="0" i="0" u="none" strike="noStrike" kern="0" cap="none" spc="0" normalizeH="0" baseline="0" noProof="0">
              <a:ln>
                <a:noFill/>
              </a:ln>
              <a:solidFill>
                <a:prstClr val="black"/>
              </a:solidFill>
              <a:effectLst/>
              <a:uLnTx/>
              <a:uFillTx/>
              <a:latin typeface="ＭＳ Ｐゴシック"/>
              <a:ea typeface="+mn-ea"/>
            </a:rPr>
            <a:t>年度からの</a:t>
          </a:r>
          <a:r>
            <a:rPr kumimoji="1" lang="en-US" altLang="ja-JP" sz="1100" b="0" i="0" u="none" strike="noStrike" kern="0" cap="none" spc="0" normalizeH="0" baseline="0" noProof="0">
              <a:ln>
                <a:noFill/>
              </a:ln>
              <a:solidFill>
                <a:prstClr val="black"/>
              </a:solidFill>
              <a:effectLst/>
              <a:uLnTx/>
              <a:uFillTx/>
              <a:latin typeface="ＭＳ Ｐゴシック"/>
              <a:ea typeface="+mn-ea"/>
            </a:rPr>
            <a:t>5</a:t>
          </a:r>
          <a:r>
            <a:rPr kumimoji="1" lang="ja-JP" altLang="en-US" sz="1100" b="0" i="0" u="none" strike="noStrike" kern="0" cap="none" spc="0" normalizeH="0" baseline="0" noProof="0">
              <a:ln>
                <a:noFill/>
              </a:ln>
              <a:solidFill>
                <a:prstClr val="black"/>
              </a:solidFill>
              <a:effectLst/>
              <a:uLnTx/>
              <a:uFillTx/>
              <a:latin typeface="ＭＳ Ｐゴシック"/>
              <a:ea typeface="+mn-ea"/>
            </a:rPr>
            <a:t>年間で</a:t>
          </a:r>
          <a:r>
            <a:rPr kumimoji="1" lang="ja-JP" altLang="en-US" sz="1100">
              <a:latin typeface="ＭＳ Ｐゴシック"/>
            </a:rPr>
            <a:t>正規職員総数は約</a:t>
          </a:r>
          <a:r>
            <a:rPr kumimoji="1" lang="en-US" altLang="ja-JP" sz="1100">
              <a:latin typeface="ＭＳ Ｐゴシック"/>
            </a:rPr>
            <a:t>14.1</a:t>
          </a:r>
          <a:r>
            <a:rPr kumimoji="1" lang="ja-JP" altLang="en-US" sz="1100">
              <a:latin typeface="ＭＳ Ｐゴシック"/>
            </a:rPr>
            <a:t>％減少し、その水準を現在も維持していることから、類似団体平均を下回っている。</a:t>
          </a:r>
          <a:endParaRPr kumimoji="1" lang="en-US" altLang="ja-JP" sz="1100">
            <a:latin typeface="ＭＳ Ｐゴシック"/>
          </a:endParaRPr>
        </a:p>
        <a:p>
          <a:r>
            <a:rPr kumimoji="1" lang="ja-JP" altLang="en-US" sz="1100">
              <a:latin typeface="ＭＳ Ｐゴシック"/>
            </a:rPr>
            <a:t>　本町の職員年齢構成上、平成</a:t>
          </a:r>
          <a:r>
            <a:rPr kumimoji="1" lang="en-US" altLang="ja-JP" sz="1100">
              <a:latin typeface="ＭＳ Ｐゴシック"/>
            </a:rPr>
            <a:t>27</a:t>
          </a:r>
          <a:r>
            <a:rPr kumimoji="1" lang="ja-JP" altLang="en-US" sz="1100">
              <a:latin typeface="ＭＳ Ｐゴシック"/>
            </a:rPr>
            <a:t>年度以降は退職者が徐々に減少していく見込みであるが、マンパワーと人件費のバランスに留意しつつ、庁内組織の機構改革やアウトソーシングの活用を図り、行政サービスを低下させることなく、より適切な</a:t>
          </a:r>
          <a:r>
            <a:rPr kumimoji="1" lang="ja-JP" altLang="en-US" sz="1100" b="0" i="0" u="none" strike="noStrike" kern="0" cap="none" spc="0" normalizeH="0" baseline="0" noProof="0">
              <a:ln>
                <a:noFill/>
              </a:ln>
              <a:solidFill>
                <a:prstClr val="black"/>
              </a:solidFill>
              <a:effectLst/>
              <a:uLnTx/>
              <a:uFillTx/>
              <a:latin typeface="ＭＳ Ｐゴシック"/>
              <a:ea typeface="+mn-ea"/>
            </a:rPr>
            <a:t>定員管理に努める</a:t>
          </a:r>
          <a:r>
            <a:rPr kumimoji="1" lang="ja-JP" altLang="en-US" sz="1100">
              <a:latin typeface="ＭＳ Ｐゴシック"/>
            </a:rPr>
            <a:t>。</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6" name="直線コネクタ 305"/>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7"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08" name="直線コネクタ 307"/>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09"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0" name="直線コネクタ 309"/>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5969</xdr:rowOff>
    </xdr:from>
    <xdr:to>
      <xdr:col>24</xdr:col>
      <xdr:colOff>558800</xdr:colOff>
      <xdr:row>61</xdr:row>
      <xdr:rowOff>10313</xdr:rowOff>
    </xdr:to>
    <xdr:cxnSp macro="">
      <xdr:nvCxnSpPr>
        <xdr:cNvPr id="311" name="直線コネクタ 310"/>
        <xdr:cNvCxnSpPr/>
      </xdr:nvCxnSpPr>
      <xdr:spPr>
        <a:xfrm>
          <a:off x="16179800" y="1046441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2"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3" name="フローチャート : 判断 312"/>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161010</xdr:rowOff>
    </xdr:from>
    <xdr:to>
      <xdr:col>23</xdr:col>
      <xdr:colOff>406400</xdr:colOff>
      <xdr:row>61</xdr:row>
      <xdr:rowOff>5969</xdr:rowOff>
    </xdr:to>
    <xdr:cxnSp macro="">
      <xdr:nvCxnSpPr>
        <xdr:cNvPr id="314" name="直線コネクタ 313"/>
        <xdr:cNvCxnSpPr/>
      </xdr:nvCxnSpPr>
      <xdr:spPr>
        <a:xfrm>
          <a:off x="15290800" y="10448010"/>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5" name="フローチャート : 判断 314"/>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6" name="テキスト ボックス 315"/>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161010</xdr:rowOff>
    </xdr:from>
    <xdr:to>
      <xdr:col>22</xdr:col>
      <xdr:colOff>203200</xdr:colOff>
      <xdr:row>60</xdr:row>
      <xdr:rowOff>161976</xdr:rowOff>
    </xdr:to>
    <xdr:cxnSp macro="">
      <xdr:nvCxnSpPr>
        <xdr:cNvPr id="317" name="直線コネクタ 316"/>
        <xdr:cNvCxnSpPr/>
      </xdr:nvCxnSpPr>
      <xdr:spPr>
        <a:xfrm flipV="1">
          <a:off x="14401800" y="10448010"/>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18" name="フローチャート : 判断 317"/>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19" name="テキスト ボックス 318"/>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154254</xdr:rowOff>
    </xdr:from>
    <xdr:to>
      <xdr:col>21</xdr:col>
      <xdr:colOff>0</xdr:colOff>
      <xdr:row>60</xdr:row>
      <xdr:rowOff>161976</xdr:rowOff>
    </xdr:to>
    <xdr:cxnSp macro="">
      <xdr:nvCxnSpPr>
        <xdr:cNvPr id="320" name="直線コネクタ 319"/>
        <xdr:cNvCxnSpPr/>
      </xdr:nvCxnSpPr>
      <xdr:spPr>
        <a:xfrm>
          <a:off x="13512800" y="1044125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1" name="フローチャート : 判断 320"/>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2" name="テキスト ボックス 321"/>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3" name="フローチャート : 判断 322"/>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4" name="テキスト ボックス 323"/>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130963</xdr:rowOff>
    </xdr:from>
    <xdr:to>
      <xdr:col>24</xdr:col>
      <xdr:colOff>609600</xdr:colOff>
      <xdr:row>61</xdr:row>
      <xdr:rowOff>61113</xdr:rowOff>
    </xdr:to>
    <xdr:sp macro="" textlink="">
      <xdr:nvSpPr>
        <xdr:cNvPr id="330" name="円/楕円 329"/>
        <xdr:cNvSpPr/>
      </xdr:nvSpPr>
      <xdr:spPr>
        <a:xfrm>
          <a:off x="16967200" y="104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52240</xdr:rowOff>
    </xdr:from>
    <xdr:ext cx="762000" cy="259045"/>
    <xdr:sp macro="" textlink="">
      <xdr:nvSpPr>
        <xdr:cNvPr id="331" name="定員管理の状況該当値テキスト"/>
        <xdr:cNvSpPr txBox="1"/>
      </xdr:nvSpPr>
      <xdr:spPr>
        <a:xfrm>
          <a:off x="17106900" y="1033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126619</xdr:rowOff>
    </xdr:from>
    <xdr:to>
      <xdr:col>23</xdr:col>
      <xdr:colOff>457200</xdr:colOff>
      <xdr:row>61</xdr:row>
      <xdr:rowOff>56769</xdr:rowOff>
    </xdr:to>
    <xdr:sp macro="" textlink="">
      <xdr:nvSpPr>
        <xdr:cNvPr id="332" name="円/楕円 331"/>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66946</xdr:rowOff>
    </xdr:from>
    <xdr:ext cx="736600" cy="259045"/>
    <xdr:sp macro="" textlink="">
      <xdr:nvSpPr>
        <xdr:cNvPr id="333" name="テキスト ボックス 332"/>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110210</xdr:rowOff>
    </xdr:from>
    <xdr:to>
      <xdr:col>22</xdr:col>
      <xdr:colOff>254000</xdr:colOff>
      <xdr:row>61</xdr:row>
      <xdr:rowOff>40360</xdr:rowOff>
    </xdr:to>
    <xdr:sp macro="" textlink="">
      <xdr:nvSpPr>
        <xdr:cNvPr id="334" name="円/楕円 333"/>
        <xdr:cNvSpPr/>
      </xdr:nvSpPr>
      <xdr:spPr>
        <a:xfrm>
          <a:off x="15240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50537</xdr:rowOff>
    </xdr:from>
    <xdr:ext cx="762000" cy="259045"/>
    <xdr:sp macro="" textlink="">
      <xdr:nvSpPr>
        <xdr:cNvPr id="335" name="テキスト ボックス 334"/>
        <xdr:cNvSpPr txBox="1"/>
      </xdr:nvSpPr>
      <xdr:spPr>
        <a:xfrm>
          <a:off x="14909800" y="1016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111176</xdr:rowOff>
    </xdr:from>
    <xdr:to>
      <xdr:col>21</xdr:col>
      <xdr:colOff>50800</xdr:colOff>
      <xdr:row>61</xdr:row>
      <xdr:rowOff>41326</xdr:rowOff>
    </xdr:to>
    <xdr:sp macro="" textlink="">
      <xdr:nvSpPr>
        <xdr:cNvPr id="336" name="円/楕円 335"/>
        <xdr:cNvSpPr/>
      </xdr:nvSpPr>
      <xdr:spPr>
        <a:xfrm>
          <a:off x="14351000" y="10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51503</xdr:rowOff>
    </xdr:from>
    <xdr:ext cx="762000" cy="259045"/>
    <xdr:sp macro="" textlink="">
      <xdr:nvSpPr>
        <xdr:cNvPr id="337" name="テキスト ボックス 336"/>
        <xdr:cNvSpPr txBox="1"/>
      </xdr:nvSpPr>
      <xdr:spPr>
        <a:xfrm>
          <a:off x="14020800" y="10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103454</xdr:rowOff>
    </xdr:from>
    <xdr:to>
      <xdr:col>19</xdr:col>
      <xdr:colOff>533400</xdr:colOff>
      <xdr:row>61</xdr:row>
      <xdr:rowOff>33604</xdr:rowOff>
    </xdr:to>
    <xdr:sp macro="" textlink="">
      <xdr:nvSpPr>
        <xdr:cNvPr id="338" name="円/楕円 337"/>
        <xdr:cNvSpPr/>
      </xdr:nvSpPr>
      <xdr:spPr>
        <a:xfrm>
          <a:off x="13462000" y="10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43781</xdr:rowOff>
    </xdr:from>
    <xdr:ext cx="762000" cy="259045"/>
    <xdr:sp macro="" textlink="">
      <xdr:nvSpPr>
        <xdr:cNvPr id="339" name="テキスト ボックス 338"/>
        <xdr:cNvSpPr txBox="1"/>
      </xdr:nvSpPr>
      <xdr:spPr>
        <a:xfrm>
          <a:off x="13131800" y="101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3</a:t>
          </a:r>
          <a:r>
            <a:rPr kumimoji="1" lang="ja-JP" altLang="en-US" sz="1100">
              <a:latin typeface="ＭＳ Ｐゴシック"/>
            </a:rPr>
            <a:t>年間実施した繰上償還による地方債現在高の大幅減や、近年の投資的経費に係る地方債発行の抑制等により、元利償還金の減少傾向が続いており、類似団体平均を下回る水準を維持している。</a:t>
          </a:r>
          <a:endParaRPr kumimoji="1" lang="en-US" altLang="ja-JP" sz="1100">
            <a:latin typeface="ＭＳ Ｐゴシック"/>
          </a:endParaRPr>
        </a:p>
        <a:p>
          <a:r>
            <a:rPr kumimoji="1" lang="ja-JP" altLang="en-US" sz="1100">
              <a:latin typeface="ＭＳ Ｐゴシック"/>
            </a:rPr>
            <a:t>　従来の方針どおり、事業の実施に当たっては、緊急度・住民ニーズを的確に把握し、世代間負担の公平化に留意しつつ、起債に大きく依存することのない財政運営を図り、今後に控える町営住宅更新事業等の大型事業の影響による元利償還金の増加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0" name="直線コネクタ 369"/>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1"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2" name="直線コネクタ 371"/>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4" name="直線コネクタ 37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44752</xdr:rowOff>
    </xdr:from>
    <xdr:to>
      <xdr:col>24</xdr:col>
      <xdr:colOff>558800</xdr:colOff>
      <xdr:row>38</xdr:row>
      <xdr:rowOff>90715</xdr:rowOff>
    </xdr:to>
    <xdr:cxnSp macro="">
      <xdr:nvCxnSpPr>
        <xdr:cNvPr id="375" name="直線コネクタ 374"/>
        <xdr:cNvCxnSpPr/>
      </xdr:nvCxnSpPr>
      <xdr:spPr>
        <a:xfrm flipV="1">
          <a:off x="16179800" y="65598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6"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7" name="フローチャート : 判断 376"/>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90715</xdr:rowOff>
    </xdr:from>
    <xdr:to>
      <xdr:col>23</xdr:col>
      <xdr:colOff>406400</xdr:colOff>
      <xdr:row>38</xdr:row>
      <xdr:rowOff>148167</xdr:rowOff>
    </xdr:to>
    <xdr:cxnSp macro="">
      <xdr:nvCxnSpPr>
        <xdr:cNvPr id="378" name="直線コネクタ 377"/>
        <xdr:cNvCxnSpPr/>
      </xdr:nvCxnSpPr>
      <xdr:spPr>
        <a:xfrm flipV="1">
          <a:off x="15290800" y="66058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79" name="フローチャート : 判断 378"/>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0" name="テキスト ボックス 379"/>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148167</xdr:rowOff>
    </xdr:from>
    <xdr:to>
      <xdr:col>22</xdr:col>
      <xdr:colOff>203200</xdr:colOff>
      <xdr:row>39</xdr:row>
      <xdr:rowOff>22678</xdr:rowOff>
    </xdr:to>
    <xdr:cxnSp macro="">
      <xdr:nvCxnSpPr>
        <xdr:cNvPr id="381" name="直線コネクタ 380"/>
        <xdr:cNvCxnSpPr/>
      </xdr:nvCxnSpPr>
      <xdr:spPr>
        <a:xfrm flipV="1">
          <a:off x="14401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2" name="フローチャート : 判断 381"/>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3" name="テキスト ボックス 382"/>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22678</xdr:rowOff>
    </xdr:from>
    <xdr:to>
      <xdr:col>21</xdr:col>
      <xdr:colOff>0</xdr:colOff>
      <xdr:row>39</xdr:row>
      <xdr:rowOff>114602</xdr:rowOff>
    </xdr:to>
    <xdr:cxnSp macro="">
      <xdr:nvCxnSpPr>
        <xdr:cNvPr id="384" name="直線コネクタ 383"/>
        <xdr:cNvCxnSpPr/>
      </xdr:nvCxnSpPr>
      <xdr:spPr>
        <a:xfrm flipV="1">
          <a:off x="13512800" y="67092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5" name="フローチャート : 判断 384"/>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6" name="テキスト ボックス 385"/>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7" name="フローチャート : 判断 386"/>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88" name="テキスト ボックス 387"/>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165402</xdr:rowOff>
    </xdr:from>
    <xdr:to>
      <xdr:col>24</xdr:col>
      <xdr:colOff>609600</xdr:colOff>
      <xdr:row>38</xdr:row>
      <xdr:rowOff>95552</xdr:rowOff>
    </xdr:to>
    <xdr:sp macro="" textlink="">
      <xdr:nvSpPr>
        <xdr:cNvPr id="394" name="円/楕円 393"/>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10479</xdr:rowOff>
    </xdr:from>
    <xdr:ext cx="762000" cy="259045"/>
    <xdr:sp macro="" textlink="">
      <xdr:nvSpPr>
        <xdr:cNvPr id="395" name="公債費負担の状況該当値テキスト"/>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39915</xdr:rowOff>
    </xdr:from>
    <xdr:to>
      <xdr:col>23</xdr:col>
      <xdr:colOff>457200</xdr:colOff>
      <xdr:row>38</xdr:row>
      <xdr:rowOff>141515</xdr:rowOff>
    </xdr:to>
    <xdr:sp macro="" textlink="">
      <xdr:nvSpPr>
        <xdr:cNvPr id="396" name="円/楕円 395"/>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397" name="テキスト ボックス 396"/>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398" name="円/楕円 397"/>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399" name="テキスト ボックス 398"/>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400" name="円/楕円 399"/>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401" name="テキスト ボックス 400"/>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63802</xdr:rowOff>
    </xdr:from>
    <xdr:to>
      <xdr:col>19</xdr:col>
      <xdr:colOff>533400</xdr:colOff>
      <xdr:row>39</xdr:row>
      <xdr:rowOff>165402</xdr:rowOff>
    </xdr:to>
    <xdr:sp macro="" textlink="">
      <xdr:nvSpPr>
        <xdr:cNvPr id="402" name="円/楕円 401"/>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4129</xdr:rowOff>
    </xdr:from>
    <xdr:ext cx="762000" cy="259045"/>
    <xdr:sp macro="" textlink="">
      <xdr:nvSpPr>
        <xdr:cNvPr id="403" name="テキスト ボックス 402"/>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年～</a:t>
          </a:r>
          <a:r>
            <a:rPr kumimoji="1" lang="en-US" altLang="ja-JP" sz="1100">
              <a:latin typeface="ＭＳ Ｐゴシック"/>
            </a:rPr>
            <a:t>21</a:t>
          </a:r>
          <a:r>
            <a:rPr kumimoji="1" lang="ja-JP" altLang="en-US" sz="1100">
              <a:latin typeface="ＭＳ Ｐゴシック"/>
            </a:rPr>
            <a:t>年度に実施した公的資金補償金免除繰上償還及び縁故債繰上償還や、近年の投資的経費の抑制効果により、地方債残高が減少傾向にあり、また従来から地方債の発行に当たり普通交付税措置のあるメニューを選択してきたこと等により、地方債残高に係る実質的な町負担を軽減していることに加え、財政調整基金をはじめとする充当可能基金が増加したことにより、平成</a:t>
          </a:r>
          <a:r>
            <a:rPr kumimoji="1" lang="en-US" altLang="ja-JP" sz="1100">
              <a:latin typeface="ＭＳ Ｐゴシック"/>
            </a:rPr>
            <a:t>27</a:t>
          </a:r>
          <a:r>
            <a:rPr kumimoji="1" lang="ja-JP" altLang="en-US" sz="1100">
              <a:latin typeface="ＭＳ Ｐゴシック"/>
            </a:rPr>
            <a:t>年度には将来負担比率が発生しない状況となった。</a:t>
          </a:r>
          <a:endParaRPr kumimoji="1" lang="en-US" altLang="ja-JP" sz="1100">
            <a:latin typeface="ＭＳ Ｐゴシック"/>
          </a:endParaRPr>
        </a:p>
        <a:p>
          <a:r>
            <a:rPr kumimoji="1" lang="ja-JP" altLang="en-US" sz="1100">
              <a:latin typeface="ＭＳ Ｐゴシック"/>
            </a:rPr>
            <a:t>　今後、町営住宅更新事業等の大型事業が控えているが、後世への負担を軽減するよう、「桂川町第</a:t>
          </a:r>
          <a:r>
            <a:rPr kumimoji="1" lang="en-US" altLang="ja-JP" sz="1100">
              <a:latin typeface="ＭＳ Ｐゴシック"/>
            </a:rPr>
            <a:t>5</a:t>
          </a:r>
          <a:r>
            <a:rPr kumimoji="1" lang="ja-JP" altLang="en-US" sz="1100">
              <a:latin typeface="ＭＳ Ｐゴシック"/>
            </a:rPr>
            <a:t>次総合計画」（平成</a:t>
          </a:r>
          <a:r>
            <a:rPr kumimoji="1" lang="en-US" altLang="ja-JP" sz="1100">
              <a:latin typeface="ＭＳ Ｐゴシック"/>
            </a:rPr>
            <a:t>23</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月策定）に沿って、長期的な視野に立った計画的な財政運営に努める。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144230</xdr:rowOff>
    </xdr:from>
    <xdr:to>
      <xdr:col>23</xdr:col>
      <xdr:colOff>406400</xdr:colOff>
      <xdr:row>14</xdr:row>
      <xdr:rowOff>54017</xdr:rowOff>
    </xdr:to>
    <xdr:cxnSp macro="">
      <xdr:nvCxnSpPr>
        <xdr:cNvPr id="437" name="直線コネクタ 436"/>
        <xdr:cNvCxnSpPr/>
      </xdr:nvCxnSpPr>
      <xdr:spPr>
        <a:xfrm flipV="1">
          <a:off x="15290800" y="2373080"/>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8"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12996</xdr:rowOff>
    </xdr:from>
    <xdr:to>
      <xdr:col>22</xdr:col>
      <xdr:colOff>203200</xdr:colOff>
      <xdr:row>14</xdr:row>
      <xdr:rowOff>54017</xdr:rowOff>
    </xdr:to>
    <xdr:cxnSp macro="">
      <xdr:nvCxnSpPr>
        <xdr:cNvPr id="440" name="直線コネクタ 439"/>
        <xdr:cNvCxnSpPr/>
      </xdr:nvCxnSpPr>
      <xdr:spPr>
        <a:xfrm>
          <a:off x="14401800" y="241329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87986</xdr:rowOff>
    </xdr:from>
    <xdr:ext cx="736600" cy="259045"/>
    <xdr:sp macro="" textlink="">
      <xdr:nvSpPr>
        <xdr:cNvPr id="442" name="テキスト ボックス 441"/>
        <xdr:cNvSpPr txBox="1"/>
      </xdr:nvSpPr>
      <xdr:spPr>
        <a:xfrm>
          <a:off x="15798800" y="24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12996</xdr:rowOff>
    </xdr:from>
    <xdr:to>
      <xdr:col>21</xdr:col>
      <xdr:colOff>0</xdr:colOff>
      <xdr:row>14</xdr:row>
      <xdr:rowOff>64474</xdr:rowOff>
    </xdr:to>
    <xdr:cxnSp macro="">
      <xdr:nvCxnSpPr>
        <xdr:cNvPr id="443" name="直線コネクタ 442"/>
        <xdr:cNvCxnSpPr/>
      </xdr:nvCxnSpPr>
      <xdr:spPr>
        <a:xfrm flipV="1">
          <a:off x="13512800" y="241329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4" name="フローチャート : 判断 443"/>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157963</xdr:rowOff>
    </xdr:from>
    <xdr:ext cx="762000" cy="259045"/>
    <xdr:sp macro="" textlink="">
      <xdr:nvSpPr>
        <xdr:cNvPr id="445" name="テキスト ボックス 444"/>
        <xdr:cNvSpPr txBox="1"/>
      </xdr:nvSpPr>
      <xdr:spPr>
        <a:xfrm>
          <a:off x="14909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6" name="フローチャート : 判断 445"/>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70968</xdr:rowOff>
    </xdr:from>
    <xdr:ext cx="762000" cy="259045"/>
    <xdr:sp macro="" textlink="">
      <xdr:nvSpPr>
        <xdr:cNvPr id="447" name="テキスト ボックス 446"/>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8" name="フローチャート : 判断 447"/>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9" name="テキスト ボックス 448"/>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93430</xdr:rowOff>
    </xdr:from>
    <xdr:to>
      <xdr:col>23</xdr:col>
      <xdr:colOff>457200</xdr:colOff>
      <xdr:row>14</xdr:row>
      <xdr:rowOff>23580</xdr:rowOff>
    </xdr:to>
    <xdr:sp macro="" textlink="">
      <xdr:nvSpPr>
        <xdr:cNvPr id="455" name="円/楕円 454"/>
        <xdr:cNvSpPr/>
      </xdr:nvSpPr>
      <xdr:spPr>
        <a:xfrm>
          <a:off x="16129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33757</xdr:rowOff>
    </xdr:from>
    <xdr:ext cx="736600" cy="259045"/>
    <xdr:sp macro="" textlink="">
      <xdr:nvSpPr>
        <xdr:cNvPr id="456" name="テキスト ボックス 455"/>
        <xdr:cNvSpPr txBox="1"/>
      </xdr:nvSpPr>
      <xdr:spPr>
        <a:xfrm>
          <a:off x="15798800" y="209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3217</xdr:rowOff>
    </xdr:from>
    <xdr:to>
      <xdr:col>22</xdr:col>
      <xdr:colOff>254000</xdr:colOff>
      <xdr:row>14</xdr:row>
      <xdr:rowOff>104817</xdr:rowOff>
    </xdr:to>
    <xdr:sp macro="" textlink="">
      <xdr:nvSpPr>
        <xdr:cNvPr id="457" name="円/楕円 456"/>
        <xdr:cNvSpPr/>
      </xdr:nvSpPr>
      <xdr:spPr>
        <a:xfrm>
          <a:off x="15240000" y="2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114994</xdr:rowOff>
    </xdr:from>
    <xdr:ext cx="762000" cy="259045"/>
    <xdr:sp macro="" textlink="">
      <xdr:nvSpPr>
        <xdr:cNvPr id="458" name="テキスト ボックス 457"/>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133646</xdr:rowOff>
    </xdr:from>
    <xdr:to>
      <xdr:col>21</xdr:col>
      <xdr:colOff>50800</xdr:colOff>
      <xdr:row>14</xdr:row>
      <xdr:rowOff>63796</xdr:rowOff>
    </xdr:to>
    <xdr:sp macro="" textlink="">
      <xdr:nvSpPr>
        <xdr:cNvPr id="459" name="円/楕円 458"/>
        <xdr:cNvSpPr/>
      </xdr:nvSpPr>
      <xdr:spPr>
        <a:xfrm>
          <a:off x="14351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73973</xdr:rowOff>
    </xdr:from>
    <xdr:ext cx="762000" cy="259045"/>
    <xdr:sp macro="" textlink="">
      <xdr:nvSpPr>
        <xdr:cNvPr id="460" name="テキスト ボックス 459"/>
        <xdr:cNvSpPr txBox="1"/>
      </xdr:nvSpPr>
      <xdr:spPr>
        <a:xfrm>
          <a:off x="14020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13674</xdr:rowOff>
    </xdr:from>
    <xdr:to>
      <xdr:col>19</xdr:col>
      <xdr:colOff>533400</xdr:colOff>
      <xdr:row>14</xdr:row>
      <xdr:rowOff>115274</xdr:rowOff>
    </xdr:to>
    <xdr:sp macro="" textlink="">
      <xdr:nvSpPr>
        <xdr:cNvPr id="461" name="円/楕円 460"/>
        <xdr:cNvSpPr/>
      </xdr:nvSpPr>
      <xdr:spPr>
        <a:xfrm>
          <a:off x="13462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125451</xdr:rowOff>
    </xdr:from>
    <xdr:ext cx="762000" cy="259045"/>
    <xdr:sp macro="" textlink="">
      <xdr:nvSpPr>
        <xdr:cNvPr id="462" name="テキスト ボックス 461"/>
        <xdr:cNvSpPr txBox="1"/>
      </xdr:nvSpPr>
      <xdr:spPr>
        <a:xfrm>
          <a:off x="13131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平成</a:t>
          </a:r>
          <a:r>
            <a:rPr kumimoji="1" lang="en-US" altLang="ja-JP" sz="1100" baseline="0">
              <a:latin typeface="ＭＳ Ｐゴシック"/>
            </a:rPr>
            <a:t>17</a:t>
          </a:r>
          <a:r>
            <a:rPr kumimoji="1" lang="ja-JP" altLang="en-US" sz="1100" baseline="0">
              <a:latin typeface="ＭＳ Ｐゴシック"/>
            </a:rPr>
            <a:t>年からの</a:t>
          </a:r>
          <a:r>
            <a:rPr kumimoji="1" lang="en-US" altLang="ja-JP" sz="1100" baseline="0">
              <a:latin typeface="ＭＳ Ｐゴシック"/>
            </a:rPr>
            <a:t>5</a:t>
          </a:r>
          <a:r>
            <a:rPr kumimoji="1" lang="ja-JP" altLang="en-US" sz="1100" baseline="0">
              <a:latin typeface="ＭＳ Ｐゴシック"/>
            </a:rPr>
            <a:t>年間に「桂川町第</a:t>
          </a:r>
          <a:r>
            <a:rPr kumimoji="1" lang="en-US" altLang="ja-JP" sz="1100" baseline="0">
              <a:latin typeface="ＭＳ Ｐゴシック"/>
            </a:rPr>
            <a:t>4</a:t>
          </a:r>
          <a:r>
            <a:rPr kumimoji="1" lang="ja-JP" altLang="en-US" sz="1100" baseline="0">
              <a:latin typeface="ＭＳ Ｐゴシック"/>
            </a:rPr>
            <a:t>次行政改革大綱」に沿って実施した退職者不補充等による正規職員総数の削減効果等の継続のため、類似団体平均と同水準を維持してきたが、小中学校における少人数学級指導にかかる任期付教員や、再任用職員の増等により、平成</a:t>
          </a:r>
          <a:r>
            <a:rPr kumimoji="1" lang="en-US" altLang="ja-JP" sz="1100" baseline="0">
              <a:latin typeface="ＭＳ Ｐゴシック"/>
            </a:rPr>
            <a:t>27</a:t>
          </a:r>
          <a:r>
            <a:rPr kumimoji="1" lang="ja-JP" altLang="en-US" sz="1100" baseline="0">
              <a:latin typeface="ＭＳ Ｐゴシック"/>
            </a:rPr>
            <a:t>年度は類似団体平均を上回ることとなった。</a:t>
          </a:r>
          <a:endParaRPr kumimoji="1" lang="en-US" altLang="ja-JP" sz="1100" baseline="0">
            <a:latin typeface="ＭＳ Ｐゴシック"/>
          </a:endParaRPr>
        </a:p>
        <a:p>
          <a:r>
            <a:rPr kumimoji="1" lang="ja-JP" altLang="en-US" sz="1100" baseline="0">
              <a:latin typeface="ＭＳ Ｐゴシック"/>
            </a:rPr>
            <a:t>　今後、直営で実施している各種事業について、民間での実施可能性の検討等に取り組み、人件費の縮減に努める。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33274</xdr:rowOff>
    </xdr:to>
    <xdr:cxnSp macro="">
      <xdr:nvCxnSpPr>
        <xdr:cNvPr id="64" name="直線コネクタ 63"/>
        <xdr:cNvCxnSpPr/>
      </xdr:nvCxnSpPr>
      <xdr:spPr>
        <a:xfrm>
          <a:off x="3987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24130</xdr:rowOff>
    </xdr:to>
    <xdr:cxnSp macro="">
      <xdr:nvCxnSpPr>
        <xdr:cNvPr id="67" name="直線コネクタ 66"/>
        <xdr:cNvCxnSpPr/>
      </xdr:nvCxnSpPr>
      <xdr:spPr>
        <a:xfrm flipV="1">
          <a:off x="3098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46990</xdr:rowOff>
    </xdr:to>
    <xdr:cxnSp macro="">
      <xdr:nvCxnSpPr>
        <xdr:cNvPr id="70" name="直線コネクタ 69"/>
        <xdr:cNvCxnSpPr/>
      </xdr:nvCxnSpPr>
      <xdr:spPr>
        <a:xfrm flipV="1">
          <a:off x="2209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46990</xdr:rowOff>
    </xdr:to>
    <xdr:cxnSp macro="">
      <xdr:nvCxnSpPr>
        <xdr:cNvPr id="73" name="直線コネクタ 72"/>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92" name="テキスト ボックス 91"/>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類似団体平均に比べ高止まりしているのは、直営で実施している各種事業に係る正規職員の削減に対し、主に臨時職員でマンパワー不足を補っていることに起因する。　</a:t>
          </a:r>
          <a:endParaRPr kumimoji="1" lang="en-US" altLang="ja-JP" sz="1100">
            <a:latin typeface="ＭＳ Ｐゴシック"/>
          </a:endParaRPr>
        </a:p>
        <a:p>
          <a:r>
            <a:rPr kumimoji="1" lang="ja-JP" altLang="en-US" sz="1100">
              <a:latin typeface="ＭＳ Ｐゴシック"/>
            </a:rPr>
            <a:t>　これまで実施してきた庁内組織の再編や、住民及び時代のニーズを捉えた必要経費の取捨選択等の取組みを継続するとともに、今後、行政コスト削減に資する指定管理者制度導入の検討等を進める。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35560</xdr:rowOff>
    </xdr:to>
    <xdr:cxnSp macro="">
      <xdr:nvCxnSpPr>
        <xdr:cNvPr id="125" name="直線コネクタ 124"/>
        <xdr:cNvCxnSpPr/>
      </xdr:nvCxnSpPr>
      <xdr:spPr>
        <a:xfrm flipV="1">
          <a:off x="15671800" y="3075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18</xdr:row>
      <xdr:rowOff>35560</xdr:rowOff>
    </xdr:to>
    <xdr:cxnSp macro="">
      <xdr:nvCxnSpPr>
        <xdr:cNvPr id="128" name="直線コネクタ 127"/>
        <xdr:cNvCxnSpPr/>
      </xdr:nvCxnSpPr>
      <xdr:spPr>
        <a:xfrm>
          <a:off x="14782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153670</xdr:rowOff>
    </xdr:to>
    <xdr:cxnSp macro="">
      <xdr:nvCxnSpPr>
        <xdr:cNvPr id="131" name="直線コネクタ 130"/>
        <xdr:cNvCxnSpPr/>
      </xdr:nvCxnSpPr>
      <xdr:spPr>
        <a:xfrm flipV="1">
          <a:off x="13893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153670</xdr:rowOff>
    </xdr:to>
    <xdr:cxnSp macro="">
      <xdr:nvCxnSpPr>
        <xdr:cNvPr id="134" name="直線コネクタ 133"/>
        <xdr:cNvCxnSpPr/>
      </xdr:nvCxnSpPr>
      <xdr:spPr>
        <a:xfrm>
          <a:off x="13004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6" name="円/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0" name="円/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年度の障害者自立支援制度開始による障害者サービス利用の増加等に伴い障がい者福祉費が膨らんでいることや、乳幼児医療に係る独自助成の拡大、高齢化率</a:t>
          </a:r>
          <a:r>
            <a:rPr kumimoji="1" lang="ja-JP" altLang="en-US" sz="1100" b="0" i="0" u="none" strike="noStrike" kern="0" cap="none" spc="0" normalizeH="0" baseline="0" noProof="0">
              <a:ln>
                <a:noFill/>
              </a:ln>
              <a:solidFill>
                <a:prstClr val="black"/>
              </a:solidFill>
              <a:effectLst/>
              <a:uLnTx/>
              <a:uFillTx/>
              <a:latin typeface="ＭＳ Ｐゴシック"/>
              <a:ea typeface="+mn-ea"/>
            </a:rPr>
            <a:t>（平成</a:t>
          </a:r>
          <a:r>
            <a:rPr kumimoji="1" lang="en-US" altLang="ja-JP" sz="1100" b="0" i="0" u="none" strike="noStrike" kern="0" cap="none" spc="0" normalizeH="0" baseline="0" noProof="0">
              <a:ln>
                <a:noFill/>
              </a:ln>
              <a:solidFill>
                <a:prstClr val="black"/>
              </a:solidFill>
              <a:effectLst/>
              <a:uLnTx/>
              <a:uFillTx/>
              <a:latin typeface="ＭＳ Ｐゴシック"/>
              <a:ea typeface="+mn-ea"/>
            </a:rPr>
            <a:t>27</a:t>
          </a:r>
          <a:r>
            <a:rPr kumimoji="1" lang="ja-JP" altLang="en-US" sz="1100" b="0" i="0" u="none" strike="noStrike" kern="0" cap="none" spc="0" normalizeH="0" baseline="0" noProof="0">
              <a:ln>
                <a:noFill/>
              </a:ln>
              <a:solidFill>
                <a:prstClr val="black"/>
              </a:solidFill>
              <a:effectLst/>
              <a:uLnTx/>
              <a:uFillTx/>
              <a:latin typeface="ＭＳ Ｐゴシック"/>
              <a:ea typeface="+mn-ea"/>
            </a:rPr>
            <a:t>年</a:t>
          </a:r>
          <a:r>
            <a:rPr kumimoji="1" lang="en-US" altLang="ja-JP" sz="1100" b="0" i="0" u="none" strike="noStrike" kern="0" cap="none" spc="0" normalizeH="0" baseline="0" noProof="0">
              <a:ln>
                <a:noFill/>
              </a:ln>
              <a:solidFill>
                <a:prstClr val="black"/>
              </a:solidFill>
              <a:effectLst/>
              <a:uLnTx/>
              <a:uFillTx/>
              <a:latin typeface="ＭＳ Ｐゴシック"/>
              <a:ea typeface="+mn-ea"/>
            </a:rPr>
            <a:t>10</a:t>
          </a:r>
          <a:r>
            <a:rPr kumimoji="1" lang="ja-JP" altLang="en-US" sz="1100" b="0" i="0" u="none" strike="noStrike" kern="0" cap="none" spc="0" normalizeH="0" baseline="0" noProof="0">
              <a:ln>
                <a:noFill/>
              </a:ln>
              <a:solidFill>
                <a:prstClr val="black"/>
              </a:solidFill>
              <a:effectLst/>
              <a:uLnTx/>
              <a:uFillTx/>
              <a:latin typeface="ＭＳ Ｐゴシック"/>
              <a:ea typeface="+mn-ea"/>
            </a:rPr>
            <a:t>月</a:t>
          </a:r>
          <a:r>
            <a:rPr kumimoji="1" lang="en-US" altLang="ja-JP" sz="1100" b="0" i="0" u="none" strike="noStrike" kern="0" cap="none" spc="0" normalizeH="0" baseline="0" noProof="0">
              <a:ln>
                <a:noFill/>
              </a:ln>
              <a:solidFill>
                <a:prstClr val="black"/>
              </a:solidFill>
              <a:effectLst/>
              <a:uLnTx/>
              <a:uFillTx/>
              <a:latin typeface="ＭＳ Ｐゴシック"/>
              <a:ea typeface="+mn-ea"/>
            </a:rPr>
            <a:t>1</a:t>
          </a:r>
          <a:r>
            <a:rPr kumimoji="1" lang="ja-JP" altLang="en-US" sz="1100" b="0" i="0" u="none" strike="noStrike" kern="0" cap="none" spc="0" normalizeH="0" baseline="0" noProof="0">
              <a:ln>
                <a:noFill/>
              </a:ln>
              <a:solidFill>
                <a:prstClr val="black"/>
              </a:solidFill>
              <a:effectLst/>
              <a:uLnTx/>
              <a:uFillTx/>
              <a:latin typeface="ＭＳ Ｐゴシック"/>
              <a:ea typeface="+mn-ea"/>
            </a:rPr>
            <a:t>日現在：</a:t>
          </a:r>
          <a:r>
            <a:rPr kumimoji="1" lang="en-US" altLang="ja-JP" sz="1100" b="0" i="0" u="none" strike="noStrike" kern="0" cap="none" spc="0" normalizeH="0" baseline="0" noProof="0">
              <a:ln>
                <a:noFill/>
              </a:ln>
              <a:solidFill>
                <a:prstClr val="black"/>
              </a:solidFill>
              <a:effectLst/>
              <a:uLnTx/>
              <a:uFillTx/>
              <a:latin typeface="ＭＳ Ｐゴシック"/>
              <a:ea typeface="+mn-ea"/>
            </a:rPr>
            <a:t>29.7</a:t>
          </a:r>
          <a:r>
            <a:rPr kumimoji="1" lang="ja-JP" altLang="en-US" sz="1100" b="0" i="0" u="none" strike="noStrike" kern="0" cap="none" spc="0" normalizeH="0" baseline="0" noProof="0">
              <a:ln>
                <a:noFill/>
              </a:ln>
              <a:solidFill>
                <a:prstClr val="black"/>
              </a:solidFill>
              <a:effectLst/>
              <a:uLnTx/>
              <a:uFillTx/>
              <a:latin typeface="ＭＳ Ｐゴシック"/>
              <a:ea typeface="+mn-ea"/>
            </a:rPr>
            <a:t>％）</a:t>
          </a:r>
          <a:r>
            <a:rPr kumimoji="1" lang="ja-JP" altLang="en-US" sz="1100">
              <a:latin typeface="ＭＳ Ｐゴシック"/>
            </a:rPr>
            <a:t>上昇の影響等により、類似団体平均を大きく上回っている。</a:t>
          </a:r>
          <a:endParaRPr kumimoji="1" lang="en-US" altLang="ja-JP" sz="1100">
            <a:latin typeface="ＭＳ Ｐゴシック"/>
          </a:endParaRPr>
        </a:p>
        <a:p>
          <a:r>
            <a:rPr kumimoji="1" lang="ja-JP" altLang="en-US" sz="1100">
              <a:latin typeface="ＭＳ Ｐゴシック"/>
            </a:rPr>
            <a:t>　少子高齢化の進む本町において、高齢者等に対する支援や、子育て環境の充実は重要な課題であるが、各種手当の見直しや資格審査の適正化等を行い、財政を圧迫する上昇傾向に、可能な限り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165100</xdr:rowOff>
    </xdr:from>
    <xdr:to>
      <xdr:col>7</xdr:col>
      <xdr:colOff>15875</xdr:colOff>
      <xdr:row>62</xdr:row>
      <xdr:rowOff>31750</xdr:rowOff>
    </xdr:to>
    <xdr:cxnSp macro="">
      <xdr:nvCxnSpPr>
        <xdr:cNvPr id="186" name="直線コネクタ 185"/>
        <xdr:cNvCxnSpPr/>
      </xdr:nvCxnSpPr>
      <xdr:spPr>
        <a:xfrm flipV="1">
          <a:off x="3987800" y="10623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50800</xdr:rowOff>
    </xdr:from>
    <xdr:to>
      <xdr:col>5</xdr:col>
      <xdr:colOff>549275</xdr:colOff>
      <xdr:row>62</xdr:row>
      <xdr:rowOff>31750</xdr:rowOff>
    </xdr:to>
    <xdr:cxnSp macro="">
      <xdr:nvCxnSpPr>
        <xdr:cNvPr id="189" name="直線コネクタ 188"/>
        <xdr:cNvCxnSpPr/>
      </xdr:nvCxnSpPr>
      <xdr:spPr>
        <a:xfrm>
          <a:off x="3098800" y="10509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12700</xdr:rowOff>
    </xdr:from>
    <xdr:to>
      <xdr:col>4</xdr:col>
      <xdr:colOff>346075</xdr:colOff>
      <xdr:row>61</xdr:row>
      <xdr:rowOff>50800</xdr:rowOff>
    </xdr:to>
    <xdr:cxnSp macro="">
      <xdr:nvCxnSpPr>
        <xdr:cNvPr id="192" name="直線コネクタ 191"/>
        <xdr:cNvCxnSpPr/>
      </xdr:nvCxnSpPr>
      <xdr:spPr>
        <a:xfrm>
          <a:off x="2209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69850</xdr:rowOff>
    </xdr:from>
    <xdr:to>
      <xdr:col>3</xdr:col>
      <xdr:colOff>142875</xdr:colOff>
      <xdr:row>61</xdr:row>
      <xdr:rowOff>12700</xdr:rowOff>
    </xdr:to>
    <xdr:cxnSp macro="">
      <xdr:nvCxnSpPr>
        <xdr:cNvPr id="195" name="直線コネクタ 194"/>
        <xdr:cNvCxnSpPr/>
      </xdr:nvCxnSpPr>
      <xdr:spPr>
        <a:xfrm>
          <a:off x="1320800" y="10356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114300</xdr:rowOff>
    </xdr:from>
    <xdr:to>
      <xdr:col>7</xdr:col>
      <xdr:colOff>66675</xdr:colOff>
      <xdr:row>62</xdr:row>
      <xdr:rowOff>44450</xdr:rowOff>
    </xdr:to>
    <xdr:sp macro="" textlink="">
      <xdr:nvSpPr>
        <xdr:cNvPr id="205" name="円/楕円 204"/>
        <xdr:cNvSpPr/>
      </xdr:nvSpPr>
      <xdr:spPr>
        <a:xfrm>
          <a:off x="47752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22877</xdr:rowOff>
    </xdr:from>
    <xdr:ext cx="762000" cy="259045"/>
    <xdr:sp macro="" textlink="">
      <xdr:nvSpPr>
        <xdr:cNvPr id="206" name="扶助費該当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152400</xdr:rowOff>
    </xdr:from>
    <xdr:to>
      <xdr:col>5</xdr:col>
      <xdr:colOff>600075</xdr:colOff>
      <xdr:row>62</xdr:row>
      <xdr:rowOff>82550</xdr:rowOff>
    </xdr:to>
    <xdr:sp macro="" textlink="">
      <xdr:nvSpPr>
        <xdr:cNvPr id="207" name="円/楕円 206"/>
        <xdr:cNvSpPr/>
      </xdr:nvSpPr>
      <xdr:spPr>
        <a:xfrm>
          <a:off x="3937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67327</xdr:rowOff>
    </xdr:from>
    <xdr:ext cx="736600" cy="259045"/>
    <xdr:sp macro="" textlink="">
      <xdr:nvSpPr>
        <xdr:cNvPr id="208" name="テキスト ボックス 207"/>
        <xdr:cNvSpPr txBox="1"/>
      </xdr:nvSpPr>
      <xdr:spPr>
        <a:xfrm>
          <a:off x="3606800" y="106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0</xdr:rowOff>
    </xdr:from>
    <xdr:to>
      <xdr:col>4</xdr:col>
      <xdr:colOff>396875</xdr:colOff>
      <xdr:row>61</xdr:row>
      <xdr:rowOff>101600</xdr:rowOff>
    </xdr:to>
    <xdr:sp macro="" textlink="">
      <xdr:nvSpPr>
        <xdr:cNvPr id="209" name="円/楕円 208"/>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86377</xdr:rowOff>
    </xdr:from>
    <xdr:ext cx="762000" cy="259045"/>
    <xdr:sp macro="" textlink="">
      <xdr:nvSpPr>
        <xdr:cNvPr id="210" name="テキスト ボックス 209"/>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133350</xdr:rowOff>
    </xdr:from>
    <xdr:to>
      <xdr:col>3</xdr:col>
      <xdr:colOff>193675</xdr:colOff>
      <xdr:row>61</xdr:row>
      <xdr:rowOff>63500</xdr:rowOff>
    </xdr:to>
    <xdr:sp macro="" textlink="">
      <xdr:nvSpPr>
        <xdr:cNvPr id="211" name="円/楕円 210"/>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48277</xdr:rowOff>
    </xdr:from>
    <xdr:ext cx="762000" cy="259045"/>
    <xdr:sp macro="" textlink="">
      <xdr:nvSpPr>
        <xdr:cNvPr id="212" name="テキスト ボックス 211"/>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19050</xdr:rowOff>
    </xdr:from>
    <xdr:to>
      <xdr:col>1</xdr:col>
      <xdr:colOff>676275</xdr:colOff>
      <xdr:row>60</xdr:row>
      <xdr:rowOff>120650</xdr:rowOff>
    </xdr:to>
    <xdr:sp macro="" textlink="">
      <xdr:nvSpPr>
        <xdr:cNvPr id="213" name="円/楕円 212"/>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105427</xdr:rowOff>
    </xdr:from>
    <xdr:ext cx="762000" cy="259045"/>
    <xdr:sp macro="" textlink="">
      <xdr:nvSpPr>
        <xdr:cNvPr id="214" name="テキスト ボックス 213"/>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高齢化の進展等に伴い医療費が増大しており、国民健康保険事業や介護保険事業等に対する繰出金が増加傾向となり、類似団体平均を上回ることとなった。</a:t>
          </a:r>
          <a:endParaRPr kumimoji="1" lang="en-US" altLang="ja-JP" sz="1100">
            <a:latin typeface="ＭＳ Ｐゴシック"/>
          </a:endParaRPr>
        </a:p>
        <a:p>
          <a:r>
            <a:rPr kumimoji="1" lang="ja-JP" altLang="en-US" sz="1100">
              <a:latin typeface="ＭＳ Ｐゴシック"/>
            </a:rPr>
            <a:t>　今後、介護予防の推進や、特に国民健康保険事業については独立採算の原則に立ち返った保険料の適正化等による財務体質の健全化を図り、税収を主な財源とする一般会計の負担減に努める。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88138</xdr:rowOff>
    </xdr:to>
    <xdr:cxnSp macro="">
      <xdr:nvCxnSpPr>
        <xdr:cNvPr id="244" name="直線コネクタ 243"/>
        <xdr:cNvCxnSpPr/>
      </xdr:nvCxnSpPr>
      <xdr:spPr>
        <a:xfrm>
          <a:off x="15671800" y="9810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37846</xdr:rowOff>
    </xdr:to>
    <xdr:cxnSp macro="">
      <xdr:nvCxnSpPr>
        <xdr:cNvPr id="247" name="直線コネクタ 246"/>
        <xdr:cNvCxnSpPr/>
      </xdr:nvCxnSpPr>
      <xdr:spPr>
        <a:xfrm>
          <a:off x="14782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5842</xdr:rowOff>
    </xdr:to>
    <xdr:cxnSp macro="">
      <xdr:nvCxnSpPr>
        <xdr:cNvPr id="250" name="直線コネクタ 249"/>
        <xdr:cNvCxnSpPr/>
      </xdr:nvCxnSpPr>
      <xdr:spPr>
        <a:xfrm flipV="1">
          <a:off x="13893800" y="9773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57</xdr:row>
      <xdr:rowOff>5842</xdr:rowOff>
    </xdr:to>
    <xdr:cxnSp macro="">
      <xdr:nvCxnSpPr>
        <xdr:cNvPr id="253" name="直線コネクタ 252"/>
        <xdr:cNvCxnSpPr/>
      </xdr:nvCxnSpPr>
      <xdr:spPr>
        <a:xfrm>
          <a:off x="13004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63" name="円/楕円 262"/>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9415</xdr:rowOff>
    </xdr:from>
    <xdr:ext cx="762000" cy="259045"/>
    <xdr:sp macro="" textlink="">
      <xdr:nvSpPr>
        <xdr:cNvPr id="264"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5" name="円/楕円 264"/>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6" name="テキスト ボックス 265"/>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8" name="テキスト ボックス 26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69" name="円/楕円 268"/>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70" name="テキスト ボックス 269"/>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71" name="円/楕円 270"/>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72" name="テキスト ボックス 271"/>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上回っている要因としては、一部事務組合で行っているごみ処理等施設の施設更新費や、常備消防に係る負担金が大きいことが挙げられる。ごみ処理等施設については、現在、近隣市町と一部事務組合の広域化について協議を行っているところである。</a:t>
          </a:r>
          <a:endParaRPr kumimoji="1" lang="en-US" altLang="ja-JP" sz="1100">
            <a:latin typeface="ＭＳ Ｐゴシック"/>
          </a:endParaRPr>
        </a:p>
        <a:p>
          <a:r>
            <a:rPr kumimoji="1" lang="ja-JP" altLang="en-US" sz="1100">
              <a:latin typeface="ＭＳ Ｐゴシック"/>
            </a:rPr>
            <a:t>　各種団体への補助金等については、団体の自立的・自主的運営の促進を求めるとともに、時代の要請に合わないものや所期の目的を達成したものの廃止・圧縮等の抜本的見直しを図り、経費縮減に努める。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106426</xdr:rowOff>
    </xdr:to>
    <xdr:cxnSp macro="">
      <xdr:nvCxnSpPr>
        <xdr:cNvPr id="302" name="直線コネクタ 301"/>
        <xdr:cNvCxnSpPr/>
      </xdr:nvCxnSpPr>
      <xdr:spPr>
        <a:xfrm flipV="1">
          <a:off x="15671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106426</xdr:rowOff>
    </xdr:to>
    <xdr:cxnSp macro="">
      <xdr:nvCxnSpPr>
        <xdr:cNvPr id="305" name="直線コネクタ 304"/>
        <xdr:cNvCxnSpPr/>
      </xdr:nvCxnSpPr>
      <xdr:spPr>
        <a:xfrm>
          <a:off x="14782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83566</xdr:rowOff>
    </xdr:to>
    <xdr:cxnSp macro="">
      <xdr:nvCxnSpPr>
        <xdr:cNvPr id="308" name="直線コネクタ 307"/>
        <xdr:cNvCxnSpPr/>
      </xdr:nvCxnSpPr>
      <xdr:spPr>
        <a:xfrm>
          <a:off x="13893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83566</xdr:rowOff>
    </xdr:to>
    <xdr:cxnSp macro="">
      <xdr:nvCxnSpPr>
        <xdr:cNvPr id="311" name="直線コネクタ 310"/>
        <xdr:cNvCxnSpPr/>
      </xdr:nvCxnSpPr>
      <xdr:spPr>
        <a:xfrm>
          <a:off x="13004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1" name="円/楕円 320"/>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2"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3" name="円/楕円 322"/>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4" name="テキスト ボックス 32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7" name="円/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29" name="円/楕円 328"/>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0" name="テキスト ボックス 329"/>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rPr>
            <a:t>19</a:t>
          </a:r>
          <a:r>
            <a:rPr kumimoji="1" lang="ja-JP" altLang="en-US" sz="1100" b="0" i="0" u="none" strike="noStrike" kern="0" cap="none" spc="0" normalizeH="0" baseline="0" noProof="0">
              <a:ln>
                <a:noFill/>
              </a:ln>
              <a:solidFill>
                <a:prstClr val="black"/>
              </a:solidFill>
              <a:effectLst/>
              <a:uLnTx/>
              <a:uFillTx/>
              <a:latin typeface="ＭＳ Ｐゴシック"/>
              <a:ea typeface="+mn-ea"/>
            </a:rPr>
            <a:t>年度～</a:t>
          </a:r>
          <a:r>
            <a:rPr kumimoji="1" lang="en-US" altLang="ja-JP" sz="1100" b="0" i="0" u="none" strike="noStrike" kern="0" cap="none" spc="0" normalizeH="0" baseline="0" noProof="0">
              <a:ln>
                <a:noFill/>
              </a:ln>
              <a:solidFill>
                <a:prstClr val="black"/>
              </a:solidFill>
              <a:effectLst/>
              <a:uLnTx/>
              <a:uFillTx/>
              <a:latin typeface="ＭＳ Ｐゴシック"/>
              <a:ea typeface="+mn-ea"/>
            </a:rPr>
            <a:t>21</a:t>
          </a:r>
          <a:r>
            <a:rPr kumimoji="1" lang="ja-JP" altLang="en-US" sz="1100" b="0" i="0" u="none" strike="noStrike" kern="0" cap="none" spc="0" normalizeH="0" baseline="0" noProof="0">
              <a:ln>
                <a:noFill/>
              </a:ln>
              <a:solidFill>
                <a:prstClr val="black"/>
              </a:solidFill>
              <a:effectLst/>
              <a:uLnTx/>
              <a:uFillTx/>
              <a:latin typeface="ＭＳ Ｐゴシック"/>
              <a:ea typeface="+mn-ea"/>
            </a:rPr>
            <a:t>年度の公的資金補償金免除繰上償還及び縁故債繰上償還や、近年の投資的事業の抑制等により、地方債元利償還金の減少傾向が続いており、類似団体平均を下回る水準を維持している。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　今後に控える町営住宅更新事業等の大型事業による公債費の増加が懸念されるが、従来の方針を踏襲し、事業の実施に当たっては、緊急度・住民ニーズの把握や国・県支出金等の財源確保を図り、起債に大きく依存することのない財政運営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5842</xdr:rowOff>
    </xdr:to>
    <xdr:cxnSp macro="">
      <xdr:nvCxnSpPr>
        <xdr:cNvPr id="360" name="直線コネクタ 359"/>
        <xdr:cNvCxnSpPr/>
      </xdr:nvCxnSpPr>
      <xdr:spPr>
        <a:xfrm flipV="1">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46989</xdr:rowOff>
    </xdr:to>
    <xdr:cxnSp macro="">
      <xdr:nvCxnSpPr>
        <xdr:cNvPr id="363" name="直線コネクタ 362"/>
        <xdr:cNvCxnSpPr/>
      </xdr:nvCxnSpPr>
      <xdr:spPr>
        <a:xfrm flipV="1">
          <a:off x="3098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97282</xdr:rowOff>
    </xdr:to>
    <xdr:cxnSp macro="">
      <xdr:nvCxnSpPr>
        <xdr:cNvPr id="366" name="直線コネクタ 365"/>
        <xdr:cNvCxnSpPr/>
      </xdr:nvCxnSpPr>
      <xdr:spPr>
        <a:xfrm flipV="1">
          <a:off x="2209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97282</xdr:rowOff>
    </xdr:to>
    <xdr:cxnSp macro="">
      <xdr:nvCxnSpPr>
        <xdr:cNvPr id="369" name="直線コネクタ 368"/>
        <xdr:cNvCxnSpPr/>
      </xdr:nvCxnSpPr>
      <xdr:spPr>
        <a:xfrm>
          <a:off x="1320800" y="13298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9" name="円/楕円 378"/>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0"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1" name="円/楕円 380"/>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2" name="テキスト ボックス 381"/>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3" name="円/楕円 38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4" name="テキスト ボックス 383"/>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5" name="円/楕円 384"/>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6" name="テキスト ボックス 385"/>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7" name="円/楕円 386"/>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8" name="テキスト ボックス 387"/>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公債費以外の経常収支比率が高い要因は、扶助費負担分によるところが最も大きく、少子高齢化の進む本町においては今後、更なる増大が予想される。平成</a:t>
          </a:r>
          <a:r>
            <a:rPr kumimoji="1" lang="en-US" altLang="ja-JP" sz="1100">
              <a:latin typeface="ＭＳ Ｐゴシック"/>
            </a:rPr>
            <a:t>28</a:t>
          </a:r>
          <a:r>
            <a:rPr kumimoji="1" lang="ja-JP" altLang="en-US" sz="1100">
              <a:latin typeface="ＭＳ Ｐゴシック"/>
            </a:rPr>
            <a:t>年度策定の健康増進計画等に基づき、保険・医療・福祉サービスの政策連携を図り、将来の財政負担の軽減に努める。</a:t>
          </a:r>
          <a:endParaRPr kumimoji="1" lang="en-US" altLang="ja-JP" sz="1100">
            <a:latin typeface="ＭＳ Ｐゴシック"/>
          </a:endParaRPr>
        </a:p>
        <a:p>
          <a:r>
            <a:rPr kumimoji="1" lang="ja-JP" altLang="en-US" sz="1100">
              <a:latin typeface="ＭＳ Ｐゴシック"/>
            </a:rPr>
            <a:t>　また、高止まりしている物件費負担分については、直営で実施している各種事業の民営化等の</a:t>
          </a:r>
          <a:r>
            <a:rPr kumimoji="1" lang="ja-JP" altLang="en-US" sz="1100" b="0" i="0" u="none" strike="noStrike" kern="0" cap="none" spc="0" normalizeH="0" baseline="0" noProof="0">
              <a:ln>
                <a:noFill/>
              </a:ln>
              <a:solidFill>
                <a:prstClr val="black"/>
              </a:solidFill>
              <a:effectLst/>
              <a:uLnTx/>
              <a:uFillTx/>
              <a:latin typeface="ＭＳ Ｐゴシック"/>
              <a:ea typeface="+mn-ea"/>
            </a:rPr>
            <a:t>行政コスト縮減の</a:t>
          </a:r>
          <a:r>
            <a:rPr kumimoji="1" lang="ja-JP" altLang="en-US" sz="1100">
              <a:latin typeface="ＭＳ Ｐゴシック"/>
            </a:rPr>
            <a:t>検討を進め、</a:t>
          </a:r>
          <a:r>
            <a:rPr kumimoji="1" lang="ja-JP" altLang="en-US" sz="1100" b="0" i="0" u="none" strike="noStrike" kern="0" cap="none" spc="0" normalizeH="0" baseline="0" noProof="0">
              <a:ln>
                <a:noFill/>
              </a:ln>
              <a:solidFill>
                <a:prstClr val="black"/>
              </a:solidFill>
              <a:effectLst/>
              <a:uLnTx/>
              <a:uFillTx/>
              <a:latin typeface="ＭＳ Ｐゴシック"/>
              <a:ea typeface="+mn-ea"/>
            </a:rPr>
            <a:t>長期的な視野に立った行財政運営に努める。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79</xdr:row>
      <xdr:rowOff>168911</xdr:rowOff>
    </xdr:to>
    <xdr:cxnSp macro="">
      <xdr:nvCxnSpPr>
        <xdr:cNvPr id="421" name="直線コネクタ 420"/>
        <xdr:cNvCxnSpPr/>
      </xdr:nvCxnSpPr>
      <xdr:spPr>
        <a:xfrm>
          <a:off x="15671800" y="13690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35561</xdr:rowOff>
    </xdr:from>
    <xdr:to>
      <xdr:col>22</xdr:col>
      <xdr:colOff>565150</xdr:colOff>
      <xdr:row>79</xdr:row>
      <xdr:rowOff>146050</xdr:rowOff>
    </xdr:to>
    <xdr:cxnSp macro="">
      <xdr:nvCxnSpPr>
        <xdr:cNvPr id="424" name="直線コネクタ 423"/>
        <xdr:cNvCxnSpPr/>
      </xdr:nvCxnSpPr>
      <xdr:spPr>
        <a:xfrm>
          <a:off x="14782800" y="135801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35561</xdr:rowOff>
    </xdr:from>
    <xdr:to>
      <xdr:col>21</xdr:col>
      <xdr:colOff>361950</xdr:colOff>
      <xdr:row>79</xdr:row>
      <xdr:rowOff>62230</xdr:rowOff>
    </xdr:to>
    <xdr:cxnSp macro="">
      <xdr:nvCxnSpPr>
        <xdr:cNvPr id="427" name="直線コネクタ 426"/>
        <xdr:cNvCxnSpPr/>
      </xdr:nvCxnSpPr>
      <xdr:spPr>
        <a:xfrm flipV="1">
          <a:off x="13893800" y="135801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79</xdr:row>
      <xdr:rowOff>62230</xdr:rowOff>
    </xdr:to>
    <xdr:cxnSp macro="">
      <xdr:nvCxnSpPr>
        <xdr:cNvPr id="430" name="直線コネクタ 429"/>
        <xdr:cNvCxnSpPr/>
      </xdr:nvCxnSpPr>
      <xdr:spPr>
        <a:xfrm>
          <a:off x="13004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40" name="円/楕円 439"/>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26688</xdr:rowOff>
    </xdr:from>
    <xdr:ext cx="762000" cy="259045"/>
    <xdr:sp macro="" textlink="">
      <xdr:nvSpPr>
        <xdr:cNvPr id="441" name="公債費以外該当値テキスト"/>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95250</xdr:rowOff>
    </xdr:from>
    <xdr:to>
      <xdr:col>22</xdr:col>
      <xdr:colOff>615950</xdr:colOff>
      <xdr:row>80</xdr:row>
      <xdr:rowOff>25400</xdr:rowOff>
    </xdr:to>
    <xdr:sp macro="" textlink="">
      <xdr:nvSpPr>
        <xdr:cNvPr id="442" name="円/楕円 441"/>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10177</xdr:rowOff>
    </xdr:from>
    <xdr:ext cx="736600" cy="259045"/>
    <xdr:sp macro="" textlink="">
      <xdr:nvSpPr>
        <xdr:cNvPr id="443" name="テキスト ボックス 442"/>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156211</xdr:rowOff>
    </xdr:from>
    <xdr:to>
      <xdr:col>21</xdr:col>
      <xdr:colOff>412750</xdr:colOff>
      <xdr:row>79</xdr:row>
      <xdr:rowOff>86361</xdr:rowOff>
    </xdr:to>
    <xdr:sp macro="" textlink="">
      <xdr:nvSpPr>
        <xdr:cNvPr id="444" name="円/楕円 443"/>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71138</xdr:rowOff>
    </xdr:from>
    <xdr:ext cx="762000" cy="259045"/>
    <xdr:sp macro="" textlink="">
      <xdr:nvSpPr>
        <xdr:cNvPr id="445" name="テキスト ボックス 444"/>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xdr:rowOff>
    </xdr:from>
    <xdr:to>
      <xdr:col>20</xdr:col>
      <xdr:colOff>209550</xdr:colOff>
      <xdr:row>79</xdr:row>
      <xdr:rowOff>113030</xdr:rowOff>
    </xdr:to>
    <xdr:sp macro="" textlink="">
      <xdr:nvSpPr>
        <xdr:cNvPr id="446" name="円/楕円 445"/>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97807</xdr:rowOff>
    </xdr:from>
    <xdr:ext cx="762000" cy="259045"/>
    <xdr:sp macro="" textlink="">
      <xdr:nvSpPr>
        <xdr:cNvPr id="447" name="テキスト ボックス 446"/>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48" name="円/楕円 447"/>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49" name="テキスト ボックス 448"/>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144884</xdr:rowOff>
    </xdr:from>
    <xdr:to>
      <xdr:col>4</xdr:col>
      <xdr:colOff>1117600</xdr:colOff>
      <xdr:row>18</xdr:row>
      <xdr:rowOff>168887</xdr:rowOff>
    </xdr:to>
    <xdr:cxnSp macro="">
      <xdr:nvCxnSpPr>
        <xdr:cNvPr id="50" name="直線コネクタ 49"/>
        <xdr:cNvCxnSpPr/>
      </xdr:nvCxnSpPr>
      <xdr:spPr bwMode="auto">
        <a:xfrm flipV="1">
          <a:off x="5003800" y="3278609"/>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168887</xdr:rowOff>
    </xdr:from>
    <xdr:to>
      <xdr:col>4</xdr:col>
      <xdr:colOff>469900</xdr:colOff>
      <xdr:row>19</xdr:row>
      <xdr:rowOff>7640</xdr:rowOff>
    </xdr:to>
    <xdr:cxnSp macro="">
      <xdr:nvCxnSpPr>
        <xdr:cNvPr id="53" name="直線コネクタ 52"/>
        <xdr:cNvCxnSpPr/>
      </xdr:nvCxnSpPr>
      <xdr:spPr bwMode="auto">
        <a:xfrm flipV="1">
          <a:off x="4305300" y="3302612"/>
          <a:ext cx="698500" cy="1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155186</xdr:rowOff>
    </xdr:from>
    <xdr:to>
      <xdr:col>3</xdr:col>
      <xdr:colOff>904875</xdr:colOff>
      <xdr:row>19</xdr:row>
      <xdr:rowOff>7640</xdr:rowOff>
    </xdr:to>
    <xdr:cxnSp macro="">
      <xdr:nvCxnSpPr>
        <xdr:cNvPr id="56" name="直線コネクタ 55"/>
        <xdr:cNvCxnSpPr/>
      </xdr:nvCxnSpPr>
      <xdr:spPr bwMode="auto">
        <a:xfrm>
          <a:off x="3606800" y="3288911"/>
          <a:ext cx="698500" cy="2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137691</xdr:rowOff>
    </xdr:from>
    <xdr:to>
      <xdr:col>3</xdr:col>
      <xdr:colOff>206375</xdr:colOff>
      <xdr:row>18</xdr:row>
      <xdr:rowOff>155186</xdr:rowOff>
    </xdr:to>
    <xdr:cxnSp macro="">
      <xdr:nvCxnSpPr>
        <xdr:cNvPr id="59" name="直線コネクタ 58"/>
        <xdr:cNvCxnSpPr/>
      </xdr:nvCxnSpPr>
      <xdr:spPr bwMode="auto">
        <a:xfrm>
          <a:off x="2908300" y="3271416"/>
          <a:ext cx="698500" cy="1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94084</xdr:rowOff>
    </xdr:from>
    <xdr:to>
      <xdr:col>5</xdr:col>
      <xdr:colOff>34925</xdr:colOff>
      <xdr:row>19</xdr:row>
      <xdr:rowOff>24234</xdr:rowOff>
    </xdr:to>
    <xdr:sp macro="" textlink="">
      <xdr:nvSpPr>
        <xdr:cNvPr id="69" name="円/楕円 68"/>
        <xdr:cNvSpPr/>
      </xdr:nvSpPr>
      <xdr:spPr bwMode="auto">
        <a:xfrm>
          <a:off x="5600700" y="322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66161</xdr:rowOff>
    </xdr:from>
    <xdr:ext cx="762000" cy="259045"/>
    <xdr:sp macro="" textlink="">
      <xdr:nvSpPr>
        <xdr:cNvPr id="70" name="人口1人当たり決算額の推移該当値テキスト130"/>
        <xdr:cNvSpPr txBox="1"/>
      </xdr:nvSpPr>
      <xdr:spPr>
        <a:xfrm>
          <a:off x="5740400" y="319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118087</xdr:rowOff>
    </xdr:from>
    <xdr:to>
      <xdr:col>4</xdr:col>
      <xdr:colOff>520700</xdr:colOff>
      <xdr:row>19</xdr:row>
      <xdr:rowOff>48237</xdr:rowOff>
    </xdr:to>
    <xdr:sp macro="" textlink="">
      <xdr:nvSpPr>
        <xdr:cNvPr id="71" name="円/楕円 70"/>
        <xdr:cNvSpPr/>
      </xdr:nvSpPr>
      <xdr:spPr bwMode="auto">
        <a:xfrm>
          <a:off x="4953000" y="325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33014</xdr:rowOff>
    </xdr:from>
    <xdr:ext cx="736600" cy="259045"/>
    <xdr:sp macro="" textlink="">
      <xdr:nvSpPr>
        <xdr:cNvPr id="72" name="テキスト ボックス 71"/>
        <xdr:cNvSpPr txBox="1"/>
      </xdr:nvSpPr>
      <xdr:spPr>
        <a:xfrm>
          <a:off x="4622800" y="33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128290</xdr:rowOff>
    </xdr:from>
    <xdr:to>
      <xdr:col>3</xdr:col>
      <xdr:colOff>955675</xdr:colOff>
      <xdr:row>19</xdr:row>
      <xdr:rowOff>58440</xdr:rowOff>
    </xdr:to>
    <xdr:sp macro="" textlink="">
      <xdr:nvSpPr>
        <xdr:cNvPr id="73" name="円/楕円 72"/>
        <xdr:cNvSpPr/>
      </xdr:nvSpPr>
      <xdr:spPr bwMode="auto">
        <a:xfrm>
          <a:off x="4254500" y="326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43217</xdr:rowOff>
    </xdr:from>
    <xdr:ext cx="762000" cy="259045"/>
    <xdr:sp macro="" textlink="">
      <xdr:nvSpPr>
        <xdr:cNvPr id="74" name="テキスト ボックス 73"/>
        <xdr:cNvSpPr txBox="1"/>
      </xdr:nvSpPr>
      <xdr:spPr>
        <a:xfrm>
          <a:off x="3924300" y="334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104386</xdr:rowOff>
    </xdr:from>
    <xdr:to>
      <xdr:col>3</xdr:col>
      <xdr:colOff>257175</xdr:colOff>
      <xdr:row>19</xdr:row>
      <xdr:rowOff>34537</xdr:rowOff>
    </xdr:to>
    <xdr:sp macro="" textlink="">
      <xdr:nvSpPr>
        <xdr:cNvPr id="75" name="円/楕円 74"/>
        <xdr:cNvSpPr/>
      </xdr:nvSpPr>
      <xdr:spPr bwMode="auto">
        <a:xfrm>
          <a:off x="3556000" y="32381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19313</xdr:rowOff>
    </xdr:from>
    <xdr:ext cx="762000" cy="259045"/>
    <xdr:sp macro="" textlink="">
      <xdr:nvSpPr>
        <xdr:cNvPr id="76" name="テキスト ボックス 75"/>
        <xdr:cNvSpPr txBox="1"/>
      </xdr:nvSpPr>
      <xdr:spPr>
        <a:xfrm>
          <a:off x="3225800" y="332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86891</xdr:rowOff>
    </xdr:from>
    <xdr:to>
      <xdr:col>2</xdr:col>
      <xdr:colOff>692150</xdr:colOff>
      <xdr:row>19</xdr:row>
      <xdr:rowOff>17041</xdr:rowOff>
    </xdr:to>
    <xdr:sp macro="" textlink="">
      <xdr:nvSpPr>
        <xdr:cNvPr id="77" name="円/楕円 76"/>
        <xdr:cNvSpPr/>
      </xdr:nvSpPr>
      <xdr:spPr bwMode="auto">
        <a:xfrm>
          <a:off x="2857500" y="32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1818</xdr:rowOff>
    </xdr:from>
    <xdr:ext cx="762000" cy="259045"/>
    <xdr:sp macro="" textlink="">
      <xdr:nvSpPr>
        <xdr:cNvPr id="78" name="テキスト ボックス 77"/>
        <xdr:cNvSpPr txBox="1"/>
      </xdr:nvSpPr>
      <xdr:spPr>
        <a:xfrm>
          <a:off x="2527300" y="33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165953</xdr:rowOff>
    </xdr:from>
    <xdr:to>
      <xdr:col>4</xdr:col>
      <xdr:colOff>1117600</xdr:colOff>
      <xdr:row>37</xdr:row>
      <xdr:rowOff>190962</xdr:rowOff>
    </xdr:to>
    <xdr:cxnSp macro="">
      <xdr:nvCxnSpPr>
        <xdr:cNvPr id="110" name="直線コネクタ 109"/>
        <xdr:cNvCxnSpPr/>
      </xdr:nvCxnSpPr>
      <xdr:spPr bwMode="auto">
        <a:xfrm flipV="1">
          <a:off x="5003800" y="7290653"/>
          <a:ext cx="6477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160307</xdr:rowOff>
    </xdr:from>
    <xdr:to>
      <xdr:col>4</xdr:col>
      <xdr:colOff>469900</xdr:colOff>
      <xdr:row>37</xdr:row>
      <xdr:rowOff>190962</xdr:rowOff>
    </xdr:to>
    <xdr:cxnSp macro="">
      <xdr:nvCxnSpPr>
        <xdr:cNvPr id="113" name="直線コネクタ 112"/>
        <xdr:cNvCxnSpPr/>
      </xdr:nvCxnSpPr>
      <xdr:spPr bwMode="auto">
        <a:xfrm>
          <a:off x="4305300" y="7285007"/>
          <a:ext cx="698500" cy="3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121788</xdr:rowOff>
    </xdr:from>
    <xdr:to>
      <xdr:col>3</xdr:col>
      <xdr:colOff>904875</xdr:colOff>
      <xdr:row>37</xdr:row>
      <xdr:rowOff>160307</xdr:rowOff>
    </xdr:to>
    <xdr:cxnSp macro="">
      <xdr:nvCxnSpPr>
        <xdr:cNvPr id="116" name="直線コネクタ 115"/>
        <xdr:cNvCxnSpPr/>
      </xdr:nvCxnSpPr>
      <xdr:spPr bwMode="auto">
        <a:xfrm>
          <a:off x="3606800" y="7246488"/>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109261</xdr:rowOff>
    </xdr:from>
    <xdr:to>
      <xdr:col>3</xdr:col>
      <xdr:colOff>206375</xdr:colOff>
      <xdr:row>37</xdr:row>
      <xdr:rowOff>121788</xdr:rowOff>
    </xdr:to>
    <xdr:cxnSp macro="">
      <xdr:nvCxnSpPr>
        <xdr:cNvPr id="119" name="直線コネクタ 118"/>
        <xdr:cNvCxnSpPr/>
      </xdr:nvCxnSpPr>
      <xdr:spPr bwMode="auto">
        <a:xfrm>
          <a:off x="2908300" y="7233961"/>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115153</xdr:rowOff>
    </xdr:from>
    <xdr:to>
      <xdr:col>5</xdr:col>
      <xdr:colOff>34925</xdr:colOff>
      <xdr:row>37</xdr:row>
      <xdr:rowOff>216753</xdr:rowOff>
    </xdr:to>
    <xdr:sp macro="" textlink="">
      <xdr:nvSpPr>
        <xdr:cNvPr id="129" name="円/楕円 128"/>
        <xdr:cNvSpPr/>
      </xdr:nvSpPr>
      <xdr:spPr bwMode="auto">
        <a:xfrm>
          <a:off x="5600700" y="723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87230</xdr:rowOff>
    </xdr:from>
    <xdr:ext cx="762000" cy="259045"/>
    <xdr:sp macro="" textlink="">
      <xdr:nvSpPr>
        <xdr:cNvPr id="130" name="人口1人当たり決算額の推移該当値テキスト445"/>
        <xdr:cNvSpPr txBox="1"/>
      </xdr:nvSpPr>
      <xdr:spPr>
        <a:xfrm>
          <a:off x="5740400" y="721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140162</xdr:rowOff>
    </xdr:from>
    <xdr:to>
      <xdr:col>4</xdr:col>
      <xdr:colOff>520700</xdr:colOff>
      <xdr:row>37</xdr:row>
      <xdr:rowOff>241762</xdr:rowOff>
    </xdr:to>
    <xdr:sp macro="" textlink="">
      <xdr:nvSpPr>
        <xdr:cNvPr id="131" name="円/楕円 130"/>
        <xdr:cNvSpPr/>
      </xdr:nvSpPr>
      <xdr:spPr bwMode="auto">
        <a:xfrm>
          <a:off x="4953000" y="726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226539</xdr:rowOff>
    </xdr:from>
    <xdr:ext cx="736600" cy="259045"/>
    <xdr:sp macro="" textlink="">
      <xdr:nvSpPr>
        <xdr:cNvPr id="132" name="テキスト ボックス 131"/>
        <xdr:cNvSpPr txBox="1"/>
      </xdr:nvSpPr>
      <xdr:spPr>
        <a:xfrm>
          <a:off x="4622800" y="735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109507</xdr:rowOff>
    </xdr:from>
    <xdr:to>
      <xdr:col>3</xdr:col>
      <xdr:colOff>955675</xdr:colOff>
      <xdr:row>37</xdr:row>
      <xdr:rowOff>211107</xdr:rowOff>
    </xdr:to>
    <xdr:sp macro="" textlink="">
      <xdr:nvSpPr>
        <xdr:cNvPr id="133" name="円/楕円 132"/>
        <xdr:cNvSpPr/>
      </xdr:nvSpPr>
      <xdr:spPr bwMode="auto">
        <a:xfrm>
          <a:off x="4254500" y="723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195884</xdr:rowOff>
    </xdr:from>
    <xdr:ext cx="762000" cy="259045"/>
    <xdr:sp macro="" textlink="">
      <xdr:nvSpPr>
        <xdr:cNvPr id="134" name="テキスト ボックス 133"/>
        <xdr:cNvSpPr txBox="1"/>
      </xdr:nvSpPr>
      <xdr:spPr>
        <a:xfrm>
          <a:off x="3924300" y="732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70988</xdr:rowOff>
    </xdr:from>
    <xdr:to>
      <xdr:col>3</xdr:col>
      <xdr:colOff>257175</xdr:colOff>
      <xdr:row>37</xdr:row>
      <xdr:rowOff>172588</xdr:rowOff>
    </xdr:to>
    <xdr:sp macro="" textlink="">
      <xdr:nvSpPr>
        <xdr:cNvPr id="135" name="円/楕円 134"/>
        <xdr:cNvSpPr/>
      </xdr:nvSpPr>
      <xdr:spPr bwMode="auto">
        <a:xfrm>
          <a:off x="3556000" y="719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157365</xdr:rowOff>
    </xdr:from>
    <xdr:ext cx="762000" cy="259045"/>
    <xdr:sp macro="" textlink="">
      <xdr:nvSpPr>
        <xdr:cNvPr id="136" name="テキスト ボックス 135"/>
        <xdr:cNvSpPr txBox="1"/>
      </xdr:nvSpPr>
      <xdr:spPr>
        <a:xfrm>
          <a:off x="3225800" y="72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58461</xdr:rowOff>
    </xdr:from>
    <xdr:to>
      <xdr:col>2</xdr:col>
      <xdr:colOff>692150</xdr:colOff>
      <xdr:row>37</xdr:row>
      <xdr:rowOff>160061</xdr:rowOff>
    </xdr:to>
    <xdr:sp macro="" textlink="">
      <xdr:nvSpPr>
        <xdr:cNvPr id="137" name="円/楕円 136"/>
        <xdr:cNvSpPr/>
      </xdr:nvSpPr>
      <xdr:spPr bwMode="auto">
        <a:xfrm>
          <a:off x="2857500" y="71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144838</xdr:rowOff>
    </xdr:from>
    <xdr:ext cx="762000" cy="259045"/>
    <xdr:sp macro="" textlink="">
      <xdr:nvSpPr>
        <xdr:cNvPr id="138" name="テキスト ボックス 137"/>
        <xdr:cNvSpPr txBox="1"/>
      </xdr:nvSpPr>
      <xdr:spPr>
        <a:xfrm>
          <a:off x="2527300" y="72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79243</xdr:rowOff>
    </xdr:from>
    <xdr:to>
      <xdr:col>6</xdr:col>
      <xdr:colOff>511175</xdr:colOff>
      <xdr:row>38</xdr:row>
      <xdr:rowOff>101798</xdr:rowOff>
    </xdr:to>
    <xdr:cxnSp macro="">
      <xdr:nvCxnSpPr>
        <xdr:cNvPr id="61" name="直線コネクタ 60"/>
        <xdr:cNvCxnSpPr/>
      </xdr:nvCxnSpPr>
      <xdr:spPr>
        <a:xfrm flipV="1">
          <a:off x="3797300" y="6594343"/>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91466</xdr:rowOff>
    </xdr:from>
    <xdr:to>
      <xdr:col>5</xdr:col>
      <xdr:colOff>358775</xdr:colOff>
      <xdr:row>38</xdr:row>
      <xdr:rowOff>101798</xdr:rowOff>
    </xdr:to>
    <xdr:cxnSp macro="">
      <xdr:nvCxnSpPr>
        <xdr:cNvPr id="64" name="直線コネクタ 63"/>
        <xdr:cNvCxnSpPr/>
      </xdr:nvCxnSpPr>
      <xdr:spPr>
        <a:xfrm>
          <a:off x="2908300" y="6606566"/>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83990</xdr:rowOff>
    </xdr:from>
    <xdr:to>
      <xdr:col>4</xdr:col>
      <xdr:colOff>155575</xdr:colOff>
      <xdr:row>38</xdr:row>
      <xdr:rowOff>91466</xdr:rowOff>
    </xdr:to>
    <xdr:cxnSp macro="">
      <xdr:nvCxnSpPr>
        <xdr:cNvPr id="67" name="直線コネクタ 66"/>
        <xdr:cNvCxnSpPr/>
      </xdr:nvCxnSpPr>
      <xdr:spPr>
        <a:xfrm>
          <a:off x="2019300" y="6599090"/>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77765</xdr:rowOff>
    </xdr:from>
    <xdr:to>
      <xdr:col>2</xdr:col>
      <xdr:colOff>638175</xdr:colOff>
      <xdr:row>38</xdr:row>
      <xdr:rowOff>83990</xdr:rowOff>
    </xdr:to>
    <xdr:cxnSp macro="">
      <xdr:nvCxnSpPr>
        <xdr:cNvPr id="70" name="直線コネクタ 69"/>
        <xdr:cNvCxnSpPr/>
      </xdr:nvCxnSpPr>
      <xdr:spPr>
        <a:xfrm>
          <a:off x="1130300" y="6592865"/>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28443</xdr:rowOff>
    </xdr:from>
    <xdr:to>
      <xdr:col>6</xdr:col>
      <xdr:colOff>561975</xdr:colOff>
      <xdr:row>38</xdr:row>
      <xdr:rowOff>130043</xdr:rowOff>
    </xdr:to>
    <xdr:sp macro="" textlink="">
      <xdr:nvSpPr>
        <xdr:cNvPr id="80" name="円/楕円 79"/>
        <xdr:cNvSpPr/>
      </xdr:nvSpPr>
      <xdr:spPr>
        <a:xfrm>
          <a:off x="4584700" y="65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114820</xdr:rowOff>
    </xdr:from>
    <xdr:ext cx="534377" cy="259045"/>
    <xdr:sp macro="" textlink="">
      <xdr:nvSpPr>
        <xdr:cNvPr id="81" name="人件費該当値テキスト"/>
        <xdr:cNvSpPr txBox="1"/>
      </xdr:nvSpPr>
      <xdr:spPr>
        <a:xfrm>
          <a:off x="4686300" y="6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50998</xdr:rowOff>
    </xdr:from>
    <xdr:to>
      <xdr:col>5</xdr:col>
      <xdr:colOff>409575</xdr:colOff>
      <xdr:row>38</xdr:row>
      <xdr:rowOff>152598</xdr:rowOff>
    </xdr:to>
    <xdr:sp macro="" textlink="">
      <xdr:nvSpPr>
        <xdr:cNvPr id="82" name="円/楕円 81"/>
        <xdr:cNvSpPr/>
      </xdr:nvSpPr>
      <xdr:spPr>
        <a:xfrm>
          <a:off x="3746500" y="6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143725</xdr:rowOff>
    </xdr:from>
    <xdr:ext cx="534377" cy="259045"/>
    <xdr:sp macro="" textlink="">
      <xdr:nvSpPr>
        <xdr:cNvPr id="83" name="テキスト ボックス 82"/>
        <xdr:cNvSpPr txBox="1"/>
      </xdr:nvSpPr>
      <xdr:spPr>
        <a:xfrm>
          <a:off x="3530111" y="66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40666</xdr:rowOff>
    </xdr:from>
    <xdr:to>
      <xdr:col>4</xdr:col>
      <xdr:colOff>206375</xdr:colOff>
      <xdr:row>38</xdr:row>
      <xdr:rowOff>142266</xdr:rowOff>
    </xdr:to>
    <xdr:sp macro="" textlink="">
      <xdr:nvSpPr>
        <xdr:cNvPr id="84" name="円/楕円 83"/>
        <xdr:cNvSpPr/>
      </xdr:nvSpPr>
      <xdr:spPr>
        <a:xfrm>
          <a:off x="2857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133393</xdr:rowOff>
    </xdr:from>
    <xdr:ext cx="534377" cy="259045"/>
    <xdr:sp macro="" textlink="">
      <xdr:nvSpPr>
        <xdr:cNvPr id="85" name="テキスト ボックス 84"/>
        <xdr:cNvSpPr txBox="1"/>
      </xdr:nvSpPr>
      <xdr:spPr>
        <a:xfrm>
          <a:off x="2641111" y="6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33190</xdr:rowOff>
    </xdr:from>
    <xdr:to>
      <xdr:col>3</xdr:col>
      <xdr:colOff>3175</xdr:colOff>
      <xdr:row>38</xdr:row>
      <xdr:rowOff>134790</xdr:rowOff>
    </xdr:to>
    <xdr:sp macro="" textlink="">
      <xdr:nvSpPr>
        <xdr:cNvPr id="86" name="円/楕円 85"/>
        <xdr:cNvSpPr/>
      </xdr:nvSpPr>
      <xdr:spPr>
        <a:xfrm>
          <a:off x="1968500" y="65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125917</xdr:rowOff>
    </xdr:from>
    <xdr:ext cx="534377" cy="259045"/>
    <xdr:sp macro="" textlink="">
      <xdr:nvSpPr>
        <xdr:cNvPr id="87" name="テキスト ボックス 86"/>
        <xdr:cNvSpPr txBox="1"/>
      </xdr:nvSpPr>
      <xdr:spPr>
        <a:xfrm>
          <a:off x="1752111" y="66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26965</xdr:rowOff>
    </xdr:from>
    <xdr:to>
      <xdr:col>1</xdr:col>
      <xdr:colOff>485775</xdr:colOff>
      <xdr:row>38</xdr:row>
      <xdr:rowOff>128565</xdr:rowOff>
    </xdr:to>
    <xdr:sp macro="" textlink="">
      <xdr:nvSpPr>
        <xdr:cNvPr id="88" name="円/楕円 87"/>
        <xdr:cNvSpPr/>
      </xdr:nvSpPr>
      <xdr:spPr>
        <a:xfrm>
          <a:off x="1079500" y="65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119692</xdr:rowOff>
    </xdr:from>
    <xdr:ext cx="534377" cy="259045"/>
    <xdr:sp macro="" textlink="">
      <xdr:nvSpPr>
        <xdr:cNvPr id="89" name="テキスト ボックス 88"/>
        <xdr:cNvSpPr txBox="1"/>
      </xdr:nvSpPr>
      <xdr:spPr>
        <a:xfrm>
          <a:off x="863111" y="66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138590</xdr:rowOff>
    </xdr:from>
    <xdr:to>
      <xdr:col>6</xdr:col>
      <xdr:colOff>511175</xdr:colOff>
      <xdr:row>57</xdr:row>
      <xdr:rowOff>156072</xdr:rowOff>
    </xdr:to>
    <xdr:cxnSp macro="">
      <xdr:nvCxnSpPr>
        <xdr:cNvPr id="121" name="直線コネクタ 120"/>
        <xdr:cNvCxnSpPr/>
      </xdr:nvCxnSpPr>
      <xdr:spPr>
        <a:xfrm flipV="1">
          <a:off x="3797300" y="9911240"/>
          <a:ext cx="8382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156072</xdr:rowOff>
    </xdr:from>
    <xdr:to>
      <xdr:col>5</xdr:col>
      <xdr:colOff>358775</xdr:colOff>
      <xdr:row>58</xdr:row>
      <xdr:rowOff>37625</xdr:rowOff>
    </xdr:to>
    <xdr:cxnSp macro="">
      <xdr:nvCxnSpPr>
        <xdr:cNvPr id="124" name="直線コネクタ 123"/>
        <xdr:cNvCxnSpPr/>
      </xdr:nvCxnSpPr>
      <xdr:spPr>
        <a:xfrm flipV="1">
          <a:off x="2908300" y="9928722"/>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37625</xdr:rowOff>
    </xdr:from>
    <xdr:to>
      <xdr:col>4</xdr:col>
      <xdr:colOff>155575</xdr:colOff>
      <xdr:row>58</xdr:row>
      <xdr:rowOff>50470</xdr:rowOff>
    </xdr:to>
    <xdr:cxnSp macro="">
      <xdr:nvCxnSpPr>
        <xdr:cNvPr id="127" name="直線コネクタ 126"/>
        <xdr:cNvCxnSpPr/>
      </xdr:nvCxnSpPr>
      <xdr:spPr>
        <a:xfrm flipV="1">
          <a:off x="2019300" y="9981725"/>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17889</xdr:rowOff>
    </xdr:from>
    <xdr:to>
      <xdr:col>2</xdr:col>
      <xdr:colOff>638175</xdr:colOff>
      <xdr:row>58</xdr:row>
      <xdr:rowOff>50470</xdr:rowOff>
    </xdr:to>
    <xdr:cxnSp macro="">
      <xdr:nvCxnSpPr>
        <xdr:cNvPr id="130" name="直線コネクタ 129"/>
        <xdr:cNvCxnSpPr/>
      </xdr:nvCxnSpPr>
      <xdr:spPr>
        <a:xfrm>
          <a:off x="1130300" y="9961989"/>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87790</xdr:rowOff>
    </xdr:from>
    <xdr:to>
      <xdr:col>6</xdr:col>
      <xdr:colOff>561975</xdr:colOff>
      <xdr:row>58</xdr:row>
      <xdr:rowOff>17940</xdr:rowOff>
    </xdr:to>
    <xdr:sp macro="" textlink="">
      <xdr:nvSpPr>
        <xdr:cNvPr id="140" name="円/楕円 139"/>
        <xdr:cNvSpPr/>
      </xdr:nvSpPr>
      <xdr:spPr>
        <a:xfrm>
          <a:off x="4584700" y="98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66217</xdr:rowOff>
    </xdr:from>
    <xdr:ext cx="534377" cy="259045"/>
    <xdr:sp macro="" textlink="">
      <xdr:nvSpPr>
        <xdr:cNvPr id="141" name="物件費該当値テキスト"/>
        <xdr:cNvSpPr txBox="1"/>
      </xdr:nvSpPr>
      <xdr:spPr>
        <a:xfrm>
          <a:off x="4686300" y="9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105272</xdr:rowOff>
    </xdr:from>
    <xdr:to>
      <xdr:col>5</xdr:col>
      <xdr:colOff>409575</xdr:colOff>
      <xdr:row>58</xdr:row>
      <xdr:rowOff>35422</xdr:rowOff>
    </xdr:to>
    <xdr:sp macro="" textlink="">
      <xdr:nvSpPr>
        <xdr:cNvPr id="142" name="円/楕円 141"/>
        <xdr:cNvSpPr/>
      </xdr:nvSpPr>
      <xdr:spPr>
        <a:xfrm>
          <a:off x="3746500" y="98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26549</xdr:rowOff>
    </xdr:from>
    <xdr:ext cx="534377" cy="259045"/>
    <xdr:sp macro="" textlink="">
      <xdr:nvSpPr>
        <xdr:cNvPr id="143" name="テキスト ボックス 142"/>
        <xdr:cNvSpPr txBox="1"/>
      </xdr:nvSpPr>
      <xdr:spPr>
        <a:xfrm>
          <a:off x="3530111" y="99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158275</xdr:rowOff>
    </xdr:from>
    <xdr:to>
      <xdr:col>4</xdr:col>
      <xdr:colOff>206375</xdr:colOff>
      <xdr:row>58</xdr:row>
      <xdr:rowOff>88425</xdr:rowOff>
    </xdr:to>
    <xdr:sp macro="" textlink="">
      <xdr:nvSpPr>
        <xdr:cNvPr id="144" name="円/楕円 143"/>
        <xdr:cNvSpPr/>
      </xdr:nvSpPr>
      <xdr:spPr>
        <a:xfrm>
          <a:off x="2857500" y="99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79552</xdr:rowOff>
    </xdr:from>
    <xdr:ext cx="534377" cy="259045"/>
    <xdr:sp macro="" textlink="">
      <xdr:nvSpPr>
        <xdr:cNvPr id="145" name="テキスト ボックス 144"/>
        <xdr:cNvSpPr txBox="1"/>
      </xdr:nvSpPr>
      <xdr:spPr>
        <a:xfrm>
          <a:off x="2641111" y="100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171120</xdr:rowOff>
    </xdr:from>
    <xdr:to>
      <xdr:col>3</xdr:col>
      <xdr:colOff>3175</xdr:colOff>
      <xdr:row>58</xdr:row>
      <xdr:rowOff>101270</xdr:rowOff>
    </xdr:to>
    <xdr:sp macro="" textlink="">
      <xdr:nvSpPr>
        <xdr:cNvPr id="146" name="円/楕円 145"/>
        <xdr:cNvSpPr/>
      </xdr:nvSpPr>
      <xdr:spPr>
        <a:xfrm>
          <a:off x="1968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92397</xdr:rowOff>
    </xdr:from>
    <xdr:ext cx="534377" cy="259045"/>
    <xdr:sp macro="" textlink="">
      <xdr:nvSpPr>
        <xdr:cNvPr id="147" name="テキスト ボックス 146"/>
        <xdr:cNvSpPr txBox="1"/>
      </xdr:nvSpPr>
      <xdr:spPr>
        <a:xfrm>
          <a:off x="1752111" y="100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138539</xdr:rowOff>
    </xdr:from>
    <xdr:to>
      <xdr:col>1</xdr:col>
      <xdr:colOff>485775</xdr:colOff>
      <xdr:row>58</xdr:row>
      <xdr:rowOff>68689</xdr:rowOff>
    </xdr:to>
    <xdr:sp macro="" textlink="">
      <xdr:nvSpPr>
        <xdr:cNvPr id="148" name="円/楕円 147"/>
        <xdr:cNvSpPr/>
      </xdr:nvSpPr>
      <xdr:spPr>
        <a:xfrm>
          <a:off x="1079500" y="99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59816</xdr:rowOff>
    </xdr:from>
    <xdr:ext cx="534377" cy="259045"/>
    <xdr:sp macro="" textlink="">
      <xdr:nvSpPr>
        <xdr:cNvPr id="149" name="テキスト ボックス 148"/>
        <xdr:cNvSpPr txBox="1"/>
      </xdr:nvSpPr>
      <xdr:spPr>
        <a:xfrm>
          <a:off x="863111" y="100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91374</xdr:rowOff>
    </xdr:from>
    <xdr:to>
      <xdr:col>6</xdr:col>
      <xdr:colOff>511175</xdr:colOff>
      <xdr:row>77</xdr:row>
      <xdr:rowOff>124613</xdr:rowOff>
    </xdr:to>
    <xdr:cxnSp macro="">
      <xdr:nvCxnSpPr>
        <xdr:cNvPr id="176" name="直線コネクタ 175"/>
        <xdr:cNvCxnSpPr/>
      </xdr:nvCxnSpPr>
      <xdr:spPr>
        <a:xfrm flipV="1">
          <a:off x="3797300" y="13293024"/>
          <a:ext cx="8382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124613</xdr:rowOff>
    </xdr:from>
    <xdr:to>
      <xdr:col>5</xdr:col>
      <xdr:colOff>358775</xdr:colOff>
      <xdr:row>77</xdr:row>
      <xdr:rowOff>124704</xdr:rowOff>
    </xdr:to>
    <xdr:cxnSp macro="">
      <xdr:nvCxnSpPr>
        <xdr:cNvPr id="179" name="直線コネクタ 178"/>
        <xdr:cNvCxnSpPr/>
      </xdr:nvCxnSpPr>
      <xdr:spPr>
        <a:xfrm flipV="1">
          <a:off x="2908300" y="133262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124704</xdr:rowOff>
    </xdr:from>
    <xdr:to>
      <xdr:col>4</xdr:col>
      <xdr:colOff>155575</xdr:colOff>
      <xdr:row>77</xdr:row>
      <xdr:rowOff>163291</xdr:rowOff>
    </xdr:to>
    <xdr:cxnSp macro="">
      <xdr:nvCxnSpPr>
        <xdr:cNvPr id="182" name="直線コネクタ 181"/>
        <xdr:cNvCxnSpPr/>
      </xdr:nvCxnSpPr>
      <xdr:spPr>
        <a:xfrm flipV="1">
          <a:off x="2019300" y="13326354"/>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154742</xdr:rowOff>
    </xdr:from>
    <xdr:to>
      <xdr:col>2</xdr:col>
      <xdr:colOff>638175</xdr:colOff>
      <xdr:row>77</xdr:row>
      <xdr:rowOff>163291</xdr:rowOff>
    </xdr:to>
    <xdr:cxnSp macro="">
      <xdr:nvCxnSpPr>
        <xdr:cNvPr id="185" name="直線コネクタ 184"/>
        <xdr:cNvCxnSpPr/>
      </xdr:nvCxnSpPr>
      <xdr:spPr>
        <a:xfrm>
          <a:off x="1130300" y="13356392"/>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40574</xdr:rowOff>
    </xdr:from>
    <xdr:to>
      <xdr:col>6</xdr:col>
      <xdr:colOff>561975</xdr:colOff>
      <xdr:row>77</xdr:row>
      <xdr:rowOff>142174</xdr:rowOff>
    </xdr:to>
    <xdr:sp macro="" textlink="">
      <xdr:nvSpPr>
        <xdr:cNvPr id="195" name="円/楕円 194"/>
        <xdr:cNvSpPr/>
      </xdr:nvSpPr>
      <xdr:spPr>
        <a:xfrm>
          <a:off x="4584700" y="132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63451</xdr:rowOff>
    </xdr:from>
    <xdr:ext cx="469744" cy="259045"/>
    <xdr:sp macro="" textlink="">
      <xdr:nvSpPr>
        <xdr:cNvPr id="196" name="維持補修費該当値テキスト"/>
        <xdr:cNvSpPr txBox="1"/>
      </xdr:nvSpPr>
      <xdr:spPr>
        <a:xfrm>
          <a:off x="4686300" y="1309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73813</xdr:rowOff>
    </xdr:from>
    <xdr:to>
      <xdr:col>5</xdr:col>
      <xdr:colOff>409575</xdr:colOff>
      <xdr:row>78</xdr:row>
      <xdr:rowOff>3963</xdr:rowOff>
    </xdr:to>
    <xdr:sp macro="" textlink="">
      <xdr:nvSpPr>
        <xdr:cNvPr id="197" name="円/楕円 196"/>
        <xdr:cNvSpPr/>
      </xdr:nvSpPr>
      <xdr:spPr>
        <a:xfrm>
          <a:off x="3746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166540</xdr:rowOff>
    </xdr:from>
    <xdr:ext cx="469744" cy="259045"/>
    <xdr:sp macro="" textlink="">
      <xdr:nvSpPr>
        <xdr:cNvPr id="198" name="テキスト ボックス 197"/>
        <xdr:cNvSpPr txBox="1"/>
      </xdr:nvSpPr>
      <xdr:spPr>
        <a:xfrm>
          <a:off x="3562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73904</xdr:rowOff>
    </xdr:from>
    <xdr:to>
      <xdr:col>4</xdr:col>
      <xdr:colOff>206375</xdr:colOff>
      <xdr:row>78</xdr:row>
      <xdr:rowOff>4054</xdr:rowOff>
    </xdr:to>
    <xdr:sp macro="" textlink="">
      <xdr:nvSpPr>
        <xdr:cNvPr id="199" name="円/楕円 198"/>
        <xdr:cNvSpPr/>
      </xdr:nvSpPr>
      <xdr:spPr>
        <a:xfrm>
          <a:off x="28575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166631</xdr:rowOff>
    </xdr:from>
    <xdr:ext cx="469744" cy="259045"/>
    <xdr:sp macro="" textlink="">
      <xdr:nvSpPr>
        <xdr:cNvPr id="200" name="テキスト ボックス 199"/>
        <xdr:cNvSpPr txBox="1"/>
      </xdr:nvSpPr>
      <xdr:spPr>
        <a:xfrm>
          <a:off x="2673427" y="133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112491</xdr:rowOff>
    </xdr:from>
    <xdr:to>
      <xdr:col>3</xdr:col>
      <xdr:colOff>3175</xdr:colOff>
      <xdr:row>78</xdr:row>
      <xdr:rowOff>42641</xdr:rowOff>
    </xdr:to>
    <xdr:sp macro="" textlink="">
      <xdr:nvSpPr>
        <xdr:cNvPr id="201" name="円/楕円 200"/>
        <xdr:cNvSpPr/>
      </xdr:nvSpPr>
      <xdr:spPr>
        <a:xfrm>
          <a:off x="1968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33768</xdr:rowOff>
    </xdr:from>
    <xdr:ext cx="469744" cy="259045"/>
    <xdr:sp macro="" textlink="">
      <xdr:nvSpPr>
        <xdr:cNvPr id="202" name="テキスト ボックス 201"/>
        <xdr:cNvSpPr txBox="1"/>
      </xdr:nvSpPr>
      <xdr:spPr>
        <a:xfrm>
          <a:off x="1784427"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103942</xdr:rowOff>
    </xdr:from>
    <xdr:to>
      <xdr:col>1</xdr:col>
      <xdr:colOff>485775</xdr:colOff>
      <xdr:row>78</xdr:row>
      <xdr:rowOff>34092</xdr:rowOff>
    </xdr:to>
    <xdr:sp macro="" textlink="">
      <xdr:nvSpPr>
        <xdr:cNvPr id="203" name="円/楕円 202"/>
        <xdr:cNvSpPr/>
      </xdr:nvSpPr>
      <xdr:spPr>
        <a:xfrm>
          <a:off x="1079500" y="133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25219</xdr:rowOff>
    </xdr:from>
    <xdr:ext cx="469744" cy="259045"/>
    <xdr:sp macro="" textlink="">
      <xdr:nvSpPr>
        <xdr:cNvPr id="204" name="テキスト ボックス 203"/>
        <xdr:cNvSpPr txBox="1"/>
      </xdr:nvSpPr>
      <xdr:spPr>
        <a:xfrm>
          <a:off x="895427" y="133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78908</xdr:rowOff>
    </xdr:from>
    <xdr:to>
      <xdr:col>6</xdr:col>
      <xdr:colOff>511175</xdr:colOff>
      <xdr:row>94</xdr:row>
      <xdr:rowOff>91726</xdr:rowOff>
    </xdr:to>
    <xdr:cxnSp macro="">
      <xdr:nvCxnSpPr>
        <xdr:cNvPr id="236" name="直線コネクタ 235"/>
        <xdr:cNvCxnSpPr/>
      </xdr:nvCxnSpPr>
      <xdr:spPr>
        <a:xfrm flipV="1">
          <a:off x="3797300" y="16195208"/>
          <a:ext cx="8382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91726</xdr:rowOff>
    </xdr:from>
    <xdr:to>
      <xdr:col>5</xdr:col>
      <xdr:colOff>358775</xdr:colOff>
      <xdr:row>94</xdr:row>
      <xdr:rowOff>165565</xdr:rowOff>
    </xdr:to>
    <xdr:cxnSp macro="">
      <xdr:nvCxnSpPr>
        <xdr:cNvPr id="239" name="直線コネクタ 238"/>
        <xdr:cNvCxnSpPr/>
      </xdr:nvCxnSpPr>
      <xdr:spPr>
        <a:xfrm flipV="1">
          <a:off x="2908300" y="16208026"/>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165565</xdr:rowOff>
    </xdr:from>
    <xdr:to>
      <xdr:col>4</xdr:col>
      <xdr:colOff>155575</xdr:colOff>
      <xdr:row>95</xdr:row>
      <xdr:rowOff>40194</xdr:rowOff>
    </xdr:to>
    <xdr:cxnSp macro="">
      <xdr:nvCxnSpPr>
        <xdr:cNvPr id="242" name="直線コネクタ 241"/>
        <xdr:cNvCxnSpPr/>
      </xdr:nvCxnSpPr>
      <xdr:spPr>
        <a:xfrm flipV="1">
          <a:off x="2019300" y="16281865"/>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39540</xdr:rowOff>
    </xdr:from>
    <xdr:to>
      <xdr:col>2</xdr:col>
      <xdr:colOff>638175</xdr:colOff>
      <xdr:row>95</xdr:row>
      <xdr:rowOff>40194</xdr:rowOff>
    </xdr:to>
    <xdr:cxnSp macro="">
      <xdr:nvCxnSpPr>
        <xdr:cNvPr id="245" name="直線コネクタ 244"/>
        <xdr:cNvCxnSpPr/>
      </xdr:nvCxnSpPr>
      <xdr:spPr>
        <a:xfrm>
          <a:off x="1130300" y="1632729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28108</xdr:rowOff>
    </xdr:from>
    <xdr:to>
      <xdr:col>6</xdr:col>
      <xdr:colOff>561975</xdr:colOff>
      <xdr:row>94</xdr:row>
      <xdr:rowOff>129708</xdr:rowOff>
    </xdr:to>
    <xdr:sp macro="" textlink="">
      <xdr:nvSpPr>
        <xdr:cNvPr id="255" name="円/楕円 254"/>
        <xdr:cNvSpPr/>
      </xdr:nvSpPr>
      <xdr:spPr>
        <a:xfrm>
          <a:off x="4584700" y="161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50985</xdr:rowOff>
    </xdr:from>
    <xdr:ext cx="534377" cy="259045"/>
    <xdr:sp macro="" textlink="">
      <xdr:nvSpPr>
        <xdr:cNvPr id="256" name="扶助費該当値テキスト"/>
        <xdr:cNvSpPr txBox="1"/>
      </xdr:nvSpPr>
      <xdr:spPr>
        <a:xfrm>
          <a:off x="4686300" y="159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40926</xdr:rowOff>
    </xdr:from>
    <xdr:to>
      <xdr:col>5</xdr:col>
      <xdr:colOff>409575</xdr:colOff>
      <xdr:row>94</xdr:row>
      <xdr:rowOff>142526</xdr:rowOff>
    </xdr:to>
    <xdr:sp macro="" textlink="">
      <xdr:nvSpPr>
        <xdr:cNvPr id="257" name="円/楕円 256"/>
        <xdr:cNvSpPr/>
      </xdr:nvSpPr>
      <xdr:spPr>
        <a:xfrm>
          <a:off x="3746500" y="161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159053</xdr:rowOff>
    </xdr:from>
    <xdr:ext cx="534377" cy="259045"/>
    <xdr:sp macro="" textlink="">
      <xdr:nvSpPr>
        <xdr:cNvPr id="258" name="テキスト ボックス 257"/>
        <xdr:cNvSpPr txBox="1"/>
      </xdr:nvSpPr>
      <xdr:spPr>
        <a:xfrm>
          <a:off x="3530111" y="159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114765</xdr:rowOff>
    </xdr:from>
    <xdr:to>
      <xdr:col>4</xdr:col>
      <xdr:colOff>206375</xdr:colOff>
      <xdr:row>95</xdr:row>
      <xdr:rowOff>44915</xdr:rowOff>
    </xdr:to>
    <xdr:sp macro="" textlink="">
      <xdr:nvSpPr>
        <xdr:cNvPr id="259" name="円/楕円 258"/>
        <xdr:cNvSpPr/>
      </xdr:nvSpPr>
      <xdr:spPr>
        <a:xfrm>
          <a:off x="2857500" y="1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61442</xdr:rowOff>
    </xdr:from>
    <xdr:ext cx="534377" cy="259045"/>
    <xdr:sp macro="" textlink="">
      <xdr:nvSpPr>
        <xdr:cNvPr id="260" name="テキスト ボックス 259"/>
        <xdr:cNvSpPr txBox="1"/>
      </xdr:nvSpPr>
      <xdr:spPr>
        <a:xfrm>
          <a:off x="2641111" y="1600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160844</xdr:rowOff>
    </xdr:from>
    <xdr:to>
      <xdr:col>3</xdr:col>
      <xdr:colOff>3175</xdr:colOff>
      <xdr:row>95</xdr:row>
      <xdr:rowOff>90994</xdr:rowOff>
    </xdr:to>
    <xdr:sp macro="" textlink="">
      <xdr:nvSpPr>
        <xdr:cNvPr id="261" name="円/楕円 260"/>
        <xdr:cNvSpPr/>
      </xdr:nvSpPr>
      <xdr:spPr>
        <a:xfrm>
          <a:off x="1968500" y="162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107521</xdr:rowOff>
    </xdr:from>
    <xdr:ext cx="534377" cy="259045"/>
    <xdr:sp macro="" textlink="">
      <xdr:nvSpPr>
        <xdr:cNvPr id="262" name="テキスト ボックス 261"/>
        <xdr:cNvSpPr txBox="1"/>
      </xdr:nvSpPr>
      <xdr:spPr>
        <a:xfrm>
          <a:off x="1752111" y="1605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160190</xdr:rowOff>
    </xdr:from>
    <xdr:to>
      <xdr:col>1</xdr:col>
      <xdr:colOff>485775</xdr:colOff>
      <xdr:row>95</xdr:row>
      <xdr:rowOff>90340</xdr:rowOff>
    </xdr:to>
    <xdr:sp macro="" textlink="">
      <xdr:nvSpPr>
        <xdr:cNvPr id="263" name="円/楕円 262"/>
        <xdr:cNvSpPr/>
      </xdr:nvSpPr>
      <xdr:spPr>
        <a:xfrm>
          <a:off x="1079500" y="16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106867</xdr:rowOff>
    </xdr:from>
    <xdr:ext cx="534377" cy="259045"/>
    <xdr:sp macro="" textlink="">
      <xdr:nvSpPr>
        <xdr:cNvPr id="264" name="テキスト ボックス 263"/>
        <xdr:cNvSpPr txBox="1"/>
      </xdr:nvSpPr>
      <xdr:spPr>
        <a:xfrm>
          <a:off x="863111" y="160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50502</xdr:rowOff>
    </xdr:from>
    <xdr:to>
      <xdr:col>15</xdr:col>
      <xdr:colOff>180975</xdr:colOff>
      <xdr:row>38</xdr:row>
      <xdr:rowOff>98639</xdr:rowOff>
    </xdr:to>
    <xdr:cxnSp macro="">
      <xdr:nvCxnSpPr>
        <xdr:cNvPr id="296" name="直線コネクタ 295"/>
        <xdr:cNvCxnSpPr/>
      </xdr:nvCxnSpPr>
      <xdr:spPr>
        <a:xfrm flipV="1">
          <a:off x="9639300" y="6565602"/>
          <a:ext cx="8382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82800</xdr:rowOff>
    </xdr:from>
    <xdr:to>
      <xdr:col>14</xdr:col>
      <xdr:colOff>28575</xdr:colOff>
      <xdr:row>38</xdr:row>
      <xdr:rowOff>98639</xdr:rowOff>
    </xdr:to>
    <xdr:cxnSp macro="">
      <xdr:nvCxnSpPr>
        <xdr:cNvPr id="299" name="直線コネクタ 298"/>
        <xdr:cNvCxnSpPr/>
      </xdr:nvCxnSpPr>
      <xdr:spPr>
        <a:xfrm>
          <a:off x="8750300" y="6426450"/>
          <a:ext cx="889000" cy="18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82800</xdr:rowOff>
    </xdr:from>
    <xdr:to>
      <xdr:col>12</xdr:col>
      <xdr:colOff>511175</xdr:colOff>
      <xdr:row>38</xdr:row>
      <xdr:rowOff>108643</xdr:rowOff>
    </xdr:to>
    <xdr:cxnSp macro="">
      <xdr:nvCxnSpPr>
        <xdr:cNvPr id="302" name="直線コネクタ 301"/>
        <xdr:cNvCxnSpPr/>
      </xdr:nvCxnSpPr>
      <xdr:spPr>
        <a:xfrm flipV="1">
          <a:off x="7861300" y="6426450"/>
          <a:ext cx="889000" cy="19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108643</xdr:rowOff>
    </xdr:from>
    <xdr:to>
      <xdr:col>11</xdr:col>
      <xdr:colOff>307975</xdr:colOff>
      <xdr:row>38</xdr:row>
      <xdr:rowOff>120781</xdr:rowOff>
    </xdr:to>
    <xdr:cxnSp macro="">
      <xdr:nvCxnSpPr>
        <xdr:cNvPr id="305" name="直線コネクタ 304"/>
        <xdr:cNvCxnSpPr/>
      </xdr:nvCxnSpPr>
      <xdr:spPr>
        <a:xfrm flipV="1">
          <a:off x="6972300" y="6623743"/>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171152</xdr:rowOff>
    </xdr:from>
    <xdr:to>
      <xdr:col>15</xdr:col>
      <xdr:colOff>231775</xdr:colOff>
      <xdr:row>38</xdr:row>
      <xdr:rowOff>101302</xdr:rowOff>
    </xdr:to>
    <xdr:sp macro="" textlink="">
      <xdr:nvSpPr>
        <xdr:cNvPr id="315" name="円/楕円 314"/>
        <xdr:cNvSpPr/>
      </xdr:nvSpPr>
      <xdr:spPr>
        <a:xfrm>
          <a:off x="10426700" y="65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149579</xdr:rowOff>
    </xdr:from>
    <xdr:ext cx="534377" cy="259045"/>
    <xdr:sp macro="" textlink="">
      <xdr:nvSpPr>
        <xdr:cNvPr id="316" name="補助費等該当値テキスト"/>
        <xdr:cNvSpPr txBox="1"/>
      </xdr:nvSpPr>
      <xdr:spPr>
        <a:xfrm>
          <a:off x="10528300" y="64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47839</xdr:rowOff>
    </xdr:from>
    <xdr:to>
      <xdr:col>14</xdr:col>
      <xdr:colOff>79375</xdr:colOff>
      <xdr:row>38</xdr:row>
      <xdr:rowOff>149439</xdr:rowOff>
    </xdr:to>
    <xdr:sp macro="" textlink="">
      <xdr:nvSpPr>
        <xdr:cNvPr id="317" name="円/楕円 316"/>
        <xdr:cNvSpPr/>
      </xdr:nvSpPr>
      <xdr:spPr>
        <a:xfrm>
          <a:off x="9588500" y="65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140566</xdr:rowOff>
    </xdr:from>
    <xdr:ext cx="534377" cy="259045"/>
    <xdr:sp macro="" textlink="">
      <xdr:nvSpPr>
        <xdr:cNvPr id="318" name="テキスト ボックス 317"/>
        <xdr:cNvSpPr txBox="1"/>
      </xdr:nvSpPr>
      <xdr:spPr>
        <a:xfrm>
          <a:off x="9372111" y="66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32000</xdr:rowOff>
    </xdr:from>
    <xdr:to>
      <xdr:col>12</xdr:col>
      <xdr:colOff>561975</xdr:colOff>
      <xdr:row>37</xdr:row>
      <xdr:rowOff>133600</xdr:rowOff>
    </xdr:to>
    <xdr:sp macro="" textlink="">
      <xdr:nvSpPr>
        <xdr:cNvPr id="319" name="円/楕円 318"/>
        <xdr:cNvSpPr/>
      </xdr:nvSpPr>
      <xdr:spPr>
        <a:xfrm>
          <a:off x="8699500" y="63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124727</xdr:rowOff>
    </xdr:from>
    <xdr:ext cx="534377" cy="259045"/>
    <xdr:sp macro="" textlink="">
      <xdr:nvSpPr>
        <xdr:cNvPr id="320" name="テキスト ボックス 319"/>
        <xdr:cNvSpPr txBox="1"/>
      </xdr:nvSpPr>
      <xdr:spPr>
        <a:xfrm>
          <a:off x="8483111" y="64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57843</xdr:rowOff>
    </xdr:from>
    <xdr:to>
      <xdr:col>11</xdr:col>
      <xdr:colOff>358775</xdr:colOff>
      <xdr:row>38</xdr:row>
      <xdr:rowOff>159443</xdr:rowOff>
    </xdr:to>
    <xdr:sp macro="" textlink="">
      <xdr:nvSpPr>
        <xdr:cNvPr id="321" name="円/楕円 320"/>
        <xdr:cNvSpPr/>
      </xdr:nvSpPr>
      <xdr:spPr>
        <a:xfrm>
          <a:off x="7810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150570</xdr:rowOff>
    </xdr:from>
    <xdr:ext cx="534377" cy="259045"/>
    <xdr:sp macro="" textlink="">
      <xdr:nvSpPr>
        <xdr:cNvPr id="322" name="テキスト ボックス 321"/>
        <xdr:cNvSpPr txBox="1"/>
      </xdr:nvSpPr>
      <xdr:spPr>
        <a:xfrm>
          <a:off x="7594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69981</xdr:rowOff>
    </xdr:from>
    <xdr:to>
      <xdr:col>10</xdr:col>
      <xdr:colOff>155575</xdr:colOff>
      <xdr:row>39</xdr:row>
      <xdr:rowOff>131</xdr:rowOff>
    </xdr:to>
    <xdr:sp macro="" textlink="">
      <xdr:nvSpPr>
        <xdr:cNvPr id="323" name="円/楕円 322"/>
        <xdr:cNvSpPr/>
      </xdr:nvSpPr>
      <xdr:spPr>
        <a:xfrm>
          <a:off x="6921500" y="65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162708</xdr:rowOff>
    </xdr:from>
    <xdr:ext cx="534377" cy="259045"/>
    <xdr:sp macro="" textlink="">
      <xdr:nvSpPr>
        <xdr:cNvPr id="324" name="テキスト ボックス 323"/>
        <xdr:cNvSpPr txBox="1"/>
      </xdr:nvSpPr>
      <xdr:spPr>
        <a:xfrm>
          <a:off x="6705111" y="667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78450</xdr:rowOff>
    </xdr:from>
    <xdr:to>
      <xdr:col>15</xdr:col>
      <xdr:colOff>180975</xdr:colOff>
      <xdr:row>58</xdr:row>
      <xdr:rowOff>119221</xdr:rowOff>
    </xdr:to>
    <xdr:cxnSp macro="">
      <xdr:nvCxnSpPr>
        <xdr:cNvPr id="353" name="直線コネクタ 352"/>
        <xdr:cNvCxnSpPr/>
      </xdr:nvCxnSpPr>
      <xdr:spPr>
        <a:xfrm flipV="1">
          <a:off x="9639300" y="10022550"/>
          <a:ext cx="838200" cy="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21365</xdr:rowOff>
    </xdr:from>
    <xdr:to>
      <xdr:col>14</xdr:col>
      <xdr:colOff>28575</xdr:colOff>
      <xdr:row>58</xdr:row>
      <xdr:rowOff>119221</xdr:rowOff>
    </xdr:to>
    <xdr:cxnSp macro="">
      <xdr:nvCxnSpPr>
        <xdr:cNvPr id="356" name="直線コネクタ 355"/>
        <xdr:cNvCxnSpPr/>
      </xdr:nvCxnSpPr>
      <xdr:spPr>
        <a:xfrm>
          <a:off x="8750300" y="9965465"/>
          <a:ext cx="889000" cy="9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21365</xdr:rowOff>
    </xdr:from>
    <xdr:to>
      <xdr:col>12</xdr:col>
      <xdr:colOff>511175</xdr:colOff>
      <xdr:row>58</xdr:row>
      <xdr:rowOff>69733</xdr:rowOff>
    </xdr:to>
    <xdr:cxnSp macro="">
      <xdr:nvCxnSpPr>
        <xdr:cNvPr id="359" name="直線コネクタ 358"/>
        <xdr:cNvCxnSpPr/>
      </xdr:nvCxnSpPr>
      <xdr:spPr>
        <a:xfrm flipV="1">
          <a:off x="7861300" y="9965465"/>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55793</xdr:rowOff>
    </xdr:from>
    <xdr:to>
      <xdr:col>11</xdr:col>
      <xdr:colOff>307975</xdr:colOff>
      <xdr:row>58</xdr:row>
      <xdr:rowOff>69733</xdr:rowOff>
    </xdr:to>
    <xdr:cxnSp macro="">
      <xdr:nvCxnSpPr>
        <xdr:cNvPr id="362" name="直線コネクタ 361"/>
        <xdr:cNvCxnSpPr/>
      </xdr:nvCxnSpPr>
      <xdr:spPr>
        <a:xfrm>
          <a:off x="6972300" y="9999893"/>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27650</xdr:rowOff>
    </xdr:from>
    <xdr:to>
      <xdr:col>15</xdr:col>
      <xdr:colOff>231775</xdr:colOff>
      <xdr:row>58</xdr:row>
      <xdr:rowOff>129250</xdr:rowOff>
    </xdr:to>
    <xdr:sp macro="" textlink="">
      <xdr:nvSpPr>
        <xdr:cNvPr id="372" name="円/楕円 371"/>
        <xdr:cNvSpPr/>
      </xdr:nvSpPr>
      <xdr:spPr>
        <a:xfrm>
          <a:off x="10426700" y="99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114027</xdr:rowOff>
    </xdr:from>
    <xdr:ext cx="534377" cy="259045"/>
    <xdr:sp macro="" textlink="">
      <xdr:nvSpPr>
        <xdr:cNvPr id="373" name="普通建設事業費該当値テキスト"/>
        <xdr:cNvSpPr txBox="1"/>
      </xdr:nvSpPr>
      <xdr:spPr>
        <a:xfrm>
          <a:off x="10528300" y="98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68421</xdr:rowOff>
    </xdr:from>
    <xdr:to>
      <xdr:col>14</xdr:col>
      <xdr:colOff>79375</xdr:colOff>
      <xdr:row>58</xdr:row>
      <xdr:rowOff>170021</xdr:rowOff>
    </xdr:to>
    <xdr:sp macro="" textlink="">
      <xdr:nvSpPr>
        <xdr:cNvPr id="374" name="円/楕円 373"/>
        <xdr:cNvSpPr/>
      </xdr:nvSpPr>
      <xdr:spPr>
        <a:xfrm>
          <a:off x="9588500" y="100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161148</xdr:rowOff>
    </xdr:from>
    <xdr:ext cx="534377" cy="259045"/>
    <xdr:sp macro="" textlink="">
      <xdr:nvSpPr>
        <xdr:cNvPr id="375" name="テキスト ボックス 374"/>
        <xdr:cNvSpPr txBox="1"/>
      </xdr:nvSpPr>
      <xdr:spPr>
        <a:xfrm>
          <a:off x="9372111" y="101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142015</xdr:rowOff>
    </xdr:from>
    <xdr:to>
      <xdr:col>12</xdr:col>
      <xdr:colOff>561975</xdr:colOff>
      <xdr:row>58</xdr:row>
      <xdr:rowOff>72165</xdr:rowOff>
    </xdr:to>
    <xdr:sp macro="" textlink="">
      <xdr:nvSpPr>
        <xdr:cNvPr id="376" name="円/楕円 375"/>
        <xdr:cNvSpPr/>
      </xdr:nvSpPr>
      <xdr:spPr>
        <a:xfrm>
          <a:off x="8699500" y="99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63292</xdr:rowOff>
    </xdr:from>
    <xdr:ext cx="534377" cy="259045"/>
    <xdr:sp macro="" textlink="">
      <xdr:nvSpPr>
        <xdr:cNvPr id="377" name="テキスト ボックス 376"/>
        <xdr:cNvSpPr txBox="1"/>
      </xdr:nvSpPr>
      <xdr:spPr>
        <a:xfrm>
          <a:off x="8483111" y="100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18933</xdr:rowOff>
    </xdr:from>
    <xdr:to>
      <xdr:col>11</xdr:col>
      <xdr:colOff>358775</xdr:colOff>
      <xdr:row>58</xdr:row>
      <xdr:rowOff>120533</xdr:rowOff>
    </xdr:to>
    <xdr:sp macro="" textlink="">
      <xdr:nvSpPr>
        <xdr:cNvPr id="378" name="円/楕円 377"/>
        <xdr:cNvSpPr/>
      </xdr:nvSpPr>
      <xdr:spPr>
        <a:xfrm>
          <a:off x="7810500" y="99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111660</xdr:rowOff>
    </xdr:from>
    <xdr:ext cx="534377" cy="259045"/>
    <xdr:sp macro="" textlink="">
      <xdr:nvSpPr>
        <xdr:cNvPr id="379" name="テキスト ボックス 378"/>
        <xdr:cNvSpPr txBox="1"/>
      </xdr:nvSpPr>
      <xdr:spPr>
        <a:xfrm>
          <a:off x="7594111" y="100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4993</xdr:rowOff>
    </xdr:from>
    <xdr:to>
      <xdr:col>10</xdr:col>
      <xdr:colOff>155575</xdr:colOff>
      <xdr:row>58</xdr:row>
      <xdr:rowOff>106593</xdr:rowOff>
    </xdr:to>
    <xdr:sp macro="" textlink="">
      <xdr:nvSpPr>
        <xdr:cNvPr id="380" name="円/楕円 379"/>
        <xdr:cNvSpPr/>
      </xdr:nvSpPr>
      <xdr:spPr>
        <a:xfrm>
          <a:off x="6921500" y="99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97720</xdr:rowOff>
    </xdr:from>
    <xdr:ext cx="534377" cy="259045"/>
    <xdr:sp macro="" textlink="">
      <xdr:nvSpPr>
        <xdr:cNvPr id="381" name="テキスト ボックス 380"/>
        <xdr:cNvSpPr txBox="1"/>
      </xdr:nvSpPr>
      <xdr:spPr>
        <a:xfrm>
          <a:off x="6705111" y="100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23620</xdr:rowOff>
    </xdr:from>
    <xdr:to>
      <xdr:col>15</xdr:col>
      <xdr:colOff>180975</xdr:colOff>
      <xdr:row>79</xdr:row>
      <xdr:rowOff>24265</xdr:rowOff>
    </xdr:to>
    <xdr:cxnSp macro="">
      <xdr:nvCxnSpPr>
        <xdr:cNvPr id="410" name="直線コネクタ 409"/>
        <xdr:cNvCxnSpPr/>
      </xdr:nvCxnSpPr>
      <xdr:spPr>
        <a:xfrm flipV="1">
          <a:off x="9639300" y="13568170"/>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144270</xdr:rowOff>
    </xdr:from>
    <xdr:to>
      <xdr:col>15</xdr:col>
      <xdr:colOff>231775</xdr:colOff>
      <xdr:row>79</xdr:row>
      <xdr:rowOff>74420</xdr:rowOff>
    </xdr:to>
    <xdr:sp macro="" textlink="">
      <xdr:nvSpPr>
        <xdr:cNvPr id="420" name="円/楕円 419"/>
        <xdr:cNvSpPr/>
      </xdr:nvSpPr>
      <xdr:spPr>
        <a:xfrm>
          <a:off x="10426700" y="13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59197</xdr:rowOff>
    </xdr:from>
    <xdr:ext cx="469744" cy="259045"/>
    <xdr:sp macro="" textlink="">
      <xdr:nvSpPr>
        <xdr:cNvPr id="421" name="普通建設事業費 （ うち新規整備　）該当値テキスト"/>
        <xdr:cNvSpPr txBox="1"/>
      </xdr:nvSpPr>
      <xdr:spPr>
        <a:xfrm>
          <a:off x="10528300" y="13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144915</xdr:rowOff>
    </xdr:from>
    <xdr:to>
      <xdr:col>14</xdr:col>
      <xdr:colOff>79375</xdr:colOff>
      <xdr:row>79</xdr:row>
      <xdr:rowOff>75065</xdr:rowOff>
    </xdr:to>
    <xdr:sp macro="" textlink="">
      <xdr:nvSpPr>
        <xdr:cNvPr id="422" name="円/楕円 421"/>
        <xdr:cNvSpPr/>
      </xdr:nvSpPr>
      <xdr:spPr>
        <a:xfrm>
          <a:off x="9588500" y="13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66192</xdr:rowOff>
    </xdr:from>
    <xdr:ext cx="469744" cy="259045"/>
    <xdr:sp macro="" textlink="">
      <xdr:nvSpPr>
        <xdr:cNvPr id="423" name="テキスト ボックス 422"/>
        <xdr:cNvSpPr txBox="1"/>
      </xdr:nvSpPr>
      <xdr:spPr>
        <a:xfrm>
          <a:off x="9404427" y="136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84745</xdr:rowOff>
    </xdr:from>
    <xdr:to>
      <xdr:col>15</xdr:col>
      <xdr:colOff>180975</xdr:colOff>
      <xdr:row>98</xdr:row>
      <xdr:rowOff>86413</xdr:rowOff>
    </xdr:to>
    <xdr:cxnSp macro="">
      <xdr:nvCxnSpPr>
        <xdr:cNvPr id="450" name="直線コネクタ 449"/>
        <xdr:cNvCxnSpPr/>
      </xdr:nvCxnSpPr>
      <xdr:spPr>
        <a:xfrm flipV="1">
          <a:off x="9639300" y="16886845"/>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33945</xdr:rowOff>
    </xdr:from>
    <xdr:to>
      <xdr:col>15</xdr:col>
      <xdr:colOff>231775</xdr:colOff>
      <xdr:row>98</xdr:row>
      <xdr:rowOff>135545</xdr:rowOff>
    </xdr:to>
    <xdr:sp macro="" textlink="">
      <xdr:nvSpPr>
        <xdr:cNvPr id="460" name="円/楕円 459"/>
        <xdr:cNvSpPr/>
      </xdr:nvSpPr>
      <xdr:spPr>
        <a:xfrm>
          <a:off x="10426700" y="16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120322</xdr:rowOff>
    </xdr:from>
    <xdr:ext cx="534377" cy="259045"/>
    <xdr:sp macro="" textlink="">
      <xdr:nvSpPr>
        <xdr:cNvPr id="461" name="普通建設事業費 （ うち更新整備　）該当値テキスト"/>
        <xdr:cNvSpPr txBox="1"/>
      </xdr:nvSpPr>
      <xdr:spPr>
        <a:xfrm>
          <a:off x="10528300" y="167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35613</xdr:rowOff>
    </xdr:from>
    <xdr:to>
      <xdr:col>14</xdr:col>
      <xdr:colOff>79375</xdr:colOff>
      <xdr:row>98</xdr:row>
      <xdr:rowOff>137213</xdr:rowOff>
    </xdr:to>
    <xdr:sp macro="" textlink="">
      <xdr:nvSpPr>
        <xdr:cNvPr id="462" name="円/楕円 461"/>
        <xdr:cNvSpPr/>
      </xdr:nvSpPr>
      <xdr:spPr>
        <a:xfrm>
          <a:off x="9588500" y="168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128340</xdr:rowOff>
    </xdr:from>
    <xdr:ext cx="534377" cy="259045"/>
    <xdr:sp macro="" textlink="">
      <xdr:nvSpPr>
        <xdr:cNvPr id="463" name="テキスト ボックス 462"/>
        <xdr:cNvSpPr txBox="1"/>
      </xdr:nvSpPr>
      <xdr:spPr>
        <a:xfrm>
          <a:off x="9372111" y="169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43917</xdr:rowOff>
    </xdr:from>
    <xdr:to>
      <xdr:col>23</xdr:col>
      <xdr:colOff>517525</xdr:colOff>
      <xdr:row>39</xdr:row>
      <xdr:rowOff>43917</xdr:rowOff>
    </xdr:to>
    <xdr:cxnSp macro="">
      <xdr:nvCxnSpPr>
        <xdr:cNvPr id="492" name="直線コネクタ 491"/>
        <xdr:cNvCxnSpPr/>
      </xdr:nvCxnSpPr>
      <xdr:spPr>
        <a:xfrm>
          <a:off x="15481300" y="6730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43917</xdr:rowOff>
    </xdr:from>
    <xdr:to>
      <xdr:col>22</xdr:col>
      <xdr:colOff>365125</xdr:colOff>
      <xdr:row>39</xdr:row>
      <xdr:rowOff>43917</xdr:rowOff>
    </xdr:to>
    <xdr:cxnSp macro="">
      <xdr:nvCxnSpPr>
        <xdr:cNvPr id="495" name="直線コネクタ 494"/>
        <xdr:cNvCxnSpPr/>
      </xdr:nvCxnSpPr>
      <xdr:spPr>
        <a:xfrm>
          <a:off x="14592300" y="6730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42812</xdr:rowOff>
    </xdr:from>
    <xdr:to>
      <xdr:col>21</xdr:col>
      <xdr:colOff>161925</xdr:colOff>
      <xdr:row>39</xdr:row>
      <xdr:rowOff>43917</xdr:rowOff>
    </xdr:to>
    <xdr:cxnSp macro="">
      <xdr:nvCxnSpPr>
        <xdr:cNvPr id="498" name="直線コネクタ 497"/>
        <xdr:cNvCxnSpPr/>
      </xdr:nvCxnSpPr>
      <xdr:spPr>
        <a:xfrm>
          <a:off x="13703300" y="6386462"/>
          <a:ext cx="889000" cy="3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42812</xdr:rowOff>
    </xdr:from>
    <xdr:to>
      <xdr:col>19</xdr:col>
      <xdr:colOff>644525</xdr:colOff>
      <xdr:row>39</xdr:row>
      <xdr:rowOff>43917</xdr:rowOff>
    </xdr:to>
    <xdr:cxnSp macro="">
      <xdr:nvCxnSpPr>
        <xdr:cNvPr id="501" name="直線コネクタ 500"/>
        <xdr:cNvCxnSpPr/>
      </xdr:nvCxnSpPr>
      <xdr:spPr>
        <a:xfrm flipV="1">
          <a:off x="12814300" y="6386462"/>
          <a:ext cx="889000" cy="3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108970</xdr:rowOff>
    </xdr:from>
    <xdr:ext cx="469744" cy="259045"/>
    <xdr:sp macro="" textlink="">
      <xdr:nvSpPr>
        <xdr:cNvPr id="503" name="テキスト ボックス 502"/>
        <xdr:cNvSpPr txBox="1"/>
      </xdr:nvSpPr>
      <xdr:spPr>
        <a:xfrm>
          <a:off x="13468427" y="64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164567</xdr:rowOff>
    </xdr:from>
    <xdr:to>
      <xdr:col>23</xdr:col>
      <xdr:colOff>568325</xdr:colOff>
      <xdr:row>39</xdr:row>
      <xdr:rowOff>94717</xdr:rowOff>
    </xdr:to>
    <xdr:sp macro="" textlink="">
      <xdr:nvSpPr>
        <xdr:cNvPr id="511" name="円/楕円 510"/>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81463</xdr:rowOff>
    </xdr:from>
    <xdr:ext cx="313932" cy="259045"/>
    <xdr:sp macro="" textlink="">
      <xdr:nvSpPr>
        <xdr:cNvPr id="512" name="災害復旧事業費該当値テキスト"/>
        <xdr:cNvSpPr txBox="1"/>
      </xdr:nvSpPr>
      <xdr:spPr>
        <a:xfrm>
          <a:off x="16370300" y="65965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164567</xdr:rowOff>
    </xdr:from>
    <xdr:to>
      <xdr:col>22</xdr:col>
      <xdr:colOff>415925</xdr:colOff>
      <xdr:row>39</xdr:row>
      <xdr:rowOff>94717</xdr:rowOff>
    </xdr:to>
    <xdr:sp macro="" textlink="">
      <xdr:nvSpPr>
        <xdr:cNvPr id="513" name="円/楕円 512"/>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85844</xdr:rowOff>
    </xdr:from>
    <xdr:ext cx="313932" cy="259045"/>
    <xdr:sp macro="" textlink="">
      <xdr:nvSpPr>
        <xdr:cNvPr id="514" name="テキスト ボックス 513"/>
        <xdr:cNvSpPr txBox="1"/>
      </xdr:nvSpPr>
      <xdr:spPr>
        <a:xfrm>
          <a:off x="1532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164567</xdr:rowOff>
    </xdr:from>
    <xdr:to>
      <xdr:col>21</xdr:col>
      <xdr:colOff>212725</xdr:colOff>
      <xdr:row>39</xdr:row>
      <xdr:rowOff>94717</xdr:rowOff>
    </xdr:to>
    <xdr:sp macro="" textlink="">
      <xdr:nvSpPr>
        <xdr:cNvPr id="515" name="円/楕円 514"/>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85844</xdr:rowOff>
    </xdr:from>
    <xdr:ext cx="313932" cy="259045"/>
    <xdr:sp macro="" textlink="">
      <xdr:nvSpPr>
        <xdr:cNvPr id="516" name="テキスト ボックス 515"/>
        <xdr:cNvSpPr txBox="1"/>
      </xdr:nvSpPr>
      <xdr:spPr>
        <a:xfrm>
          <a:off x="1443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163462</xdr:rowOff>
    </xdr:from>
    <xdr:to>
      <xdr:col>20</xdr:col>
      <xdr:colOff>9525</xdr:colOff>
      <xdr:row>37</xdr:row>
      <xdr:rowOff>93612</xdr:rowOff>
    </xdr:to>
    <xdr:sp macro="" textlink="">
      <xdr:nvSpPr>
        <xdr:cNvPr id="517" name="円/楕円 516"/>
        <xdr:cNvSpPr/>
      </xdr:nvSpPr>
      <xdr:spPr>
        <a:xfrm>
          <a:off x="13652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110139</xdr:rowOff>
    </xdr:from>
    <xdr:ext cx="469744" cy="259045"/>
    <xdr:sp macro="" textlink="">
      <xdr:nvSpPr>
        <xdr:cNvPr id="518" name="テキスト ボックス 517"/>
        <xdr:cNvSpPr txBox="1"/>
      </xdr:nvSpPr>
      <xdr:spPr>
        <a:xfrm>
          <a:off x="13468427" y="611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164567</xdr:rowOff>
    </xdr:from>
    <xdr:to>
      <xdr:col>18</xdr:col>
      <xdr:colOff>492125</xdr:colOff>
      <xdr:row>39</xdr:row>
      <xdr:rowOff>94717</xdr:rowOff>
    </xdr:to>
    <xdr:sp macro="" textlink="">
      <xdr:nvSpPr>
        <xdr:cNvPr id="519" name="円/楕円 518"/>
        <xdr:cNvSpPr/>
      </xdr:nvSpPr>
      <xdr:spPr>
        <a:xfrm>
          <a:off x="1276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85844</xdr:rowOff>
    </xdr:from>
    <xdr:ext cx="313932" cy="259045"/>
    <xdr:sp macro="" textlink="">
      <xdr:nvSpPr>
        <xdr:cNvPr id="520" name="テキスト ボックス 519"/>
        <xdr:cNvSpPr txBox="1"/>
      </xdr:nvSpPr>
      <xdr:spPr>
        <a:xfrm>
          <a:off x="1265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139044</xdr:rowOff>
    </xdr:from>
    <xdr:to>
      <xdr:col>23</xdr:col>
      <xdr:colOff>517525</xdr:colOff>
      <xdr:row>77</xdr:row>
      <xdr:rowOff>146946</xdr:rowOff>
    </xdr:to>
    <xdr:cxnSp macro="">
      <xdr:nvCxnSpPr>
        <xdr:cNvPr id="598" name="直線コネクタ 597"/>
        <xdr:cNvCxnSpPr/>
      </xdr:nvCxnSpPr>
      <xdr:spPr>
        <a:xfrm>
          <a:off x="15481300" y="13340694"/>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124223</xdr:rowOff>
    </xdr:from>
    <xdr:to>
      <xdr:col>22</xdr:col>
      <xdr:colOff>365125</xdr:colOff>
      <xdr:row>77</xdr:row>
      <xdr:rowOff>139044</xdr:rowOff>
    </xdr:to>
    <xdr:cxnSp macro="">
      <xdr:nvCxnSpPr>
        <xdr:cNvPr id="601" name="直線コネクタ 600"/>
        <xdr:cNvCxnSpPr/>
      </xdr:nvCxnSpPr>
      <xdr:spPr>
        <a:xfrm>
          <a:off x="14592300" y="1332587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106888</xdr:rowOff>
    </xdr:from>
    <xdr:to>
      <xdr:col>21</xdr:col>
      <xdr:colOff>161925</xdr:colOff>
      <xdr:row>77</xdr:row>
      <xdr:rowOff>124223</xdr:rowOff>
    </xdr:to>
    <xdr:cxnSp macro="">
      <xdr:nvCxnSpPr>
        <xdr:cNvPr id="604" name="直線コネクタ 603"/>
        <xdr:cNvCxnSpPr/>
      </xdr:nvCxnSpPr>
      <xdr:spPr>
        <a:xfrm>
          <a:off x="13703300" y="1330853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95732</xdr:rowOff>
    </xdr:from>
    <xdr:to>
      <xdr:col>19</xdr:col>
      <xdr:colOff>644525</xdr:colOff>
      <xdr:row>77</xdr:row>
      <xdr:rowOff>106888</xdr:rowOff>
    </xdr:to>
    <xdr:cxnSp macro="">
      <xdr:nvCxnSpPr>
        <xdr:cNvPr id="607" name="直線コネクタ 606"/>
        <xdr:cNvCxnSpPr/>
      </xdr:nvCxnSpPr>
      <xdr:spPr>
        <a:xfrm>
          <a:off x="12814300" y="13297382"/>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96146</xdr:rowOff>
    </xdr:from>
    <xdr:to>
      <xdr:col>23</xdr:col>
      <xdr:colOff>568325</xdr:colOff>
      <xdr:row>78</xdr:row>
      <xdr:rowOff>26296</xdr:rowOff>
    </xdr:to>
    <xdr:sp macro="" textlink="">
      <xdr:nvSpPr>
        <xdr:cNvPr id="617" name="円/楕円 616"/>
        <xdr:cNvSpPr/>
      </xdr:nvSpPr>
      <xdr:spPr>
        <a:xfrm>
          <a:off x="16268700" y="132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11073</xdr:rowOff>
    </xdr:from>
    <xdr:ext cx="534377" cy="259045"/>
    <xdr:sp macro="" textlink="">
      <xdr:nvSpPr>
        <xdr:cNvPr id="618" name="公債費該当値テキスト"/>
        <xdr:cNvSpPr txBox="1"/>
      </xdr:nvSpPr>
      <xdr:spPr>
        <a:xfrm>
          <a:off x="16370300" y="132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88244</xdr:rowOff>
    </xdr:from>
    <xdr:to>
      <xdr:col>22</xdr:col>
      <xdr:colOff>415925</xdr:colOff>
      <xdr:row>78</xdr:row>
      <xdr:rowOff>18394</xdr:rowOff>
    </xdr:to>
    <xdr:sp macro="" textlink="">
      <xdr:nvSpPr>
        <xdr:cNvPr id="619" name="円/楕円 618"/>
        <xdr:cNvSpPr/>
      </xdr:nvSpPr>
      <xdr:spPr>
        <a:xfrm>
          <a:off x="15430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9521</xdr:rowOff>
    </xdr:from>
    <xdr:ext cx="534377" cy="259045"/>
    <xdr:sp macro="" textlink="">
      <xdr:nvSpPr>
        <xdr:cNvPr id="620" name="テキスト ボックス 619"/>
        <xdr:cNvSpPr txBox="1"/>
      </xdr:nvSpPr>
      <xdr:spPr>
        <a:xfrm>
          <a:off x="15214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73423</xdr:rowOff>
    </xdr:from>
    <xdr:to>
      <xdr:col>21</xdr:col>
      <xdr:colOff>212725</xdr:colOff>
      <xdr:row>78</xdr:row>
      <xdr:rowOff>3573</xdr:rowOff>
    </xdr:to>
    <xdr:sp macro="" textlink="">
      <xdr:nvSpPr>
        <xdr:cNvPr id="621" name="円/楕円 620"/>
        <xdr:cNvSpPr/>
      </xdr:nvSpPr>
      <xdr:spPr>
        <a:xfrm>
          <a:off x="14541500" y="13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166150</xdr:rowOff>
    </xdr:from>
    <xdr:ext cx="534377" cy="259045"/>
    <xdr:sp macro="" textlink="">
      <xdr:nvSpPr>
        <xdr:cNvPr id="622" name="テキスト ボックス 621"/>
        <xdr:cNvSpPr txBox="1"/>
      </xdr:nvSpPr>
      <xdr:spPr>
        <a:xfrm>
          <a:off x="14325111" y="133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56088</xdr:rowOff>
    </xdr:from>
    <xdr:to>
      <xdr:col>20</xdr:col>
      <xdr:colOff>9525</xdr:colOff>
      <xdr:row>77</xdr:row>
      <xdr:rowOff>157688</xdr:rowOff>
    </xdr:to>
    <xdr:sp macro="" textlink="">
      <xdr:nvSpPr>
        <xdr:cNvPr id="623" name="円/楕円 622"/>
        <xdr:cNvSpPr/>
      </xdr:nvSpPr>
      <xdr:spPr>
        <a:xfrm>
          <a:off x="13652500" y="132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148815</xdr:rowOff>
    </xdr:from>
    <xdr:ext cx="534377" cy="259045"/>
    <xdr:sp macro="" textlink="">
      <xdr:nvSpPr>
        <xdr:cNvPr id="624" name="テキスト ボックス 623"/>
        <xdr:cNvSpPr txBox="1"/>
      </xdr:nvSpPr>
      <xdr:spPr>
        <a:xfrm>
          <a:off x="13436111" y="1335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44932</xdr:rowOff>
    </xdr:from>
    <xdr:to>
      <xdr:col>18</xdr:col>
      <xdr:colOff>492125</xdr:colOff>
      <xdr:row>77</xdr:row>
      <xdr:rowOff>146532</xdr:rowOff>
    </xdr:to>
    <xdr:sp macro="" textlink="">
      <xdr:nvSpPr>
        <xdr:cNvPr id="625" name="円/楕円 624"/>
        <xdr:cNvSpPr/>
      </xdr:nvSpPr>
      <xdr:spPr>
        <a:xfrm>
          <a:off x="12763500" y="132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137659</xdr:rowOff>
    </xdr:from>
    <xdr:ext cx="534377" cy="259045"/>
    <xdr:sp macro="" textlink="">
      <xdr:nvSpPr>
        <xdr:cNvPr id="626" name="テキスト ボックス 625"/>
        <xdr:cNvSpPr txBox="1"/>
      </xdr:nvSpPr>
      <xdr:spPr>
        <a:xfrm>
          <a:off x="12547111" y="1333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75243</xdr:rowOff>
    </xdr:from>
    <xdr:to>
      <xdr:col>23</xdr:col>
      <xdr:colOff>517525</xdr:colOff>
      <xdr:row>98</xdr:row>
      <xdr:rowOff>101355</xdr:rowOff>
    </xdr:to>
    <xdr:cxnSp macro="">
      <xdr:nvCxnSpPr>
        <xdr:cNvPr id="653" name="直線コネクタ 652"/>
        <xdr:cNvCxnSpPr/>
      </xdr:nvCxnSpPr>
      <xdr:spPr>
        <a:xfrm>
          <a:off x="15481300" y="16877343"/>
          <a:ext cx="8382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65647</xdr:rowOff>
    </xdr:from>
    <xdr:to>
      <xdr:col>22</xdr:col>
      <xdr:colOff>365125</xdr:colOff>
      <xdr:row>98</xdr:row>
      <xdr:rowOff>75243</xdr:rowOff>
    </xdr:to>
    <xdr:cxnSp macro="">
      <xdr:nvCxnSpPr>
        <xdr:cNvPr id="656" name="直線コネクタ 655"/>
        <xdr:cNvCxnSpPr/>
      </xdr:nvCxnSpPr>
      <xdr:spPr>
        <a:xfrm>
          <a:off x="14592300" y="16867747"/>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18830</xdr:rowOff>
    </xdr:from>
    <xdr:to>
      <xdr:col>21</xdr:col>
      <xdr:colOff>161925</xdr:colOff>
      <xdr:row>98</xdr:row>
      <xdr:rowOff>65647</xdr:rowOff>
    </xdr:to>
    <xdr:cxnSp macro="">
      <xdr:nvCxnSpPr>
        <xdr:cNvPr id="659" name="直線コネクタ 658"/>
        <xdr:cNvCxnSpPr/>
      </xdr:nvCxnSpPr>
      <xdr:spPr>
        <a:xfrm>
          <a:off x="13703300" y="16820930"/>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18830</xdr:rowOff>
    </xdr:from>
    <xdr:to>
      <xdr:col>19</xdr:col>
      <xdr:colOff>644525</xdr:colOff>
      <xdr:row>98</xdr:row>
      <xdr:rowOff>37680</xdr:rowOff>
    </xdr:to>
    <xdr:cxnSp macro="">
      <xdr:nvCxnSpPr>
        <xdr:cNvPr id="662" name="直線コネクタ 661"/>
        <xdr:cNvCxnSpPr/>
      </xdr:nvCxnSpPr>
      <xdr:spPr>
        <a:xfrm flipV="1">
          <a:off x="12814300" y="16820930"/>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50555</xdr:rowOff>
    </xdr:from>
    <xdr:to>
      <xdr:col>23</xdr:col>
      <xdr:colOff>568325</xdr:colOff>
      <xdr:row>98</xdr:row>
      <xdr:rowOff>152155</xdr:rowOff>
    </xdr:to>
    <xdr:sp macro="" textlink="">
      <xdr:nvSpPr>
        <xdr:cNvPr id="672" name="円/楕円 671"/>
        <xdr:cNvSpPr/>
      </xdr:nvSpPr>
      <xdr:spPr>
        <a:xfrm>
          <a:off x="16268700" y="16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136932</xdr:rowOff>
    </xdr:from>
    <xdr:ext cx="469744" cy="259045"/>
    <xdr:sp macro="" textlink="">
      <xdr:nvSpPr>
        <xdr:cNvPr id="673" name="積立金該当値テキスト"/>
        <xdr:cNvSpPr txBox="1"/>
      </xdr:nvSpPr>
      <xdr:spPr>
        <a:xfrm>
          <a:off x="16370300" y="1676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24443</xdr:rowOff>
    </xdr:from>
    <xdr:to>
      <xdr:col>22</xdr:col>
      <xdr:colOff>415925</xdr:colOff>
      <xdr:row>98</xdr:row>
      <xdr:rowOff>126043</xdr:rowOff>
    </xdr:to>
    <xdr:sp macro="" textlink="">
      <xdr:nvSpPr>
        <xdr:cNvPr id="674" name="円/楕円 673"/>
        <xdr:cNvSpPr/>
      </xdr:nvSpPr>
      <xdr:spPr>
        <a:xfrm>
          <a:off x="15430500" y="168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117170</xdr:rowOff>
    </xdr:from>
    <xdr:ext cx="534377" cy="259045"/>
    <xdr:sp macro="" textlink="">
      <xdr:nvSpPr>
        <xdr:cNvPr id="675" name="テキスト ボックス 674"/>
        <xdr:cNvSpPr txBox="1"/>
      </xdr:nvSpPr>
      <xdr:spPr>
        <a:xfrm>
          <a:off x="15214111" y="169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14847</xdr:rowOff>
    </xdr:from>
    <xdr:to>
      <xdr:col>21</xdr:col>
      <xdr:colOff>212725</xdr:colOff>
      <xdr:row>98</xdr:row>
      <xdr:rowOff>116447</xdr:rowOff>
    </xdr:to>
    <xdr:sp macro="" textlink="">
      <xdr:nvSpPr>
        <xdr:cNvPr id="676" name="円/楕円 675"/>
        <xdr:cNvSpPr/>
      </xdr:nvSpPr>
      <xdr:spPr>
        <a:xfrm>
          <a:off x="14541500" y="168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107574</xdr:rowOff>
    </xdr:from>
    <xdr:ext cx="534377" cy="259045"/>
    <xdr:sp macro="" textlink="">
      <xdr:nvSpPr>
        <xdr:cNvPr id="677" name="テキスト ボックス 676"/>
        <xdr:cNvSpPr txBox="1"/>
      </xdr:nvSpPr>
      <xdr:spPr>
        <a:xfrm>
          <a:off x="14325111" y="169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139480</xdr:rowOff>
    </xdr:from>
    <xdr:to>
      <xdr:col>20</xdr:col>
      <xdr:colOff>9525</xdr:colOff>
      <xdr:row>98</xdr:row>
      <xdr:rowOff>69630</xdr:rowOff>
    </xdr:to>
    <xdr:sp macro="" textlink="">
      <xdr:nvSpPr>
        <xdr:cNvPr id="678" name="円/楕円 677"/>
        <xdr:cNvSpPr/>
      </xdr:nvSpPr>
      <xdr:spPr>
        <a:xfrm>
          <a:off x="13652500" y="167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60757</xdr:rowOff>
    </xdr:from>
    <xdr:ext cx="534377" cy="259045"/>
    <xdr:sp macro="" textlink="">
      <xdr:nvSpPr>
        <xdr:cNvPr id="679" name="テキスト ボックス 678"/>
        <xdr:cNvSpPr txBox="1"/>
      </xdr:nvSpPr>
      <xdr:spPr>
        <a:xfrm>
          <a:off x="13436111" y="168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158330</xdr:rowOff>
    </xdr:from>
    <xdr:to>
      <xdr:col>18</xdr:col>
      <xdr:colOff>492125</xdr:colOff>
      <xdr:row>98</xdr:row>
      <xdr:rowOff>88480</xdr:rowOff>
    </xdr:to>
    <xdr:sp macro="" textlink="">
      <xdr:nvSpPr>
        <xdr:cNvPr id="680" name="円/楕円 679"/>
        <xdr:cNvSpPr/>
      </xdr:nvSpPr>
      <xdr:spPr>
        <a:xfrm>
          <a:off x="12763500" y="167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79607</xdr:rowOff>
    </xdr:from>
    <xdr:ext cx="534377" cy="259045"/>
    <xdr:sp macro="" textlink="">
      <xdr:nvSpPr>
        <xdr:cNvPr id="681" name="テキスト ボックス 680"/>
        <xdr:cNvSpPr txBox="1"/>
      </xdr:nvSpPr>
      <xdr:spPr>
        <a:xfrm>
          <a:off x="12547111" y="1688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34620</xdr:rowOff>
    </xdr:from>
    <xdr:to>
      <xdr:col>32</xdr:col>
      <xdr:colOff>187325</xdr:colOff>
      <xdr:row>77</xdr:row>
      <xdr:rowOff>79121</xdr:rowOff>
    </xdr:to>
    <xdr:cxnSp macro="">
      <xdr:nvCxnSpPr>
        <xdr:cNvPr id="826" name="直線コネクタ 825"/>
        <xdr:cNvCxnSpPr/>
      </xdr:nvCxnSpPr>
      <xdr:spPr>
        <a:xfrm flipV="1">
          <a:off x="21323300" y="13236270"/>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79121</xdr:rowOff>
    </xdr:from>
    <xdr:to>
      <xdr:col>31</xdr:col>
      <xdr:colOff>34925</xdr:colOff>
      <xdr:row>77</xdr:row>
      <xdr:rowOff>102034</xdr:rowOff>
    </xdr:to>
    <xdr:cxnSp macro="">
      <xdr:nvCxnSpPr>
        <xdr:cNvPr id="829" name="直線コネクタ 828"/>
        <xdr:cNvCxnSpPr/>
      </xdr:nvCxnSpPr>
      <xdr:spPr>
        <a:xfrm flipV="1">
          <a:off x="20434300" y="13280771"/>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102034</xdr:rowOff>
    </xdr:from>
    <xdr:to>
      <xdr:col>29</xdr:col>
      <xdr:colOff>517525</xdr:colOff>
      <xdr:row>77</xdr:row>
      <xdr:rowOff>104763</xdr:rowOff>
    </xdr:to>
    <xdr:cxnSp macro="">
      <xdr:nvCxnSpPr>
        <xdr:cNvPr id="832" name="直線コネクタ 831"/>
        <xdr:cNvCxnSpPr/>
      </xdr:nvCxnSpPr>
      <xdr:spPr>
        <a:xfrm flipV="1">
          <a:off x="19545300" y="13303684"/>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104763</xdr:rowOff>
    </xdr:from>
    <xdr:to>
      <xdr:col>28</xdr:col>
      <xdr:colOff>314325</xdr:colOff>
      <xdr:row>77</xdr:row>
      <xdr:rowOff>106232</xdr:rowOff>
    </xdr:to>
    <xdr:cxnSp macro="">
      <xdr:nvCxnSpPr>
        <xdr:cNvPr id="835" name="直線コネクタ 834"/>
        <xdr:cNvCxnSpPr/>
      </xdr:nvCxnSpPr>
      <xdr:spPr>
        <a:xfrm flipV="1">
          <a:off x="18656300" y="1330641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155270</xdr:rowOff>
    </xdr:from>
    <xdr:to>
      <xdr:col>32</xdr:col>
      <xdr:colOff>238125</xdr:colOff>
      <xdr:row>77</xdr:row>
      <xdr:rowOff>85420</xdr:rowOff>
    </xdr:to>
    <xdr:sp macro="" textlink="">
      <xdr:nvSpPr>
        <xdr:cNvPr id="845" name="円/楕円 844"/>
        <xdr:cNvSpPr/>
      </xdr:nvSpPr>
      <xdr:spPr>
        <a:xfrm>
          <a:off x="22110700" y="131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133697</xdr:rowOff>
    </xdr:from>
    <xdr:ext cx="534377" cy="259045"/>
    <xdr:sp macro="" textlink="">
      <xdr:nvSpPr>
        <xdr:cNvPr id="846" name="繰出金該当値テキスト"/>
        <xdr:cNvSpPr txBox="1"/>
      </xdr:nvSpPr>
      <xdr:spPr>
        <a:xfrm>
          <a:off x="22212300" y="131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28321</xdr:rowOff>
    </xdr:from>
    <xdr:to>
      <xdr:col>31</xdr:col>
      <xdr:colOff>85725</xdr:colOff>
      <xdr:row>77</xdr:row>
      <xdr:rowOff>129921</xdr:rowOff>
    </xdr:to>
    <xdr:sp macro="" textlink="">
      <xdr:nvSpPr>
        <xdr:cNvPr id="847" name="円/楕円 846"/>
        <xdr:cNvSpPr/>
      </xdr:nvSpPr>
      <xdr:spPr>
        <a:xfrm>
          <a:off x="21272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121048</xdr:rowOff>
    </xdr:from>
    <xdr:ext cx="534377" cy="259045"/>
    <xdr:sp macro="" textlink="">
      <xdr:nvSpPr>
        <xdr:cNvPr id="848" name="テキスト ボックス 847"/>
        <xdr:cNvSpPr txBox="1"/>
      </xdr:nvSpPr>
      <xdr:spPr>
        <a:xfrm>
          <a:off x="21056111" y="133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51234</xdr:rowOff>
    </xdr:from>
    <xdr:to>
      <xdr:col>29</xdr:col>
      <xdr:colOff>568325</xdr:colOff>
      <xdr:row>77</xdr:row>
      <xdr:rowOff>152834</xdr:rowOff>
    </xdr:to>
    <xdr:sp macro="" textlink="">
      <xdr:nvSpPr>
        <xdr:cNvPr id="849" name="円/楕円 848"/>
        <xdr:cNvSpPr/>
      </xdr:nvSpPr>
      <xdr:spPr>
        <a:xfrm>
          <a:off x="20383500" y="132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143961</xdr:rowOff>
    </xdr:from>
    <xdr:ext cx="534377" cy="259045"/>
    <xdr:sp macro="" textlink="">
      <xdr:nvSpPr>
        <xdr:cNvPr id="850" name="テキスト ボックス 849"/>
        <xdr:cNvSpPr txBox="1"/>
      </xdr:nvSpPr>
      <xdr:spPr>
        <a:xfrm>
          <a:off x="20167111" y="133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53963</xdr:rowOff>
    </xdr:from>
    <xdr:to>
      <xdr:col>28</xdr:col>
      <xdr:colOff>365125</xdr:colOff>
      <xdr:row>77</xdr:row>
      <xdr:rowOff>155563</xdr:rowOff>
    </xdr:to>
    <xdr:sp macro="" textlink="">
      <xdr:nvSpPr>
        <xdr:cNvPr id="851" name="円/楕円 850"/>
        <xdr:cNvSpPr/>
      </xdr:nvSpPr>
      <xdr:spPr>
        <a:xfrm>
          <a:off x="19494500" y="132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146690</xdr:rowOff>
    </xdr:from>
    <xdr:ext cx="534377" cy="259045"/>
    <xdr:sp macro="" textlink="">
      <xdr:nvSpPr>
        <xdr:cNvPr id="852" name="テキスト ボックス 851"/>
        <xdr:cNvSpPr txBox="1"/>
      </xdr:nvSpPr>
      <xdr:spPr>
        <a:xfrm>
          <a:off x="19278111" y="133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55432</xdr:rowOff>
    </xdr:from>
    <xdr:to>
      <xdr:col>27</xdr:col>
      <xdr:colOff>161925</xdr:colOff>
      <xdr:row>77</xdr:row>
      <xdr:rowOff>157032</xdr:rowOff>
    </xdr:to>
    <xdr:sp macro="" textlink="">
      <xdr:nvSpPr>
        <xdr:cNvPr id="853" name="円/楕円 852"/>
        <xdr:cNvSpPr/>
      </xdr:nvSpPr>
      <xdr:spPr>
        <a:xfrm>
          <a:off x="18605500" y="13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148159</xdr:rowOff>
    </xdr:from>
    <xdr:ext cx="534377" cy="259045"/>
    <xdr:sp macro="" textlink="">
      <xdr:nvSpPr>
        <xdr:cNvPr id="854" name="テキスト ボックス 853"/>
        <xdr:cNvSpPr txBox="1"/>
      </xdr:nvSpPr>
      <xdr:spPr>
        <a:xfrm>
          <a:off x="18389111" y="133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376,827</a:t>
          </a:r>
          <a:r>
            <a:rPr kumimoji="1" lang="ja-JP" altLang="en-US" sz="1300">
              <a:latin typeface="ＭＳ Ｐゴシック"/>
            </a:rPr>
            <a:t>円となっており、それぞれの費目において、押並べて類似団体平均に比して低コストな状況となっている。個別の項目で見ると、人件費については「桂川町第</a:t>
          </a:r>
          <a:r>
            <a:rPr kumimoji="1" lang="en-US" altLang="ja-JP" sz="1300">
              <a:latin typeface="ＭＳ Ｐゴシック"/>
            </a:rPr>
            <a:t>4</a:t>
          </a:r>
          <a:r>
            <a:rPr kumimoji="1" lang="ja-JP" altLang="en-US" sz="1300">
              <a:latin typeface="ＭＳ Ｐゴシック"/>
            </a:rPr>
            <a:t>次行政改革大綱」による職員削減効果、公債費については平成</a:t>
          </a:r>
          <a:r>
            <a:rPr kumimoji="1" lang="en-US" altLang="ja-JP" sz="1300">
              <a:latin typeface="ＭＳ Ｐゴシック"/>
            </a:rPr>
            <a:t>19</a:t>
          </a:r>
          <a:r>
            <a:rPr kumimoji="1" lang="ja-JP" altLang="en-US" sz="1300">
              <a:latin typeface="ＭＳ Ｐゴシック"/>
            </a:rPr>
            <a:t>年度～</a:t>
          </a:r>
          <a:r>
            <a:rPr kumimoji="1" lang="en-US" altLang="ja-JP" sz="1300">
              <a:latin typeface="ＭＳ Ｐゴシック"/>
            </a:rPr>
            <a:t>21</a:t>
          </a:r>
          <a:r>
            <a:rPr kumimoji="1" lang="ja-JP" altLang="en-US" sz="1300">
              <a:latin typeface="ＭＳ Ｐゴシック"/>
            </a:rPr>
            <a:t>年度の地方債繰上償還効果、普通建設事業費については近年の投資的経費の抑制効果によるものであるが、本町は財政基盤が弱く、財政力指数では</a:t>
          </a:r>
          <a:r>
            <a:rPr kumimoji="1" lang="en-US" altLang="ja-JP" sz="1300">
              <a:latin typeface="ＭＳ Ｐゴシック"/>
            </a:rPr>
            <a:t>0.37</a:t>
          </a:r>
          <a:r>
            <a:rPr kumimoji="1" lang="ja-JP" altLang="en-US" sz="1300">
              <a:latin typeface="ＭＳ Ｐゴシック"/>
            </a:rPr>
            <a:t>前後と類似団体平均を</a:t>
          </a:r>
          <a:r>
            <a:rPr kumimoji="1" lang="en-US" altLang="ja-JP" sz="1300">
              <a:latin typeface="ＭＳ Ｐゴシック"/>
            </a:rPr>
            <a:t>0.1</a:t>
          </a:r>
          <a:r>
            <a:rPr kumimoji="1" lang="ja-JP" altLang="en-US" sz="1300">
              <a:latin typeface="ＭＳ Ｐゴシック"/>
            </a:rPr>
            <a:t>ポイント前後下回っている状態が続いており、一般財源に乏しいことから、町独自施策を大きく展開することが困難であることが主要因であると思量する。このことは、積立金において類似団体平均を大きく下回っていることからも推察される。また、義務的経費である扶助費においては少子高齢化等の影響により類似団体平均を上回っており、他の経費を抑制してでも多くの財源を充当せざるを得ないことも、この状況を助長する原因であると考えられ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財政力の脆弱な本町は、国の地方財政施策の動向に大きく左右されるため、</a:t>
          </a:r>
          <a:r>
            <a:rPr kumimoji="1" lang="ja-JP" altLang="en-US" sz="1300" b="0" i="0" u="none" strike="noStrike" kern="0" cap="none" spc="0" normalizeH="0" baseline="0" noProof="0">
              <a:ln>
                <a:noFill/>
              </a:ln>
              <a:solidFill>
                <a:prstClr val="black"/>
              </a:solidFill>
              <a:effectLst/>
              <a:uLnTx/>
              <a:uFillTx/>
              <a:latin typeface="ＭＳ Ｐゴシック"/>
              <a:ea typeface="+mn-ea"/>
            </a:rPr>
            <a:t>、財政基盤の安定した自立的な行政運営を可能とするべく、</a:t>
          </a:r>
          <a:r>
            <a:rPr kumimoji="1" lang="ja-JP" altLang="en-US" sz="1300">
              <a:latin typeface="ＭＳ Ｐゴシック"/>
            </a:rPr>
            <a:t>これまでも実施してきた事業の取捨選択等の徹底に加え、ふるさと納税や地方創生施策を加速し、将来に亘り活力ある持続可能な地域づくりや自主財源の創出・拡大に努める。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13,957
13,867
20.14
5,460,750
5,259,369
181,995
3,366,895
4,304,684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18161</xdr:rowOff>
    </xdr:from>
    <xdr:to>
      <xdr:col>6</xdr:col>
      <xdr:colOff>511175</xdr:colOff>
      <xdr:row>38</xdr:row>
      <xdr:rowOff>30163</xdr:rowOff>
    </xdr:to>
    <xdr:cxnSp macro="">
      <xdr:nvCxnSpPr>
        <xdr:cNvPr id="61" name="直線コネクタ 60"/>
        <xdr:cNvCxnSpPr/>
      </xdr:nvCxnSpPr>
      <xdr:spPr>
        <a:xfrm>
          <a:off x="3797300" y="6533261"/>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18161</xdr:rowOff>
    </xdr:from>
    <xdr:to>
      <xdr:col>5</xdr:col>
      <xdr:colOff>358775</xdr:colOff>
      <xdr:row>38</xdr:row>
      <xdr:rowOff>28448</xdr:rowOff>
    </xdr:to>
    <xdr:cxnSp macro="">
      <xdr:nvCxnSpPr>
        <xdr:cNvPr id="64" name="直線コネクタ 63"/>
        <xdr:cNvCxnSpPr/>
      </xdr:nvCxnSpPr>
      <xdr:spPr>
        <a:xfrm flipV="1">
          <a:off x="2908300" y="65332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125222</xdr:rowOff>
    </xdr:from>
    <xdr:to>
      <xdr:col>4</xdr:col>
      <xdr:colOff>155575</xdr:colOff>
      <xdr:row>38</xdr:row>
      <xdr:rowOff>28448</xdr:rowOff>
    </xdr:to>
    <xdr:cxnSp macro="">
      <xdr:nvCxnSpPr>
        <xdr:cNvPr id="67" name="直線コネクタ 66"/>
        <xdr:cNvCxnSpPr/>
      </xdr:nvCxnSpPr>
      <xdr:spPr>
        <a:xfrm>
          <a:off x="2019300" y="64688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142939</xdr:rowOff>
    </xdr:from>
    <xdr:to>
      <xdr:col>2</xdr:col>
      <xdr:colOff>638175</xdr:colOff>
      <xdr:row>37</xdr:row>
      <xdr:rowOff>125222</xdr:rowOff>
    </xdr:to>
    <xdr:cxnSp macro="">
      <xdr:nvCxnSpPr>
        <xdr:cNvPr id="70" name="直線コネクタ 69"/>
        <xdr:cNvCxnSpPr/>
      </xdr:nvCxnSpPr>
      <xdr:spPr>
        <a:xfrm>
          <a:off x="1130300" y="6315139"/>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150813</xdr:rowOff>
    </xdr:from>
    <xdr:to>
      <xdr:col>6</xdr:col>
      <xdr:colOff>561975</xdr:colOff>
      <xdr:row>38</xdr:row>
      <xdr:rowOff>80963</xdr:rowOff>
    </xdr:to>
    <xdr:sp macro="" textlink="">
      <xdr:nvSpPr>
        <xdr:cNvPr id="80" name="円/楕円 79"/>
        <xdr:cNvSpPr/>
      </xdr:nvSpPr>
      <xdr:spPr>
        <a:xfrm>
          <a:off x="45847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65740</xdr:rowOff>
    </xdr:from>
    <xdr:ext cx="469744" cy="259045"/>
    <xdr:sp macro="" textlink="">
      <xdr:nvSpPr>
        <xdr:cNvPr id="81" name="議会費該当値テキスト"/>
        <xdr:cNvSpPr txBox="1"/>
      </xdr:nvSpPr>
      <xdr:spPr>
        <a:xfrm>
          <a:off x="4686300" y="640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138811</xdr:rowOff>
    </xdr:from>
    <xdr:to>
      <xdr:col>5</xdr:col>
      <xdr:colOff>409575</xdr:colOff>
      <xdr:row>38</xdr:row>
      <xdr:rowOff>68961</xdr:rowOff>
    </xdr:to>
    <xdr:sp macro="" textlink="">
      <xdr:nvSpPr>
        <xdr:cNvPr id="82" name="円/楕円 81"/>
        <xdr:cNvSpPr/>
      </xdr:nvSpPr>
      <xdr:spPr>
        <a:xfrm>
          <a:off x="3746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60088</xdr:rowOff>
    </xdr:from>
    <xdr:ext cx="469744" cy="259045"/>
    <xdr:sp macro="" textlink="">
      <xdr:nvSpPr>
        <xdr:cNvPr id="83" name="テキスト ボックス 82"/>
        <xdr:cNvSpPr txBox="1"/>
      </xdr:nvSpPr>
      <xdr:spPr>
        <a:xfrm>
          <a:off x="3562427"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149098</xdr:rowOff>
    </xdr:from>
    <xdr:to>
      <xdr:col>4</xdr:col>
      <xdr:colOff>206375</xdr:colOff>
      <xdr:row>38</xdr:row>
      <xdr:rowOff>79248</xdr:rowOff>
    </xdr:to>
    <xdr:sp macro="" textlink="">
      <xdr:nvSpPr>
        <xdr:cNvPr id="84" name="円/楕円 83"/>
        <xdr:cNvSpPr/>
      </xdr:nvSpPr>
      <xdr:spPr>
        <a:xfrm>
          <a:off x="2857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70375</xdr:rowOff>
    </xdr:from>
    <xdr:ext cx="469744" cy="259045"/>
    <xdr:sp macro="" textlink="">
      <xdr:nvSpPr>
        <xdr:cNvPr id="85" name="テキスト ボックス 84"/>
        <xdr:cNvSpPr txBox="1"/>
      </xdr:nvSpPr>
      <xdr:spPr>
        <a:xfrm>
          <a:off x="2673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74422</xdr:rowOff>
    </xdr:from>
    <xdr:to>
      <xdr:col>3</xdr:col>
      <xdr:colOff>3175</xdr:colOff>
      <xdr:row>38</xdr:row>
      <xdr:rowOff>4572</xdr:rowOff>
    </xdr:to>
    <xdr:sp macro="" textlink="">
      <xdr:nvSpPr>
        <xdr:cNvPr id="86" name="円/楕円 85"/>
        <xdr:cNvSpPr/>
      </xdr:nvSpPr>
      <xdr:spPr>
        <a:xfrm>
          <a:off x="1968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167149</xdr:rowOff>
    </xdr:from>
    <xdr:ext cx="469744" cy="259045"/>
    <xdr:sp macro="" textlink="">
      <xdr:nvSpPr>
        <xdr:cNvPr id="87" name="テキスト ボックス 86"/>
        <xdr:cNvSpPr txBox="1"/>
      </xdr:nvSpPr>
      <xdr:spPr>
        <a:xfrm>
          <a:off x="1784427"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92139</xdr:rowOff>
    </xdr:from>
    <xdr:to>
      <xdr:col>1</xdr:col>
      <xdr:colOff>485775</xdr:colOff>
      <xdr:row>37</xdr:row>
      <xdr:rowOff>22289</xdr:rowOff>
    </xdr:to>
    <xdr:sp macro="" textlink="">
      <xdr:nvSpPr>
        <xdr:cNvPr id="88" name="円/楕円 87"/>
        <xdr:cNvSpPr/>
      </xdr:nvSpPr>
      <xdr:spPr>
        <a:xfrm>
          <a:off x="1079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13416</xdr:rowOff>
    </xdr:from>
    <xdr:ext cx="469744" cy="259045"/>
    <xdr:sp macro="" textlink="">
      <xdr:nvSpPr>
        <xdr:cNvPr id="89" name="テキスト ボックス 88"/>
        <xdr:cNvSpPr txBox="1"/>
      </xdr:nvSpPr>
      <xdr:spPr>
        <a:xfrm>
          <a:off x="895427" y="63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142064</xdr:rowOff>
    </xdr:from>
    <xdr:to>
      <xdr:col>6</xdr:col>
      <xdr:colOff>511175</xdr:colOff>
      <xdr:row>58</xdr:row>
      <xdr:rowOff>143965</xdr:rowOff>
    </xdr:to>
    <xdr:cxnSp macro="">
      <xdr:nvCxnSpPr>
        <xdr:cNvPr id="120" name="直線コネクタ 119"/>
        <xdr:cNvCxnSpPr/>
      </xdr:nvCxnSpPr>
      <xdr:spPr>
        <a:xfrm flipV="1">
          <a:off x="3797300" y="10086164"/>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65389</xdr:rowOff>
    </xdr:from>
    <xdr:to>
      <xdr:col>5</xdr:col>
      <xdr:colOff>358775</xdr:colOff>
      <xdr:row>58</xdr:row>
      <xdr:rowOff>143965</xdr:rowOff>
    </xdr:to>
    <xdr:cxnSp macro="">
      <xdr:nvCxnSpPr>
        <xdr:cNvPr id="123" name="直線コネクタ 122"/>
        <xdr:cNvCxnSpPr/>
      </xdr:nvCxnSpPr>
      <xdr:spPr>
        <a:xfrm>
          <a:off x="2908300" y="10009489"/>
          <a:ext cx="889000" cy="7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65389</xdr:rowOff>
    </xdr:from>
    <xdr:to>
      <xdr:col>4</xdr:col>
      <xdr:colOff>155575</xdr:colOff>
      <xdr:row>58</xdr:row>
      <xdr:rowOff>69310</xdr:rowOff>
    </xdr:to>
    <xdr:cxnSp macro="">
      <xdr:nvCxnSpPr>
        <xdr:cNvPr id="126" name="直線コネクタ 125"/>
        <xdr:cNvCxnSpPr/>
      </xdr:nvCxnSpPr>
      <xdr:spPr>
        <a:xfrm flipV="1">
          <a:off x="2019300" y="10009489"/>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69310</xdr:rowOff>
    </xdr:from>
    <xdr:to>
      <xdr:col>2</xdr:col>
      <xdr:colOff>638175</xdr:colOff>
      <xdr:row>58</xdr:row>
      <xdr:rowOff>97823</xdr:rowOff>
    </xdr:to>
    <xdr:cxnSp macro="">
      <xdr:nvCxnSpPr>
        <xdr:cNvPr id="129" name="直線コネクタ 128"/>
        <xdr:cNvCxnSpPr/>
      </xdr:nvCxnSpPr>
      <xdr:spPr>
        <a:xfrm flipV="1">
          <a:off x="1130300" y="1001341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91264</xdr:rowOff>
    </xdr:from>
    <xdr:to>
      <xdr:col>6</xdr:col>
      <xdr:colOff>561975</xdr:colOff>
      <xdr:row>59</xdr:row>
      <xdr:rowOff>21414</xdr:rowOff>
    </xdr:to>
    <xdr:sp macro="" textlink="">
      <xdr:nvSpPr>
        <xdr:cNvPr id="139" name="円/楕円 138"/>
        <xdr:cNvSpPr/>
      </xdr:nvSpPr>
      <xdr:spPr>
        <a:xfrm>
          <a:off x="4584700" y="100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6191</xdr:rowOff>
    </xdr:from>
    <xdr:ext cx="534377" cy="259045"/>
    <xdr:sp macro="" textlink="">
      <xdr:nvSpPr>
        <xdr:cNvPr id="140" name="総務費該当値テキスト"/>
        <xdr:cNvSpPr txBox="1"/>
      </xdr:nvSpPr>
      <xdr:spPr>
        <a:xfrm>
          <a:off x="4686300" y="99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93165</xdr:rowOff>
    </xdr:from>
    <xdr:to>
      <xdr:col>5</xdr:col>
      <xdr:colOff>409575</xdr:colOff>
      <xdr:row>59</xdr:row>
      <xdr:rowOff>23315</xdr:rowOff>
    </xdr:to>
    <xdr:sp macro="" textlink="">
      <xdr:nvSpPr>
        <xdr:cNvPr id="141" name="円/楕円 140"/>
        <xdr:cNvSpPr/>
      </xdr:nvSpPr>
      <xdr:spPr>
        <a:xfrm>
          <a:off x="3746500" y="100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14442</xdr:rowOff>
    </xdr:from>
    <xdr:ext cx="534377" cy="259045"/>
    <xdr:sp macro="" textlink="">
      <xdr:nvSpPr>
        <xdr:cNvPr id="142" name="テキスト ボックス 141"/>
        <xdr:cNvSpPr txBox="1"/>
      </xdr:nvSpPr>
      <xdr:spPr>
        <a:xfrm>
          <a:off x="3530111" y="101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14589</xdr:rowOff>
    </xdr:from>
    <xdr:to>
      <xdr:col>4</xdr:col>
      <xdr:colOff>206375</xdr:colOff>
      <xdr:row>58</xdr:row>
      <xdr:rowOff>116189</xdr:rowOff>
    </xdr:to>
    <xdr:sp macro="" textlink="">
      <xdr:nvSpPr>
        <xdr:cNvPr id="143" name="円/楕円 142"/>
        <xdr:cNvSpPr/>
      </xdr:nvSpPr>
      <xdr:spPr>
        <a:xfrm>
          <a:off x="2857500" y="9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107316</xdr:rowOff>
    </xdr:from>
    <xdr:ext cx="534377" cy="259045"/>
    <xdr:sp macro="" textlink="">
      <xdr:nvSpPr>
        <xdr:cNvPr id="144" name="テキスト ボックス 143"/>
        <xdr:cNvSpPr txBox="1"/>
      </xdr:nvSpPr>
      <xdr:spPr>
        <a:xfrm>
          <a:off x="2641111" y="100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18510</xdr:rowOff>
    </xdr:from>
    <xdr:to>
      <xdr:col>3</xdr:col>
      <xdr:colOff>3175</xdr:colOff>
      <xdr:row>58</xdr:row>
      <xdr:rowOff>120110</xdr:rowOff>
    </xdr:to>
    <xdr:sp macro="" textlink="">
      <xdr:nvSpPr>
        <xdr:cNvPr id="145" name="円/楕円 144"/>
        <xdr:cNvSpPr/>
      </xdr:nvSpPr>
      <xdr:spPr>
        <a:xfrm>
          <a:off x="1968500" y="99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111237</xdr:rowOff>
    </xdr:from>
    <xdr:ext cx="534377" cy="259045"/>
    <xdr:sp macro="" textlink="">
      <xdr:nvSpPr>
        <xdr:cNvPr id="146" name="テキスト ボックス 145"/>
        <xdr:cNvSpPr txBox="1"/>
      </xdr:nvSpPr>
      <xdr:spPr>
        <a:xfrm>
          <a:off x="1752111" y="100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47023</xdr:rowOff>
    </xdr:from>
    <xdr:to>
      <xdr:col>1</xdr:col>
      <xdr:colOff>485775</xdr:colOff>
      <xdr:row>58</xdr:row>
      <xdr:rowOff>148623</xdr:rowOff>
    </xdr:to>
    <xdr:sp macro="" textlink="">
      <xdr:nvSpPr>
        <xdr:cNvPr id="147" name="円/楕円 146"/>
        <xdr:cNvSpPr/>
      </xdr:nvSpPr>
      <xdr:spPr>
        <a:xfrm>
          <a:off x="1079500" y="9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139750</xdr:rowOff>
    </xdr:from>
    <xdr:ext cx="534377" cy="259045"/>
    <xdr:sp macro="" textlink="">
      <xdr:nvSpPr>
        <xdr:cNvPr id="148" name="テキスト ボックス 147"/>
        <xdr:cNvSpPr txBox="1"/>
      </xdr:nvSpPr>
      <xdr:spPr>
        <a:xfrm>
          <a:off x="863111" y="100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56686</xdr:rowOff>
    </xdr:from>
    <xdr:to>
      <xdr:col>6</xdr:col>
      <xdr:colOff>511175</xdr:colOff>
      <xdr:row>75</xdr:row>
      <xdr:rowOff>151195</xdr:rowOff>
    </xdr:to>
    <xdr:cxnSp macro="">
      <xdr:nvCxnSpPr>
        <xdr:cNvPr id="180" name="直線コネクタ 179"/>
        <xdr:cNvCxnSpPr/>
      </xdr:nvCxnSpPr>
      <xdr:spPr>
        <a:xfrm flipV="1">
          <a:off x="3797300" y="12915436"/>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151195</xdr:rowOff>
    </xdr:from>
    <xdr:to>
      <xdr:col>5</xdr:col>
      <xdr:colOff>358775</xdr:colOff>
      <xdr:row>76</xdr:row>
      <xdr:rowOff>74603</xdr:rowOff>
    </xdr:to>
    <xdr:cxnSp macro="">
      <xdr:nvCxnSpPr>
        <xdr:cNvPr id="183" name="直線コネクタ 182"/>
        <xdr:cNvCxnSpPr/>
      </xdr:nvCxnSpPr>
      <xdr:spPr>
        <a:xfrm flipV="1">
          <a:off x="2908300" y="13009945"/>
          <a:ext cx="889000" cy="9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74603</xdr:rowOff>
    </xdr:from>
    <xdr:to>
      <xdr:col>4</xdr:col>
      <xdr:colOff>155575</xdr:colOff>
      <xdr:row>76</xdr:row>
      <xdr:rowOff>95613</xdr:rowOff>
    </xdr:to>
    <xdr:cxnSp macro="">
      <xdr:nvCxnSpPr>
        <xdr:cNvPr id="186" name="直線コネクタ 185"/>
        <xdr:cNvCxnSpPr/>
      </xdr:nvCxnSpPr>
      <xdr:spPr>
        <a:xfrm flipV="1">
          <a:off x="2019300" y="13104803"/>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28699</xdr:rowOff>
    </xdr:from>
    <xdr:to>
      <xdr:col>2</xdr:col>
      <xdr:colOff>638175</xdr:colOff>
      <xdr:row>76</xdr:row>
      <xdr:rowOff>95613</xdr:rowOff>
    </xdr:to>
    <xdr:cxnSp macro="">
      <xdr:nvCxnSpPr>
        <xdr:cNvPr id="189" name="直線コネクタ 188"/>
        <xdr:cNvCxnSpPr/>
      </xdr:nvCxnSpPr>
      <xdr:spPr>
        <a:xfrm>
          <a:off x="1130300" y="13058899"/>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5886</xdr:rowOff>
    </xdr:from>
    <xdr:to>
      <xdr:col>6</xdr:col>
      <xdr:colOff>561975</xdr:colOff>
      <xdr:row>75</xdr:row>
      <xdr:rowOff>107486</xdr:rowOff>
    </xdr:to>
    <xdr:sp macro="" textlink="">
      <xdr:nvSpPr>
        <xdr:cNvPr id="199" name="円/楕円 198"/>
        <xdr:cNvSpPr/>
      </xdr:nvSpPr>
      <xdr:spPr>
        <a:xfrm>
          <a:off x="4584700" y="12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28763</xdr:rowOff>
    </xdr:from>
    <xdr:ext cx="599010" cy="259045"/>
    <xdr:sp macro="" textlink="">
      <xdr:nvSpPr>
        <xdr:cNvPr id="200" name="民生費該当値テキスト"/>
        <xdr:cNvSpPr txBox="1"/>
      </xdr:nvSpPr>
      <xdr:spPr>
        <a:xfrm>
          <a:off x="4686300" y="127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156,876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100395</xdr:rowOff>
    </xdr:from>
    <xdr:to>
      <xdr:col>5</xdr:col>
      <xdr:colOff>409575</xdr:colOff>
      <xdr:row>76</xdr:row>
      <xdr:rowOff>30545</xdr:rowOff>
    </xdr:to>
    <xdr:sp macro="" textlink="">
      <xdr:nvSpPr>
        <xdr:cNvPr id="201" name="円/楕円 200"/>
        <xdr:cNvSpPr/>
      </xdr:nvSpPr>
      <xdr:spPr>
        <a:xfrm>
          <a:off x="3746500" y="129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47072</xdr:rowOff>
    </xdr:from>
    <xdr:ext cx="599010" cy="259045"/>
    <xdr:sp macro="" textlink="">
      <xdr:nvSpPr>
        <xdr:cNvPr id="202" name="テキスト ボックス 201"/>
        <xdr:cNvSpPr txBox="1"/>
      </xdr:nvSpPr>
      <xdr:spPr>
        <a:xfrm>
          <a:off x="3497794" y="1273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23803</xdr:rowOff>
    </xdr:from>
    <xdr:to>
      <xdr:col>4</xdr:col>
      <xdr:colOff>206375</xdr:colOff>
      <xdr:row>76</xdr:row>
      <xdr:rowOff>125403</xdr:rowOff>
    </xdr:to>
    <xdr:sp macro="" textlink="">
      <xdr:nvSpPr>
        <xdr:cNvPr id="203" name="円/楕円 202"/>
        <xdr:cNvSpPr/>
      </xdr:nvSpPr>
      <xdr:spPr>
        <a:xfrm>
          <a:off x="2857500" y="130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141930</xdr:rowOff>
    </xdr:from>
    <xdr:ext cx="599010" cy="259045"/>
    <xdr:sp macro="" textlink="">
      <xdr:nvSpPr>
        <xdr:cNvPr id="204" name="テキスト ボックス 203"/>
        <xdr:cNvSpPr txBox="1"/>
      </xdr:nvSpPr>
      <xdr:spPr>
        <a:xfrm>
          <a:off x="2608794" y="1282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44813</xdr:rowOff>
    </xdr:from>
    <xdr:to>
      <xdr:col>3</xdr:col>
      <xdr:colOff>3175</xdr:colOff>
      <xdr:row>76</xdr:row>
      <xdr:rowOff>146413</xdr:rowOff>
    </xdr:to>
    <xdr:sp macro="" textlink="">
      <xdr:nvSpPr>
        <xdr:cNvPr id="205" name="円/楕円 204"/>
        <xdr:cNvSpPr/>
      </xdr:nvSpPr>
      <xdr:spPr>
        <a:xfrm>
          <a:off x="1968500" y="130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162940</xdr:rowOff>
    </xdr:from>
    <xdr:ext cx="599010" cy="259045"/>
    <xdr:sp macro="" textlink="">
      <xdr:nvSpPr>
        <xdr:cNvPr id="206" name="テキスト ボックス 205"/>
        <xdr:cNvSpPr txBox="1"/>
      </xdr:nvSpPr>
      <xdr:spPr>
        <a:xfrm>
          <a:off x="1719794" y="128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149349</xdr:rowOff>
    </xdr:from>
    <xdr:to>
      <xdr:col>1</xdr:col>
      <xdr:colOff>485775</xdr:colOff>
      <xdr:row>76</xdr:row>
      <xdr:rowOff>79499</xdr:rowOff>
    </xdr:to>
    <xdr:sp macro="" textlink="">
      <xdr:nvSpPr>
        <xdr:cNvPr id="207" name="円/楕円 206"/>
        <xdr:cNvSpPr/>
      </xdr:nvSpPr>
      <xdr:spPr>
        <a:xfrm>
          <a:off x="1079500" y="130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96025</xdr:rowOff>
    </xdr:from>
    <xdr:ext cx="599010" cy="259045"/>
    <xdr:sp macro="" textlink="">
      <xdr:nvSpPr>
        <xdr:cNvPr id="208" name="テキスト ボックス 207"/>
        <xdr:cNvSpPr txBox="1"/>
      </xdr:nvSpPr>
      <xdr:spPr>
        <a:xfrm>
          <a:off x="830794" y="1278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145014</xdr:rowOff>
    </xdr:from>
    <xdr:to>
      <xdr:col>6</xdr:col>
      <xdr:colOff>511175</xdr:colOff>
      <xdr:row>97</xdr:row>
      <xdr:rowOff>157435</xdr:rowOff>
    </xdr:to>
    <xdr:cxnSp macro="">
      <xdr:nvCxnSpPr>
        <xdr:cNvPr id="241" name="直線コネクタ 240"/>
        <xdr:cNvCxnSpPr/>
      </xdr:nvCxnSpPr>
      <xdr:spPr>
        <a:xfrm flipV="1">
          <a:off x="3797300" y="1677566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157435</xdr:rowOff>
    </xdr:from>
    <xdr:to>
      <xdr:col>5</xdr:col>
      <xdr:colOff>358775</xdr:colOff>
      <xdr:row>97</xdr:row>
      <xdr:rowOff>166312</xdr:rowOff>
    </xdr:to>
    <xdr:cxnSp macro="">
      <xdr:nvCxnSpPr>
        <xdr:cNvPr id="244" name="直線コネクタ 243"/>
        <xdr:cNvCxnSpPr/>
      </xdr:nvCxnSpPr>
      <xdr:spPr>
        <a:xfrm flipV="1">
          <a:off x="2908300" y="1678808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163988</xdr:rowOff>
    </xdr:from>
    <xdr:to>
      <xdr:col>4</xdr:col>
      <xdr:colOff>155575</xdr:colOff>
      <xdr:row>97</xdr:row>
      <xdr:rowOff>166312</xdr:rowOff>
    </xdr:to>
    <xdr:cxnSp macro="">
      <xdr:nvCxnSpPr>
        <xdr:cNvPr id="247" name="直線コネクタ 246"/>
        <xdr:cNvCxnSpPr/>
      </xdr:nvCxnSpPr>
      <xdr:spPr>
        <a:xfrm>
          <a:off x="2019300" y="1679463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163988</xdr:rowOff>
    </xdr:from>
    <xdr:to>
      <xdr:col>2</xdr:col>
      <xdr:colOff>638175</xdr:colOff>
      <xdr:row>97</xdr:row>
      <xdr:rowOff>167666</xdr:rowOff>
    </xdr:to>
    <xdr:cxnSp macro="">
      <xdr:nvCxnSpPr>
        <xdr:cNvPr id="250" name="直線コネクタ 249"/>
        <xdr:cNvCxnSpPr/>
      </xdr:nvCxnSpPr>
      <xdr:spPr>
        <a:xfrm flipV="1">
          <a:off x="1130300" y="1679463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94214</xdr:rowOff>
    </xdr:from>
    <xdr:to>
      <xdr:col>6</xdr:col>
      <xdr:colOff>561975</xdr:colOff>
      <xdr:row>98</xdr:row>
      <xdr:rowOff>24364</xdr:rowOff>
    </xdr:to>
    <xdr:sp macro="" textlink="">
      <xdr:nvSpPr>
        <xdr:cNvPr id="260" name="円/楕円 259"/>
        <xdr:cNvSpPr/>
      </xdr:nvSpPr>
      <xdr:spPr>
        <a:xfrm>
          <a:off x="4584700" y="167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72641</xdr:rowOff>
    </xdr:from>
    <xdr:ext cx="534377" cy="259045"/>
    <xdr:sp macro="" textlink="">
      <xdr:nvSpPr>
        <xdr:cNvPr id="261" name="衛生費該当値テキスト"/>
        <xdr:cNvSpPr txBox="1"/>
      </xdr:nvSpPr>
      <xdr:spPr>
        <a:xfrm>
          <a:off x="4686300" y="167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106635</xdr:rowOff>
    </xdr:from>
    <xdr:to>
      <xdr:col>5</xdr:col>
      <xdr:colOff>409575</xdr:colOff>
      <xdr:row>98</xdr:row>
      <xdr:rowOff>36785</xdr:rowOff>
    </xdr:to>
    <xdr:sp macro="" textlink="">
      <xdr:nvSpPr>
        <xdr:cNvPr id="262" name="円/楕円 261"/>
        <xdr:cNvSpPr/>
      </xdr:nvSpPr>
      <xdr:spPr>
        <a:xfrm>
          <a:off x="3746500" y="167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27912</xdr:rowOff>
    </xdr:from>
    <xdr:ext cx="534377" cy="259045"/>
    <xdr:sp macro="" textlink="">
      <xdr:nvSpPr>
        <xdr:cNvPr id="263" name="テキスト ボックス 262"/>
        <xdr:cNvSpPr txBox="1"/>
      </xdr:nvSpPr>
      <xdr:spPr>
        <a:xfrm>
          <a:off x="3530111" y="168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115512</xdr:rowOff>
    </xdr:from>
    <xdr:to>
      <xdr:col>4</xdr:col>
      <xdr:colOff>206375</xdr:colOff>
      <xdr:row>98</xdr:row>
      <xdr:rowOff>45662</xdr:rowOff>
    </xdr:to>
    <xdr:sp macro="" textlink="">
      <xdr:nvSpPr>
        <xdr:cNvPr id="264" name="円/楕円 263"/>
        <xdr:cNvSpPr/>
      </xdr:nvSpPr>
      <xdr:spPr>
        <a:xfrm>
          <a:off x="2857500" y="167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36789</xdr:rowOff>
    </xdr:from>
    <xdr:ext cx="534377" cy="259045"/>
    <xdr:sp macro="" textlink="">
      <xdr:nvSpPr>
        <xdr:cNvPr id="265" name="テキスト ボックス 264"/>
        <xdr:cNvSpPr txBox="1"/>
      </xdr:nvSpPr>
      <xdr:spPr>
        <a:xfrm>
          <a:off x="2641111" y="168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113188</xdr:rowOff>
    </xdr:from>
    <xdr:to>
      <xdr:col>3</xdr:col>
      <xdr:colOff>3175</xdr:colOff>
      <xdr:row>98</xdr:row>
      <xdr:rowOff>43338</xdr:rowOff>
    </xdr:to>
    <xdr:sp macro="" textlink="">
      <xdr:nvSpPr>
        <xdr:cNvPr id="266" name="円/楕円 265"/>
        <xdr:cNvSpPr/>
      </xdr:nvSpPr>
      <xdr:spPr>
        <a:xfrm>
          <a:off x="1968500" y="167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34465</xdr:rowOff>
    </xdr:from>
    <xdr:ext cx="534377" cy="259045"/>
    <xdr:sp macro="" textlink="">
      <xdr:nvSpPr>
        <xdr:cNvPr id="267" name="テキスト ボックス 266"/>
        <xdr:cNvSpPr txBox="1"/>
      </xdr:nvSpPr>
      <xdr:spPr>
        <a:xfrm>
          <a:off x="1752111" y="168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116866</xdr:rowOff>
    </xdr:from>
    <xdr:to>
      <xdr:col>1</xdr:col>
      <xdr:colOff>485775</xdr:colOff>
      <xdr:row>98</xdr:row>
      <xdr:rowOff>47016</xdr:rowOff>
    </xdr:to>
    <xdr:sp macro="" textlink="">
      <xdr:nvSpPr>
        <xdr:cNvPr id="268" name="円/楕円 267"/>
        <xdr:cNvSpPr/>
      </xdr:nvSpPr>
      <xdr:spPr>
        <a:xfrm>
          <a:off x="1079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38143</xdr:rowOff>
    </xdr:from>
    <xdr:ext cx="534377" cy="259045"/>
    <xdr:sp macro="" textlink="">
      <xdr:nvSpPr>
        <xdr:cNvPr id="269" name="テキスト ボックス 268"/>
        <xdr:cNvSpPr txBox="1"/>
      </xdr:nvSpPr>
      <xdr:spPr>
        <a:xfrm>
          <a:off x="863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31278</xdr:rowOff>
    </xdr:from>
    <xdr:to>
      <xdr:col>15</xdr:col>
      <xdr:colOff>180975</xdr:colOff>
      <xdr:row>35</xdr:row>
      <xdr:rowOff>36504</xdr:rowOff>
    </xdr:to>
    <xdr:cxnSp macro="">
      <xdr:nvCxnSpPr>
        <xdr:cNvPr id="300" name="直線コネクタ 299"/>
        <xdr:cNvCxnSpPr/>
      </xdr:nvCxnSpPr>
      <xdr:spPr>
        <a:xfrm flipV="1">
          <a:off x="9639300" y="6032028"/>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102144</xdr:rowOff>
    </xdr:from>
    <xdr:to>
      <xdr:col>14</xdr:col>
      <xdr:colOff>28575</xdr:colOff>
      <xdr:row>35</xdr:row>
      <xdr:rowOff>36504</xdr:rowOff>
    </xdr:to>
    <xdr:cxnSp macro="">
      <xdr:nvCxnSpPr>
        <xdr:cNvPr id="303" name="直線コネクタ 302"/>
        <xdr:cNvCxnSpPr/>
      </xdr:nvCxnSpPr>
      <xdr:spPr>
        <a:xfrm>
          <a:off x="8750300" y="5759994"/>
          <a:ext cx="889000" cy="2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33690</xdr:rowOff>
    </xdr:from>
    <xdr:ext cx="378565" cy="259045"/>
    <xdr:sp macro="" textlink="">
      <xdr:nvSpPr>
        <xdr:cNvPr id="305" name="テキスト ボックス 304"/>
        <xdr:cNvSpPr txBox="1"/>
      </xdr:nvSpPr>
      <xdr:spPr>
        <a:xfrm>
          <a:off x="9450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68834</xdr:rowOff>
    </xdr:from>
    <xdr:to>
      <xdr:col>12</xdr:col>
      <xdr:colOff>511175</xdr:colOff>
      <xdr:row>33</xdr:row>
      <xdr:rowOff>102144</xdr:rowOff>
    </xdr:to>
    <xdr:cxnSp macro="">
      <xdr:nvCxnSpPr>
        <xdr:cNvPr id="306" name="直線コネクタ 305"/>
        <xdr:cNvCxnSpPr/>
      </xdr:nvCxnSpPr>
      <xdr:spPr>
        <a:xfrm>
          <a:off x="7861300" y="5726684"/>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153215</xdr:rowOff>
    </xdr:from>
    <xdr:ext cx="469744" cy="259045"/>
    <xdr:sp macro="" textlink="">
      <xdr:nvSpPr>
        <xdr:cNvPr id="308" name="テキスト ボックス 307"/>
        <xdr:cNvSpPr txBox="1"/>
      </xdr:nvSpPr>
      <xdr:spPr>
        <a:xfrm>
          <a:off x="8515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15929</xdr:rowOff>
    </xdr:from>
    <xdr:to>
      <xdr:col>11</xdr:col>
      <xdr:colOff>307975</xdr:colOff>
      <xdr:row>33</xdr:row>
      <xdr:rowOff>68834</xdr:rowOff>
    </xdr:to>
    <xdr:cxnSp macro="">
      <xdr:nvCxnSpPr>
        <xdr:cNvPr id="309" name="直線コネクタ 308"/>
        <xdr:cNvCxnSpPr/>
      </xdr:nvCxnSpPr>
      <xdr:spPr>
        <a:xfrm>
          <a:off x="6972300" y="5330879"/>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149949</xdr:rowOff>
    </xdr:from>
    <xdr:ext cx="469744" cy="259045"/>
    <xdr:sp macro="" textlink="">
      <xdr:nvSpPr>
        <xdr:cNvPr id="311" name="テキスト ボックス 310"/>
        <xdr:cNvSpPr txBox="1"/>
      </xdr:nvSpPr>
      <xdr:spPr>
        <a:xfrm>
          <a:off x="7626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130682</xdr:rowOff>
    </xdr:from>
    <xdr:ext cx="469744" cy="259045"/>
    <xdr:sp macro="" textlink="">
      <xdr:nvSpPr>
        <xdr:cNvPr id="313" name="テキスト ボックス 312"/>
        <xdr:cNvSpPr txBox="1"/>
      </xdr:nvSpPr>
      <xdr:spPr>
        <a:xfrm>
          <a:off x="6737427" y="5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151928</xdr:rowOff>
    </xdr:from>
    <xdr:to>
      <xdr:col>15</xdr:col>
      <xdr:colOff>231775</xdr:colOff>
      <xdr:row>35</xdr:row>
      <xdr:rowOff>82078</xdr:rowOff>
    </xdr:to>
    <xdr:sp macro="" textlink="">
      <xdr:nvSpPr>
        <xdr:cNvPr id="319" name="円/楕円 318"/>
        <xdr:cNvSpPr/>
      </xdr:nvSpPr>
      <xdr:spPr>
        <a:xfrm>
          <a:off x="104267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3355</xdr:rowOff>
    </xdr:from>
    <xdr:ext cx="469744" cy="259045"/>
    <xdr:sp macro="" textlink="">
      <xdr:nvSpPr>
        <xdr:cNvPr id="320" name="労働費該当値テキスト"/>
        <xdr:cNvSpPr txBox="1"/>
      </xdr:nvSpPr>
      <xdr:spPr>
        <a:xfrm>
          <a:off x="10528300" y="583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157154</xdr:rowOff>
    </xdr:from>
    <xdr:to>
      <xdr:col>14</xdr:col>
      <xdr:colOff>79375</xdr:colOff>
      <xdr:row>35</xdr:row>
      <xdr:rowOff>87304</xdr:rowOff>
    </xdr:to>
    <xdr:sp macro="" textlink="">
      <xdr:nvSpPr>
        <xdr:cNvPr id="321" name="円/楕円 320"/>
        <xdr:cNvSpPr/>
      </xdr:nvSpPr>
      <xdr:spPr>
        <a:xfrm>
          <a:off x="9588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103831</xdr:rowOff>
    </xdr:from>
    <xdr:ext cx="469744" cy="259045"/>
    <xdr:sp macro="" textlink="">
      <xdr:nvSpPr>
        <xdr:cNvPr id="322" name="テキスト ボックス 321"/>
        <xdr:cNvSpPr txBox="1"/>
      </xdr:nvSpPr>
      <xdr:spPr>
        <a:xfrm>
          <a:off x="9404427"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51344</xdr:rowOff>
    </xdr:from>
    <xdr:to>
      <xdr:col>12</xdr:col>
      <xdr:colOff>561975</xdr:colOff>
      <xdr:row>33</xdr:row>
      <xdr:rowOff>152944</xdr:rowOff>
    </xdr:to>
    <xdr:sp macro="" textlink="">
      <xdr:nvSpPr>
        <xdr:cNvPr id="323" name="円/楕円 322"/>
        <xdr:cNvSpPr/>
      </xdr:nvSpPr>
      <xdr:spPr>
        <a:xfrm>
          <a:off x="869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169471</xdr:rowOff>
    </xdr:from>
    <xdr:ext cx="469744" cy="259045"/>
    <xdr:sp macro="" textlink="">
      <xdr:nvSpPr>
        <xdr:cNvPr id="324" name="テキスト ボックス 323"/>
        <xdr:cNvSpPr txBox="1"/>
      </xdr:nvSpPr>
      <xdr:spPr>
        <a:xfrm>
          <a:off x="8515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18034</xdr:rowOff>
    </xdr:from>
    <xdr:to>
      <xdr:col>11</xdr:col>
      <xdr:colOff>358775</xdr:colOff>
      <xdr:row>33</xdr:row>
      <xdr:rowOff>119634</xdr:rowOff>
    </xdr:to>
    <xdr:sp macro="" textlink="">
      <xdr:nvSpPr>
        <xdr:cNvPr id="325" name="円/楕円 324"/>
        <xdr:cNvSpPr/>
      </xdr:nvSpPr>
      <xdr:spPr>
        <a:xfrm>
          <a:off x="7810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136161</xdr:rowOff>
    </xdr:from>
    <xdr:ext cx="469744" cy="259045"/>
    <xdr:sp macro="" textlink="">
      <xdr:nvSpPr>
        <xdr:cNvPr id="326" name="テキスト ボックス 325"/>
        <xdr:cNvSpPr txBox="1"/>
      </xdr:nvSpPr>
      <xdr:spPr>
        <a:xfrm>
          <a:off x="7626427"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136579</xdr:rowOff>
    </xdr:from>
    <xdr:to>
      <xdr:col>10</xdr:col>
      <xdr:colOff>155575</xdr:colOff>
      <xdr:row>31</xdr:row>
      <xdr:rowOff>66729</xdr:rowOff>
    </xdr:to>
    <xdr:sp macro="" textlink="">
      <xdr:nvSpPr>
        <xdr:cNvPr id="327" name="円/楕円 326"/>
        <xdr:cNvSpPr/>
      </xdr:nvSpPr>
      <xdr:spPr>
        <a:xfrm>
          <a:off x="6921500" y="52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83256</xdr:rowOff>
    </xdr:from>
    <xdr:ext cx="469744" cy="259045"/>
    <xdr:sp macro="" textlink="">
      <xdr:nvSpPr>
        <xdr:cNvPr id="328" name="テキスト ボックス 327"/>
        <xdr:cNvSpPr txBox="1"/>
      </xdr:nvSpPr>
      <xdr:spPr>
        <a:xfrm>
          <a:off x="6737427" y="50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62485</xdr:rowOff>
    </xdr:from>
    <xdr:to>
      <xdr:col>15</xdr:col>
      <xdr:colOff>180975</xdr:colOff>
      <xdr:row>57</xdr:row>
      <xdr:rowOff>85190</xdr:rowOff>
    </xdr:to>
    <xdr:cxnSp macro="">
      <xdr:nvCxnSpPr>
        <xdr:cNvPr id="353" name="直線コネクタ 352"/>
        <xdr:cNvCxnSpPr/>
      </xdr:nvCxnSpPr>
      <xdr:spPr>
        <a:xfrm>
          <a:off x="9639300" y="9835135"/>
          <a:ext cx="8382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62485</xdr:rowOff>
    </xdr:from>
    <xdr:to>
      <xdr:col>14</xdr:col>
      <xdr:colOff>28575</xdr:colOff>
      <xdr:row>57</xdr:row>
      <xdr:rowOff>89728</xdr:rowOff>
    </xdr:to>
    <xdr:cxnSp macro="">
      <xdr:nvCxnSpPr>
        <xdr:cNvPr id="356" name="直線コネクタ 355"/>
        <xdr:cNvCxnSpPr/>
      </xdr:nvCxnSpPr>
      <xdr:spPr>
        <a:xfrm flipV="1">
          <a:off x="8750300" y="9835135"/>
          <a:ext cx="889000" cy="2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89728</xdr:rowOff>
    </xdr:from>
    <xdr:to>
      <xdr:col>12</xdr:col>
      <xdr:colOff>511175</xdr:colOff>
      <xdr:row>57</xdr:row>
      <xdr:rowOff>106953</xdr:rowOff>
    </xdr:to>
    <xdr:cxnSp macro="">
      <xdr:nvCxnSpPr>
        <xdr:cNvPr id="359" name="直線コネクタ 358"/>
        <xdr:cNvCxnSpPr/>
      </xdr:nvCxnSpPr>
      <xdr:spPr>
        <a:xfrm flipV="1">
          <a:off x="7861300" y="9862378"/>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106953</xdr:rowOff>
    </xdr:from>
    <xdr:to>
      <xdr:col>11</xdr:col>
      <xdr:colOff>307975</xdr:colOff>
      <xdr:row>57</xdr:row>
      <xdr:rowOff>114685</xdr:rowOff>
    </xdr:to>
    <xdr:cxnSp macro="">
      <xdr:nvCxnSpPr>
        <xdr:cNvPr id="362" name="直線コネクタ 361"/>
        <xdr:cNvCxnSpPr/>
      </xdr:nvCxnSpPr>
      <xdr:spPr>
        <a:xfrm flipV="1">
          <a:off x="6972300" y="9879603"/>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34390</xdr:rowOff>
    </xdr:from>
    <xdr:to>
      <xdr:col>15</xdr:col>
      <xdr:colOff>231775</xdr:colOff>
      <xdr:row>57</xdr:row>
      <xdr:rowOff>135990</xdr:rowOff>
    </xdr:to>
    <xdr:sp macro="" textlink="">
      <xdr:nvSpPr>
        <xdr:cNvPr id="372" name="円/楕円 371"/>
        <xdr:cNvSpPr/>
      </xdr:nvSpPr>
      <xdr:spPr>
        <a:xfrm>
          <a:off x="10426700" y="98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3" name="農林水産業費該当値テキスト"/>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11685</xdr:rowOff>
    </xdr:from>
    <xdr:to>
      <xdr:col>14</xdr:col>
      <xdr:colOff>79375</xdr:colOff>
      <xdr:row>57</xdr:row>
      <xdr:rowOff>113285</xdr:rowOff>
    </xdr:to>
    <xdr:sp macro="" textlink="">
      <xdr:nvSpPr>
        <xdr:cNvPr id="374" name="円/楕円 373"/>
        <xdr:cNvSpPr/>
      </xdr:nvSpPr>
      <xdr:spPr>
        <a:xfrm>
          <a:off x="9588500" y="97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104412</xdr:rowOff>
    </xdr:from>
    <xdr:ext cx="534377" cy="259045"/>
    <xdr:sp macro="" textlink="">
      <xdr:nvSpPr>
        <xdr:cNvPr id="375" name="テキスト ボックス 374"/>
        <xdr:cNvSpPr txBox="1"/>
      </xdr:nvSpPr>
      <xdr:spPr>
        <a:xfrm>
          <a:off x="9372111" y="98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38928</xdr:rowOff>
    </xdr:from>
    <xdr:to>
      <xdr:col>12</xdr:col>
      <xdr:colOff>561975</xdr:colOff>
      <xdr:row>57</xdr:row>
      <xdr:rowOff>140528</xdr:rowOff>
    </xdr:to>
    <xdr:sp macro="" textlink="">
      <xdr:nvSpPr>
        <xdr:cNvPr id="376" name="円/楕円 375"/>
        <xdr:cNvSpPr/>
      </xdr:nvSpPr>
      <xdr:spPr>
        <a:xfrm>
          <a:off x="8699500" y="98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131655</xdr:rowOff>
    </xdr:from>
    <xdr:ext cx="534377" cy="259045"/>
    <xdr:sp macro="" textlink="">
      <xdr:nvSpPr>
        <xdr:cNvPr id="377" name="テキスト ボックス 376"/>
        <xdr:cNvSpPr txBox="1"/>
      </xdr:nvSpPr>
      <xdr:spPr>
        <a:xfrm>
          <a:off x="8483111" y="99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56153</xdr:rowOff>
    </xdr:from>
    <xdr:to>
      <xdr:col>11</xdr:col>
      <xdr:colOff>358775</xdr:colOff>
      <xdr:row>57</xdr:row>
      <xdr:rowOff>157753</xdr:rowOff>
    </xdr:to>
    <xdr:sp macro="" textlink="">
      <xdr:nvSpPr>
        <xdr:cNvPr id="378" name="円/楕円 377"/>
        <xdr:cNvSpPr/>
      </xdr:nvSpPr>
      <xdr:spPr>
        <a:xfrm>
          <a:off x="7810500" y="98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148880</xdr:rowOff>
    </xdr:from>
    <xdr:ext cx="534377" cy="259045"/>
    <xdr:sp macro="" textlink="">
      <xdr:nvSpPr>
        <xdr:cNvPr id="379" name="テキスト ボックス 378"/>
        <xdr:cNvSpPr txBox="1"/>
      </xdr:nvSpPr>
      <xdr:spPr>
        <a:xfrm>
          <a:off x="7594111" y="99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63885</xdr:rowOff>
    </xdr:from>
    <xdr:to>
      <xdr:col>10</xdr:col>
      <xdr:colOff>155575</xdr:colOff>
      <xdr:row>57</xdr:row>
      <xdr:rowOff>165485</xdr:rowOff>
    </xdr:to>
    <xdr:sp macro="" textlink="">
      <xdr:nvSpPr>
        <xdr:cNvPr id="380" name="円/楕円 379"/>
        <xdr:cNvSpPr/>
      </xdr:nvSpPr>
      <xdr:spPr>
        <a:xfrm>
          <a:off x="6921500" y="98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156612</xdr:rowOff>
    </xdr:from>
    <xdr:ext cx="534377" cy="259045"/>
    <xdr:sp macro="" textlink="">
      <xdr:nvSpPr>
        <xdr:cNvPr id="381" name="テキスト ボックス 380"/>
        <xdr:cNvSpPr txBox="1"/>
      </xdr:nvSpPr>
      <xdr:spPr>
        <a:xfrm>
          <a:off x="6705111" y="99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34818</xdr:rowOff>
    </xdr:from>
    <xdr:to>
      <xdr:col>15</xdr:col>
      <xdr:colOff>180975</xdr:colOff>
      <xdr:row>78</xdr:row>
      <xdr:rowOff>112382</xdr:rowOff>
    </xdr:to>
    <xdr:cxnSp macro="">
      <xdr:nvCxnSpPr>
        <xdr:cNvPr id="408" name="直線コネクタ 407"/>
        <xdr:cNvCxnSpPr/>
      </xdr:nvCxnSpPr>
      <xdr:spPr>
        <a:xfrm flipV="1">
          <a:off x="9639300" y="13407918"/>
          <a:ext cx="8382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109251</xdr:rowOff>
    </xdr:from>
    <xdr:to>
      <xdr:col>14</xdr:col>
      <xdr:colOff>28575</xdr:colOff>
      <xdr:row>78</xdr:row>
      <xdr:rowOff>112382</xdr:rowOff>
    </xdr:to>
    <xdr:cxnSp macro="">
      <xdr:nvCxnSpPr>
        <xdr:cNvPr id="411" name="直線コネクタ 410"/>
        <xdr:cNvCxnSpPr/>
      </xdr:nvCxnSpPr>
      <xdr:spPr>
        <a:xfrm>
          <a:off x="8750300" y="13482351"/>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109251</xdr:rowOff>
    </xdr:from>
    <xdr:to>
      <xdr:col>12</xdr:col>
      <xdr:colOff>511175</xdr:colOff>
      <xdr:row>78</xdr:row>
      <xdr:rowOff>111719</xdr:rowOff>
    </xdr:to>
    <xdr:cxnSp macro="">
      <xdr:nvCxnSpPr>
        <xdr:cNvPr id="414" name="直線コネクタ 413"/>
        <xdr:cNvCxnSpPr/>
      </xdr:nvCxnSpPr>
      <xdr:spPr>
        <a:xfrm flipV="1">
          <a:off x="7861300" y="13482351"/>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110417</xdr:rowOff>
    </xdr:from>
    <xdr:to>
      <xdr:col>11</xdr:col>
      <xdr:colOff>307975</xdr:colOff>
      <xdr:row>78</xdr:row>
      <xdr:rowOff>111719</xdr:rowOff>
    </xdr:to>
    <xdr:cxnSp macro="">
      <xdr:nvCxnSpPr>
        <xdr:cNvPr id="417" name="直線コネクタ 416"/>
        <xdr:cNvCxnSpPr/>
      </xdr:nvCxnSpPr>
      <xdr:spPr>
        <a:xfrm>
          <a:off x="6972300" y="1348351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155468</xdr:rowOff>
    </xdr:from>
    <xdr:to>
      <xdr:col>15</xdr:col>
      <xdr:colOff>231775</xdr:colOff>
      <xdr:row>78</xdr:row>
      <xdr:rowOff>85618</xdr:rowOff>
    </xdr:to>
    <xdr:sp macro="" textlink="">
      <xdr:nvSpPr>
        <xdr:cNvPr id="427" name="円/楕円 426"/>
        <xdr:cNvSpPr/>
      </xdr:nvSpPr>
      <xdr:spPr>
        <a:xfrm>
          <a:off x="104267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70395</xdr:rowOff>
    </xdr:from>
    <xdr:ext cx="469744" cy="259045"/>
    <xdr:sp macro="" textlink="">
      <xdr:nvSpPr>
        <xdr:cNvPr id="428" name="商工費該当値テキスト"/>
        <xdr:cNvSpPr txBox="1"/>
      </xdr:nvSpPr>
      <xdr:spPr>
        <a:xfrm>
          <a:off x="10528300" y="132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61582</xdr:rowOff>
    </xdr:from>
    <xdr:to>
      <xdr:col>14</xdr:col>
      <xdr:colOff>79375</xdr:colOff>
      <xdr:row>78</xdr:row>
      <xdr:rowOff>163182</xdr:rowOff>
    </xdr:to>
    <xdr:sp macro="" textlink="">
      <xdr:nvSpPr>
        <xdr:cNvPr id="429" name="円/楕円 428"/>
        <xdr:cNvSpPr/>
      </xdr:nvSpPr>
      <xdr:spPr>
        <a:xfrm>
          <a:off x="9588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154309</xdr:rowOff>
    </xdr:from>
    <xdr:ext cx="469744" cy="259045"/>
    <xdr:sp macro="" textlink="">
      <xdr:nvSpPr>
        <xdr:cNvPr id="430" name="テキスト ボックス 429"/>
        <xdr:cNvSpPr txBox="1"/>
      </xdr:nvSpPr>
      <xdr:spPr>
        <a:xfrm>
          <a:off x="9404427" y="135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58451</xdr:rowOff>
    </xdr:from>
    <xdr:to>
      <xdr:col>12</xdr:col>
      <xdr:colOff>561975</xdr:colOff>
      <xdr:row>78</xdr:row>
      <xdr:rowOff>160051</xdr:rowOff>
    </xdr:to>
    <xdr:sp macro="" textlink="">
      <xdr:nvSpPr>
        <xdr:cNvPr id="431" name="円/楕円 430"/>
        <xdr:cNvSpPr/>
      </xdr:nvSpPr>
      <xdr:spPr>
        <a:xfrm>
          <a:off x="8699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151178</xdr:rowOff>
    </xdr:from>
    <xdr:ext cx="469744" cy="259045"/>
    <xdr:sp macro="" textlink="">
      <xdr:nvSpPr>
        <xdr:cNvPr id="432" name="テキスト ボックス 431"/>
        <xdr:cNvSpPr txBox="1"/>
      </xdr:nvSpPr>
      <xdr:spPr>
        <a:xfrm>
          <a:off x="8515427"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60919</xdr:rowOff>
    </xdr:from>
    <xdr:to>
      <xdr:col>11</xdr:col>
      <xdr:colOff>358775</xdr:colOff>
      <xdr:row>78</xdr:row>
      <xdr:rowOff>162519</xdr:rowOff>
    </xdr:to>
    <xdr:sp macro="" textlink="">
      <xdr:nvSpPr>
        <xdr:cNvPr id="433" name="円/楕円 432"/>
        <xdr:cNvSpPr/>
      </xdr:nvSpPr>
      <xdr:spPr>
        <a:xfrm>
          <a:off x="78105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153646</xdr:rowOff>
    </xdr:from>
    <xdr:ext cx="469744" cy="259045"/>
    <xdr:sp macro="" textlink="">
      <xdr:nvSpPr>
        <xdr:cNvPr id="434" name="テキスト ボックス 433"/>
        <xdr:cNvSpPr txBox="1"/>
      </xdr:nvSpPr>
      <xdr:spPr>
        <a:xfrm>
          <a:off x="7626427" y="1352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59617</xdr:rowOff>
    </xdr:from>
    <xdr:to>
      <xdr:col>10</xdr:col>
      <xdr:colOff>155575</xdr:colOff>
      <xdr:row>78</xdr:row>
      <xdr:rowOff>161217</xdr:rowOff>
    </xdr:to>
    <xdr:sp macro="" textlink="">
      <xdr:nvSpPr>
        <xdr:cNvPr id="435" name="円/楕円 434"/>
        <xdr:cNvSpPr/>
      </xdr:nvSpPr>
      <xdr:spPr>
        <a:xfrm>
          <a:off x="692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152344</xdr:rowOff>
    </xdr:from>
    <xdr:ext cx="469744" cy="259045"/>
    <xdr:sp macro="" textlink="">
      <xdr:nvSpPr>
        <xdr:cNvPr id="436" name="テキスト ボックス 435"/>
        <xdr:cNvSpPr txBox="1"/>
      </xdr:nvSpPr>
      <xdr:spPr>
        <a:xfrm>
          <a:off x="6737427"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167832</xdr:rowOff>
    </xdr:from>
    <xdr:to>
      <xdr:col>15</xdr:col>
      <xdr:colOff>180975</xdr:colOff>
      <xdr:row>98</xdr:row>
      <xdr:rowOff>47839</xdr:rowOff>
    </xdr:to>
    <xdr:cxnSp macro="">
      <xdr:nvCxnSpPr>
        <xdr:cNvPr id="463" name="直線コネクタ 462"/>
        <xdr:cNvCxnSpPr/>
      </xdr:nvCxnSpPr>
      <xdr:spPr>
        <a:xfrm flipV="1">
          <a:off x="9639300" y="16798482"/>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145909</xdr:rowOff>
    </xdr:from>
    <xdr:to>
      <xdr:col>14</xdr:col>
      <xdr:colOff>28575</xdr:colOff>
      <xdr:row>98</xdr:row>
      <xdr:rowOff>47839</xdr:rowOff>
    </xdr:to>
    <xdr:cxnSp macro="">
      <xdr:nvCxnSpPr>
        <xdr:cNvPr id="466" name="直線コネクタ 465"/>
        <xdr:cNvCxnSpPr/>
      </xdr:nvCxnSpPr>
      <xdr:spPr>
        <a:xfrm>
          <a:off x="8750300" y="16776559"/>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145909</xdr:rowOff>
    </xdr:from>
    <xdr:to>
      <xdr:col>12</xdr:col>
      <xdr:colOff>511175</xdr:colOff>
      <xdr:row>98</xdr:row>
      <xdr:rowOff>55896</xdr:rowOff>
    </xdr:to>
    <xdr:cxnSp macro="">
      <xdr:nvCxnSpPr>
        <xdr:cNvPr id="469" name="直線コネクタ 468"/>
        <xdr:cNvCxnSpPr/>
      </xdr:nvCxnSpPr>
      <xdr:spPr>
        <a:xfrm flipV="1">
          <a:off x="7861300" y="16776559"/>
          <a:ext cx="889000" cy="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16494</xdr:rowOff>
    </xdr:from>
    <xdr:to>
      <xdr:col>11</xdr:col>
      <xdr:colOff>307975</xdr:colOff>
      <xdr:row>98</xdr:row>
      <xdr:rowOff>55896</xdr:rowOff>
    </xdr:to>
    <xdr:cxnSp macro="">
      <xdr:nvCxnSpPr>
        <xdr:cNvPr id="472" name="直線コネクタ 471"/>
        <xdr:cNvCxnSpPr/>
      </xdr:nvCxnSpPr>
      <xdr:spPr>
        <a:xfrm>
          <a:off x="6972300" y="16818594"/>
          <a:ext cx="8890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117032</xdr:rowOff>
    </xdr:from>
    <xdr:to>
      <xdr:col>15</xdr:col>
      <xdr:colOff>231775</xdr:colOff>
      <xdr:row>98</xdr:row>
      <xdr:rowOff>47182</xdr:rowOff>
    </xdr:to>
    <xdr:sp macro="" textlink="">
      <xdr:nvSpPr>
        <xdr:cNvPr id="482" name="円/楕円 481"/>
        <xdr:cNvSpPr/>
      </xdr:nvSpPr>
      <xdr:spPr>
        <a:xfrm>
          <a:off x="10426700" y="167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31959</xdr:rowOff>
    </xdr:from>
    <xdr:ext cx="534377" cy="259045"/>
    <xdr:sp macro="" textlink="">
      <xdr:nvSpPr>
        <xdr:cNvPr id="483" name="土木費該当値テキスト"/>
        <xdr:cNvSpPr txBox="1"/>
      </xdr:nvSpPr>
      <xdr:spPr>
        <a:xfrm>
          <a:off x="10528300" y="16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168489</xdr:rowOff>
    </xdr:from>
    <xdr:to>
      <xdr:col>14</xdr:col>
      <xdr:colOff>79375</xdr:colOff>
      <xdr:row>98</xdr:row>
      <xdr:rowOff>98639</xdr:rowOff>
    </xdr:to>
    <xdr:sp macro="" textlink="">
      <xdr:nvSpPr>
        <xdr:cNvPr id="484" name="円/楕円 483"/>
        <xdr:cNvSpPr/>
      </xdr:nvSpPr>
      <xdr:spPr>
        <a:xfrm>
          <a:off x="9588500" y="167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89766</xdr:rowOff>
    </xdr:from>
    <xdr:ext cx="534377" cy="259045"/>
    <xdr:sp macro="" textlink="">
      <xdr:nvSpPr>
        <xdr:cNvPr id="485" name="テキスト ボックス 484"/>
        <xdr:cNvSpPr txBox="1"/>
      </xdr:nvSpPr>
      <xdr:spPr>
        <a:xfrm>
          <a:off x="9372111" y="168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95109</xdr:rowOff>
    </xdr:from>
    <xdr:to>
      <xdr:col>12</xdr:col>
      <xdr:colOff>561975</xdr:colOff>
      <xdr:row>98</xdr:row>
      <xdr:rowOff>25259</xdr:rowOff>
    </xdr:to>
    <xdr:sp macro="" textlink="">
      <xdr:nvSpPr>
        <xdr:cNvPr id="486" name="円/楕円 485"/>
        <xdr:cNvSpPr/>
      </xdr:nvSpPr>
      <xdr:spPr>
        <a:xfrm>
          <a:off x="86995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16386</xdr:rowOff>
    </xdr:from>
    <xdr:ext cx="534377" cy="259045"/>
    <xdr:sp macro="" textlink="">
      <xdr:nvSpPr>
        <xdr:cNvPr id="487" name="テキスト ボックス 486"/>
        <xdr:cNvSpPr txBox="1"/>
      </xdr:nvSpPr>
      <xdr:spPr>
        <a:xfrm>
          <a:off x="8483111" y="16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5096</xdr:rowOff>
    </xdr:from>
    <xdr:to>
      <xdr:col>11</xdr:col>
      <xdr:colOff>358775</xdr:colOff>
      <xdr:row>98</xdr:row>
      <xdr:rowOff>106696</xdr:rowOff>
    </xdr:to>
    <xdr:sp macro="" textlink="">
      <xdr:nvSpPr>
        <xdr:cNvPr id="488" name="円/楕円 487"/>
        <xdr:cNvSpPr/>
      </xdr:nvSpPr>
      <xdr:spPr>
        <a:xfrm>
          <a:off x="7810500" y="168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97823</xdr:rowOff>
    </xdr:from>
    <xdr:ext cx="534377" cy="259045"/>
    <xdr:sp macro="" textlink="">
      <xdr:nvSpPr>
        <xdr:cNvPr id="489" name="テキスト ボックス 488"/>
        <xdr:cNvSpPr txBox="1"/>
      </xdr:nvSpPr>
      <xdr:spPr>
        <a:xfrm>
          <a:off x="7594111" y="1689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137144</xdr:rowOff>
    </xdr:from>
    <xdr:to>
      <xdr:col>10</xdr:col>
      <xdr:colOff>155575</xdr:colOff>
      <xdr:row>98</xdr:row>
      <xdr:rowOff>67294</xdr:rowOff>
    </xdr:to>
    <xdr:sp macro="" textlink="">
      <xdr:nvSpPr>
        <xdr:cNvPr id="490" name="円/楕円 489"/>
        <xdr:cNvSpPr/>
      </xdr:nvSpPr>
      <xdr:spPr>
        <a:xfrm>
          <a:off x="6921500" y="167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58421</xdr:rowOff>
    </xdr:from>
    <xdr:ext cx="534377" cy="259045"/>
    <xdr:sp macro="" textlink="">
      <xdr:nvSpPr>
        <xdr:cNvPr id="491" name="テキスト ボックス 490"/>
        <xdr:cNvSpPr txBox="1"/>
      </xdr:nvSpPr>
      <xdr:spPr>
        <a:xfrm>
          <a:off x="6705111" y="1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162052</xdr:rowOff>
    </xdr:from>
    <xdr:to>
      <xdr:col>23</xdr:col>
      <xdr:colOff>517525</xdr:colOff>
      <xdr:row>37</xdr:row>
      <xdr:rowOff>170205</xdr:rowOff>
    </xdr:to>
    <xdr:cxnSp macro="">
      <xdr:nvCxnSpPr>
        <xdr:cNvPr id="520" name="直線コネクタ 519"/>
        <xdr:cNvCxnSpPr/>
      </xdr:nvCxnSpPr>
      <xdr:spPr>
        <a:xfrm>
          <a:off x="15481300" y="6505702"/>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116231</xdr:rowOff>
    </xdr:from>
    <xdr:to>
      <xdr:col>22</xdr:col>
      <xdr:colOff>365125</xdr:colOff>
      <xdr:row>37</xdr:row>
      <xdr:rowOff>162052</xdr:rowOff>
    </xdr:to>
    <xdr:cxnSp macro="">
      <xdr:nvCxnSpPr>
        <xdr:cNvPr id="523" name="直線コネクタ 522"/>
        <xdr:cNvCxnSpPr/>
      </xdr:nvCxnSpPr>
      <xdr:spPr>
        <a:xfrm>
          <a:off x="14592300" y="6459881"/>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41453</xdr:rowOff>
    </xdr:from>
    <xdr:to>
      <xdr:col>21</xdr:col>
      <xdr:colOff>161925</xdr:colOff>
      <xdr:row>37</xdr:row>
      <xdr:rowOff>116231</xdr:rowOff>
    </xdr:to>
    <xdr:cxnSp macro="">
      <xdr:nvCxnSpPr>
        <xdr:cNvPr id="526" name="直線コネクタ 525"/>
        <xdr:cNvCxnSpPr/>
      </xdr:nvCxnSpPr>
      <xdr:spPr>
        <a:xfrm>
          <a:off x="13703300" y="6385103"/>
          <a:ext cx="889000" cy="7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41453</xdr:rowOff>
    </xdr:from>
    <xdr:to>
      <xdr:col>19</xdr:col>
      <xdr:colOff>644525</xdr:colOff>
      <xdr:row>37</xdr:row>
      <xdr:rowOff>171247</xdr:rowOff>
    </xdr:to>
    <xdr:cxnSp macro="">
      <xdr:nvCxnSpPr>
        <xdr:cNvPr id="529" name="直線コネクタ 528"/>
        <xdr:cNvCxnSpPr/>
      </xdr:nvCxnSpPr>
      <xdr:spPr>
        <a:xfrm flipV="1">
          <a:off x="12814300" y="6385103"/>
          <a:ext cx="88900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119406</xdr:rowOff>
    </xdr:from>
    <xdr:to>
      <xdr:col>23</xdr:col>
      <xdr:colOff>568325</xdr:colOff>
      <xdr:row>38</xdr:row>
      <xdr:rowOff>49555</xdr:rowOff>
    </xdr:to>
    <xdr:sp macro="" textlink="">
      <xdr:nvSpPr>
        <xdr:cNvPr id="539" name="円/楕円 538"/>
        <xdr:cNvSpPr/>
      </xdr:nvSpPr>
      <xdr:spPr>
        <a:xfrm>
          <a:off x="16268700" y="6463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34333</xdr:rowOff>
    </xdr:from>
    <xdr:ext cx="534377" cy="259045"/>
    <xdr:sp macro="" textlink="">
      <xdr:nvSpPr>
        <xdr:cNvPr id="540" name="消防費該当値テキスト"/>
        <xdr:cNvSpPr txBox="1"/>
      </xdr:nvSpPr>
      <xdr:spPr>
        <a:xfrm>
          <a:off x="16370300" y="63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111252</xdr:rowOff>
    </xdr:from>
    <xdr:to>
      <xdr:col>22</xdr:col>
      <xdr:colOff>415925</xdr:colOff>
      <xdr:row>38</xdr:row>
      <xdr:rowOff>41402</xdr:rowOff>
    </xdr:to>
    <xdr:sp macro="" textlink="">
      <xdr:nvSpPr>
        <xdr:cNvPr id="541" name="円/楕円 540"/>
        <xdr:cNvSpPr/>
      </xdr:nvSpPr>
      <xdr:spPr>
        <a:xfrm>
          <a:off x="15430500" y="64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32529</xdr:rowOff>
    </xdr:from>
    <xdr:ext cx="534377" cy="259045"/>
    <xdr:sp macro="" textlink="">
      <xdr:nvSpPr>
        <xdr:cNvPr id="542" name="テキスト ボックス 541"/>
        <xdr:cNvSpPr txBox="1"/>
      </xdr:nvSpPr>
      <xdr:spPr>
        <a:xfrm>
          <a:off x="15214111" y="65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65431</xdr:rowOff>
    </xdr:from>
    <xdr:to>
      <xdr:col>21</xdr:col>
      <xdr:colOff>212725</xdr:colOff>
      <xdr:row>37</xdr:row>
      <xdr:rowOff>167030</xdr:rowOff>
    </xdr:to>
    <xdr:sp macro="" textlink="">
      <xdr:nvSpPr>
        <xdr:cNvPr id="543" name="円/楕円 542"/>
        <xdr:cNvSpPr/>
      </xdr:nvSpPr>
      <xdr:spPr>
        <a:xfrm>
          <a:off x="14541500" y="6409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158157</xdr:rowOff>
    </xdr:from>
    <xdr:ext cx="534377" cy="259045"/>
    <xdr:sp macro="" textlink="">
      <xdr:nvSpPr>
        <xdr:cNvPr id="544" name="テキスト ボックス 543"/>
        <xdr:cNvSpPr txBox="1"/>
      </xdr:nvSpPr>
      <xdr:spPr>
        <a:xfrm>
          <a:off x="14325111" y="65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162103</xdr:rowOff>
    </xdr:from>
    <xdr:to>
      <xdr:col>20</xdr:col>
      <xdr:colOff>9525</xdr:colOff>
      <xdr:row>37</xdr:row>
      <xdr:rowOff>92253</xdr:rowOff>
    </xdr:to>
    <xdr:sp macro="" textlink="">
      <xdr:nvSpPr>
        <xdr:cNvPr id="545" name="円/楕円 544"/>
        <xdr:cNvSpPr/>
      </xdr:nvSpPr>
      <xdr:spPr>
        <a:xfrm>
          <a:off x="13652500" y="63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108780</xdr:rowOff>
    </xdr:from>
    <xdr:ext cx="534377" cy="259045"/>
    <xdr:sp macro="" textlink="">
      <xdr:nvSpPr>
        <xdr:cNvPr id="546" name="テキスト ボックス 545"/>
        <xdr:cNvSpPr txBox="1"/>
      </xdr:nvSpPr>
      <xdr:spPr>
        <a:xfrm>
          <a:off x="13436111" y="61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120447</xdr:rowOff>
    </xdr:from>
    <xdr:to>
      <xdr:col>18</xdr:col>
      <xdr:colOff>492125</xdr:colOff>
      <xdr:row>38</xdr:row>
      <xdr:rowOff>50597</xdr:rowOff>
    </xdr:to>
    <xdr:sp macro="" textlink="">
      <xdr:nvSpPr>
        <xdr:cNvPr id="547" name="円/楕円 546"/>
        <xdr:cNvSpPr/>
      </xdr:nvSpPr>
      <xdr:spPr>
        <a:xfrm>
          <a:off x="12763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41724</xdr:rowOff>
    </xdr:from>
    <xdr:ext cx="534377" cy="259045"/>
    <xdr:sp macro="" textlink="">
      <xdr:nvSpPr>
        <xdr:cNvPr id="548" name="テキスト ボックス 547"/>
        <xdr:cNvSpPr txBox="1"/>
      </xdr:nvSpPr>
      <xdr:spPr>
        <a:xfrm>
          <a:off x="12547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87061</xdr:rowOff>
    </xdr:from>
    <xdr:to>
      <xdr:col>23</xdr:col>
      <xdr:colOff>517525</xdr:colOff>
      <xdr:row>58</xdr:row>
      <xdr:rowOff>90018</xdr:rowOff>
    </xdr:to>
    <xdr:cxnSp macro="">
      <xdr:nvCxnSpPr>
        <xdr:cNvPr id="577" name="直線コネクタ 576"/>
        <xdr:cNvCxnSpPr/>
      </xdr:nvCxnSpPr>
      <xdr:spPr>
        <a:xfrm flipV="1">
          <a:off x="15481300" y="10031161"/>
          <a:ext cx="8382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75898</xdr:rowOff>
    </xdr:from>
    <xdr:to>
      <xdr:col>22</xdr:col>
      <xdr:colOff>365125</xdr:colOff>
      <xdr:row>58</xdr:row>
      <xdr:rowOff>90018</xdr:rowOff>
    </xdr:to>
    <xdr:cxnSp macro="">
      <xdr:nvCxnSpPr>
        <xdr:cNvPr id="580" name="直線コネクタ 579"/>
        <xdr:cNvCxnSpPr/>
      </xdr:nvCxnSpPr>
      <xdr:spPr>
        <a:xfrm>
          <a:off x="14592300" y="10019998"/>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75898</xdr:rowOff>
    </xdr:from>
    <xdr:to>
      <xdr:col>21</xdr:col>
      <xdr:colOff>161925</xdr:colOff>
      <xdr:row>58</xdr:row>
      <xdr:rowOff>103955</xdr:rowOff>
    </xdr:to>
    <xdr:cxnSp macro="">
      <xdr:nvCxnSpPr>
        <xdr:cNvPr id="583" name="直線コネクタ 582"/>
        <xdr:cNvCxnSpPr/>
      </xdr:nvCxnSpPr>
      <xdr:spPr>
        <a:xfrm flipV="1">
          <a:off x="13703300" y="10019998"/>
          <a:ext cx="8890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80649</xdr:rowOff>
    </xdr:from>
    <xdr:to>
      <xdr:col>19</xdr:col>
      <xdr:colOff>644525</xdr:colOff>
      <xdr:row>58</xdr:row>
      <xdr:rowOff>103955</xdr:rowOff>
    </xdr:to>
    <xdr:cxnSp macro="">
      <xdr:nvCxnSpPr>
        <xdr:cNvPr id="586" name="直線コネクタ 585"/>
        <xdr:cNvCxnSpPr/>
      </xdr:nvCxnSpPr>
      <xdr:spPr>
        <a:xfrm>
          <a:off x="12814300" y="10024749"/>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36261</xdr:rowOff>
    </xdr:from>
    <xdr:to>
      <xdr:col>23</xdr:col>
      <xdr:colOff>568325</xdr:colOff>
      <xdr:row>58</xdr:row>
      <xdr:rowOff>137861</xdr:rowOff>
    </xdr:to>
    <xdr:sp macro="" textlink="">
      <xdr:nvSpPr>
        <xdr:cNvPr id="596" name="円/楕円 595"/>
        <xdr:cNvSpPr/>
      </xdr:nvSpPr>
      <xdr:spPr>
        <a:xfrm>
          <a:off x="16268700" y="99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122638</xdr:rowOff>
    </xdr:from>
    <xdr:ext cx="534377" cy="259045"/>
    <xdr:sp macro="" textlink="">
      <xdr:nvSpPr>
        <xdr:cNvPr id="597" name="教育費該当値テキスト"/>
        <xdr:cNvSpPr txBox="1"/>
      </xdr:nvSpPr>
      <xdr:spPr>
        <a:xfrm>
          <a:off x="16370300" y="989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39218</xdr:rowOff>
    </xdr:from>
    <xdr:to>
      <xdr:col>22</xdr:col>
      <xdr:colOff>415925</xdr:colOff>
      <xdr:row>58</xdr:row>
      <xdr:rowOff>140818</xdr:rowOff>
    </xdr:to>
    <xdr:sp macro="" textlink="">
      <xdr:nvSpPr>
        <xdr:cNvPr id="598" name="円/楕円 597"/>
        <xdr:cNvSpPr/>
      </xdr:nvSpPr>
      <xdr:spPr>
        <a:xfrm>
          <a:off x="15430500" y="99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131945</xdr:rowOff>
    </xdr:from>
    <xdr:ext cx="534377" cy="259045"/>
    <xdr:sp macro="" textlink="">
      <xdr:nvSpPr>
        <xdr:cNvPr id="599" name="テキスト ボックス 598"/>
        <xdr:cNvSpPr txBox="1"/>
      </xdr:nvSpPr>
      <xdr:spPr>
        <a:xfrm>
          <a:off x="15214111" y="100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25098</xdr:rowOff>
    </xdr:from>
    <xdr:to>
      <xdr:col>21</xdr:col>
      <xdr:colOff>212725</xdr:colOff>
      <xdr:row>58</xdr:row>
      <xdr:rowOff>126698</xdr:rowOff>
    </xdr:to>
    <xdr:sp macro="" textlink="">
      <xdr:nvSpPr>
        <xdr:cNvPr id="600" name="円/楕円 599"/>
        <xdr:cNvSpPr/>
      </xdr:nvSpPr>
      <xdr:spPr>
        <a:xfrm>
          <a:off x="14541500" y="99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117825</xdr:rowOff>
    </xdr:from>
    <xdr:ext cx="534377" cy="259045"/>
    <xdr:sp macro="" textlink="">
      <xdr:nvSpPr>
        <xdr:cNvPr id="601" name="テキスト ボックス 600"/>
        <xdr:cNvSpPr txBox="1"/>
      </xdr:nvSpPr>
      <xdr:spPr>
        <a:xfrm>
          <a:off x="14325111" y="100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53155</xdr:rowOff>
    </xdr:from>
    <xdr:to>
      <xdr:col>20</xdr:col>
      <xdr:colOff>9525</xdr:colOff>
      <xdr:row>58</xdr:row>
      <xdr:rowOff>154755</xdr:rowOff>
    </xdr:to>
    <xdr:sp macro="" textlink="">
      <xdr:nvSpPr>
        <xdr:cNvPr id="602" name="円/楕円 601"/>
        <xdr:cNvSpPr/>
      </xdr:nvSpPr>
      <xdr:spPr>
        <a:xfrm>
          <a:off x="13652500" y="99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145882</xdr:rowOff>
    </xdr:from>
    <xdr:ext cx="534377" cy="259045"/>
    <xdr:sp macro="" textlink="">
      <xdr:nvSpPr>
        <xdr:cNvPr id="603" name="テキスト ボックス 602"/>
        <xdr:cNvSpPr txBox="1"/>
      </xdr:nvSpPr>
      <xdr:spPr>
        <a:xfrm>
          <a:off x="13436111" y="100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29849</xdr:rowOff>
    </xdr:from>
    <xdr:to>
      <xdr:col>18</xdr:col>
      <xdr:colOff>492125</xdr:colOff>
      <xdr:row>58</xdr:row>
      <xdr:rowOff>131449</xdr:rowOff>
    </xdr:to>
    <xdr:sp macro="" textlink="">
      <xdr:nvSpPr>
        <xdr:cNvPr id="604" name="円/楕円 603"/>
        <xdr:cNvSpPr/>
      </xdr:nvSpPr>
      <xdr:spPr>
        <a:xfrm>
          <a:off x="12763500" y="99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122576</xdr:rowOff>
    </xdr:from>
    <xdr:ext cx="534377" cy="259045"/>
    <xdr:sp macro="" textlink="">
      <xdr:nvSpPr>
        <xdr:cNvPr id="605" name="テキスト ボックス 604"/>
        <xdr:cNvSpPr txBox="1"/>
      </xdr:nvSpPr>
      <xdr:spPr>
        <a:xfrm>
          <a:off x="12547111" y="1006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43917</xdr:rowOff>
    </xdr:from>
    <xdr:to>
      <xdr:col>23</xdr:col>
      <xdr:colOff>517525</xdr:colOff>
      <xdr:row>79</xdr:row>
      <xdr:rowOff>43917</xdr:rowOff>
    </xdr:to>
    <xdr:cxnSp macro="">
      <xdr:nvCxnSpPr>
        <xdr:cNvPr id="634" name="直線コネクタ 633"/>
        <xdr:cNvCxnSpPr/>
      </xdr:nvCxnSpPr>
      <xdr:spPr>
        <a:xfrm>
          <a:off x="15481300" y="1358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43917</xdr:rowOff>
    </xdr:from>
    <xdr:to>
      <xdr:col>22</xdr:col>
      <xdr:colOff>365125</xdr:colOff>
      <xdr:row>79</xdr:row>
      <xdr:rowOff>43917</xdr:rowOff>
    </xdr:to>
    <xdr:cxnSp macro="">
      <xdr:nvCxnSpPr>
        <xdr:cNvPr id="637" name="直線コネクタ 636"/>
        <xdr:cNvCxnSpPr/>
      </xdr:nvCxnSpPr>
      <xdr:spPr>
        <a:xfrm>
          <a:off x="14592300" y="1358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42811</xdr:rowOff>
    </xdr:from>
    <xdr:to>
      <xdr:col>21</xdr:col>
      <xdr:colOff>161925</xdr:colOff>
      <xdr:row>79</xdr:row>
      <xdr:rowOff>43917</xdr:rowOff>
    </xdr:to>
    <xdr:cxnSp macro="">
      <xdr:nvCxnSpPr>
        <xdr:cNvPr id="640" name="直線コネクタ 639"/>
        <xdr:cNvCxnSpPr/>
      </xdr:nvCxnSpPr>
      <xdr:spPr>
        <a:xfrm>
          <a:off x="13703300" y="13244461"/>
          <a:ext cx="889000" cy="3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42811</xdr:rowOff>
    </xdr:from>
    <xdr:to>
      <xdr:col>19</xdr:col>
      <xdr:colOff>644525</xdr:colOff>
      <xdr:row>79</xdr:row>
      <xdr:rowOff>43917</xdr:rowOff>
    </xdr:to>
    <xdr:cxnSp macro="">
      <xdr:nvCxnSpPr>
        <xdr:cNvPr id="643" name="直線コネクタ 642"/>
        <xdr:cNvCxnSpPr/>
      </xdr:nvCxnSpPr>
      <xdr:spPr>
        <a:xfrm flipV="1">
          <a:off x="12814300" y="13244461"/>
          <a:ext cx="889000" cy="3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108893</xdr:rowOff>
    </xdr:from>
    <xdr:ext cx="469744" cy="259045"/>
    <xdr:sp macro="" textlink="">
      <xdr:nvSpPr>
        <xdr:cNvPr id="645" name="テキスト ボックス 644"/>
        <xdr:cNvSpPr txBox="1"/>
      </xdr:nvSpPr>
      <xdr:spPr>
        <a:xfrm>
          <a:off x="13468427" y="1331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164567</xdr:rowOff>
    </xdr:from>
    <xdr:to>
      <xdr:col>23</xdr:col>
      <xdr:colOff>568325</xdr:colOff>
      <xdr:row>79</xdr:row>
      <xdr:rowOff>94717</xdr:rowOff>
    </xdr:to>
    <xdr:sp macro="" textlink="">
      <xdr:nvSpPr>
        <xdr:cNvPr id="653" name="円/楕円 652"/>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81463</xdr:rowOff>
    </xdr:from>
    <xdr:ext cx="313932" cy="259045"/>
    <xdr:sp macro="" textlink="">
      <xdr:nvSpPr>
        <xdr:cNvPr id="654" name="災害復旧費該当値テキスト"/>
        <xdr:cNvSpPr txBox="1"/>
      </xdr:nvSpPr>
      <xdr:spPr>
        <a:xfrm>
          <a:off x="16370300" y="134545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164567</xdr:rowOff>
    </xdr:from>
    <xdr:to>
      <xdr:col>22</xdr:col>
      <xdr:colOff>415925</xdr:colOff>
      <xdr:row>79</xdr:row>
      <xdr:rowOff>94717</xdr:rowOff>
    </xdr:to>
    <xdr:sp macro="" textlink="">
      <xdr:nvSpPr>
        <xdr:cNvPr id="655" name="円/楕円 654"/>
        <xdr:cNvSpPr/>
      </xdr:nvSpPr>
      <xdr:spPr>
        <a:xfrm>
          <a:off x="15430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85844</xdr:rowOff>
    </xdr:from>
    <xdr:ext cx="313932" cy="259045"/>
    <xdr:sp macro="" textlink="">
      <xdr:nvSpPr>
        <xdr:cNvPr id="656" name="テキスト ボックス 655"/>
        <xdr:cNvSpPr txBox="1"/>
      </xdr:nvSpPr>
      <xdr:spPr>
        <a:xfrm>
          <a:off x="15324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164567</xdr:rowOff>
    </xdr:from>
    <xdr:to>
      <xdr:col>21</xdr:col>
      <xdr:colOff>212725</xdr:colOff>
      <xdr:row>79</xdr:row>
      <xdr:rowOff>94717</xdr:rowOff>
    </xdr:to>
    <xdr:sp macro="" textlink="">
      <xdr:nvSpPr>
        <xdr:cNvPr id="657" name="円/楕円 656"/>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85844</xdr:rowOff>
    </xdr:from>
    <xdr:ext cx="313932" cy="259045"/>
    <xdr:sp macro="" textlink="">
      <xdr:nvSpPr>
        <xdr:cNvPr id="658" name="テキスト ボックス 657"/>
        <xdr:cNvSpPr txBox="1"/>
      </xdr:nvSpPr>
      <xdr:spPr>
        <a:xfrm>
          <a:off x="14435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163461</xdr:rowOff>
    </xdr:from>
    <xdr:to>
      <xdr:col>20</xdr:col>
      <xdr:colOff>9525</xdr:colOff>
      <xdr:row>77</xdr:row>
      <xdr:rowOff>93611</xdr:rowOff>
    </xdr:to>
    <xdr:sp macro="" textlink="">
      <xdr:nvSpPr>
        <xdr:cNvPr id="659" name="円/楕円 658"/>
        <xdr:cNvSpPr/>
      </xdr:nvSpPr>
      <xdr:spPr>
        <a:xfrm>
          <a:off x="13652500" y="131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110138</xdr:rowOff>
    </xdr:from>
    <xdr:ext cx="469744" cy="259045"/>
    <xdr:sp macro="" textlink="">
      <xdr:nvSpPr>
        <xdr:cNvPr id="660" name="テキスト ボックス 659"/>
        <xdr:cNvSpPr txBox="1"/>
      </xdr:nvSpPr>
      <xdr:spPr>
        <a:xfrm>
          <a:off x="13468427" y="129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164567</xdr:rowOff>
    </xdr:from>
    <xdr:to>
      <xdr:col>18</xdr:col>
      <xdr:colOff>492125</xdr:colOff>
      <xdr:row>79</xdr:row>
      <xdr:rowOff>94717</xdr:rowOff>
    </xdr:to>
    <xdr:sp macro="" textlink="">
      <xdr:nvSpPr>
        <xdr:cNvPr id="661" name="円/楕円 660"/>
        <xdr:cNvSpPr/>
      </xdr:nvSpPr>
      <xdr:spPr>
        <a:xfrm>
          <a:off x="12763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85844</xdr:rowOff>
    </xdr:from>
    <xdr:ext cx="313932" cy="259045"/>
    <xdr:sp macro="" textlink="">
      <xdr:nvSpPr>
        <xdr:cNvPr id="662" name="テキスト ボックス 661"/>
        <xdr:cNvSpPr txBox="1"/>
      </xdr:nvSpPr>
      <xdr:spPr>
        <a:xfrm>
          <a:off x="12657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139044</xdr:rowOff>
    </xdr:from>
    <xdr:to>
      <xdr:col>23</xdr:col>
      <xdr:colOff>517525</xdr:colOff>
      <xdr:row>97</xdr:row>
      <xdr:rowOff>146946</xdr:rowOff>
    </xdr:to>
    <xdr:cxnSp macro="">
      <xdr:nvCxnSpPr>
        <xdr:cNvPr id="691" name="直線コネクタ 690"/>
        <xdr:cNvCxnSpPr/>
      </xdr:nvCxnSpPr>
      <xdr:spPr>
        <a:xfrm>
          <a:off x="15481300" y="16769694"/>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124223</xdr:rowOff>
    </xdr:from>
    <xdr:to>
      <xdr:col>22</xdr:col>
      <xdr:colOff>365125</xdr:colOff>
      <xdr:row>97</xdr:row>
      <xdr:rowOff>139044</xdr:rowOff>
    </xdr:to>
    <xdr:cxnSp macro="">
      <xdr:nvCxnSpPr>
        <xdr:cNvPr id="694" name="直線コネクタ 693"/>
        <xdr:cNvCxnSpPr/>
      </xdr:nvCxnSpPr>
      <xdr:spPr>
        <a:xfrm>
          <a:off x="14592300" y="1675487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106888</xdr:rowOff>
    </xdr:from>
    <xdr:to>
      <xdr:col>21</xdr:col>
      <xdr:colOff>161925</xdr:colOff>
      <xdr:row>97</xdr:row>
      <xdr:rowOff>124223</xdr:rowOff>
    </xdr:to>
    <xdr:cxnSp macro="">
      <xdr:nvCxnSpPr>
        <xdr:cNvPr id="697" name="直線コネクタ 696"/>
        <xdr:cNvCxnSpPr/>
      </xdr:nvCxnSpPr>
      <xdr:spPr>
        <a:xfrm>
          <a:off x="13703300" y="1673753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95732</xdr:rowOff>
    </xdr:from>
    <xdr:to>
      <xdr:col>19</xdr:col>
      <xdr:colOff>644525</xdr:colOff>
      <xdr:row>97</xdr:row>
      <xdr:rowOff>106888</xdr:rowOff>
    </xdr:to>
    <xdr:cxnSp macro="">
      <xdr:nvCxnSpPr>
        <xdr:cNvPr id="700" name="直線コネクタ 699"/>
        <xdr:cNvCxnSpPr/>
      </xdr:nvCxnSpPr>
      <xdr:spPr>
        <a:xfrm>
          <a:off x="12814300" y="16726382"/>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96146</xdr:rowOff>
    </xdr:from>
    <xdr:to>
      <xdr:col>23</xdr:col>
      <xdr:colOff>568325</xdr:colOff>
      <xdr:row>98</xdr:row>
      <xdr:rowOff>26296</xdr:rowOff>
    </xdr:to>
    <xdr:sp macro="" textlink="">
      <xdr:nvSpPr>
        <xdr:cNvPr id="710" name="円/楕円 709"/>
        <xdr:cNvSpPr/>
      </xdr:nvSpPr>
      <xdr:spPr>
        <a:xfrm>
          <a:off x="16268700" y="167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11073</xdr:rowOff>
    </xdr:from>
    <xdr:ext cx="534377" cy="259045"/>
    <xdr:sp macro="" textlink="">
      <xdr:nvSpPr>
        <xdr:cNvPr id="711" name="公債費該当値テキスト"/>
        <xdr:cNvSpPr txBox="1"/>
      </xdr:nvSpPr>
      <xdr:spPr>
        <a:xfrm>
          <a:off x="16370300" y="166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88244</xdr:rowOff>
    </xdr:from>
    <xdr:to>
      <xdr:col>22</xdr:col>
      <xdr:colOff>415925</xdr:colOff>
      <xdr:row>98</xdr:row>
      <xdr:rowOff>18394</xdr:rowOff>
    </xdr:to>
    <xdr:sp macro="" textlink="">
      <xdr:nvSpPr>
        <xdr:cNvPr id="712" name="円/楕円 711"/>
        <xdr:cNvSpPr/>
      </xdr:nvSpPr>
      <xdr:spPr>
        <a:xfrm>
          <a:off x="15430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9521</xdr:rowOff>
    </xdr:from>
    <xdr:ext cx="534377" cy="259045"/>
    <xdr:sp macro="" textlink="">
      <xdr:nvSpPr>
        <xdr:cNvPr id="713" name="テキスト ボックス 712"/>
        <xdr:cNvSpPr txBox="1"/>
      </xdr:nvSpPr>
      <xdr:spPr>
        <a:xfrm>
          <a:off x="15214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73423</xdr:rowOff>
    </xdr:from>
    <xdr:to>
      <xdr:col>21</xdr:col>
      <xdr:colOff>212725</xdr:colOff>
      <xdr:row>98</xdr:row>
      <xdr:rowOff>3573</xdr:rowOff>
    </xdr:to>
    <xdr:sp macro="" textlink="">
      <xdr:nvSpPr>
        <xdr:cNvPr id="714" name="円/楕円 713"/>
        <xdr:cNvSpPr/>
      </xdr:nvSpPr>
      <xdr:spPr>
        <a:xfrm>
          <a:off x="14541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166150</xdr:rowOff>
    </xdr:from>
    <xdr:ext cx="534377" cy="259045"/>
    <xdr:sp macro="" textlink="">
      <xdr:nvSpPr>
        <xdr:cNvPr id="715" name="テキスト ボックス 714"/>
        <xdr:cNvSpPr txBox="1"/>
      </xdr:nvSpPr>
      <xdr:spPr>
        <a:xfrm>
          <a:off x="14325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56088</xdr:rowOff>
    </xdr:from>
    <xdr:to>
      <xdr:col>20</xdr:col>
      <xdr:colOff>9525</xdr:colOff>
      <xdr:row>97</xdr:row>
      <xdr:rowOff>157688</xdr:rowOff>
    </xdr:to>
    <xdr:sp macro="" textlink="">
      <xdr:nvSpPr>
        <xdr:cNvPr id="716" name="円/楕円 715"/>
        <xdr:cNvSpPr/>
      </xdr:nvSpPr>
      <xdr:spPr>
        <a:xfrm>
          <a:off x="13652500" y="16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148815</xdr:rowOff>
    </xdr:from>
    <xdr:ext cx="534377" cy="259045"/>
    <xdr:sp macro="" textlink="">
      <xdr:nvSpPr>
        <xdr:cNvPr id="717" name="テキスト ボックス 716"/>
        <xdr:cNvSpPr txBox="1"/>
      </xdr:nvSpPr>
      <xdr:spPr>
        <a:xfrm>
          <a:off x="13436111" y="167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44932</xdr:rowOff>
    </xdr:from>
    <xdr:to>
      <xdr:col>18</xdr:col>
      <xdr:colOff>492125</xdr:colOff>
      <xdr:row>97</xdr:row>
      <xdr:rowOff>146532</xdr:rowOff>
    </xdr:to>
    <xdr:sp macro="" textlink="">
      <xdr:nvSpPr>
        <xdr:cNvPr id="718" name="円/楕円 717"/>
        <xdr:cNvSpPr/>
      </xdr:nvSpPr>
      <xdr:spPr>
        <a:xfrm>
          <a:off x="127635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137659</xdr:rowOff>
    </xdr:from>
    <xdr:ext cx="534377" cy="259045"/>
    <xdr:sp macro="" textlink="">
      <xdr:nvSpPr>
        <xdr:cNvPr id="719" name="テキスト ボックス 718"/>
        <xdr:cNvSpPr txBox="1"/>
      </xdr:nvSpPr>
      <xdr:spPr>
        <a:xfrm>
          <a:off x="12547111" y="167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議会費において、類似団体中最も低コストとなっているのは、いわゆる政務調査費を公費負担していないことや、議員提案により平成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年度の間に議員定数を従前の</a:t>
          </a:r>
          <a:r>
            <a:rPr kumimoji="1" lang="en-US" altLang="ja-JP" sz="1300" b="0" i="0" u="none" strike="noStrike" kern="0" cap="none" spc="0" normalizeH="0" baseline="0" noProof="0">
              <a:ln>
                <a:noFill/>
              </a:ln>
              <a:solidFill>
                <a:prstClr val="black"/>
              </a:solidFill>
              <a:effectLst/>
              <a:uLnTx/>
              <a:uFillTx/>
              <a:latin typeface="ＭＳ Ｐゴシック"/>
              <a:ea typeface="+mn-ea"/>
            </a:rPr>
            <a:t>18</a:t>
          </a:r>
          <a:r>
            <a:rPr kumimoji="1" lang="ja-JP" altLang="en-US" sz="1300" b="0" i="0" u="none" strike="noStrike" kern="0" cap="none" spc="0" normalizeH="0" baseline="0" noProof="0">
              <a:ln>
                <a:noFill/>
              </a:ln>
              <a:solidFill>
                <a:prstClr val="black"/>
              </a:solidFill>
              <a:effectLst/>
              <a:uLnTx/>
              <a:uFillTx/>
              <a:latin typeface="ＭＳ Ｐゴシック"/>
              <a:ea typeface="+mn-ea"/>
            </a:rPr>
            <a:t>人から</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人に削減したため、人件費が大幅に縮減しているためである。また、総務費においても類似団体中最も低コストとなっているが、これは「桂川町第</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次行政改革大綱」による職員削減について、総務・企画等の内部管理部門を中心に行ったことによる人件費の削減効果が大きいと思量する。一方、労働費においては、旧産炭地域特有の就労対策関係費により、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ただし、性質的歳出と同様、それぞれの費目で押並べて類似団体平均に比して低コストな状況となっているのは、本町の歳入構造や、社会保障関係経費の代表的費目である民生費の増加圧力の他費目への波及によるものに起因していると考え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財政構造の改善のため、事務・事業の総点検等の歳出効率化はもちろん、地域の新たな雇用拡大や既存産業の活性化、地域資源を活かした産業開発等の歳入増加に資する施策の展開を図り、行財政基盤の安定化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千万円から平成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千万円に増加しており、また、本町の実質収支比率は、市町村にとって望ましい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％の水準を概ね維持し、安定した推移を示している。ただし、実質単年度収支が平成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年度からマイナスに転じていることに注意を要すると考えている。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今後も地方税収の大幅な伸びは期待できないため、総合計画等の各種計画に則り、長期的な視野に立った行財政運営を図り、より一層の財政健全化に努める。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国民健康保険特別会計において、加入者の高齢化による保険税収入の減や医療費の増大等により、平成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年度に国保会計保険給付費支払準備基金が枯渇して赤字決算となり、引き続き歳入不足が見込まれたことから、平成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日から保険税率の改定（引上げ）を実施したが、平成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いても、累積赤字が増加する赤字決算となった。これは、歳入側においては被保険者数の減や課税総所得の減等により、税率改定効果が見込みを下回り、歳出側においてはウイルス肝炎治療新薬の普及や人工透析患者の増等により、医療費が想定を大きく上回ったためである。ただし、単年度収支においては赤字幅が大きく改善（△</a:t>
          </a:r>
          <a:r>
            <a:rPr kumimoji="1" lang="en-US" altLang="ja-JP" sz="1400">
              <a:latin typeface="ＭＳ ゴシック" pitchFamily="49" charset="-128"/>
              <a:ea typeface="ＭＳ ゴシック" pitchFamily="49" charset="-128"/>
            </a:rPr>
            <a:t>69,975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11,569</a:t>
          </a:r>
          <a:r>
            <a:rPr kumimoji="1" lang="ja-JP" altLang="en-US" sz="1400">
              <a:latin typeface="ＭＳ ゴシック" pitchFamily="49" charset="-128"/>
              <a:ea typeface="ＭＳ ゴシック" pitchFamily="49" charset="-128"/>
            </a:rPr>
            <a:t>千円）したところである。</a:t>
          </a:r>
        </a:p>
        <a:p>
          <a:r>
            <a:rPr kumimoji="1" lang="ja-JP" altLang="en-US" sz="1400">
              <a:latin typeface="ＭＳ ゴシック" pitchFamily="49" charset="-128"/>
              <a:ea typeface="ＭＳ ゴシック" pitchFamily="49" charset="-128"/>
            </a:rPr>
            <a:t>　今後、平成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実施される国民健康保険事業の運営単位の県域化や、消費増税に伴う公費による財政支援の拡充等を踏まえ、また会計毎独立採算主義に則り、一般会計からの法定外繰入を回避するよう、特定健康診査及び特定保健指導の推進や適正受診の啓発等の医療費適正化対策の更なる強化を図り、健全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なお、全会計での連結ベースでは黒字を維持しており、問題のない数値を示している。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5460750</v>
      </c>
      <c r="BO4" s="379"/>
      <c r="BP4" s="379"/>
      <c r="BQ4" s="379"/>
      <c r="BR4" s="379"/>
      <c r="BS4" s="379"/>
      <c r="BT4" s="379"/>
      <c r="BU4" s="380"/>
      <c r="BV4" s="378">
        <v>5201577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5259369</v>
      </c>
      <c r="BO5" s="416"/>
      <c r="BP5" s="416"/>
      <c r="BQ5" s="416"/>
      <c r="BR5" s="416"/>
      <c r="BS5" s="416"/>
      <c r="BT5" s="416"/>
      <c r="BU5" s="417"/>
      <c r="BV5" s="415">
        <v>4988965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94.6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201381</v>
      </c>
      <c r="BO6" s="416"/>
      <c r="BP6" s="416"/>
      <c r="BQ6" s="416"/>
      <c r="BR6" s="416"/>
      <c r="BS6" s="416"/>
      <c r="BT6" s="416"/>
      <c r="BU6" s="417"/>
      <c r="BV6" s="415">
        <v>212612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100.2</v>
      </c>
      <c r="CU6" s="453"/>
      <c r="CV6" s="453"/>
      <c r="CW6" s="453"/>
      <c r="CX6" s="453"/>
      <c r="CY6" s="453"/>
      <c r="CZ6" s="453"/>
      <c r="DA6" s="454"/>
      <c r="DB6" s="452">
        <v>100.9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19386</v>
      </c>
      <c r="BO7" s="416"/>
      <c r="BP7" s="416"/>
      <c r="BQ7" s="416"/>
      <c r="BR7" s="416"/>
      <c r="BS7" s="416"/>
      <c r="BT7" s="416"/>
      <c r="BU7" s="417"/>
      <c r="BV7" s="415">
        <v>11409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3366895</v>
      </c>
      <c r="CU7" s="416"/>
      <c r="CV7" s="416"/>
      <c r="CW7" s="416"/>
      <c r="CX7" s="416"/>
      <c r="CY7" s="416"/>
      <c r="CZ7" s="416"/>
      <c r="DA7" s="417"/>
      <c r="DB7" s="415">
        <v>3279620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181995</v>
      </c>
      <c r="BO8" s="416"/>
      <c r="BP8" s="416"/>
      <c r="BQ8" s="416"/>
      <c r="BR8" s="416"/>
      <c r="BS8" s="416"/>
      <c r="BT8" s="416"/>
      <c r="BU8" s="417"/>
      <c r="BV8" s="415">
        <v>201203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13496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-19208</v>
      </c>
      <c r="BO9" s="416"/>
      <c r="BP9" s="416"/>
      <c r="BQ9" s="416"/>
      <c r="BR9" s="416"/>
      <c r="BS9" s="416"/>
      <c r="BT9" s="416"/>
      <c r="BU9" s="417"/>
      <c r="BV9" s="415">
        <v>-12050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10.9</v>
      </c>
      <c r="CU9" s="413"/>
      <c r="CV9" s="413"/>
      <c r="CW9" s="413"/>
      <c r="CX9" s="413"/>
      <c r="CY9" s="413"/>
      <c r="CZ9" s="413"/>
      <c r="DA9" s="414"/>
      <c r="DB9" s="412">
        <v>11.7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13863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1096</v>
      </c>
      <c r="BO10" s="416"/>
      <c r="BP10" s="416"/>
      <c r="BQ10" s="416"/>
      <c r="BR10" s="416"/>
      <c r="BS10" s="416"/>
      <c r="BT10" s="416"/>
      <c r="BU10" s="417"/>
      <c r="BV10" s="415">
        <v>1427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13957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13867</v>
      </c>
      <c r="S13" s="497"/>
      <c r="T13" s="497"/>
      <c r="U13" s="497"/>
      <c r="V13" s="498"/>
      <c r="W13" s="431" t="s">
        <v>120</v>
      </c>
      <c r="X13" s="432"/>
      <c r="Y13" s="432"/>
      <c r="Z13" s="432"/>
      <c r="AA13" s="432"/>
      <c r="AB13" s="422"/>
      <c r="AC13" s="466">
        <v>182</v>
      </c>
      <c r="AD13" s="467"/>
      <c r="AE13" s="467"/>
      <c r="AF13" s="467"/>
      <c r="AG13" s="506"/>
      <c r="AH13" s="466">
        <v>201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-18112</v>
      </c>
      <c r="BO13" s="416"/>
      <c r="BP13" s="416"/>
      <c r="BQ13" s="416"/>
      <c r="BR13" s="416"/>
      <c r="BS13" s="416"/>
      <c r="BT13" s="416"/>
      <c r="BU13" s="417"/>
      <c r="BV13" s="415">
        <v>-10623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3.8</v>
      </c>
      <c r="CU13" s="413"/>
      <c r="CV13" s="413"/>
      <c r="CW13" s="413"/>
      <c r="CX13" s="413"/>
      <c r="CY13" s="413"/>
      <c r="CZ13" s="413"/>
      <c r="DA13" s="414"/>
      <c r="DB13" s="412">
        <v>4.2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13993</v>
      </c>
      <c r="S14" s="497"/>
      <c r="T14" s="497"/>
      <c r="U14" s="497"/>
      <c r="V14" s="498"/>
      <c r="W14" s="405"/>
      <c r="X14" s="406"/>
      <c r="Y14" s="406"/>
      <c r="Z14" s="406"/>
      <c r="AA14" s="406"/>
      <c r="AB14" s="395"/>
      <c r="AC14" s="499">
        <v>3.1</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13920</v>
      </c>
      <c r="S15" s="497"/>
      <c r="T15" s="497"/>
      <c r="U15" s="497"/>
      <c r="V15" s="498"/>
      <c r="W15" s="431" t="s">
        <v>127</v>
      </c>
      <c r="X15" s="432"/>
      <c r="Y15" s="432"/>
      <c r="Z15" s="432"/>
      <c r="AA15" s="432"/>
      <c r="AB15" s="422"/>
      <c r="AC15" s="466">
        <v>1539</v>
      </c>
      <c r="AD15" s="467"/>
      <c r="AE15" s="467"/>
      <c r="AF15" s="467"/>
      <c r="AG15" s="506"/>
      <c r="AH15" s="466">
        <v>1707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1127438</v>
      </c>
      <c r="BO15" s="379"/>
      <c r="BP15" s="379"/>
      <c r="BQ15" s="379"/>
      <c r="BR15" s="379"/>
      <c r="BS15" s="379"/>
      <c r="BT15" s="379"/>
      <c r="BU15" s="380"/>
      <c r="BV15" s="378">
        <v>1055610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v>
      </c>
      <c r="AD16" s="500"/>
      <c r="AE16" s="500"/>
      <c r="AF16" s="500"/>
      <c r="AG16" s="501"/>
      <c r="AH16" s="499">
        <v>27.1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2890204</v>
      </c>
      <c r="BO16" s="416"/>
      <c r="BP16" s="416"/>
      <c r="BQ16" s="416"/>
      <c r="BR16" s="416"/>
      <c r="BS16" s="416"/>
      <c r="BT16" s="416"/>
      <c r="BU16" s="417"/>
      <c r="BV16" s="415">
        <v>2793302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4197</v>
      </c>
      <c r="AD17" s="467"/>
      <c r="AE17" s="467"/>
      <c r="AF17" s="467"/>
      <c r="AG17" s="506"/>
      <c r="AH17" s="466">
        <v>4347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1408019</v>
      </c>
      <c r="BO17" s="416"/>
      <c r="BP17" s="416"/>
      <c r="BQ17" s="416"/>
      <c r="BR17" s="416"/>
      <c r="BS17" s="416"/>
      <c r="BT17" s="416"/>
      <c r="BU17" s="417"/>
      <c r="BV17" s="415">
        <v>1337427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20.14</v>
      </c>
      <c r="M18" s="528"/>
      <c r="N18" s="528"/>
      <c r="O18" s="528"/>
      <c r="P18" s="528"/>
      <c r="Q18" s="528"/>
      <c r="R18" s="529"/>
      <c r="S18" s="529"/>
      <c r="T18" s="529"/>
      <c r="U18" s="529"/>
      <c r="V18" s="530"/>
      <c r="W18" s="433"/>
      <c r="X18" s="434"/>
      <c r="Y18" s="434"/>
      <c r="Z18" s="434"/>
      <c r="AA18" s="434"/>
      <c r="AB18" s="425"/>
      <c r="AC18" s="531">
        <v>70.900000000000006</v>
      </c>
      <c r="AD18" s="532"/>
      <c r="AE18" s="532"/>
      <c r="AF18" s="532"/>
      <c r="AG18" s="533"/>
      <c r="AH18" s="531">
        <v>68.900000000000006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3216194</v>
      </c>
      <c r="BO18" s="416"/>
      <c r="BP18" s="416"/>
      <c r="BQ18" s="416"/>
      <c r="BR18" s="416"/>
      <c r="BS18" s="416"/>
      <c r="BT18" s="416"/>
      <c r="BU18" s="417"/>
      <c r="BV18" s="415">
        <v>3124111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670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3981916</v>
      </c>
      <c r="BO19" s="416"/>
      <c r="BP19" s="416"/>
      <c r="BQ19" s="416"/>
      <c r="BR19" s="416"/>
      <c r="BS19" s="416"/>
      <c r="BT19" s="416"/>
      <c r="BU19" s="417"/>
      <c r="BV19" s="415">
        <v>3862373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5226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4304684</v>
      </c>
      <c r="BO23" s="416"/>
      <c r="BP23" s="416"/>
      <c r="BQ23" s="416"/>
      <c r="BR23" s="416"/>
      <c r="BS23" s="416"/>
      <c r="BT23" s="416"/>
      <c r="BU23" s="417"/>
      <c r="BV23" s="415">
        <v>4365284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6010</v>
      </c>
      <c r="R24" s="467"/>
      <c r="S24" s="467"/>
      <c r="T24" s="467"/>
      <c r="U24" s="467"/>
      <c r="V24" s="506"/>
      <c r="W24" s="561"/>
      <c r="X24" s="549"/>
      <c r="Y24" s="550"/>
      <c r="Z24" s="465" t="s">
        <v>151</v>
      </c>
      <c r="AA24" s="445"/>
      <c r="AB24" s="445"/>
      <c r="AC24" s="445"/>
      <c r="AD24" s="445"/>
      <c r="AE24" s="445"/>
      <c r="AF24" s="445"/>
      <c r="AG24" s="446"/>
      <c r="AH24" s="466">
        <v>106</v>
      </c>
      <c r="AI24" s="467"/>
      <c r="AJ24" s="467"/>
      <c r="AK24" s="467"/>
      <c r="AL24" s="506"/>
      <c r="AM24" s="466">
        <v>306552</v>
      </c>
      <c r="AN24" s="467"/>
      <c r="AO24" s="467"/>
      <c r="AP24" s="467"/>
      <c r="AQ24" s="467"/>
      <c r="AR24" s="506"/>
      <c r="AS24" s="466">
        <v>2892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4254784</v>
      </c>
      <c r="BO24" s="416"/>
      <c r="BP24" s="416"/>
      <c r="BQ24" s="416"/>
      <c r="BR24" s="416"/>
      <c r="BS24" s="416"/>
      <c r="BT24" s="416"/>
      <c r="BU24" s="417"/>
      <c r="BV24" s="415">
        <v>4289983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4964</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55523</v>
      </c>
      <c r="BO25" s="379"/>
      <c r="BP25" s="379"/>
      <c r="BQ25" s="379"/>
      <c r="BR25" s="379"/>
      <c r="BS25" s="379"/>
      <c r="BT25" s="379"/>
      <c r="BU25" s="380"/>
      <c r="BV25" s="378">
        <v>217203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4761</v>
      </c>
      <c r="R26" s="467"/>
      <c r="S26" s="467"/>
      <c r="T26" s="467"/>
      <c r="U26" s="467"/>
      <c r="V26" s="506"/>
      <c r="W26" s="561"/>
      <c r="X26" s="549"/>
      <c r="Y26" s="550"/>
      <c r="Z26" s="465" t="s">
        <v>157</v>
      </c>
      <c r="AA26" s="571"/>
      <c r="AB26" s="571"/>
      <c r="AC26" s="571"/>
      <c r="AD26" s="571"/>
      <c r="AE26" s="571"/>
      <c r="AF26" s="571"/>
      <c r="AG26" s="572"/>
      <c r="AH26" s="466">
        <v>9</v>
      </c>
      <c r="AI26" s="467"/>
      <c r="AJ26" s="467"/>
      <c r="AK26" s="467"/>
      <c r="AL26" s="506"/>
      <c r="AM26" s="466">
        <v>29241</v>
      </c>
      <c r="AN26" s="467"/>
      <c r="AO26" s="467"/>
      <c r="AP26" s="467"/>
      <c r="AQ26" s="467"/>
      <c r="AR26" s="506"/>
      <c r="AS26" s="466">
        <v>3249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2780</v>
      </c>
      <c r="R27" s="467"/>
      <c r="S27" s="467"/>
      <c r="T27" s="467"/>
      <c r="U27" s="467"/>
      <c r="V27" s="506"/>
      <c r="W27" s="561"/>
      <c r="X27" s="549"/>
      <c r="Y27" s="550"/>
      <c r="Z27" s="465" t="s">
        <v>160</v>
      </c>
      <c r="AA27" s="445"/>
      <c r="AB27" s="445"/>
      <c r="AC27" s="445"/>
      <c r="AD27" s="445"/>
      <c r="AE27" s="445"/>
      <c r="AF27" s="445"/>
      <c r="AG27" s="446"/>
      <c r="AH27" s="466">
        <v>9</v>
      </c>
      <c r="AI27" s="467"/>
      <c r="AJ27" s="467"/>
      <c r="AK27" s="467"/>
      <c r="AL27" s="506"/>
      <c r="AM27" s="466">
        <v>22932</v>
      </c>
      <c r="AN27" s="467"/>
      <c r="AO27" s="467"/>
      <c r="AP27" s="467"/>
      <c r="AQ27" s="467"/>
      <c r="AR27" s="506"/>
      <c r="AS27" s="466">
        <v>2548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220477</v>
      </c>
      <c r="BO27" s="585"/>
      <c r="BP27" s="585"/>
      <c r="BQ27" s="585"/>
      <c r="BR27" s="585"/>
      <c r="BS27" s="585"/>
      <c r="BT27" s="585"/>
      <c r="BU27" s="586"/>
      <c r="BV27" s="584">
        <v>220387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2420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731756</v>
      </c>
      <c r="BO28" s="379"/>
      <c r="BP28" s="379"/>
      <c r="BQ28" s="379"/>
      <c r="BR28" s="379"/>
      <c r="BS28" s="379"/>
      <c r="BT28" s="379"/>
      <c r="BU28" s="380"/>
      <c r="BV28" s="378">
        <v>730660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2250</v>
      </c>
      <c r="R29" s="467"/>
      <c r="S29" s="467"/>
      <c r="T29" s="467"/>
      <c r="U29" s="467"/>
      <c r="V29" s="506"/>
      <c r="W29" s="562"/>
      <c r="X29" s="563"/>
      <c r="Y29" s="564"/>
      <c r="Z29" s="465" t="s">
        <v>167</v>
      </c>
      <c r="AA29" s="445"/>
      <c r="AB29" s="445"/>
      <c r="AC29" s="445"/>
      <c r="AD29" s="445"/>
      <c r="AE29" s="445"/>
      <c r="AF29" s="445"/>
      <c r="AG29" s="446"/>
      <c r="AH29" s="466">
        <v>115</v>
      </c>
      <c r="AI29" s="467"/>
      <c r="AJ29" s="467"/>
      <c r="AK29" s="467"/>
      <c r="AL29" s="506"/>
      <c r="AM29" s="466">
        <v>329484</v>
      </c>
      <c r="AN29" s="467"/>
      <c r="AO29" s="467"/>
      <c r="AP29" s="467"/>
      <c r="AQ29" s="467"/>
      <c r="AR29" s="506"/>
      <c r="AS29" s="466">
        <v>2865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5483</v>
      </c>
      <c r="BO29" s="416"/>
      <c r="BP29" s="416"/>
      <c r="BQ29" s="416"/>
      <c r="BR29" s="416"/>
      <c r="BS29" s="416"/>
      <c r="BT29" s="416"/>
      <c r="BU29" s="417"/>
      <c r="BV29" s="415">
        <v>5480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1582519</v>
      </c>
      <c r="BO30" s="585"/>
      <c r="BP30" s="585"/>
      <c r="BQ30" s="585"/>
      <c r="BR30" s="585"/>
      <c r="BS30" s="585"/>
      <c r="BT30" s="585"/>
      <c r="BU30" s="586"/>
      <c r="BV30" s="584">
        <v>1484833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飯塚市・桂川町衛生施設組合（一般会計）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桂川町土地開発公社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福岡県市町村消防団員等公務災害補償組合（一般会計）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福岡県市町村職員退職手当組合（一般会計）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福岡県市町村職員退職手当組合（基金特別会計）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福岡県自治会館管理組合（一般会計）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飯塚地区消防組合（一般会計）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福岡県自治振興組合（一般会計）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福岡県自治振興組合（公文書館事業特別会計）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福岡県介護保険広域連合（一般会計）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福岡県介護保険広域連合（介護保険事業特別会計）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0.33</v>
      </c>
      <c r="G34" s="33">
        <v>0.14000000000000001</v>
      </c>
      <c r="H34" s="33" t="s">
        <v>524</v>
      </c>
      <c r="I34" s="33" t="s">
        <v>525</v>
      </c>
      <c r="J34" s="34" t="s">
        <v>526</v>
      </c>
      <c r="K34" s="22"/>
      <c r="L34" s="22"/>
      <c r="M34" s="22"/>
      <c r="N34" s="22"/>
      <c r="O34" s="22"/>
      <c r="P34" s="22"/>
    </row>
    <row r="35" spans="1:16" ht="39" customHeight="1">
      <c r="A35" s="22"/>
      <c r="B35" s="35"/>
      <c r="C35" s="1175" t="s">
        <v>527</v>
      </c>
      <c r="D35" s="1176"/>
      <c r="E35" s="1177"/>
      <c r="F35" s="36">
        <v>6.88</v>
      </c>
      <c r="G35" s="37">
        <v>7.86</v>
      </c>
      <c r="H35" s="37">
        <v>8.98</v>
      </c>
      <c r="I35" s="37">
        <v>10.39</v>
      </c>
      <c r="J35" s="38">
        <v>10.99</v>
      </c>
      <c r="K35" s="22"/>
      <c r="L35" s="22"/>
      <c r="M35" s="22"/>
      <c r="N35" s="22"/>
      <c r="O35" s="22"/>
      <c r="P35" s="22"/>
    </row>
    <row r="36" spans="1:16" ht="39" customHeight="1">
      <c r="A36" s="22"/>
      <c r="B36" s="35"/>
      <c r="C36" s="1175" t="s">
        <v>528</v>
      </c>
      <c r="D36" s="1176"/>
      <c r="E36" s="1177"/>
      <c r="F36" s="36">
        <v>5.76</v>
      </c>
      <c r="G36" s="37">
        <v>5.55</v>
      </c>
      <c r="H36" s="37">
        <v>6.44</v>
      </c>
      <c r="I36" s="37">
        <v>6.11</v>
      </c>
      <c r="J36" s="38">
        <v>5.39</v>
      </c>
      <c r="K36" s="22"/>
      <c r="L36" s="22"/>
      <c r="M36" s="22"/>
      <c r="N36" s="22"/>
      <c r="O36" s="22"/>
      <c r="P36" s="22"/>
    </row>
    <row r="37" spans="1:16" ht="39" customHeight="1">
      <c r="A37" s="22"/>
      <c r="B37" s="35"/>
      <c r="C37" s="1175" t="s">
        <v>529</v>
      </c>
      <c r="D37" s="1176"/>
      <c r="E37" s="1177"/>
      <c r="F37" s="36">
        <v>0.03</v>
      </c>
      <c r="G37" s="37">
        <v>0.04</v>
      </c>
      <c r="H37" s="37">
        <v>0.05</v>
      </c>
      <c r="I37" s="37">
        <v>0.05</v>
      </c>
      <c r="J37" s="38">
        <v>0.05</v>
      </c>
      <c r="K37" s="22"/>
      <c r="L37" s="22"/>
      <c r="M37" s="22"/>
      <c r="N37" s="22"/>
      <c r="O37" s="22"/>
      <c r="P37" s="22"/>
    </row>
    <row r="38" spans="1:16" ht="39" customHeight="1">
      <c r="A38" s="22"/>
      <c r="B38" s="35"/>
      <c r="C38" s="1175" t="s">
        <v>530</v>
      </c>
      <c r="D38" s="1176"/>
      <c r="E38" s="1177"/>
      <c r="F38" s="36">
        <v>0</v>
      </c>
      <c r="G38" s="37">
        <v>0</v>
      </c>
      <c r="H38" s="37">
        <v>0.01</v>
      </c>
      <c r="I38" s="37">
        <v>0.01</v>
      </c>
      <c r="J38" s="38">
        <v>0.01</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539</v>
      </c>
      <c r="L45" s="60">
        <v>521</v>
      </c>
      <c r="M45" s="60">
        <v>486</v>
      </c>
      <c r="N45" s="60">
        <v>456</v>
      </c>
      <c r="O45" s="61">
        <v>440</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t="s">
        <v>476</v>
      </c>
      <c r="L48" s="64" t="s">
        <v>476</v>
      </c>
      <c r="M48" s="64" t="s">
        <v>476</v>
      </c>
      <c r="N48" s="64" t="s">
        <v>476</v>
      </c>
      <c r="O48" s="65" t="s">
        <v>476</v>
      </c>
      <c r="P48" s="48"/>
      <c r="Q48" s="48"/>
      <c r="R48" s="48"/>
      <c r="S48" s="48"/>
      <c r="T48" s="48"/>
      <c r="U48" s="48"/>
    </row>
    <row r="49" spans="1:21" ht="30.75" customHeight="1">
      <c r="A49" s="48"/>
      <c r="B49" s="1193"/>
      <c r="C49" s="1194"/>
      <c r="D49" s="62"/>
      <c r="E49" s="1185" t="s">
        <v>16</v>
      </c>
      <c r="F49" s="1185"/>
      <c r="G49" s="1185"/>
      <c r="H49" s="1185"/>
      <c r="I49" s="1185"/>
      <c r="J49" s="1186"/>
      <c r="K49" s="63">
        <v>18</v>
      </c>
      <c r="L49" s="64">
        <v>18</v>
      </c>
      <c r="M49" s="64">
        <v>18</v>
      </c>
      <c r="N49" s="64">
        <v>18</v>
      </c>
      <c r="O49" s="65">
        <v>18</v>
      </c>
      <c r="P49" s="48"/>
      <c r="Q49" s="48"/>
      <c r="R49" s="48"/>
      <c r="S49" s="48"/>
      <c r="T49" s="48"/>
      <c r="U49" s="48"/>
    </row>
    <row r="50" spans="1:21" ht="30.75" customHeight="1">
      <c r="A50" s="48"/>
      <c r="B50" s="1193"/>
      <c r="C50" s="1194"/>
      <c r="D50" s="62"/>
      <c r="E50" s="1185" t="s">
        <v>17</v>
      </c>
      <c r="F50" s="1185"/>
      <c r="G50" s="1185"/>
      <c r="H50" s="1185"/>
      <c r="I50" s="1185"/>
      <c r="J50" s="1186"/>
      <c r="K50" s="63">
        <v>15</v>
      </c>
      <c r="L50" s="64">
        <v>15</v>
      </c>
      <c r="M50" s="64">
        <v>15</v>
      </c>
      <c r="N50" s="64">
        <v>15</v>
      </c>
      <c r="O50" s="65">
        <v>15</v>
      </c>
      <c r="P50" s="48"/>
      <c r="Q50" s="48"/>
      <c r="R50" s="48"/>
      <c r="S50" s="48"/>
      <c r="T50" s="48"/>
      <c r="U50" s="48"/>
    </row>
    <row r="51" spans="1:21" ht="30.75" customHeight="1">
      <c r="A51" s="48"/>
      <c r="B51" s="1195"/>
      <c r="C51" s="1196"/>
      <c r="D51" s="66"/>
      <c r="E51" s="1185" t="s">
        <v>18</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421</v>
      </c>
      <c r="L52" s="64">
        <v>409</v>
      </c>
      <c r="M52" s="64">
        <v>400</v>
      </c>
      <c r="N52" s="64">
        <v>389</v>
      </c>
      <c r="O52" s="65">
        <v>359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152</v>
      </c>
      <c r="L53" s="69">
        <v>145</v>
      </c>
      <c r="M53" s="69">
        <v>119</v>
      </c>
      <c r="N53" s="69">
        <v>100</v>
      </c>
      <c r="O53" s="70">
        <v>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4437</v>
      </c>
      <c r="J41" s="83">
        <v>4478</v>
      </c>
      <c r="K41" s="83">
        <v>4493</v>
      </c>
      <c r="L41" s="83">
        <v>4365</v>
      </c>
      <c r="M41" s="84">
        <v>4305</v>
      </c>
    </row>
    <row r="42" spans="2:13" ht="27.75" customHeight="1">
      <c r="B42" s="1201"/>
      <c r="C42" s="1202"/>
      <c r="D42" s="85"/>
      <c r="E42" s="1207" t="s">
        <v>26</v>
      </c>
      <c r="F42" s="1207"/>
      <c r="G42" s="1207"/>
      <c r="H42" s="1208"/>
      <c r="I42" s="86">
        <v>62</v>
      </c>
      <c r="J42" s="87">
        <v>62</v>
      </c>
      <c r="K42" s="87">
        <v>62</v>
      </c>
      <c r="L42" s="87">
        <v>62</v>
      </c>
      <c r="M42" s="88">
        <v>25</v>
      </c>
    </row>
    <row r="43" spans="2:13" ht="27.75" customHeight="1">
      <c r="B43" s="1201"/>
      <c r="C43" s="1202"/>
      <c r="D43" s="85"/>
      <c r="E43" s="1207" t="s">
        <v>27</v>
      </c>
      <c r="F43" s="1207"/>
      <c r="G43" s="1207"/>
      <c r="H43" s="1208"/>
      <c r="I43" s="86" t="s">
        <v>476</v>
      </c>
      <c r="J43" s="87" t="s">
        <v>476</v>
      </c>
      <c r="K43" s="87" t="s">
        <v>476</v>
      </c>
      <c r="L43" s="87" t="s">
        <v>476</v>
      </c>
      <c r="M43" s="88" t="s">
        <v>476</v>
      </c>
    </row>
    <row r="44" spans="2:13" ht="27.75" customHeight="1">
      <c r="B44" s="1201"/>
      <c r="C44" s="1202"/>
      <c r="D44" s="85"/>
      <c r="E44" s="1207" t="s">
        <v>28</v>
      </c>
      <c r="F44" s="1207"/>
      <c r="G44" s="1207"/>
      <c r="H44" s="1208"/>
      <c r="I44" s="86">
        <v>173</v>
      </c>
      <c r="J44" s="87">
        <v>141</v>
      </c>
      <c r="K44" s="87">
        <v>109</v>
      </c>
      <c r="L44" s="87">
        <v>77</v>
      </c>
      <c r="M44" s="88">
        <v>44</v>
      </c>
    </row>
    <row r="45" spans="2:13" ht="27.75" customHeight="1">
      <c r="B45" s="1201"/>
      <c r="C45" s="1202"/>
      <c r="D45" s="85"/>
      <c r="E45" s="1207" t="s">
        <v>29</v>
      </c>
      <c r="F45" s="1207"/>
      <c r="G45" s="1207"/>
      <c r="H45" s="1208"/>
      <c r="I45" s="86">
        <v>1309</v>
      </c>
      <c r="J45" s="87">
        <v>1303</v>
      </c>
      <c r="K45" s="87">
        <v>1278</v>
      </c>
      <c r="L45" s="87">
        <v>1216</v>
      </c>
      <c r="M45" s="88">
        <v>1163</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1998</v>
      </c>
      <c r="J49" s="87">
        <v>2199</v>
      </c>
      <c r="K49" s="87">
        <v>2074</v>
      </c>
      <c r="L49" s="87">
        <v>2262</v>
      </c>
      <c r="M49" s="88">
        <v>2361</v>
      </c>
    </row>
    <row r="50" spans="2:13" ht="27.75" customHeight="1">
      <c r="B50" s="1201"/>
      <c r="C50" s="1202"/>
      <c r="D50" s="85"/>
      <c r="E50" s="1207" t="s">
        <v>35</v>
      </c>
      <c r="F50" s="1207"/>
      <c r="G50" s="1207"/>
      <c r="H50" s="1208"/>
      <c r="I50" s="86">
        <v>20</v>
      </c>
      <c r="J50" s="87">
        <v>15</v>
      </c>
      <c r="K50" s="87">
        <v>13</v>
      </c>
      <c r="L50" s="87">
        <v>8</v>
      </c>
      <c r="M50" s="88">
        <v>3</v>
      </c>
    </row>
    <row r="51" spans="2:13" ht="27.75" customHeight="1">
      <c r="B51" s="1203"/>
      <c r="C51" s="1204"/>
      <c r="D51" s="85"/>
      <c r="E51" s="1207" t="s">
        <v>36</v>
      </c>
      <c r="F51" s="1207"/>
      <c r="G51" s="1207"/>
      <c r="H51" s="1208"/>
      <c r="I51" s="86">
        <v>3619</v>
      </c>
      <c r="J51" s="87">
        <v>3617</v>
      </c>
      <c r="K51" s="87">
        <v>3550</v>
      </c>
      <c r="L51" s="87">
        <v>3441</v>
      </c>
      <c r="M51" s="88">
        <v>3347</v>
      </c>
    </row>
    <row r="52" spans="2:13" ht="27.75" customHeight="1" thickBot="1">
      <c r="B52" s="1211" t="s">
        <v>37</v>
      </c>
      <c r="C52" s="1212"/>
      <c r="D52" s="90"/>
      <c r="E52" s="1213" t="s">
        <v>38</v>
      </c>
      <c r="F52" s="1213"/>
      <c r="G52" s="1213"/>
      <c r="H52" s="1214"/>
      <c r="I52" s="91">
        <v>344</v>
      </c>
      <c r="J52" s="92">
        <v>153</v>
      </c>
      <c r="K52" s="92">
        <v>305</v>
      </c>
      <c r="L52" s="92">
        <v>10</v>
      </c>
      <c r="M52" s="93">
        <v>-173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563</v>
      </c>
      <c r="H51" s="1240"/>
      <c r="I51" s="1245" t="s">
        <v>564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566</v>
      </c>
      <c r="H55" s="1220"/>
      <c r="I55" s="1225" t="s">
        <v>564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563</v>
      </c>
      <c r="H73" s="1240"/>
      <c r="I73" s="1245" t="s">
        <v>564</v>
      </c>
      <c r="J73" s="1245"/>
      <c r="K73" s="1226">
        <v>11.7</v>
      </c>
      <c r="L73" s="1226">
        <v>5.3</v>
      </c>
      <c r="M73" s="1215">
        <v>10.4</v>
      </c>
      <c r="N73" s="1215">
        <v>0.3</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569</v>
      </c>
      <c r="J75" s="1225"/>
      <c r="K75" s="1247">
        <v>5.9</v>
      </c>
      <c r="L75" s="1247">
        <v>5.0999999999999996</v>
      </c>
      <c r="M75" s="1247">
        <v>4.7</v>
      </c>
      <c r="N75" s="1247">
        <v>4.2</v>
      </c>
      <c r="O75" s="1247">
        <v>3.8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566</v>
      </c>
      <c r="H77" s="1220"/>
      <c r="I77" s="1225" t="s">
        <v>564</v>
      </c>
      <c r="J77" s="1225"/>
      <c r="K77" s="1226">
        <v>35.299999999999997</v>
      </c>
      <c r="L77" s="1226">
        <v>29.4</v>
      </c>
      <c r="M77" s="1215">
        <v>18.899999999999999</v>
      </c>
      <c r="N77" s="1215">
        <v>10.199999999999999</v>
      </c>
      <c r="O77" s="1215">
        <v>13.1</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569</v>
      </c>
      <c r="J79" s="1217"/>
      <c r="K79" s="1218">
        <v>11.6</v>
      </c>
      <c r="L79" s="1218">
        <v>10.9</v>
      </c>
      <c r="M79" s="1218">
        <v>10.1</v>
      </c>
      <c r="N79" s="1218">
        <v>9.1</v>
      </c>
      <c r="O79" s="1218">
        <v>8.9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42023</v>
      </c>
      <c r="E3" s="116"/>
      <c r="F3" s="117">
        <v>70897</v>
      </c>
      <c r="G3" s="118"/>
      <c r="H3" s="119"/>
    </row>
    <row r="4" spans="1:8">
      <c r="A4" s="120"/>
      <c r="B4" s="121"/>
      <c r="C4" s="122"/>
      <c r="D4" s="123">
        <v>24740</v>
      </c>
      <c r="E4" s="124"/>
      <c r="F4" s="125">
        <v>39878</v>
      </c>
      <c r="G4" s="126"/>
      <c r="H4" s="127"/>
    </row>
    <row r="5" spans="1:8">
      <c r="A5" s="108" t="s">
        <v>510</v>
      </c>
      <c r="B5" s="113"/>
      <c r="C5" s="114"/>
      <c r="D5" s="115">
        <v>38364</v>
      </c>
      <c r="E5" s="116"/>
      <c r="F5" s="117">
        <v>66496</v>
      </c>
      <c r="G5" s="118"/>
      <c r="H5" s="119"/>
    </row>
    <row r="6" spans="1:8">
      <c r="A6" s="120"/>
      <c r="B6" s="121"/>
      <c r="C6" s="122"/>
      <c r="D6" s="123">
        <v>31243</v>
      </c>
      <c r="E6" s="124"/>
      <c r="F6" s="125">
        <v>36530</v>
      </c>
      <c r="G6" s="126"/>
      <c r="H6" s="127"/>
    </row>
    <row r="7" spans="1:8">
      <c r="A7" s="108" t="s">
        <v>511</v>
      </c>
      <c r="B7" s="113"/>
      <c r="C7" s="114"/>
      <c r="D7" s="115">
        <v>51059</v>
      </c>
      <c r="E7" s="116"/>
      <c r="F7" s="117">
        <v>82748</v>
      </c>
      <c r="G7" s="118"/>
      <c r="H7" s="119"/>
    </row>
    <row r="8" spans="1:8">
      <c r="A8" s="120"/>
      <c r="B8" s="121"/>
      <c r="C8" s="122"/>
      <c r="D8" s="123">
        <v>26450</v>
      </c>
      <c r="E8" s="124"/>
      <c r="F8" s="125">
        <v>44732</v>
      </c>
      <c r="G8" s="126"/>
      <c r="H8" s="127"/>
    </row>
    <row r="9" spans="1:8">
      <c r="A9" s="108" t="s">
        <v>512</v>
      </c>
      <c r="B9" s="113"/>
      <c r="C9" s="114"/>
      <c r="D9" s="115">
        <v>25375</v>
      </c>
      <c r="E9" s="116"/>
      <c r="F9" s="117">
        <v>91837</v>
      </c>
      <c r="G9" s="118"/>
      <c r="H9" s="119"/>
    </row>
    <row r="10" spans="1:8">
      <c r="A10" s="120"/>
      <c r="B10" s="121"/>
      <c r="C10" s="122"/>
      <c r="D10" s="123">
        <v>13898</v>
      </c>
      <c r="E10" s="124"/>
      <c r="F10" s="125">
        <v>54439</v>
      </c>
      <c r="G10" s="126"/>
      <c r="H10" s="127"/>
    </row>
    <row r="11" spans="1:8">
      <c r="A11" s="108" t="s">
        <v>513</v>
      </c>
      <c r="B11" s="113"/>
      <c r="C11" s="114"/>
      <c r="D11" s="115">
        <v>36076</v>
      </c>
      <c r="E11" s="116"/>
      <c r="F11" s="117">
        <v>75972</v>
      </c>
      <c r="G11" s="118"/>
      <c r="H11" s="119"/>
    </row>
    <row r="12" spans="1:8">
      <c r="A12" s="120"/>
      <c r="B12" s="121"/>
      <c r="C12" s="128"/>
      <c r="D12" s="123">
        <v>18030</v>
      </c>
      <c r="E12" s="124"/>
      <c r="F12" s="125">
        <v>40712</v>
      </c>
      <c r="G12" s="126"/>
      <c r="H12" s="127"/>
    </row>
    <row r="13" spans="1:8">
      <c r="A13" s="108"/>
      <c r="B13" s="113"/>
      <c r="C13" s="129"/>
      <c r="D13" s="130">
        <v>38579</v>
      </c>
      <c r="E13" s="131"/>
      <c r="F13" s="132">
        <v>77590</v>
      </c>
      <c r="G13" s="133"/>
      <c r="H13" s="119"/>
    </row>
    <row r="14" spans="1:8">
      <c r="A14" s="120"/>
      <c r="B14" s="121"/>
      <c r="C14" s="122"/>
      <c r="D14" s="123">
        <v>22872</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5.77</v>
      </c>
      <c r="C19" s="134">
        <f>ROUND(VALUE(SUBSTITUTE(実質収支比率等に係る経年分析!G$48,"▲","-")),2)</f>
        <v>5.56</v>
      </c>
      <c r="D19" s="134">
        <f>ROUND(VALUE(SUBSTITUTE(実質収支比率等に係る経年分析!H$48,"▲","-")),2)</f>
        <v>6.46</v>
      </c>
      <c r="E19" s="134">
        <f>ROUND(VALUE(SUBSTITUTE(実質収支比率等に係る経年分析!I$48,"▲","-")),2)</f>
        <v>6.13</v>
      </c>
      <c r="F19" s="134">
        <f>ROUND(VALUE(SUBSTITUTE(実質収支比率等に係る経年分析!J$48,"▲","-")),2)</f>
        <v>5.41</v>
      </c>
    </row>
    <row r="20" spans="1:11">
      <c r="A20" s="134" t="s">
        <v>43</v>
      </c>
      <c r="B20" s="134">
        <f>ROUND(VALUE(SUBSTITUTE(実質収支比率等に係る経年分析!F$47,"▲","-")),2)</f>
        <v>16.05</v>
      </c>
      <c r="C20" s="134">
        <f>ROUND(VALUE(SUBSTITUTE(実質収支比率等に係る経年分析!G$47,"▲","-")),2)</f>
        <v>20.7</v>
      </c>
      <c r="D20" s="134">
        <f>ROUND(VALUE(SUBSTITUTE(実質収支比率等に係る経年分析!H$47,"▲","-")),2)</f>
        <v>22.11</v>
      </c>
      <c r="E20" s="134">
        <f>ROUND(VALUE(SUBSTITUTE(実質収支比率等に係る経年分析!I$47,"▲","-")),2)</f>
        <v>22.28</v>
      </c>
      <c r="F20" s="134">
        <f>ROUND(VALUE(SUBSTITUTE(実質収支比率等に係る経年分析!J$47,"▲","-")),2)</f>
        <v>21.73</v>
      </c>
    </row>
    <row r="21" spans="1:11">
      <c r="A21" s="134" t="s">
        <v>44</v>
      </c>
      <c r="B21" s="134">
        <f>IF(ISNUMBER(VALUE(SUBSTITUTE(実質収支比率等に係る経年分析!F$49,"▲","-"))),ROUND(VALUE(SUBSTITUTE(実質収支比率等に係る経年分析!F$49,"▲","-")),2),NA())</f>
        <v>2.7</v>
      </c>
      <c r="C21" s="134">
        <f>IF(ISNUMBER(VALUE(SUBSTITUTE(実質収支比率等に係る経年分析!G$49,"▲","-"))),ROUND(VALUE(SUBSTITUTE(実質収支比率等に係る経年分析!G$49,"▲","-")),2),NA())</f>
        <v>3.96</v>
      </c>
      <c r="D21" s="134">
        <f>IF(ISNUMBER(VALUE(SUBSTITUTE(実質収支比率等に係る経年分析!H$49,"▲","-"))),ROUND(VALUE(SUBSTITUTE(実質収支比率等に係る経年分析!H$49,"▲","-")),2),NA())</f>
        <v>2.4900000000000002</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-0.54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10.99</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0.14000000000000001</v>
      </c>
      <c r="F36" s="135">
        <f>IF(ROUND(VALUE(SUBSTITUTE(連結実質赤字比率に係る赤字・黒字の構成分析!H$34,"▲", "-")), 2) &lt; 0, ABS(ROUND(VALUE(SUBSTITUTE(連結実質赤字比率に係る赤字・黒字の構成分析!H$34,"▲", "-")), 2)), NA())</f>
        <v>0.42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2.56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421</v>
      </c>
      <c r="E42" s="136"/>
      <c r="F42" s="136"/>
      <c r="G42" s="136">
        <f>'実質公債費比率（分子）の構造'!L$52</f>
        <v>409</v>
      </c>
      <c r="H42" s="136"/>
      <c r="I42" s="136"/>
      <c r="J42" s="136">
        <f>'実質公債費比率（分子）の構造'!M$52</f>
        <v>400</v>
      </c>
      <c r="K42" s="136"/>
      <c r="L42" s="136"/>
      <c r="M42" s="136">
        <f>'実質公債費比率（分子）の構造'!N$52</f>
        <v>389</v>
      </c>
      <c r="N42" s="136"/>
      <c r="O42" s="136"/>
      <c r="P42" s="136">
        <f>'実質公債費比率（分子）の構造'!O$52</f>
        <v>359</v>
      </c>
    </row>
    <row r="43" spans="1:16">
      <c r="A43" s="136" t="s">
        <v>18</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15</v>
      </c>
      <c r="L44" s="136"/>
      <c r="M44" s="136"/>
      <c r="N44" s="136">
        <f>'実質公債費比率（分子）の構造'!O$50</f>
        <v>15</v>
      </c>
      <c r="O44" s="136"/>
      <c r="P44" s="136"/>
    </row>
    <row r="45" spans="1:16">
      <c r="A45" s="136" t="s">
        <v>53</v>
      </c>
      <c r="B45" s="136">
        <f>'実質公債費比率（分子）の構造'!K$49</f>
        <v>18</v>
      </c>
      <c r="C45" s="136"/>
      <c r="D45" s="136"/>
      <c r="E45" s="136">
        <f>'実質公債費比率（分子）の構造'!L$49</f>
        <v>18</v>
      </c>
      <c r="F45" s="136"/>
      <c r="G45" s="136"/>
      <c r="H45" s="136">
        <f>'実質公債費比率（分子）の構造'!M$49</f>
        <v>18</v>
      </c>
      <c r="I45" s="136"/>
      <c r="J45" s="136"/>
      <c r="K45" s="136">
        <f>'実質公債費比率（分子）の構造'!N$49</f>
        <v>18</v>
      </c>
      <c r="L45" s="136"/>
      <c r="M45" s="136"/>
      <c r="N45" s="136">
        <f>'実質公債費比率（分子）の構造'!O$49</f>
        <v>18</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539</v>
      </c>
      <c r="C49" s="136"/>
      <c r="D49" s="136"/>
      <c r="E49" s="136">
        <f>'実質公債費比率（分子）の構造'!L$45</f>
        <v>521</v>
      </c>
      <c r="F49" s="136"/>
      <c r="G49" s="136"/>
      <c r="H49" s="136">
        <f>'実質公債費比率（分子）の構造'!M$45</f>
        <v>486</v>
      </c>
      <c r="I49" s="136"/>
      <c r="J49" s="136"/>
      <c r="K49" s="136">
        <f>'実質公債費比率（分子）の構造'!N$45</f>
        <v>456</v>
      </c>
      <c r="L49" s="136"/>
      <c r="M49" s="136"/>
      <c r="N49" s="136">
        <f>'実質公債費比率（分子）の構造'!O$45</f>
        <v>440</v>
      </c>
      <c r="O49" s="136"/>
      <c r="P49" s="136"/>
    </row>
    <row r="50" spans="1:16">
      <c r="A50" s="136" t="s">
        <v>58</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145</v>
      </c>
      <c r="G50" s="136" t="e">
        <f>NA()</f>
        <v>#N/A</v>
      </c>
      <c r="H50" s="136" t="e">
        <f>NA()</f>
        <v>#N/A</v>
      </c>
      <c r="I50" s="136">
        <f>IF(ISNUMBER('実質公債費比率（分子）の構造'!M$53),'実質公債費比率（分子）の構造'!M$53,NA())</f>
        <v>119</v>
      </c>
      <c r="J50" s="136" t="e">
        <f>NA()</f>
        <v>#N/A</v>
      </c>
      <c r="K50" s="136" t="e">
        <f>NA()</f>
        <v>#N/A</v>
      </c>
      <c r="L50" s="136">
        <f>IF(ISNUMBER('実質公債費比率（分子）の構造'!N$53),'実質公債費比率（分子）の構造'!N$53,NA())</f>
        <v>100</v>
      </c>
      <c r="M50" s="136" t="e">
        <f>NA()</f>
        <v>#N/A</v>
      </c>
      <c r="N50" s="136" t="e">
        <f>NA()</f>
        <v>#N/A</v>
      </c>
      <c r="O50" s="136">
        <f>IF(ISNUMBER('実質公債費比率（分子）の構造'!O$53),'実質公債費比率（分子）の構造'!O$53,NA())</f>
        <v>114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3619</v>
      </c>
      <c r="E56" s="135"/>
      <c r="F56" s="135"/>
      <c r="G56" s="135">
        <f>'将来負担比率（分子）の構造'!J$51</f>
        <v>3617</v>
      </c>
      <c r="H56" s="135"/>
      <c r="I56" s="135"/>
      <c r="J56" s="135">
        <f>'将来負担比率（分子）の構造'!K$51</f>
        <v>3550</v>
      </c>
      <c r="K56" s="135"/>
      <c r="L56" s="135"/>
      <c r="M56" s="135">
        <f>'将来負担比率（分子）の構造'!L$51</f>
        <v>3441</v>
      </c>
      <c r="N56" s="135"/>
      <c r="O56" s="135"/>
      <c r="P56" s="135">
        <f>'将来負担比率（分子）の構造'!M$51</f>
        <v>3347</v>
      </c>
    </row>
    <row r="57" spans="1:16">
      <c r="A57" s="135" t="s">
        <v>35</v>
      </c>
      <c r="B57" s="135"/>
      <c r="C57" s="135"/>
      <c r="D57" s="135">
        <f>'将来負担比率（分子）の構造'!I$50</f>
        <v>20</v>
      </c>
      <c r="E57" s="135"/>
      <c r="F57" s="135"/>
      <c r="G57" s="135">
        <f>'将来負担比率（分子）の構造'!J$50</f>
        <v>15</v>
      </c>
      <c r="H57" s="135"/>
      <c r="I57" s="135"/>
      <c r="J57" s="135">
        <f>'将来負担比率（分子）の構造'!K$50</f>
        <v>13</v>
      </c>
      <c r="K57" s="135"/>
      <c r="L57" s="135"/>
      <c r="M57" s="135">
        <f>'将来負担比率（分子）の構造'!L$50</f>
        <v>8</v>
      </c>
      <c r="N57" s="135"/>
      <c r="O57" s="135"/>
      <c r="P57" s="135">
        <f>'将来負担比率（分子）の構造'!M$50</f>
        <v>3</v>
      </c>
    </row>
    <row r="58" spans="1:16">
      <c r="A58" s="135" t="s">
        <v>34</v>
      </c>
      <c r="B58" s="135"/>
      <c r="C58" s="135"/>
      <c r="D58" s="135">
        <f>'将来負担比率（分子）の構造'!I$49</f>
        <v>1998</v>
      </c>
      <c r="E58" s="135"/>
      <c r="F58" s="135"/>
      <c r="G58" s="135">
        <f>'将来負担比率（分子）の構造'!J$49</f>
        <v>2199</v>
      </c>
      <c r="H58" s="135"/>
      <c r="I58" s="135"/>
      <c r="J58" s="135">
        <f>'将来負担比率（分子）の構造'!K$49</f>
        <v>2074</v>
      </c>
      <c r="K58" s="135"/>
      <c r="L58" s="135"/>
      <c r="M58" s="135">
        <f>'将来負担比率（分子）の構造'!L$49</f>
        <v>2262</v>
      </c>
      <c r="N58" s="135"/>
      <c r="O58" s="135"/>
      <c r="P58" s="135">
        <f>'将来負担比率（分子）の構造'!M$49</f>
        <v>2361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1309</v>
      </c>
      <c r="C62" s="135"/>
      <c r="D62" s="135"/>
      <c r="E62" s="135">
        <f>'将来負担比率（分子）の構造'!J$45</f>
        <v>1303</v>
      </c>
      <c r="F62" s="135"/>
      <c r="G62" s="135"/>
      <c r="H62" s="135">
        <f>'将来負担比率（分子）の構造'!K$45</f>
        <v>1278</v>
      </c>
      <c r="I62" s="135"/>
      <c r="J62" s="135"/>
      <c r="K62" s="135">
        <f>'将来負担比率（分子）の構造'!L$45</f>
        <v>1216</v>
      </c>
      <c r="L62" s="135"/>
      <c r="M62" s="135"/>
      <c r="N62" s="135">
        <f>'将来負担比率（分子）の構造'!M$45</f>
        <v>1163</v>
      </c>
      <c r="O62" s="135"/>
      <c r="P62" s="135"/>
    </row>
    <row r="63" spans="1:16">
      <c r="A63" s="135" t="s">
        <v>28</v>
      </c>
      <c r="B63" s="135">
        <f>'将来負担比率（分子）の構造'!I$44</f>
        <v>173</v>
      </c>
      <c r="C63" s="135"/>
      <c r="D63" s="135"/>
      <c r="E63" s="135">
        <f>'将来負担比率（分子）の構造'!J$44</f>
        <v>141</v>
      </c>
      <c r="F63" s="135"/>
      <c r="G63" s="135"/>
      <c r="H63" s="135">
        <f>'将来負担比率（分子）の構造'!K$44</f>
        <v>109</v>
      </c>
      <c r="I63" s="135"/>
      <c r="J63" s="135"/>
      <c r="K63" s="135">
        <f>'将来負担比率（分子）の構造'!L$44</f>
        <v>77</v>
      </c>
      <c r="L63" s="135"/>
      <c r="M63" s="135"/>
      <c r="N63" s="135">
        <f>'将来負担比率（分子）の構造'!M$44</f>
        <v>44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62</v>
      </c>
      <c r="C65" s="135"/>
      <c r="D65" s="135"/>
      <c r="E65" s="135">
        <f>'将来負担比率（分子）の構造'!J$42</f>
        <v>62</v>
      </c>
      <c r="F65" s="135"/>
      <c r="G65" s="135"/>
      <c r="H65" s="135">
        <f>'将来負担比率（分子）の構造'!K$42</f>
        <v>62</v>
      </c>
      <c r="I65" s="135"/>
      <c r="J65" s="135"/>
      <c r="K65" s="135">
        <f>'将来負担比率（分子）の構造'!L$42</f>
        <v>62</v>
      </c>
      <c r="L65" s="135"/>
      <c r="M65" s="135"/>
      <c r="N65" s="135">
        <f>'将来負担比率（分子）の構造'!M$42</f>
        <v>25</v>
      </c>
      <c r="O65" s="135"/>
      <c r="P65" s="135"/>
    </row>
    <row r="66" spans="1:16">
      <c r="A66" s="135" t="s">
        <v>25</v>
      </c>
      <c r="B66" s="135">
        <f>'将来負担比率（分子）の構造'!I$41</f>
        <v>4437</v>
      </c>
      <c r="C66" s="135"/>
      <c r="D66" s="135"/>
      <c r="E66" s="135">
        <f>'将来負担比率（分子）の構造'!J$41</f>
        <v>4478</v>
      </c>
      <c r="F66" s="135"/>
      <c r="G66" s="135"/>
      <c r="H66" s="135">
        <f>'将来負担比率（分子）の構造'!K$41</f>
        <v>4493</v>
      </c>
      <c r="I66" s="135"/>
      <c r="J66" s="135"/>
      <c r="K66" s="135">
        <f>'将来負担比率（分子）の構造'!L$41</f>
        <v>4365</v>
      </c>
      <c r="L66" s="135"/>
      <c r="M66" s="135"/>
      <c r="N66" s="135">
        <f>'将来負担比率（分子）の構造'!M$41</f>
        <v>4305</v>
      </c>
      <c r="O66" s="135"/>
      <c r="P66" s="135"/>
    </row>
    <row r="67" spans="1:16">
      <c r="A67" s="135" t="s">
        <v>62</v>
      </c>
      <c r="B67" s="135" t="e">
        <f>NA()</f>
        <v>#N/A</v>
      </c>
      <c r="C67" s="135">
        <f>IF(ISNUMBER('将来負担比率（分子）の構造'!I$52), IF('将来負担比率（分子）の構造'!I$52 &lt; 0, 0, '将来負担比率（分子）の構造'!I$52), NA())</f>
        <v>344</v>
      </c>
      <c r="D67" s="135" t="e">
        <f>NA()</f>
        <v>#N/A</v>
      </c>
      <c r="E67" s="135" t="e">
        <f>NA()</f>
        <v>#N/A</v>
      </c>
      <c r="F67" s="135">
        <f>IF(ISNUMBER('将来負担比率（分子）の構造'!J$52), IF('将来負担比率（分子）の構造'!J$52 &lt; 0, 0, '将来負担比率（分子）の構造'!J$52), NA())</f>
        <v>153</v>
      </c>
      <c r="G67" s="135" t="e">
        <f>NA()</f>
        <v>#N/A</v>
      </c>
      <c r="H67" s="135" t="e">
        <f>NA()</f>
        <v>#N/A</v>
      </c>
      <c r="I67" s="135">
        <f>IF(ISNUMBER('将来負担比率（分子）の構造'!K$52), IF('将来負担比率（分子）の構造'!K$52 &lt; 0, 0, '将来負担比率（分子）の構造'!K$52), NA())</f>
        <v>305</v>
      </c>
      <c r="J67" s="135" t="e">
        <f>NA()</f>
        <v>#N/A</v>
      </c>
      <c r="K67" s="135" t="e">
        <f>NA()</f>
        <v>#N/A</v>
      </c>
      <c r="L67" s="135">
        <f>IF(ISNUMBER('将来負担比率（分子）の構造'!L$52), IF('将来負担比率（分子）の構造'!L$52 &lt; 0, 0, '将来負担比率（分子）の構造'!L$52), NA())</f>
        <v>10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1096602</v>
      </c>
      <c r="S5" s="613"/>
      <c r="T5" s="613"/>
      <c r="U5" s="613"/>
      <c r="V5" s="613"/>
      <c r="W5" s="613"/>
      <c r="X5" s="613"/>
      <c r="Y5" s="614"/>
      <c r="Z5" s="615">
        <v>20.100000000000001</v>
      </c>
      <c r="AA5" s="615"/>
      <c r="AB5" s="615"/>
      <c r="AC5" s="615"/>
      <c r="AD5" s="616">
        <v>1096602</v>
      </c>
      <c r="AE5" s="616"/>
      <c r="AF5" s="616"/>
      <c r="AG5" s="616"/>
      <c r="AH5" s="616"/>
      <c r="AI5" s="616"/>
      <c r="AJ5" s="616"/>
      <c r="AK5" s="616"/>
      <c r="AL5" s="617">
        <v>34.200000000000003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1096602</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56032</v>
      </c>
      <c r="S6" s="624"/>
      <c r="T6" s="624"/>
      <c r="U6" s="624"/>
      <c r="V6" s="624"/>
      <c r="W6" s="624"/>
      <c r="X6" s="624"/>
      <c r="Y6" s="625"/>
      <c r="Z6" s="626">
        <v>1</v>
      </c>
      <c r="AA6" s="626"/>
      <c r="AB6" s="626"/>
      <c r="AC6" s="626"/>
      <c r="AD6" s="627">
        <v>56032</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1096602</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69430</v>
      </c>
      <c r="CS6" s="624"/>
      <c r="CT6" s="624"/>
      <c r="CU6" s="624"/>
      <c r="CV6" s="624"/>
      <c r="CW6" s="624"/>
      <c r="CX6" s="624"/>
      <c r="CY6" s="625"/>
      <c r="CZ6" s="626">
        <v>1.3</v>
      </c>
      <c r="DA6" s="626"/>
      <c r="DB6" s="626"/>
      <c r="DC6" s="626"/>
      <c r="DD6" s="632" t="s">
        <v>207</v>
      </c>
      <c r="DE6" s="624"/>
      <c r="DF6" s="624"/>
      <c r="DG6" s="624"/>
      <c r="DH6" s="624"/>
      <c r="DI6" s="624"/>
      <c r="DJ6" s="624"/>
      <c r="DK6" s="624"/>
      <c r="DL6" s="624"/>
      <c r="DM6" s="624"/>
      <c r="DN6" s="624"/>
      <c r="DO6" s="624"/>
      <c r="DP6" s="625"/>
      <c r="DQ6" s="632">
        <v>69430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2109</v>
      </c>
      <c r="S7" s="624"/>
      <c r="T7" s="624"/>
      <c r="U7" s="624"/>
      <c r="V7" s="624"/>
      <c r="W7" s="624"/>
      <c r="X7" s="624"/>
      <c r="Y7" s="625"/>
      <c r="Z7" s="626">
        <v>0</v>
      </c>
      <c r="AA7" s="626"/>
      <c r="AB7" s="626"/>
      <c r="AC7" s="626"/>
      <c r="AD7" s="627">
        <v>2109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478739</v>
      </c>
      <c r="BH7" s="624"/>
      <c r="BI7" s="624"/>
      <c r="BJ7" s="624"/>
      <c r="BK7" s="624"/>
      <c r="BL7" s="624"/>
      <c r="BM7" s="624"/>
      <c r="BN7" s="625"/>
      <c r="BO7" s="626">
        <v>43.7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548179</v>
      </c>
      <c r="CS7" s="624"/>
      <c r="CT7" s="624"/>
      <c r="CU7" s="624"/>
      <c r="CV7" s="624"/>
      <c r="CW7" s="624"/>
      <c r="CX7" s="624"/>
      <c r="CY7" s="625"/>
      <c r="CZ7" s="626">
        <v>10.4</v>
      </c>
      <c r="DA7" s="626"/>
      <c r="DB7" s="626"/>
      <c r="DC7" s="626"/>
      <c r="DD7" s="632">
        <v>7427</v>
      </c>
      <c r="DE7" s="624"/>
      <c r="DF7" s="624"/>
      <c r="DG7" s="624"/>
      <c r="DH7" s="624"/>
      <c r="DI7" s="624"/>
      <c r="DJ7" s="624"/>
      <c r="DK7" s="624"/>
      <c r="DL7" s="624"/>
      <c r="DM7" s="624"/>
      <c r="DN7" s="624"/>
      <c r="DO7" s="624"/>
      <c r="DP7" s="625"/>
      <c r="DQ7" s="632">
        <v>495055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5987</v>
      </c>
      <c r="S8" s="624"/>
      <c r="T8" s="624"/>
      <c r="U8" s="624"/>
      <c r="V8" s="624"/>
      <c r="W8" s="624"/>
      <c r="X8" s="624"/>
      <c r="Y8" s="625"/>
      <c r="Z8" s="626">
        <v>0.1</v>
      </c>
      <c r="AA8" s="626"/>
      <c r="AB8" s="626"/>
      <c r="AC8" s="626"/>
      <c r="AD8" s="627">
        <v>5987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21133</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2189517</v>
      </c>
      <c r="CS8" s="624"/>
      <c r="CT8" s="624"/>
      <c r="CU8" s="624"/>
      <c r="CV8" s="624"/>
      <c r="CW8" s="624"/>
      <c r="CX8" s="624"/>
      <c r="CY8" s="625"/>
      <c r="CZ8" s="626">
        <v>41.6</v>
      </c>
      <c r="DA8" s="626"/>
      <c r="DB8" s="626"/>
      <c r="DC8" s="626"/>
      <c r="DD8" s="632">
        <v>16885</v>
      </c>
      <c r="DE8" s="624"/>
      <c r="DF8" s="624"/>
      <c r="DG8" s="624"/>
      <c r="DH8" s="624"/>
      <c r="DI8" s="624"/>
      <c r="DJ8" s="624"/>
      <c r="DK8" s="624"/>
      <c r="DL8" s="624"/>
      <c r="DM8" s="624"/>
      <c r="DN8" s="624"/>
      <c r="DO8" s="624"/>
      <c r="DP8" s="625"/>
      <c r="DQ8" s="632">
        <v>1209413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5582</v>
      </c>
      <c r="S9" s="624"/>
      <c r="T9" s="624"/>
      <c r="U9" s="624"/>
      <c r="V9" s="624"/>
      <c r="W9" s="624"/>
      <c r="X9" s="624"/>
      <c r="Y9" s="625"/>
      <c r="Z9" s="626">
        <v>0.1</v>
      </c>
      <c r="AA9" s="626"/>
      <c r="AB9" s="626"/>
      <c r="AC9" s="626"/>
      <c r="AD9" s="627">
        <v>5582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412810</v>
      </c>
      <c r="BH9" s="624"/>
      <c r="BI9" s="624"/>
      <c r="BJ9" s="624"/>
      <c r="BK9" s="624"/>
      <c r="BL9" s="624"/>
      <c r="BM9" s="624"/>
      <c r="BN9" s="625"/>
      <c r="BO9" s="626">
        <v>37.6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494670</v>
      </c>
      <c r="CS9" s="624"/>
      <c r="CT9" s="624"/>
      <c r="CU9" s="624"/>
      <c r="CV9" s="624"/>
      <c r="CW9" s="624"/>
      <c r="CX9" s="624"/>
      <c r="CY9" s="625"/>
      <c r="CZ9" s="626">
        <v>9.4</v>
      </c>
      <c r="DA9" s="626"/>
      <c r="DB9" s="626"/>
      <c r="DC9" s="626"/>
      <c r="DD9" s="632">
        <v>12078</v>
      </c>
      <c r="DE9" s="624"/>
      <c r="DF9" s="624"/>
      <c r="DG9" s="624"/>
      <c r="DH9" s="624"/>
      <c r="DI9" s="624"/>
      <c r="DJ9" s="624"/>
      <c r="DK9" s="624"/>
      <c r="DL9" s="624"/>
      <c r="DM9" s="624"/>
      <c r="DN9" s="624"/>
      <c r="DO9" s="624"/>
      <c r="DP9" s="625"/>
      <c r="DQ9" s="632">
        <v>439013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238992</v>
      </c>
      <c r="S10" s="624"/>
      <c r="T10" s="624"/>
      <c r="U10" s="624"/>
      <c r="V10" s="624"/>
      <c r="W10" s="624"/>
      <c r="X10" s="624"/>
      <c r="Y10" s="625"/>
      <c r="Z10" s="626">
        <v>4.4000000000000004</v>
      </c>
      <c r="AA10" s="626"/>
      <c r="AB10" s="626"/>
      <c r="AC10" s="626"/>
      <c r="AD10" s="627">
        <v>238992</v>
      </c>
      <c r="AE10" s="627"/>
      <c r="AF10" s="627"/>
      <c r="AG10" s="627"/>
      <c r="AH10" s="627"/>
      <c r="AI10" s="627"/>
      <c r="AJ10" s="627"/>
      <c r="AK10" s="627"/>
      <c r="AL10" s="628">
        <v>7.4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15660</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32201</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31969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17757</v>
      </c>
      <c r="S11" s="624"/>
      <c r="T11" s="624"/>
      <c r="U11" s="624"/>
      <c r="V11" s="624"/>
      <c r="W11" s="624"/>
      <c r="X11" s="624"/>
      <c r="Y11" s="625"/>
      <c r="Z11" s="626">
        <v>0.3</v>
      </c>
      <c r="AA11" s="626"/>
      <c r="AB11" s="626"/>
      <c r="AC11" s="626"/>
      <c r="AD11" s="627">
        <v>17757</v>
      </c>
      <c r="AE11" s="627"/>
      <c r="AF11" s="627"/>
      <c r="AG11" s="627"/>
      <c r="AH11" s="627"/>
      <c r="AI11" s="627"/>
      <c r="AJ11" s="627"/>
      <c r="AK11" s="627"/>
      <c r="AL11" s="628">
        <v>0.6</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29136</v>
      </c>
      <c r="BH11" s="624"/>
      <c r="BI11" s="624"/>
      <c r="BJ11" s="624"/>
      <c r="BK11" s="624"/>
      <c r="BL11" s="624"/>
      <c r="BM11" s="624"/>
      <c r="BN11" s="625"/>
      <c r="BO11" s="626">
        <v>2.7</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272695</v>
      </c>
      <c r="CS11" s="624"/>
      <c r="CT11" s="624"/>
      <c r="CU11" s="624"/>
      <c r="CV11" s="624"/>
      <c r="CW11" s="624"/>
      <c r="CX11" s="624"/>
      <c r="CY11" s="625"/>
      <c r="CZ11" s="626">
        <v>5.2</v>
      </c>
      <c r="DA11" s="626"/>
      <c r="DB11" s="626"/>
      <c r="DC11" s="626"/>
      <c r="DD11" s="632">
        <v>86776</v>
      </c>
      <c r="DE11" s="624"/>
      <c r="DF11" s="624"/>
      <c r="DG11" s="624"/>
      <c r="DH11" s="624"/>
      <c r="DI11" s="624"/>
      <c r="DJ11" s="624"/>
      <c r="DK11" s="624"/>
      <c r="DL11" s="624"/>
      <c r="DM11" s="624"/>
      <c r="DN11" s="624"/>
      <c r="DO11" s="624"/>
      <c r="DP11" s="625"/>
      <c r="DQ11" s="632">
        <v>185979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469917</v>
      </c>
      <c r="BH12" s="624"/>
      <c r="BI12" s="624"/>
      <c r="BJ12" s="624"/>
      <c r="BK12" s="624"/>
      <c r="BL12" s="624"/>
      <c r="BM12" s="624"/>
      <c r="BN12" s="625"/>
      <c r="BO12" s="626">
        <v>42.9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64033</v>
      </c>
      <c r="CS12" s="624"/>
      <c r="CT12" s="624"/>
      <c r="CU12" s="624"/>
      <c r="CV12" s="624"/>
      <c r="CW12" s="624"/>
      <c r="CX12" s="624"/>
      <c r="CY12" s="625"/>
      <c r="CZ12" s="626">
        <v>1.2</v>
      </c>
      <c r="DA12" s="626"/>
      <c r="DB12" s="626"/>
      <c r="DC12" s="626"/>
      <c r="DD12" s="632">
        <v>2646</v>
      </c>
      <c r="DE12" s="624"/>
      <c r="DF12" s="624"/>
      <c r="DG12" s="624"/>
      <c r="DH12" s="624"/>
      <c r="DI12" s="624"/>
      <c r="DJ12" s="624"/>
      <c r="DK12" s="624"/>
      <c r="DL12" s="624"/>
      <c r="DM12" s="624"/>
      <c r="DN12" s="624"/>
      <c r="DO12" s="624"/>
      <c r="DP12" s="625"/>
      <c r="DQ12" s="632">
        <v>61337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12683</v>
      </c>
      <c r="S13" s="624"/>
      <c r="T13" s="624"/>
      <c r="U13" s="624"/>
      <c r="V13" s="624"/>
      <c r="W13" s="624"/>
      <c r="X13" s="624"/>
      <c r="Y13" s="625"/>
      <c r="Z13" s="626">
        <v>0.2</v>
      </c>
      <c r="AA13" s="626"/>
      <c r="AB13" s="626"/>
      <c r="AC13" s="626"/>
      <c r="AD13" s="627">
        <v>12683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465027</v>
      </c>
      <c r="BH13" s="624"/>
      <c r="BI13" s="624"/>
      <c r="BJ13" s="624"/>
      <c r="BK13" s="624"/>
      <c r="BL13" s="624"/>
      <c r="BM13" s="624"/>
      <c r="BN13" s="625"/>
      <c r="BO13" s="626">
        <v>42.4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437505</v>
      </c>
      <c r="CS13" s="624"/>
      <c r="CT13" s="624"/>
      <c r="CU13" s="624"/>
      <c r="CV13" s="624"/>
      <c r="CW13" s="624"/>
      <c r="CX13" s="624"/>
      <c r="CY13" s="625"/>
      <c r="CZ13" s="626">
        <v>8.3000000000000007</v>
      </c>
      <c r="DA13" s="626"/>
      <c r="DB13" s="626"/>
      <c r="DC13" s="626"/>
      <c r="DD13" s="632">
        <v>373923</v>
      </c>
      <c r="DE13" s="624"/>
      <c r="DF13" s="624"/>
      <c r="DG13" s="624"/>
      <c r="DH13" s="624"/>
      <c r="DI13" s="624"/>
      <c r="DJ13" s="624"/>
      <c r="DK13" s="624"/>
      <c r="DL13" s="624"/>
      <c r="DM13" s="624"/>
      <c r="DN13" s="624"/>
      <c r="DO13" s="624"/>
      <c r="DP13" s="625"/>
      <c r="DQ13" s="632">
        <v>175692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31642</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238642</v>
      </c>
      <c r="CS14" s="624"/>
      <c r="CT14" s="624"/>
      <c r="CU14" s="624"/>
      <c r="CV14" s="624"/>
      <c r="CW14" s="624"/>
      <c r="CX14" s="624"/>
      <c r="CY14" s="625"/>
      <c r="CZ14" s="626">
        <v>4.5</v>
      </c>
      <c r="DA14" s="626"/>
      <c r="DB14" s="626"/>
      <c r="DC14" s="626"/>
      <c r="DD14" s="632">
        <v>399</v>
      </c>
      <c r="DE14" s="624"/>
      <c r="DF14" s="624"/>
      <c r="DG14" s="624"/>
      <c r="DH14" s="624"/>
      <c r="DI14" s="624"/>
      <c r="DJ14" s="624"/>
      <c r="DK14" s="624"/>
      <c r="DL14" s="624"/>
      <c r="DM14" s="624"/>
      <c r="DN14" s="624"/>
      <c r="DO14" s="624"/>
      <c r="DP14" s="625"/>
      <c r="DQ14" s="632">
        <v>238556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5196</v>
      </c>
      <c r="S15" s="624"/>
      <c r="T15" s="624"/>
      <c r="U15" s="624"/>
      <c r="V15" s="624"/>
      <c r="W15" s="624"/>
      <c r="X15" s="624"/>
      <c r="Y15" s="625"/>
      <c r="Z15" s="626">
        <v>0.1</v>
      </c>
      <c r="AA15" s="626"/>
      <c r="AB15" s="626"/>
      <c r="AC15" s="626"/>
      <c r="AD15" s="627">
        <v>5196</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116304</v>
      </c>
      <c r="BH15" s="624"/>
      <c r="BI15" s="624"/>
      <c r="BJ15" s="624"/>
      <c r="BK15" s="624"/>
      <c r="BL15" s="624"/>
      <c r="BM15" s="624"/>
      <c r="BN15" s="625"/>
      <c r="BO15" s="626">
        <v>10.6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471964</v>
      </c>
      <c r="CS15" s="624"/>
      <c r="CT15" s="624"/>
      <c r="CU15" s="624"/>
      <c r="CV15" s="624"/>
      <c r="CW15" s="624"/>
      <c r="CX15" s="624"/>
      <c r="CY15" s="625"/>
      <c r="CZ15" s="626">
        <v>9</v>
      </c>
      <c r="DA15" s="626"/>
      <c r="DB15" s="626"/>
      <c r="DC15" s="626"/>
      <c r="DD15" s="632">
        <v>3377</v>
      </c>
      <c r="DE15" s="624"/>
      <c r="DF15" s="624"/>
      <c r="DG15" s="624"/>
      <c r="DH15" s="624"/>
      <c r="DI15" s="624"/>
      <c r="DJ15" s="624"/>
      <c r="DK15" s="624"/>
      <c r="DL15" s="624"/>
      <c r="DM15" s="624"/>
      <c r="DN15" s="624"/>
      <c r="DO15" s="624"/>
      <c r="DP15" s="625"/>
      <c r="DQ15" s="632">
        <v>438438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2018163</v>
      </c>
      <c r="S16" s="624"/>
      <c r="T16" s="624"/>
      <c r="U16" s="624"/>
      <c r="V16" s="624"/>
      <c r="W16" s="624"/>
      <c r="X16" s="624"/>
      <c r="Y16" s="625"/>
      <c r="Z16" s="626">
        <v>37</v>
      </c>
      <c r="AA16" s="626"/>
      <c r="AB16" s="626"/>
      <c r="AC16" s="626"/>
      <c r="AD16" s="627">
        <v>1762766</v>
      </c>
      <c r="AE16" s="627"/>
      <c r="AF16" s="627"/>
      <c r="AG16" s="627"/>
      <c r="AH16" s="627"/>
      <c r="AI16" s="627"/>
      <c r="AJ16" s="627"/>
      <c r="AK16" s="627"/>
      <c r="AL16" s="628">
        <v>54.9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201</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1762766</v>
      </c>
      <c r="S17" s="624"/>
      <c r="T17" s="624"/>
      <c r="U17" s="624"/>
      <c r="V17" s="624"/>
      <c r="W17" s="624"/>
      <c r="X17" s="624"/>
      <c r="Y17" s="625"/>
      <c r="Z17" s="626">
        <v>32.299999999999997</v>
      </c>
      <c r="AA17" s="626"/>
      <c r="AB17" s="626"/>
      <c r="AC17" s="626"/>
      <c r="AD17" s="627">
        <v>1762766</v>
      </c>
      <c r="AE17" s="627"/>
      <c r="AF17" s="627"/>
      <c r="AG17" s="627"/>
      <c r="AH17" s="627"/>
      <c r="AI17" s="627"/>
      <c r="AJ17" s="627"/>
      <c r="AK17" s="627"/>
      <c r="AL17" s="628">
        <v>54.9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440332</v>
      </c>
      <c r="CS17" s="624"/>
      <c r="CT17" s="624"/>
      <c r="CU17" s="624"/>
      <c r="CV17" s="624"/>
      <c r="CW17" s="624"/>
      <c r="CX17" s="624"/>
      <c r="CY17" s="625"/>
      <c r="CZ17" s="626">
        <v>8.4</v>
      </c>
      <c r="DA17" s="626"/>
      <c r="DB17" s="626"/>
      <c r="DC17" s="626"/>
      <c r="DD17" s="632" t="s">
        <v>108</v>
      </c>
      <c r="DE17" s="624"/>
      <c r="DF17" s="624"/>
      <c r="DG17" s="624"/>
      <c r="DH17" s="624"/>
      <c r="DI17" s="624"/>
      <c r="DJ17" s="624"/>
      <c r="DK17" s="624"/>
      <c r="DL17" s="624"/>
      <c r="DM17" s="624"/>
      <c r="DN17" s="624"/>
      <c r="DO17" s="624"/>
      <c r="DP17" s="625"/>
      <c r="DQ17" s="632">
        <v>435652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255396</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3459103</v>
      </c>
      <c r="S20" s="624"/>
      <c r="T20" s="624"/>
      <c r="U20" s="624"/>
      <c r="V20" s="624"/>
      <c r="W20" s="624"/>
      <c r="X20" s="624"/>
      <c r="Y20" s="625"/>
      <c r="Z20" s="626">
        <v>63.3</v>
      </c>
      <c r="AA20" s="626"/>
      <c r="AB20" s="626"/>
      <c r="AC20" s="626"/>
      <c r="AD20" s="627">
        <v>3203706</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5259369</v>
      </c>
      <c r="CS20" s="624"/>
      <c r="CT20" s="624"/>
      <c r="CU20" s="624"/>
      <c r="CV20" s="624"/>
      <c r="CW20" s="624"/>
      <c r="CX20" s="624"/>
      <c r="CY20" s="625"/>
      <c r="CZ20" s="626">
        <v>100</v>
      </c>
      <c r="DA20" s="626"/>
      <c r="DB20" s="626"/>
      <c r="DC20" s="626"/>
      <c r="DD20" s="632">
        <v>503511</v>
      </c>
      <c r="DE20" s="624"/>
      <c r="DF20" s="624"/>
      <c r="DG20" s="624"/>
      <c r="DH20" s="624"/>
      <c r="DI20" s="624"/>
      <c r="DJ20" s="624"/>
      <c r="DK20" s="624"/>
      <c r="DL20" s="624"/>
      <c r="DM20" s="624"/>
      <c r="DN20" s="624"/>
      <c r="DO20" s="624"/>
      <c r="DP20" s="625"/>
      <c r="DQ20" s="632">
        <v>3780535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2196</v>
      </c>
      <c r="S21" s="624"/>
      <c r="T21" s="624"/>
      <c r="U21" s="624"/>
      <c r="V21" s="624"/>
      <c r="W21" s="624"/>
      <c r="X21" s="624"/>
      <c r="Y21" s="625"/>
      <c r="Z21" s="626">
        <v>0</v>
      </c>
      <c r="AA21" s="626"/>
      <c r="AB21" s="626"/>
      <c r="AC21" s="626"/>
      <c r="AD21" s="627">
        <v>2196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52340</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115753</v>
      </c>
      <c r="S23" s="624"/>
      <c r="T23" s="624"/>
      <c r="U23" s="624"/>
      <c r="V23" s="624"/>
      <c r="W23" s="624"/>
      <c r="X23" s="624"/>
      <c r="Y23" s="625"/>
      <c r="Z23" s="626">
        <v>2.1</v>
      </c>
      <c r="AA23" s="626"/>
      <c r="AB23" s="626"/>
      <c r="AC23" s="626"/>
      <c r="AD23" s="627">
        <v>3575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45020</v>
      </c>
      <c r="S24" s="624"/>
      <c r="T24" s="624"/>
      <c r="U24" s="624"/>
      <c r="V24" s="624"/>
      <c r="W24" s="624"/>
      <c r="X24" s="624"/>
      <c r="Y24" s="625"/>
      <c r="Z24" s="626">
        <v>0.8</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2417432</v>
      </c>
      <c r="CS24" s="613"/>
      <c r="CT24" s="613"/>
      <c r="CU24" s="613"/>
      <c r="CV24" s="613"/>
      <c r="CW24" s="613"/>
      <c r="CX24" s="613"/>
      <c r="CY24" s="614"/>
      <c r="CZ24" s="650">
        <v>46</v>
      </c>
      <c r="DA24" s="651"/>
      <c r="DB24" s="651"/>
      <c r="DC24" s="652"/>
      <c r="DD24" s="649">
        <v>1607665</v>
      </c>
      <c r="DE24" s="613"/>
      <c r="DF24" s="613"/>
      <c r="DG24" s="613"/>
      <c r="DH24" s="613"/>
      <c r="DI24" s="613"/>
      <c r="DJ24" s="613"/>
      <c r="DK24" s="614"/>
      <c r="DL24" s="649">
        <v>1604948</v>
      </c>
      <c r="DM24" s="613"/>
      <c r="DN24" s="613"/>
      <c r="DO24" s="613"/>
      <c r="DP24" s="613"/>
      <c r="DQ24" s="613"/>
      <c r="DR24" s="613"/>
      <c r="DS24" s="613"/>
      <c r="DT24" s="613"/>
      <c r="DU24" s="613"/>
      <c r="DV24" s="614"/>
      <c r="DW24" s="617">
        <v>47.1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702298</v>
      </c>
      <c r="S25" s="624"/>
      <c r="T25" s="624"/>
      <c r="U25" s="624"/>
      <c r="V25" s="624"/>
      <c r="W25" s="624"/>
      <c r="X25" s="624"/>
      <c r="Y25" s="625"/>
      <c r="Z25" s="626">
        <v>12.9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948149</v>
      </c>
      <c r="CS25" s="655"/>
      <c r="CT25" s="655"/>
      <c r="CU25" s="655"/>
      <c r="CV25" s="655"/>
      <c r="CW25" s="655"/>
      <c r="CX25" s="655"/>
      <c r="CY25" s="656"/>
      <c r="CZ25" s="657">
        <v>18</v>
      </c>
      <c r="DA25" s="658"/>
      <c r="DB25" s="658"/>
      <c r="DC25" s="659"/>
      <c r="DD25" s="632">
        <v>827907</v>
      </c>
      <c r="DE25" s="655"/>
      <c r="DF25" s="655"/>
      <c r="DG25" s="655"/>
      <c r="DH25" s="655"/>
      <c r="DI25" s="655"/>
      <c r="DJ25" s="655"/>
      <c r="DK25" s="656"/>
      <c r="DL25" s="632">
        <v>825190</v>
      </c>
      <c r="DM25" s="655"/>
      <c r="DN25" s="655"/>
      <c r="DO25" s="655"/>
      <c r="DP25" s="655"/>
      <c r="DQ25" s="655"/>
      <c r="DR25" s="655"/>
      <c r="DS25" s="655"/>
      <c r="DT25" s="655"/>
      <c r="DU25" s="655"/>
      <c r="DV25" s="656"/>
      <c r="DW25" s="628">
        <v>24.2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592936</v>
      </c>
      <c r="CS26" s="624"/>
      <c r="CT26" s="624"/>
      <c r="CU26" s="624"/>
      <c r="CV26" s="624"/>
      <c r="CW26" s="624"/>
      <c r="CX26" s="624"/>
      <c r="CY26" s="625"/>
      <c r="CZ26" s="657">
        <v>11.3</v>
      </c>
      <c r="DA26" s="658"/>
      <c r="DB26" s="658"/>
      <c r="DC26" s="659"/>
      <c r="DD26" s="632">
        <v>490853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418632</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1096602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1028951</v>
      </c>
      <c r="CS27" s="655"/>
      <c r="CT27" s="655"/>
      <c r="CU27" s="655"/>
      <c r="CV27" s="655"/>
      <c r="CW27" s="655"/>
      <c r="CX27" s="655"/>
      <c r="CY27" s="656"/>
      <c r="CZ27" s="657">
        <v>19.600000000000001</v>
      </c>
      <c r="DA27" s="658"/>
      <c r="DB27" s="658"/>
      <c r="DC27" s="659"/>
      <c r="DD27" s="632">
        <v>344106</v>
      </c>
      <c r="DE27" s="655"/>
      <c r="DF27" s="655"/>
      <c r="DG27" s="655"/>
      <c r="DH27" s="655"/>
      <c r="DI27" s="655"/>
      <c r="DJ27" s="655"/>
      <c r="DK27" s="656"/>
      <c r="DL27" s="632">
        <v>344106</v>
      </c>
      <c r="DM27" s="655"/>
      <c r="DN27" s="655"/>
      <c r="DO27" s="655"/>
      <c r="DP27" s="655"/>
      <c r="DQ27" s="655"/>
      <c r="DR27" s="655"/>
      <c r="DS27" s="655"/>
      <c r="DT27" s="655"/>
      <c r="DU27" s="655"/>
      <c r="DV27" s="656"/>
      <c r="DW27" s="628">
        <v>10.1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18203</v>
      </c>
      <c r="S28" s="624"/>
      <c r="T28" s="624"/>
      <c r="U28" s="624"/>
      <c r="V28" s="624"/>
      <c r="W28" s="624"/>
      <c r="X28" s="624"/>
      <c r="Y28" s="625"/>
      <c r="Z28" s="626">
        <v>0.3</v>
      </c>
      <c r="AA28" s="626"/>
      <c r="AB28" s="626"/>
      <c r="AC28" s="626"/>
      <c r="AD28" s="627">
        <v>1355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440332</v>
      </c>
      <c r="CS28" s="624"/>
      <c r="CT28" s="624"/>
      <c r="CU28" s="624"/>
      <c r="CV28" s="624"/>
      <c r="CW28" s="624"/>
      <c r="CX28" s="624"/>
      <c r="CY28" s="625"/>
      <c r="CZ28" s="657">
        <v>8.4</v>
      </c>
      <c r="DA28" s="658"/>
      <c r="DB28" s="658"/>
      <c r="DC28" s="659"/>
      <c r="DD28" s="632">
        <v>435652</v>
      </c>
      <c r="DE28" s="624"/>
      <c r="DF28" s="624"/>
      <c r="DG28" s="624"/>
      <c r="DH28" s="624"/>
      <c r="DI28" s="624"/>
      <c r="DJ28" s="624"/>
      <c r="DK28" s="625"/>
      <c r="DL28" s="632">
        <v>435652</v>
      </c>
      <c r="DM28" s="624"/>
      <c r="DN28" s="624"/>
      <c r="DO28" s="624"/>
      <c r="DP28" s="624"/>
      <c r="DQ28" s="624"/>
      <c r="DR28" s="624"/>
      <c r="DS28" s="624"/>
      <c r="DT28" s="624"/>
      <c r="DU28" s="624"/>
      <c r="DV28" s="625"/>
      <c r="DW28" s="628">
        <v>12.8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1497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439906</v>
      </c>
      <c r="CS29" s="655"/>
      <c r="CT29" s="655"/>
      <c r="CU29" s="655"/>
      <c r="CV29" s="655"/>
      <c r="CW29" s="655"/>
      <c r="CX29" s="655"/>
      <c r="CY29" s="656"/>
      <c r="CZ29" s="657">
        <v>8.4</v>
      </c>
      <c r="DA29" s="658"/>
      <c r="DB29" s="658"/>
      <c r="DC29" s="659"/>
      <c r="DD29" s="632">
        <v>435226</v>
      </c>
      <c r="DE29" s="655"/>
      <c r="DF29" s="655"/>
      <c r="DG29" s="655"/>
      <c r="DH29" s="655"/>
      <c r="DI29" s="655"/>
      <c r="DJ29" s="655"/>
      <c r="DK29" s="656"/>
      <c r="DL29" s="632">
        <v>435226</v>
      </c>
      <c r="DM29" s="655"/>
      <c r="DN29" s="655"/>
      <c r="DO29" s="655"/>
      <c r="DP29" s="655"/>
      <c r="DQ29" s="655"/>
      <c r="DR29" s="655"/>
      <c r="DS29" s="655"/>
      <c r="DT29" s="655"/>
      <c r="DU29" s="655"/>
      <c r="DV29" s="656"/>
      <c r="DW29" s="628">
        <v>12.8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18278</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91.3</v>
      </c>
      <c r="BN30" s="682"/>
      <c r="BO30" s="682"/>
      <c r="BP30" s="682"/>
      <c r="BQ30" s="683"/>
      <c r="BR30" s="681">
        <v>98.4</v>
      </c>
      <c r="BS30" s="682"/>
      <c r="BT30" s="682"/>
      <c r="BU30" s="682"/>
      <c r="BV30" s="682"/>
      <c r="BW30" s="682"/>
      <c r="BX30" s="618">
        <v>90.7</v>
      </c>
      <c r="BY30" s="682"/>
      <c r="BZ30" s="682"/>
      <c r="CA30" s="682"/>
      <c r="CB30" s="683"/>
      <c r="CD30" s="686"/>
      <c r="CE30" s="687"/>
      <c r="CF30" s="637" t="s">
        <v>290</v>
      </c>
      <c r="CG30" s="638"/>
      <c r="CH30" s="638"/>
      <c r="CI30" s="638"/>
      <c r="CJ30" s="638"/>
      <c r="CK30" s="638"/>
      <c r="CL30" s="638"/>
      <c r="CM30" s="638"/>
      <c r="CN30" s="638"/>
      <c r="CO30" s="638"/>
      <c r="CP30" s="638"/>
      <c r="CQ30" s="639"/>
      <c r="CR30" s="623">
        <v>396110</v>
      </c>
      <c r="CS30" s="624"/>
      <c r="CT30" s="624"/>
      <c r="CU30" s="624"/>
      <c r="CV30" s="624"/>
      <c r="CW30" s="624"/>
      <c r="CX30" s="624"/>
      <c r="CY30" s="625"/>
      <c r="CZ30" s="657">
        <v>7.5</v>
      </c>
      <c r="DA30" s="658"/>
      <c r="DB30" s="658"/>
      <c r="DC30" s="659"/>
      <c r="DD30" s="632">
        <v>391710</v>
      </c>
      <c r="DE30" s="624"/>
      <c r="DF30" s="624"/>
      <c r="DG30" s="624"/>
      <c r="DH30" s="624"/>
      <c r="DI30" s="624"/>
      <c r="DJ30" s="624"/>
      <c r="DK30" s="625"/>
      <c r="DL30" s="632">
        <v>391710</v>
      </c>
      <c r="DM30" s="624"/>
      <c r="DN30" s="624"/>
      <c r="DO30" s="624"/>
      <c r="DP30" s="624"/>
      <c r="DQ30" s="624"/>
      <c r="DR30" s="624"/>
      <c r="DS30" s="624"/>
      <c r="DT30" s="624"/>
      <c r="DU30" s="624"/>
      <c r="DV30" s="625"/>
      <c r="DW30" s="628">
        <v>11.5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212612</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v>
      </c>
      <c r="BH31" s="655"/>
      <c r="BI31" s="655"/>
      <c r="BJ31" s="655"/>
      <c r="BK31" s="655"/>
      <c r="BL31" s="655"/>
      <c r="BM31" s="629">
        <v>90.9</v>
      </c>
      <c r="BN31" s="679"/>
      <c r="BO31" s="679"/>
      <c r="BP31" s="679"/>
      <c r="BQ31" s="680"/>
      <c r="BR31" s="678">
        <v>98.3</v>
      </c>
      <c r="BS31" s="655"/>
      <c r="BT31" s="655"/>
      <c r="BU31" s="655"/>
      <c r="BV31" s="655"/>
      <c r="BW31" s="655"/>
      <c r="BX31" s="629">
        <v>90.3</v>
      </c>
      <c r="BY31" s="679"/>
      <c r="BZ31" s="679"/>
      <c r="CA31" s="679"/>
      <c r="CB31" s="680"/>
      <c r="CD31" s="686"/>
      <c r="CE31" s="687"/>
      <c r="CF31" s="637" t="s">
        <v>294</v>
      </c>
      <c r="CG31" s="638"/>
      <c r="CH31" s="638"/>
      <c r="CI31" s="638"/>
      <c r="CJ31" s="638"/>
      <c r="CK31" s="638"/>
      <c r="CL31" s="638"/>
      <c r="CM31" s="638"/>
      <c r="CN31" s="638"/>
      <c r="CO31" s="638"/>
      <c r="CP31" s="638"/>
      <c r="CQ31" s="639"/>
      <c r="CR31" s="623">
        <v>43796</v>
      </c>
      <c r="CS31" s="655"/>
      <c r="CT31" s="655"/>
      <c r="CU31" s="655"/>
      <c r="CV31" s="655"/>
      <c r="CW31" s="655"/>
      <c r="CX31" s="655"/>
      <c r="CY31" s="656"/>
      <c r="CZ31" s="657">
        <v>0.8</v>
      </c>
      <c r="DA31" s="658"/>
      <c r="DB31" s="658"/>
      <c r="DC31" s="659"/>
      <c r="DD31" s="632">
        <v>43516</v>
      </c>
      <c r="DE31" s="655"/>
      <c r="DF31" s="655"/>
      <c r="DG31" s="655"/>
      <c r="DH31" s="655"/>
      <c r="DI31" s="655"/>
      <c r="DJ31" s="655"/>
      <c r="DK31" s="656"/>
      <c r="DL31" s="632">
        <v>43516</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79308</v>
      </c>
      <c r="S32" s="624"/>
      <c r="T32" s="624"/>
      <c r="U32" s="624"/>
      <c r="V32" s="624"/>
      <c r="W32" s="624"/>
      <c r="X32" s="624"/>
      <c r="Y32" s="625"/>
      <c r="Z32" s="626">
        <v>1.5</v>
      </c>
      <c r="AA32" s="626"/>
      <c r="AB32" s="626"/>
      <c r="AC32" s="626"/>
      <c r="AD32" s="627">
        <v>110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89.7</v>
      </c>
      <c r="BN32" s="691"/>
      <c r="BO32" s="691"/>
      <c r="BP32" s="691"/>
      <c r="BQ32" s="693"/>
      <c r="BR32" s="690">
        <v>98.1</v>
      </c>
      <c r="BS32" s="691"/>
      <c r="BT32" s="691"/>
      <c r="BU32" s="691"/>
      <c r="BV32" s="691"/>
      <c r="BW32" s="691"/>
      <c r="BX32" s="692">
        <v>88.7</v>
      </c>
      <c r="BY32" s="691"/>
      <c r="BZ32" s="691"/>
      <c r="CA32" s="691"/>
      <c r="CB32" s="693"/>
      <c r="CD32" s="688"/>
      <c r="CE32" s="689"/>
      <c r="CF32" s="637" t="s">
        <v>297</v>
      </c>
      <c r="CG32" s="638"/>
      <c r="CH32" s="638"/>
      <c r="CI32" s="638"/>
      <c r="CJ32" s="638"/>
      <c r="CK32" s="638"/>
      <c r="CL32" s="638"/>
      <c r="CM32" s="638"/>
      <c r="CN32" s="638"/>
      <c r="CO32" s="638"/>
      <c r="CP32" s="638"/>
      <c r="CQ32" s="639"/>
      <c r="CR32" s="623">
        <v>426</v>
      </c>
      <c r="CS32" s="624"/>
      <c r="CT32" s="624"/>
      <c r="CU32" s="624"/>
      <c r="CV32" s="624"/>
      <c r="CW32" s="624"/>
      <c r="CX32" s="624"/>
      <c r="CY32" s="625"/>
      <c r="CZ32" s="657">
        <v>0</v>
      </c>
      <c r="DA32" s="658"/>
      <c r="DB32" s="658"/>
      <c r="DC32" s="659"/>
      <c r="DD32" s="632">
        <v>426</v>
      </c>
      <c r="DE32" s="624"/>
      <c r="DF32" s="624"/>
      <c r="DG32" s="624"/>
      <c r="DH32" s="624"/>
      <c r="DI32" s="624"/>
      <c r="DJ32" s="624"/>
      <c r="DK32" s="625"/>
      <c r="DL32" s="632">
        <v>426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335510</v>
      </c>
      <c r="S33" s="624"/>
      <c r="T33" s="624"/>
      <c r="U33" s="624"/>
      <c r="V33" s="624"/>
      <c r="W33" s="624"/>
      <c r="X33" s="624"/>
      <c r="Y33" s="625"/>
      <c r="Z33" s="626">
        <v>6.1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2338225</v>
      </c>
      <c r="CS33" s="655"/>
      <c r="CT33" s="655"/>
      <c r="CU33" s="655"/>
      <c r="CV33" s="655"/>
      <c r="CW33" s="655"/>
      <c r="CX33" s="655"/>
      <c r="CY33" s="656"/>
      <c r="CZ33" s="657">
        <v>44.5</v>
      </c>
      <c r="DA33" s="658"/>
      <c r="DB33" s="658"/>
      <c r="DC33" s="659"/>
      <c r="DD33" s="632">
        <v>1972518</v>
      </c>
      <c r="DE33" s="655"/>
      <c r="DF33" s="655"/>
      <c r="DG33" s="655"/>
      <c r="DH33" s="655"/>
      <c r="DI33" s="655"/>
      <c r="DJ33" s="655"/>
      <c r="DK33" s="656"/>
      <c r="DL33" s="632">
        <v>1611246</v>
      </c>
      <c r="DM33" s="655"/>
      <c r="DN33" s="655"/>
      <c r="DO33" s="655"/>
      <c r="DP33" s="655"/>
      <c r="DQ33" s="655"/>
      <c r="DR33" s="655"/>
      <c r="DS33" s="655"/>
      <c r="DT33" s="655"/>
      <c r="DU33" s="655"/>
      <c r="DV33" s="656"/>
      <c r="DW33" s="628">
        <v>47.3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807446</v>
      </c>
      <c r="CS34" s="624"/>
      <c r="CT34" s="624"/>
      <c r="CU34" s="624"/>
      <c r="CV34" s="624"/>
      <c r="CW34" s="624"/>
      <c r="CX34" s="624"/>
      <c r="CY34" s="625"/>
      <c r="CZ34" s="657">
        <v>15.4</v>
      </c>
      <c r="DA34" s="658"/>
      <c r="DB34" s="658"/>
      <c r="DC34" s="659"/>
      <c r="DD34" s="632">
        <v>625001</v>
      </c>
      <c r="DE34" s="624"/>
      <c r="DF34" s="624"/>
      <c r="DG34" s="624"/>
      <c r="DH34" s="624"/>
      <c r="DI34" s="624"/>
      <c r="DJ34" s="624"/>
      <c r="DK34" s="625"/>
      <c r="DL34" s="632">
        <v>551971</v>
      </c>
      <c r="DM34" s="624"/>
      <c r="DN34" s="624"/>
      <c r="DO34" s="624"/>
      <c r="DP34" s="624"/>
      <c r="DQ34" s="624"/>
      <c r="DR34" s="624"/>
      <c r="DS34" s="624"/>
      <c r="DT34" s="624"/>
      <c r="DU34" s="624"/>
      <c r="DV34" s="625"/>
      <c r="DW34" s="628">
        <v>16.2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196110</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646068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-95610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67092</v>
      </c>
      <c r="CS35" s="655"/>
      <c r="CT35" s="655"/>
      <c r="CU35" s="655"/>
      <c r="CV35" s="655"/>
      <c r="CW35" s="655"/>
      <c r="CX35" s="655"/>
      <c r="CY35" s="656"/>
      <c r="CZ35" s="657">
        <v>1.3</v>
      </c>
      <c r="DA35" s="658"/>
      <c r="DB35" s="658"/>
      <c r="DC35" s="659"/>
      <c r="DD35" s="632">
        <v>44945</v>
      </c>
      <c r="DE35" s="655"/>
      <c r="DF35" s="655"/>
      <c r="DG35" s="655"/>
      <c r="DH35" s="655"/>
      <c r="DI35" s="655"/>
      <c r="DJ35" s="655"/>
      <c r="DK35" s="656"/>
      <c r="DL35" s="632">
        <v>42234</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5460750</v>
      </c>
      <c r="S36" s="696"/>
      <c r="T36" s="696"/>
      <c r="U36" s="696"/>
      <c r="V36" s="696"/>
      <c r="W36" s="696"/>
      <c r="X36" s="696"/>
      <c r="Y36" s="697"/>
      <c r="Z36" s="698">
        <v>100</v>
      </c>
      <c r="AA36" s="698"/>
      <c r="AB36" s="698"/>
      <c r="AC36" s="698"/>
      <c r="AD36" s="699">
        <v>3210942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t="s">
        <v>207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-145286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700556</v>
      </c>
      <c r="CS36" s="624"/>
      <c r="CT36" s="624"/>
      <c r="CU36" s="624"/>
      <c r="CV36" s="624"/>
      <c r="CW36" s="624"/>
      <c r="CX36" s="624"/>
      <c r="CY36" s="625"/>
      <c r="CZ36" s="657">
        <v>13.3</v>
      </c>
      <c r="DA36" s="658"/>
      <c r="DB36" s="658"/>
      <c r="DC36" s="659"/>
      <c r="DD36" s="632">
        <v>664066</v>
      </c>
      <c r="DE36" s="624"/>
      <c r="DF36" s="624"/>
      <c r="DG36" s="624"/>
      <c r="DH36" s="624"/>
      <c r="DI36" s="624"/>
      <c r="DJ36" s="624"/>
      <c r="DK36" s="625"/>
      <c r="DL36" s="632">
        <v>534118</v>
      </c>
      <c r="DM36" s="624"/>
      <c r="DN36" s="624"/>
      <c r="DO36" s="624"/>
      <c r="DP36" s="624"/>
      <c r="DQ36" s="624"/>
      <c r="DR36" s="624"/>
      <c r="DS36" s="624"/>
      <c r="DT36" s="624"/>
      <c r="DU36" s="624"/>
      <c r="DV36" s="625"/>
      <c r="DW36" s="628">
        <v>15.7</v>
      </c>
      <c r="DX36" s="653"/>
      <c r="DY36" s="653"/>
      <c r="DZ36" s="653"/>
      <c r="EA36" s="653"/>
      <c r="EB36" s="653"/>
      <c r="EC36" s="654"/>
    </row>
    <row r="37" spans="2:133" ht="11.25" customHeight="1">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2205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471342</v>
      </c>
      <c r="CS37" s="655"/>
      <c r="CT37" s="655"/>
      <c r="CU37" s="655"/>
      <c r="CV37" s="655"/>
      <c r="CW37" s="655"/>
      <c r="CX37" s="655"/>
      <c r="CY37" s="656"/>
      <c r="CZ37" s="657">
        <v>9</v>
      </c>
      <c r="DA37" s="658"/>
      <c r="DB37" s="658"/>
      <c r="DC37" s="659"/>
      <c r="DD37" s="632">
        <v>471342</v>
      </c>
      <c r="DE37" s="655"/>
      <c r="DF37" s="655"/>
      <c r="DG37" s="655"/>
      <c r="DH37" s="655"/>
      <c r="DI37" s="655"/>
      <c r="DJ37" s="655"/>
      <c r="DK37" s="656"/>
      <c r="DL37" s="632">
        <v>415943</v>
      </c>
      <c r="DM37" s="655"/>
      <c r="DN37" s="655"/>
      <c r="DO37" s="655"/>
      <c r="DP37" s="655"/>
      <c r="DQ37" s="655"/>
      <c r="DR37" s="655"/>
      <c r="DS37" s="655"/>
      <c r="DT37" s="655"/>
      <c r="DU37" s="655"/>
      <c r="DV37" s="656"/>
      <c r="DW37" s="628">
        <v>12.2</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3640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646068</v>
      </c>
      <c r="CS38" s="624"/>
      <c r="CT38" s="624"/>
      <c r="CU38" s="624"/>
      <c r="CV38" s="624"/>
      <c r="CW38" s="624"/>
      <c r="CX38" s="624"/>
      <c r="CY38" s="625"/>
      <c r="CZ38" s="657">
        <v>12.3</v>
      </c>
      <c r="DA38" s="658"/>
      <c r="DB38" s="658"/>
      <c r="DC38" s="659"/>
      <c r="DD38" s="632">
        <v>526191</v>
      </c>
      <c r="DE38" s="624"/>
      <c r="DF38" s="624"/>
      <c r="DG38" s="624"/>
      <c r="DH38" s="624"/>
      <c r="DI38" s="624"/>
      <c r="DJ38" s="624"/>
      <c r="DK38" s="625"/>
      <c r="DL38" s="632">
        <v>482923</v>
      </c>
      <c r="DM38" s="624"/>
      <c r="DN38" s="624"/>
      <c r="DO38" s="624"/>
      <c r="DP38" s="624"/>
      <c r="DQ38" s="624"/>
      <c r="DR38" s="624"/>
      <c r="DS38" s="624"/>
      <c r="DT38" s="624"/>
      <c r="DU38" s="624"/>
      <c r="DV38" s="625"/>
      <c r="DW38" s="628">
        <v>14.2</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117063</v>
      </c>
      <c r="CS39" s="655"/>
      <c r="CT39" s="655"/>
      <c r="CU39" s="655"/>
      <c r="CV39" s="655"/>
      <c r="CW39" s="655"/>
      <c r="CX39" s="655"/>
      <c r="CY39" s="656"/>
      <c r="CZ39" s="657">
        <v>2.2000000000000002</v>
      </c>
      <c r="DA39" s="658"/>
      <c r="DB39" s="658"/>
      <c r="DC39" s="659"/>
      <c r="DD39" s="632">
        <v>112315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171380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474688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503712</v>
      </c>
      <c r="CS42" s="624"/>
      <c r="CT42" s="624"/>
      <c r="CU42" s="624"/>
      <c r="CV42" s="624"/>
      <c r="CW42" s="624"/>
      <c r="CX42" s="624"/>
      <c r="CY42" s="625"/>
      <c r="CZ42" s="657">
        <v>9.6</v>
      </c>
      <c r="DA42" s="706"/>
      <c r="DB42" s="706"/>
      <c r="DC42" s="707"/>
      <c r="DD42" s="632">
        <v>200352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19499</v>
      </c>
      <c r="CS43" s="655"/>
      <c r="CT43" s="655"/>
      <c r="CU43" s="655"/>
      <c r="CV43" s="655"/>
      <c r="CW43" s="655"/>
      <c r="CX43" s="655"/>
      <c r="CY43" s="656"/>
      <c r="CZ43" s="657">
        <v>0.4</v>
      </c>
      <c r="DA43" s="658"/>
      <c r="DB43" s="658"/>
      <c r="DC43" s="659"/>
      <c r="DD43" s="632">
        <v>19499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503511</v>
      </c>
      <c r="CS44" s="624"/>
      <c r="CT44" s="624"/>
      <c r="CU44" s="624"/>
      <c r="CV44" s="624"/>
      <c r="CW44" s="624"/>
      <c r="CX44" s="624"/>
      <c r="CY44" s="625"/>
      <c r="CZ44" s="657">
        <v>9.6</v>
      </c>
      <c r="DA44" s="706"/>
      <c r="DB44" s="706"/>
      <c r="DC44" s="707"/>
      <c r="DD44" s="632">
        <v>200351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251863</v>
      </c>
      <c r="CS45" s="655"/>
      <c r="CT45" s="655"/>
      <c r="CU45" s="655"/>
      <c r="CV45" s="655"/>
      <c r="CW45" s="655"/>
      <c r="CX45" s="655"/>
      <c r="CY45" s="656"/>
      <c r="CZ45" s="657">
        <v>4.8</v>
      </c>
      <c r="DA45" s="658"/>
      <c r="DB45" s="658"/>
      <c r="DC45" s="659"/>
      <c r="DD45" s="632">
        <v>20491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251648</v>
      </c>
      <c r="CS46" s="624"/>
      <c r="CT46" s="624"/>
      <c r="CU46" s="624"/>
      <c r="CV46" s="624"/>
      <c r="CW46" s="624"/>
      <c r="CX46" s="624"/>
      <c r="CY46" s="625"/>
      <c r="CZ46" s="657">
        <v>4.8</v>
      </c>
      <c r="DA46" s="706"/>
      <c r="DB46" s="706"/>
      <c r="DC46" s="707"/>
      <c r="DD46" s="632">
        <v>179860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201</v>
      </c>
      <c r="CS47" s="655"/>
      <c r="CT47" s="655"/>
      <c r="CU47" s="655"/>
      <c r="CV47" s="655"/>
      <c r="CW47" s="655"/>
      <c r="CX47" s="655"/>
      <c r="CY47" s="656"/>
      <c r="CZ47" s="657">
        <v>0</v>
      </c>
      <c r="DA47" s="658"/>
      <c r="DB47" s="658"/>
      <c r="DC47" s="659"/>
      <c r="DD47" s="632">
        <v>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5259369</v>
      </c>
      <c r="CS49" s="691"/>
      <c r="CT49" s="691"/>
      <c r="CU49" s="691"/>
      <c r="CV49" s="691"/>
      <c r="CW49" s="691"/>
      <c r="CX49" s="691"/>
      <c r="CY49" s="718"/>
      <c r="CZ49" s="719">
        <v>100</v>
      </c>
      <c r="DA49" s="720"/>
      <c r="DB49" s="720"/>
      <c r="DC49" s="721"/>
      <c r="DD49" s="722">
        <v>3780535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5445</v>
      </c>
      <c r="R7" s="753"/>
      <c r="S7" s="753"/>
      <c r="T7" s="753"/>
      <c r="U7" s="753"/>
      <c r="V7" s="753">
        <v>5245</v>
      </c>
      <c r="W7" s="753"/>
      <c r="X7" s="753"/>
      <c r="Y7" s="753"/>
      <c r="Z7" s="753"/>
      <c r="AA7" s="753">
        <v>201</v>
      </c>
      <c r="AB7" s="753"/>
      <c r="AC7" s="753"/>
      <c r="AD7" s="753"/>
      <c r="AE7" s="754"/>
      <c r="AF7" s="755">
        <v>182</v>
      </c>
      <c r="AG7" s="756"/>
      <c r="AH7" s="756"/>
      <c r="AI7" s="756"/>
      <c r="AJ7" s="757"/>
      <c r="AK7" s="792">
        <v>11</v>
      </c>
      <c r="AL7" s="793"/>
      <c r="AM7" s="793"/>
      <c r="AN7" s="793"/>
      <c r="AO7" s="793"/>
      <c r="AP7" s="793">
        <v>4303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553</v>
      </c>
      <c r="BT7" s="797"/>
      <c r="BU7" s="797"/>
      <c r="BV7" s="797"/>
      <c r="BW7" s="797"/>
      <c r="BX7" s="797"/>
      <c r="BY7" s="797"/>
      <c r="BZ7" s="797"/>
      <c r="CA7" s="797"/>
      <c r="CB7" s="797"/>
      <c r="CC7" s="797"/>
      <c r="CD7" s="797"/>
      <c r="CE7" s="797"/>
      <c r="CF7" s="797"/>
      <c r="CG7" s="798"/>
      <c r="CH7" s="789">
        <v>0</v>
      </c>
      <c r="CI7" s="790"/>
      <c r="CJ7" s="790"/>
      <c r="CK7" s="790"/>
      <c r="CL7" s="791"/>
      <c r="CM7" s="789">
        <v>36</v>
      </c>
      <c r="CN7" s="790"/>
      <c r="CO7" s="790"/>
      <c r="CP7" s="790"/>
      <c r="CQ7" s="791"/>
      <c r="CR7" s="789">
        <v>5</v>
      </c>
      <c r="CS7" s="790"/>
      <c r="CT7" s="790"/>
      <c r="CU7" s="790"/>
      <c r="CV7" s="791"/>
      <c r="CW7" s="789" t="s">
        <v>539</v>
      </c>
      <c r="CX7" s="790"/>
      <c r="CY7" s="790"/>
      <c r="CZ7" s="790"/>
      <c r="DA7" s="791"/>
      <c r="DB7" s="789" t="s">
        <v>539</v>
      </c>
      <c r="DC7" s="790"/>
      <c r="DD7" s="790"/>
      <c r="DE7" s="790"/>
      <c r="DF7" s="791"/>
      <c r="DG7" s="789" t="s">
        <v>536</v>
      </c>
      <c r="DH7" s="790"/>
      <c r="DI7" s="790"/>
      <c r="DJ7" s="790"/>
      <c r="DK7" s="791"/>
      <c r="DL7" s="789" t="s">
        <v>536</v>
      </c>
      <c r="DM7" s="790"/>
      <c r="DN7" s="790"/>
      <c r="DO7" s="790"/>
      <c r="DP7" s="791"/>
      <c r="DQ7" s="789" t="s">
        <v>540</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15</v>
      </c>
      <c r="R8" s="777"/>
      <c r="S8" s="777"/>
      <c r="T8" s="777"/>
      <c r="U8" s="777"/>
      <c r="V8" s="777">
        <v>15</v>
      </c>
      <c r="W8" s="777"/>
      <c r="X8" s="777"/>
      <c r="Y8" s="777"/>
      <c r="Z8" s="777"/>
      <c r="AA8" s="777">
        <v>0</v>
      </c>
      <c r="AB8" s="777"/>
      <c r="AC8" s="777"/>
      <c r="AD8" s="777"/>
      <c r="AE8" s="778"/>
      <c r="AF8" s="779">
        <v>0</v>
      </c>
      <c r="AG8" s="780"/>
      <c r="AH8" s="780"/>
      <c r="AI8" s="780"/>
      <c r="AJ8" s="781"/>
      <c r="AK8" s="782">
        <v>7</v>
      </c>
      <c r="AL8" s="783"/>
      <c r="AM8" s="783"/>
      <c r="AN8" s="783"/>
      <c r="AO8" s="783"/>
      <c r="AP8" s="783">
        <v>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0</v>
      </c>
      <c r="R9" s="777"/>
      <c r="S9" s="777"/>
      <c r="T9" s="777"/>
      <c r="U9" s="777"/>
      <c r="V9" s="777">
        <v>0</v>
      </c>
      <c r="W9" s="777"/>
      <c r="X9" s="777"/>
      <c r="Y9" s="777"/>
      <c r="Z9" s="777"/>
      <c r="AA9" s="777" t="s">
        <v>557</v>
      </c>
      <c r="AB9" s="777"/>
      <c r="AC9" s="777"/>
      <c r="AD9" s="777"/>
      <c r="AE9" s="778"/>
      <c r="AF9" s="779" t="s">
        <v>108</v>
      </c>
      <c r="AG9" s="780"/>
      <c r="AH9" s="780"/>
      <c r="AI9" s="780"/>
      <c r="AJ9" s="781"/>
      <c r="AK9" s="782" t="s">
        <v>534</v>
      </c>
      <c r="AL9" s="783"/>
      <c r="AM9" s="783"/>
      <c r="AN9" s="783"/>
      <c r="AO9" s="783"/>
      <c r="AP9" s="783" t="s">
        <v>534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5461</v>
      </c>
      <c r="R23" s="812"/>
      <c r="S23" s="812"/>
      <c r="T23" s="812"/>
      <c r="U23" s="812"/>
      <c r="V23" s="812">
        <v>5259</v>
      </c>
      <c r="W23" s="812"/>
      <c r="X23" s="812"/>
      <c r="Y23" s="812"/>
      <c r="Z23" s="812"/>
      <c r="AA23" s="812">
        <v>201</v>
      </c>
      <c r="AB23" s="812"/>
      <c r="AC23" s="812"/>
      <c r="AD23" s="812"/>
      <c r="AE23" s="813"/>
      <c r="AF23" s="814">
        <v>182</v>
      </c>
      <c r="AG23" s="812"/>
      <c r="AH23" s="812"/>
      <c r="AI23" s="812"/>
      <c r="AJ23" s="815"/>
      <c r="AK23" s="816"/>
      <c r="AL23" s="817"/>
      <c r="AM23" s="817"/>
      <c r="AN23" s="817"/>
      <c r="AO23" s="817"/>
      <c r="AP23" s="812">
        <v>4305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2080</v>
      </c>
      <c r="R28" s="841"/>
      <c r="S28" s="841"/>
      <c r="T28" s="841"/>
      <c r="U28" s="841"/>
      <c r="V28" s="841">
        <v>2176</v>
      </c>
      <c r="W28" s="841"/>
      <c r="X28" s="841"/>
      <c r="Y28" s="841"/>
      <c r="Z28" s="841"/>
      <c r="AA28" s="841">
        <v>-96</v>
      </c>
      <c r="AB28" s="841"/>
      <c r="AC28" s="841"/>
      <c r="AD28" s="841"/>
      <c r="AE28" s="842"/>
      <c r="AF28" s="843">
        <v>-96</v>
      </c>
      <c r="AG28" s="841"/>
      <c r="AH28" s="841"/>
      <c r="AI28" s="841"/>
      <c r="AJ28" s="844"/>
      <c r="AK28" s="845">
        <v>171</v>
      </c>
      <c r="AL28" s="836"/>
      <c r="AM28" s="836"/>
      <c r="AN28" s="836"/>
      <c r="AO28" s="836"/>
      <c r="AP28" s="836" t="s">
        <v>534</v>
      </c>
      <c r="AQ28" s="836"/>
      <c r="AR28" s="836"/>
      <c r="AS28" s="836"/>
      <c r="AT28" s="836"/>
      <c r="AU28" s="836" t="s">
        <v>534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175</v>
      </c>
      <c r="R29" s="777"/>
      <c r="S29" s="777"/>
      <c r="T29" s="777"/>
      <c r="U29" s="777"/>
      <c r="V29" s="777">
        <v>174</v>
      </c>
      <c r="W29" s="777"/>
      <c r="X29" s="777"/>
      <c r="Y29" s="777"/>
      <c r="Z29" s="777"/>
      <c r="AA29" s="777">
        <v>2</v>
      </c>
      <c r="AB29" s="777"/>
      <c r="AC29" s="777"/>
      <c r="AD29" s="777"/>
      <c r="AE29" s="778"/>
      <c r="AF29" s="779">
        <v>2</v>
      </c>
      <c r="AG29" s="780"/>
      <c r="AH29" s="780"/>
      <c r="AI29" s="780"/>
      <c r="AJ29" s="781"/>
      <c r="AK29" s="848">
        <v>66</v>
      </c>
      <c r="AL29" s="849"/>
      <c r="AM29" s="849"/>
      <c r="AN29" s="849"/>
      <c r="AO29" s="849"/>
      <c r="AP29" s="849" t="s">
        <v>534</v>
      </c>
      <c r="AQ29" s="849"/>
      <c r="AR29" s="849"/>
      <c r="AS29" s="849"/>
      <c r="AT29" s="849"/>
      <c r="AU29" s="849" t="s">
        <v>534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212</v>
      </c>
      <c r="R30" s="777"/>
      <c r="S30" s="777"/>
      <c r="T30" s="777"/>
      <c r="U30" s="777"/>
      <c r="V30" s="777">
        <v>179</v>
      </c>
      <c r="W30" s="777"/>
      <c r="X30" s="777"/>
      <c r="Y30" s="777"/>
      <c r="Z30" s="777"/>
      <c r="AA30" s="777">
        <v>34</v>
      </c>
      <c r="AB30" s="777"/>
      <c r="AC30" s="777"/>
      <c r="AD30" s="777"/>
      <c r="AE30" s="778"/>
      <c r="AF30" s="779">
        <v>370</v>
      </c>
      <c r="AG30" s="780"/>
      <c r="AH30" s="780"/>
      <c r="AI30" s="780"/>
      <c r="AJ30" s="781"/>
      <c r="AK30" s="848" t="s">
        <v>534</v>
      </c>
      <c r="AL30" s="849"/>
      <c r="AM30" s="849"/>
      <c r="AN30" s="849"/>
      <c r="AO30" s="849"/>
      <c r="AP30" s="849">
        <v>298</v>
      </c>
      <c r="AQ30" s="849"/>
      <c r="AR30" s="849"/>
      <c r="AS30" s="849"/>
      <c r="AT30" s="849"/>
      <c r="AU30" s="849" t="s">
        <v>534</v>
      </c>
      <c r="AV30" s="849"/>
      <c r="AW30" s="849"/>
      <c r="AX30" s="849"/>
      <c r="AY30" s="849"/>
      <c r="AZ30" s="850" t="s">
        <v>534</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276</v>
      </c>
      <c r="AG63" s="860"/>
      <c r="AH63" s="860"/>
      <c r="AI63" s="860"/>
      <c r="AJ63" s="861"/>
      <c r="AK63" s="862"/>
      <c r="AL63" s="857"/>
      <c r="AM63" s="857"/>
      <c r="AN63" s="857"/>
      <c r="AO63" s="857"/>
      <c r="AP63" s="860">
        <v>298</v>
      </c>
      <c r="AQ63" s="860"/>
      <c r="AR63" s="860"/>
      <c r="AS63" s="860"/>
      <c r="AT63" s="860"/>
      <c r="AU63" s="860" t="s">
        <v>534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897</v>
      </c>
      <c r="R68" s="884"/>
      <c r="S68" s="884"/>
      <c r="T68" s="884"/>
      <c r="U68" s="884"/>
      <c r="V68" s="884">
        <v>870</v>
      </c>
      <c r="W68" s="884"/>
      <c r="X68" s="884"/>
      <c r="Y68" s="884"/>
      <c r="Z68" s="884"/>
      <c r="AA68" s="884">
        <v>27</v>
      </c>
      <c r="AB68" s="884"/>
      <c r="AC68" s="884"/>
      <c r="AD68" s="884"/>
      <c r="AE68" s="884"/>
      <c r="AF68" s="884">
        <v>27</v>
      </c>
      <c r="AG68" s="884"/>
      <c r="AH68" s="884"/>
      <c r="AI68" s="884"/>
      <c r="AJ68" s="884"/>
      <c r="AK68" s="884" t="s">
        <v>536</v>
      </c>
      <c r="AL68" s="884"/>
      <c r="AM68" s="884"/>
      <c r="AN68" s="884"/>
      <c r="AO68" s="884"/>
      <c r="AP68" s="884">
        <v>167</v>
      </c>
      <c r="AQ68" s="884"/>
      <c r="AR68" s="884"/>
      <c r="AS68" s="884"/>
      <c r="AT68" s="884"/>
      <c r="AU68" s="884">
        <v>44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558</v>
      </c>
      <c r="C69" s="892"/>
      <c r="D69" s="892"/>
      <c r="E69" s="892"/>
      <c r="F69" s="892"/>
      <c r="G69" s="892"/>
      <c r="H69" s="892"/>
      <c r="I69" s="892"/>
      <c r="J69" s="892"/>
      <c r="K69" s="892"/>
      <c r="L69" s="892"/>
      <c r="M69" s="892"/>
      <c r="N69" s="892"/>
      <c r="O69" s="892"/>
      <c r="P69" s="893"/>
      <c r="Q69" s="894">
        <v>100</v>
      </c>
      <c r="R69" s="849"/>
      <c r="S69" s="849"/>
      <c r="T69" s="849"/>
      <c r="U69" s="849"/>
      <c r="V69" s="849">
        <v>99</v>
      </c>
      <c r="W69" s="849"/>
      <c r="X69" s="849"/>
      <c r="Y69" s="849"/>
      <c r="Z69" s="849"/>
      <c r="AA69" s="849">
        <v>0</v>
      </c>
      <c r="AB69" s="849"/>
      <c r="AC69" s="849"/>
      <c r="AD69" s="849"/>
      <c r="AE69" s="849"/>
      <c r="AF69" s="849">
        <v>0</v>
      </c>
      <c r="AG69" s="849"/>
      <c r="AH69" s="849"/>
      <c r="AI69" s="849"/>
      <c r="AJ69" s="849"/>
      <c r="AK69" s="849">
        <v>2</v>
      </c>
      <c r="AL69" s="849"/>
      <c r="AM69" s="849"/>
      <c r="AN69" s="849"/>
      <c r="AO69" s="849"/>
      <c r="AP69" s="849" t="s">
        <v>536</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11632</v>
      </c>
      <c r="R70" s="849"/>
      <c r="S70" s="849"/>
      <c r="T70" s="849"/>
      <c r="U70" s="849"/>
      <c r="V70" s="849">
        <v>11127</v>
      </c>
      <c r="W70" s="849"/>
      <c r="X70" s="849"/>
      <c r="Y70" s="849"/>
      <c r="Z70" s="849"/>
      <c r="AA70" s="849">
        <v>505</v>
      </c>
      <c r="AB70" s="849"/>
      <c r="AC70" s="849"/>
      <c r="AD70" s="849"/>
      <c r="AE70" s="849"/>
      <c r="AF70" s="849">
        <v>505</v>
      </c>
      <c r="AG70" s="849"/>
      <c r="AH70" s="849"/>
      <c r="AI70" s="849"/>
      <c r="AJ70" s="849"/>
      <c r="AK70" s="849" t="s">
        <v>539</v>
      </c>
      <c r="AL70" s="849"/>
      <c r="AM70" s="849"/>
      <c r="AN70" s="849"/>
      <c r="AO70" s="849"/>
      <c r="AP70" s="849" t="s">
        <v>536</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68</v>
      </c>
      <c r="R71" s="849"/>
      <c r="S71" s="849"/>
      <c r="T71" s="849"/>
      <c r="U71" s="849"/>
      <c r="V71" s="849">
        <v>68</v>
      </c>
      <c r="W71" s="849"/>
      <c r="X71" s="849"/>
      <c r="Y71" s="849"/>
      <c r="Z71" s="849"/>
      <c r="AA71" s="849" t="s">
        <v>536</v>
      </c>
      <c r="AB71" s="849"/>
      <c r="AC71" s="849"/>
      <c r="AD71" s="849"/>
      <c r="AE71" s="849"/>
      <c r="AF71" s="849" t="s">
        <v>540</v>
      </c>
      <c r="AG71" s="849"/>
      <c r="AH71" s="849"/>
      <c r="AI71" s="849"/>
      <c r="AJ71" s="849"/>
      <c r="AK71" s="849" t="s">
        <v>540</v>
      </c>
      <c r="AL71" s="849"/>
      <c r="AM71" s="849"/>
      <c r="AN71" s="849"/>
      <c r="AO71" s="849"/>
      <c r="AP71" s="849" t="s">
        <v>542</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211</v>
      </c>
      <c r="R72" s="849"/>
      <c r="S72" s="849"/>
      <c r="T72" s="849"/>
      <c r="U72" s="849"/>
      <c r="V72" s="849">
        <v>207</v>
      </c>
      <c r="W72" s="849"/>
      <c r="X72" s="849"/>
      <c r="Y72" s="849"/>
      <c r="Z72" s="849"/>
      <c r="AA72" s="849">
        <v>4</v>
      </c>
      <c r="AB72" s="849"/>
      <c r="AC72" s="849"/>
      <c r="AD72" s="849"/>
      <c r="AE72" s="849"/>
      <c r="AF72" s="849">
        <v>4</v>
      </c>
      <c r="AG72" s="849"/>
      <c r="AH72" s="849"/>
      <c r="AI72" s="849"/>
      <c r="AJ72" s="849"/>
      <c r="AK72" s="849" t="s">
        <v>539</v>
      </c>
      <c r="AL72" s="849"/>
      <c r="AM72" s="849"/>
      <c r="AN72" s="849"/>
      <c r="AO72" s="849"/>
      <c r="AP72" s="849" t="s">
        <v>542</v>
      </c>
      <c r="AQ72" s="849"/>
      <c r="AR72" s="849"/>
      <c r="AS72" s="849"/>
      <c r="AT72" s="849"/>
      <c r="AU72" s="849" t="s">
        <v>542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2817</v>
      </c>
      <c r="R73" s="849"/>
      <c r="S73" s="849"/>
      <c r="T73" s="849"/>
      <c r="U73" s="849"/>
      <c r="V73" s="849">
        <v>2723</v>
      </c>
      <c r="W73" s="849"/>
      <c r="X73" s="849"/>
      <c r="Y73" s="849"/>
      <c r="Z73" s="849"/>
      <c r="AA73" s="849">
        <v>94</v>
      </c>
      <c r="AB73" s="849"/>
      <c r="AC73" s="849"/>
      <c r="AD73" s="849"/>
      <c r="AE73" s="849"/>
      <c r="AF73" s="849">
        <v>63</v>
      </c>
      <c r="AG73" s="849"/>
      <c r="AH73" s="849"/>
      <c r="AI73" s="849"/>
      <c r="AJ73" s="849"/>
      <c r="AK73" s="849">
        <v>228</v>
      </c>
      <c r="AL73" s="849"/>
      <c r="AM73" s="849"/>
      <c r="AN73" s="849"/>
      <c r="AO73" s="849"/>
      <c r="AP73" s="849">
        <v>326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183</v>
      </c>
      <c r="R74" s="849"/>
      <c r="S74" s="849"/>
      <c r="T74" s="849"/>
      <c r="U74" s="849"/>
      <c r="V74" s="849">
        <v>171</v>
      </c>
      <c r="W74" s="849"/>
      <c r="X74" s="849"/>
      <c r="Y74" s="849"/>
      <c r="Z74" s="849"/>
      <c r="AA74" s="849">
        <v>12</v>
      </c>
      <c r="AB74" s="849"/>
      <c r="AC74" s="849"/>
      <c r="AD74" s="849"/>
      <c r="AE74" s="849"/>
      <c r="AF74" s="849">
        <v>12</v>
      </c>
      <c r="AG74" s="849"/>
      <c r="AH74" s="849"/>
      <c r="AI74" s="849"/>
      <c r="AJ74" s="849"/>
      <c r="AK74" s="849" t="s">
        <v>539</v>
      </c>
      <c r="AL74" s="849"/>
      <c r="AM74" s="849"/>
      <c r="AN74" s="849"/>
      <c r="AO74" s="849"/>
      <c r="AP74" s="849" t="s">
        <v>542</v>
      </c>
      <c r="AQ74" s="849"/>
      <c r="AR74" s="849"/>
      <c r="AS74" s="849"/>
      <c r="AT74" s="849"/>
      <c r="AU74" s="849" t="s">
        <v>542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65</v>
      </c>
      <c r="R75" s="898"/>
      <c r="S75" s="898"/>
      <c r="T75" s="898"/>
      <c r="U75" s="848"/>
      <c r="V75" s="899">
        <v>65</v>
      </c>
      <c r="W75" s="898"/>
      <c r="X75" s="898"/>
      <c r="Y75" s="898"/>
      <c r="Z75" s="848"/>
      <c r="AA75" s="899" t="s">
        <v>539</v>
      </c>
      <c r="AB75" s="898"/>
      <c r="AC75" s="898"/>
      <c r="AD75" s="898"/>
      <c r="AE75" s="848"/>
      <c r="AF75" s="899" t="s">
        <v>547</v>
      </c>
      <c r="AG75" s="898"/>
      <c r="AH75" s="898"/>
      <c r="AI75" s="898"/>
      <c r="AJ75" s="848"/>
      <c r="AK75" s="899" t="s">
        <v>547</v>
      </c>
      <c r="AL75" s="898"/>
      <c r="AM75" s="898"/>
      <c r="AN75" s="898"/>
      <c r="AO75" s="848"/>
      <c r="AP75" s="899" t="s">
        <v>547</v>
      </c>
      <c r="AQ75" s="898"/>
      <c r="AR75" s="898"/>
      <c r="AS75" s="898"/>
      <c r="AT75" s="848"/>
      <c r="AU75" s="899" t="s">
        <v>547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1056</v>
      </c>
      <c r="R76" s="898"/>
      <c r="S76" s="898"/>
      <c r="T76" s="898"/>
      <c r="U76" s="848"/>
      <c r="V76" s="899">
        <v>1023</v>
      </c>
      <c r="W76" s="898"/>
      <c r="X76" s="898"/>
      <c r="Y76" s="898"/>
      <c r="Z76" s="848"/>
      <c r="AA76" s="899">
        <v>33</v>
      </c>
      <c r="AB76" s="898"/>
      <c r="AC76" s="898"/>
      <c r="AD76" s="898"/>
      <c r="AE76" s="848"/>
      <c r="AF76" s="899">
        <v>33</v>
      </c>
      <c r="AG76" s="898"/>
      <c r="AH76" s="898"/>
      <c r="AI76" s="898"/>
      <c r="AJ76" s="848"/>
      <c r="AK76" s="899" t="s">
        <v>539</v>
      </c>
      <c r="AL76" s="898"/>
      <c r="AM76" s="898"/>
      <c r="AN76" s="898"/>
      <c r="AO76" s="848"/>
      <c r="AP76" s="899" t="s">
        <v>542</v>
      </c>
      <c r="AQ76" s="898"/>
      <c r="AR76" s="898"/>
      <c r="AS76" s="898"/>
      <c r="AT76" s="848"/>
      <c r="AU76" s="899" t="s">
        <v>542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64808</v>
      </c>
      <c r="R77" s="898"/>
      <c r="S77" s="898"/>
      <c r="T77" s="898"/>
      <c r="U77" s="848"/>
      <c r="V77" s="899">
        <v>62834</v>
      </c>
      <c r="W77" s="898"/>
      <c r="X77" s="898"/>
      <c r="Y77" s="898"/>
      <c r="Z77" s="848"/>
      <c r="AA77" s="899">
        <v>1974</v>
      </c>
      <c r="AB77" s="898"/>
      <c r="AC77" s="898"/>
      <c r="AD77" s="898"/>
      <c r="AE77" s="848"/>
      <c r="AF77" s="899">
        <v>1961</v>
      </c>
      <c r="AG77" s="898"/>
      <c r="AH77" s="898"/>
      <c r="AI77" s="898"/>
      <c r="AJ77" s="848"/>
      <c r="AK77" s="899">
        <v>160</v>
      </c>
      <c r="AL77" s="898"/>
      <c r="AM77" s="898"/>
      <c r="AN77" s="898"/>
      <c r="AO77" s="848"/>
      <c r="AP77" s="899" t="s">
        <v>539</v>
      </c>
      <c r="AQ77" s="898"/>
      <c r="AR77" s="898"/>
      <c r="AS77" s="898"/>
      <c r="AT77" s="848"/>
      <c r="AU77" s="899" t="s">
        <v>547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550</v>
      </c>
      <c r="C78" s="892"/>
      <c r="D78" s="892"/>
      <c r="E78" s="892"/>
      <c r="F78" s="892"/>
      <c r="G78" s="892"/>
      <c r="H78" s="892"/>
      <c r="I78" s="892"/>
      <c r="J78" s="892"/>
      <c r="K78" s="892"/>
      <c r="L78" s="892"/>
      <c r="M78" s="892"/>
      <c r="N78" s="892"/>
      <c r="O78" s="892"/>
      <c r="P78" s="893"/>
      <c r="Q78" s="894">
        <v>540</v>
      </c>
      <c r="R78" s="849"/>
      <c r="S78" s="849"/>
      <c r="T78" s="849"/>
      <c r="U78" s="849"/>
      <c r="V78" s="849">
        <v>435</v>
      </c>
      <c r="W78" s="849"/>
      <c r="X78" s="849"/>
      <c r="Y78" s="849"/>
      <c r="Z78" s="849"/>
      <c r="AA78" s="849">
        <v>105</v>
      </c>
      <c r="AB78" s="849"/>
      <c r="AC78" s="849"/>
      <c r="AD78" s="849"/>
      <c r="AE78" s="849"/>
      <c r="AF78" s="849">
        <v>105</v>
      </c>
      <c r="AG78" s="849"/>
      <c r="AH78" s="849"/>
      <c r="AI78" s="849"/>
      <c r="AJ78" s="849"/>
      <c r="AK78" s="849">
        <v>73</v>
      </c>
      <c r="AL78" s="849"/>
      <c r="AM78" s="849"/>
      <c r="AN78" s="849"/>
      <c r="AO78" s="849"/>
      <c r="AP78" s="849" t="s">
        <v>536</v>
      </c>
      <c r="AQ78" s="849"/>
      <c r="AR78" s="849"/>
      <c r="AS78" s="849"/>
      <c r="AT78" s="849"/>
      <c r="AU78" s="849" t="s">
        <v>539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551</v>
      </c>
      <c r="C79" s="892"/>
      <c r="D79" s="892"/>
      <c r="E79" s="892"/>
      <c r="F79" s="892"/>
      <c r="G79" s="892"/>
      <c r="H79" s="892"/>
      <c r="I79" s="892"/>
      <c r="J79" s="892"/>
      <c r="K79" s="892"/>
      <c r="L79" s="892"/>
      <c r="M79" s="892"/>
      <c r="N79" s="892"/>
      <c r="O79" s="892"/>
      <c r="P79" s="893"/>
      <c r="Q79" s="894">
        <v>737974</v>
      </c>
      <c r="R79" s="849"/>
      <c r="S79" s="849"/>
      <c r="T79" s="849"/>
      <c r="U79" s="849"/>
      <c r="V79" s="849">
        <v>705624</v>
      </c>
      <c r="W79" s="849"/>
      <c r="X79" s="849"/>
      <c r="Y79" s="849"/>
      <c r="Z79" s="849"/>
      <c r="AA79" s="849">
        <v>32350</v>
      </c>
      <c r="AB79" s="849"/>
      <c r="AC79" s="849"/>
      <c r="AD79" s="849"/>
      <c r="AE79" s="849"/>
      <c r="AF79" s="849">
        <v>32350</v>
      </c>
      <c r="AG79" s="849"/>
      <c r="AH79" s="849"/>
      <c r="AI79" s="849"/>
      <c r="AJ79" s="849"/>
      <c r="AK79" s="849">
        <v>127</v>
      </c>
      <c r="AL79" s="849"/>
      <c r="AM79" s="849"/>
      <c r="AN79" s="849"/>
      <c r="AO79" s="849"/>
      <c r="AP79" s="849" t="s">
        <v>539</v>
      </c>
      <c r="AQ79" s="849"/>
      <c r="AR79" s="849"/>
      <c r="AS79" s="849"/>
      <c r="AT79" s="849"/>
      <c r="AU79" s="849" t="s">
        <v>552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35060</v>
      </c>
      <c r="AG88" s="860"/>
      <c r="AH88" s="860"/>
      <c r="AI88" s="860"/>
      <c r="AJ88" s="860"/>
      <c r="AK88" s="857"/>
      <c r="AL88" s="857"/>
      <c r="AM88" s="857"/>
      <c r="AN88" s="857"/>
      <c r="AO88" s="857"/>
      <c r="AP88" s="860">
        <v>493</v>
      </c>
      <c r="AQ88" s="860"/>
      <c r="AR88" s="860"/>
      <c r="AS88" s="860"/>
      <c r="AT88" s="860"/>
      <c r="AU88" s="860">
        <v>44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555</v>
      </c>
      <c r="CX102" s="868"/>
      <c r="CY102" s="868"/>
      <c r="CZ102" s="868"/>
      <c r="DA102" s="911"/>
      <c r="DB102" s="910" t="s">
        <v>555</v>
      </c>
      <c r="DC102" s="868"/>
      <c r="DD102" s="868"/>
      <c r="DE102" s="868"/>
      <c r="DF102" s="911"/>
      <c r="DG102" s="910" t="s">
        <v>555</v>
      </c>
      <c r="DH102" s="868"/>
      <c r="DI102" s="868"/>
      <c r="DJ102" s="868"/>
      <c r="DK102" s="911"/>
      <c r="DL102" s="910" t="s">
        <v>555</v>
      </c>
      <c r="DM102" s="868"/>
      <c r="DN102" s="868"/>
      <c r="DO102" s="868"/>
      <c r="DP102" s="911"/>
      <c r="DQ102" s="910" t="s">
        <v>556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284</v>
      </c>
      <c r="AG109" s="913"/>
      <c r="AH109" s="913"/>
      <c r="AI109" s="913"/>
      <c r="AJ109" s="914"/>
      <c r="AK109" s="912" t="s">
        <v>283</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284</v>
      </c>
      <c r="BW109" s="913"/>
      <c r="BX109" s="913"/>
      <c r="BY109" s="913"/>
      <c r="BZ109" s="914"/>
      <c r="CA109" s="912" t="s">
        <v>283</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284</v>
      </c>
      <c r="DM109" s="913"/>
      <c r="DN109" s="913"/>
      <c r="DO109" s="913"/>
      <c r="DP109" s="914"/>
      <c r="DQ109" s="912" t="s">
        <v>283</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486045</v>
      </c>
      <c r="AB110" s="920"/>
      <c r="AC110" s="920"/>
      <c r="AD110" s="920"/>
      <c r="AE110" s="921"/>
      <c r="AF110" s="922">
        <v>455784</v>
      </c>
      <c r="AG110" s="920"/>
      <c r="AH110" s="920"/>
      <c r="AI110" s="920"/>
      <c r="AJ110" s="921"/>
      <c r="AK110" s="922">
        <v>439906</v>
      </c>
      <c r="AL110" s="920"/>
      <c r="AM110" s="920"/>
      <c r="AN110" s="920"/>
      <c r="AO110" s="921"/>
      <c r="AP110" s="923">
        <v>14.6</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4492612</v>
      </c>
      <c r="BR110" s="957"/>
      <c r="BS110" s="957"/>
      <c r="BT110" s="957"/>
      <c r="BU110" s="957"/>
      <c r="BV110" s="957">
        <v>4365284</v>
      </c>
      <c r="BW110" s="957"/>
      <c r="BX110" s="957"/>
      <c r="BY110" s="957"/>
      <c r="BZ110" s="957"/>
      <c r="CA110" s="957">
        <v>4304684</v>
      </c>
      <c r="CB110" s="957"/>
      <c r="CC110" s="957"/>
      <c r="CD110" s="957"/>
      <c r="CE110" s="957"/>
      <c r="CF110" s="971">
        <v>142.80000000000001</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61664</v>
      </c>
      <c r="BR111" s="950"/>
      <c r="BS111" s="950"/>
      <c r="BT111" s="950"/>
      <c r="BU111" s="950"/>
      <c r="BV111" s="950">
        <v>61664</v>
      </c>
      <c r="BW111" s="950"/>
      <c r="BX111" s="950"/>
      <c r="BY111" s="950"/>
      <c r="BZ111" s="950"/>
      <c r="CA111" s="950">
        <v>25373</v>
      </c>
      <c r="CB111" s="950"/>
      <c r="CC111" s="950"/>
      <c r="CD111" s="950"/>
      <c r="CE111" s="950"/>
      <c r="CF111" s="944">
        <v>0.8</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t="s">
        <v>108</v>
      </c>
      <c r="BR112" s="950"/>
      <c r="BS112" s="950"/>
      <c r="BT112" s="950"/>
      <c r="BU112" s="950"/>
      <c r="BV112" s="950" t="s">
        <v>108</v>
      </c>
      <c r="BW112" s="950"/>
      <c r="BX112" s="950"/>
      <c r="BY112" s="950"/>
      <c r="BZ112" s="950"/>
      <c r="CA112" s="950" t="s">
        <v>108</v>
      </c>
      <c r="CB112" s="950"/>
      <c r="CC112" s="950"/>
      <c r="CD112" s="950"/>
      <c r="CE112" s="950"/>
      <c r="CF112" s="944" t="s">
        <v>108</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108</v>
      </c>
      <c r="AB113" s="964"/>
      <c r="AC113" s="964"/>
      <c r="AD113" s="964"/>
      <c r="AE113" s="965"/>
      <c r="AF113" s="966" t="s">
        <v>108</v>
      </c>
      <c r="AG113" s="964"/>
      <c r="AH113" s="964"/>
      <c r="AI113" s="964"/>
      <c r="AJ113" s="965"/>
      <c r="AK113" s="966" t="s">
        <v>108</v>
      </c>
      <c r="AL113" s="964"/>
      <c r="AM113" s="964"/>
      <c r="AN113" s="964"/>
      <c r="AO113" s="965"/>
      <c r="AP113" s="967" t="s">
        <v>108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109136</v>
      </c>
      <c r="BR113" s="950"/>
      <c r="BS113" s="950"/>
      <c r="BT113" s="950"/>
      <c r="BU113" s="950"/>
      <c r="BV113" s="950">
        <v>76964</v>
      </c>
      <c r="BW113" s="950"/>
      <c r="BX113" s="950"/>
      <c r="BY113" s="950"/>
      <c r="BZ113" s="950"/>
      <c r="CA113" s="950">
        <v>44476</v>
      </c>
      <c r="CB113" s="950"/>
      <c r="CC113" s="950"/>
      <c r="CD113" s="950"/>
      <c r="CE113" s="950"/>
      <c r="CF113" s="944">
        <v>1.5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18068</v>
      </c>
      <c r="AB114" s="989"/>
      <c r="AC114" s="989"/>
      <c r="AD114" s="989"/>
      <c r="AE114" s="990"/>
      <c r="AF114" s="991">
        <v>18220</v>
      </c>
      <c r="AG114" s="989"/>
      <c r="AH114" s="989"/>
      <c r="AI114" s="989"/>
      <c r="AJ114" s="990"/>
      <c r="AK114" s="991">
        <v>18066</v>
      </c>
      <c r="AL114" s="989"/>
      <c r="AM114" s="989"/>
      <c r="AN114" s="989"/>
      <c r="AO114" s="990"/>
      <c r="AP114" s="992">
        <v>0.6</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1278089</v>
      </c>
      <c r="BR114" s="950"/>
      <c r="BS114" s="950"/>
      <c r="BT114" s="950"/>
      <c r="BU114" s="950"/>
      <c r="BV114" s="950">
        <v>1216089</v>
      </c>
      <c r="BW114" s="950"/>
      <c r="BX114" s="950"/>
      <c r="BY114" s="950"/>
      <c r="BZ114" s="950"/>
      <c r="CA114" s="950">
        <v>1163479</v>
      </c>
      <c r="CB114" s="950"/>
      <c r="CC114" s="950"/>
      <c r="CD114" s="950"/>
      <c r="CE114" s="950"/>
      <c r="CF114" s="944">
        <v>38.6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15092</v>
      </c>
      <c r="AB115" s="964"/>
      <c r="AC115" s="964"/>
      <c r="AD115" s="964"/>
      <c r="AE115" s="965"/>
      <c r="AF115" s="966">
        <v>15084</v>
      </c>
      <c r="AG115" s="964"/>
      <c r="AH115" s="964"/>
      <c r="AI115" s="964"/>
      <c r="AJ115" s="965"/>
      <c r="AK115" s="966">
        <v>15053</v>
      </c>
      <c r="AL115" s="964"/>
      <c r="AM115" s="964"/>
      <c r="AN115" s="964"/>
      <c r="AO115" s="965"/>
      <c r="AP115" s="967">
        <v>0.5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61664</v>
      </c>
      <c r="DH115" s="989"/>
      <c r="DI115" s="989"/>
      <c r="DJ115" s="989"/>
      <c r="DK115" s="990"/>
      <c r="DL115" s="991">
        <v>61664</v>
      </c>
      <c r="DM115" s="989"/>
      <c r="DN115" s="989"/>
      <c r="DO115" s="989"/>
      <c r="DP115" s="990"/>
      <c r="DQ115" s="991">
        <v>25373</v>
      </c>
      <c r="DR115" s="989"/>
      <c r="DS115" s="989"/>
      <c r="DT115" s="989"/>
      <c r="DU115" s="990"/>
      <c r="DV115" s="992">
        <v>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397</v>
      </c>
      <c r="AB116" s="989"/>
      <c r="AC116" s="989"/>
      <c r="AD116" s="989"/>
      <c r="AE116" s="990"/>
      <c r="AF116" s="991">
        <v>189</v>
      </c>
      <c r="AG116" s="989"/>
      <c r="AH116" s="989"/>
      <c r="AI116" s="989"/>
      <c r="AJ116" s="990"/>
      <c r="AK116" s="991">
        <v>426</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519602</v>
      </c>
      <c r="AB117" s="996"/>
      <c r="AC117" s="996"/>
      <c r="AD117" s="996"/>
      <c r="AE117" s="997"/>
      <c r="AF117" s="995">
        <v>489277</v>
      </c>
      <c r="AG117" s="996"/>
      <c r="AH117" s="996"/>
      <c r="AI117" s="996"/>
      <c r="AJ117" s="997"/>
      <c r="AK117" s="995">
        <v>473451</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284</v>
      </c>
      <c r="AG118" s="913"/>
      <c r="AH118" s="913"/>
      <c r="AI118" s="913"/>
      <c r="AJ118" s="914"/>
      <c r="AK118" s="912" t="s">
        <v>283</v>
      </c>
      <c r="AL118" s="913"/>
      <c r="AM118" s="913"/>
      <c r="AN118" s="913"/>
      <c r="AO118" s="914"/>
      <c r="AP118" s="1020" t="s">
        <v>396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5941501</v>
      </c>
      <c r="BR118" s="1016"/>
      <c r="BS118" s="1016"/>
      <c r="BT118" s="1016"/>
      <c r="BU118" s="1016"/>
      <c r="BV118" s="1016">
        <v>5720001</v>
      </c>
      <c r="BW118" s="1016"/>
      <c r="BX118" s="1016"/>
      <c r="BY118" s="1016"/>
      <c r="BZ118" s="1016"/>
      <c r="CA118" s="1016">
        <v>5538012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2073756</v>
      </c>
      <c r="BR119" s="957"/>
      <c r="BS119" s="957"/>
      <c r="BT119" s="957"/>
      <c r="BU119" s="957"/>
      <c r="BV119" s="957">
        <v>2261749</v>
      </c>
      <c r="BW119" s="957"/>
      <c r="BX119" s="957"/>
      <c r="BY119" s="957"/>
      <c r="BZ119" s="957"/>
      <c r="CA119" s="957">
        <v>2360566</v>
      </c>
      <c r="CB119" s="957"/>
      <c r="CC119" s="957"/>
      <c r="CD119" s="957"/>
      <c r="CE119" s="957"/>
      <c r="CF119" s="971">
        <v>78.3</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12738</v>
      </c>
      <c r="BR120" s="950"/>
      <c r="BS120" s="950"/>
      <c r="BT120" s="950"/>
      <c r="BU120" s="950"/>
      <c r="BV120" s="950">
        <v>7807</v>
      </c>
      <c r="BW120" s="950"/>
      <c r="BX120" s="950"/>
      <c r="BY120" s="950"/>
      <c r="BZ120" s="950"/>
      <c r="CA120" s="950">
        <v>3407</v>
      </c>
      <c r="CB120" s="950"/>
      <c r="CC120" s="950"/>
      <c r="CD120" s="950"/>
      <c r="CE120" s="950"/>
      <c r="CF120" s="944">
        <v>0.1</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t="s">
        <v>108</v>
      </c>
      <c r="DM120" s="957"/>
      <c r="DN120" s="957"/>
      <c r="DO120" s="957"/>
      <c r="DP120" s="957"/>
      <c r="DQ120" s="957" t="s">
        <v>108</v>
      </c>
      <c r="DR120" s="957"/>
      <c r="DS120" s="957"/>
      <c r="DT120" s="957"/>
      <c r="DU120" s="957"/>
      <c r="DV120" s="958" t="s">
        <v>108</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3550307</v>
      </c>
      <c r="BR121" s="1016"/>
      <c r="BS121" s="1016"/>
      <c r="BT121" s="1016"/>
      <c r="BU121" s="1016"/>
      <c r="BV121" s="1016">
        <v>3440756</v>
      </c>
      <c r="BW121" s="1016"/>
      <c r="BX121" s="1016"/>
      <c r="BY121" s="1016"/>
      <c r="BZ121" s="1016"/>
      <c r="CA121" s="1016">
        <v>3347334</v>
      </c>
      <c r="CB121" s="1016"/>
      <c r="CC121" s="1016"/>
      <c r="CD121" s="1016"/>
      <c r="CE121" s="1016"/>
      <c r="CF121" s="1054">
        <v>111.1</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5636801</v>
      </c>
      <c r="BR122" s="1065"/>
      <c r="BS122" s="1065"/>
      <c r="BT122" s="1065"/>
      <c r="BU122" s="1065"/>
      <c r="BV122" s="1065">
        <v>5710312</v>
      </c>
      <c r="BW122" s="1065"/>
      <c r="BX122" s="1065"/>
      <c r="BY122" s="1065"/>
      <c r="BZ122" s="1065"/>
      <c r="CA122" s="1065">
        <v>5711307</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10.4</v>
      </c>
      <c r="BR123" s="1057"/>
      <c r="BS123" s="1057"/>
      <c r="BT123" s="1057"/>
      <c r="BU123" s="1057"/>
      <c r="BV123" s="1057">
        <v>0.3</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15031</v>
      </c>
      <c r="AB126" s="989"/>
      <c r="AC126" s="989"/>
      <c r="AD126" s="989"/>
      <c r="AE126" s="990"/>
      <c r="AF126" s="991">
        <v>15031</v>
      </c>
      <c r="AG126" s="989"/>
      <c r="AH126" s="989"/>
      <c r="AI126" s="989"/>
      <c r="AJ126" s="990"/>
      <c r="AK126" s="991">
        <v>15031</v>
      </c>
      <c r="AL126" s="989"/>
      <c r="AM126" s="989"/>
      <c r="AN126" s="989"/>
      <c r="AO126" s="990"/>
      <c r="AP126" s="992">
        <v>0.5</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61</v>
      </c>
      <c r="AB127" s="989"/>
      <c r="AC127" s="989"/>
      <c r="AD127" s="989"/>
      <c r="AE127" s="990"/>
      <c r="AF127" s="991">
        <v>53</v>
      </c>
      <c r="AG127" s="989"/>
      <c r="AH127" s="989"/>
      <c r="AI127" s="989"/>
      <c r="AJ127" s="990"/>
      <c r="AK127" s="991">
        <v>22</v>
      </c>
      <c r="AL127" s="989"/>
      <c r="AM127" s="989"/>
      <c r="AN127" s="989"/>
      <c r="AO127" s="990"/>
      <c r="AP127" s="992">
        <v>0</v>
      </c>
      <c r="AQ127" s="993"/>
      <c r="AR127" s="993"/>
      <c r="AS127" s="993"/>
      <c r="AT127" s="994"/>
      <c r="AU127" s="233"/>
      <c r="AV127" s="233"/>
      <c r="AW127" s="233"/>
      <c r="AX127" s="916" t="s">
        <v>448</v>
      </c>
      <c r="AY127" s="917"/>
      <c r="AZ127" s="917"/>
      <c r="BA127" s="917"/>
      <c r="BB127" s="917"/>
      <c r="BC127" s="917"/>
      <c r="BD127" s="917"/>
      <c r="BE127" s="918"/>
      <c r="BF127" s="1071" t="s">
        <v>438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451</v>
      </c>
      <c r="DM127" s="1078"/>
      <c r="DN127" s="1078"/>
      <c r="DO127" s="1078"/>
      <c r="DP127" s="1078"/>
      <c r="DQ127" s="1078" t="s">
        <v>451</v>
      </c>
      <c r="DR127" s="1078"/>
      <c r="DS127" s="1078"/>
      <c r="DT127" s="1078"/>
      <c r="DU127" s="1078"/>
      <c r="DV127" s="1079" t="s">
        <v>451</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7082</v>
      </c>
      <c r="AB128" s="1120"/>
      <c r="AC128" s="1120"/>
      <c r="AD128" s="1120"/>
      <c r="AE128" s="1121"/>
      <c r="AF128" s="1122">
        <v>5485</v>
      </c>
      <c r="AG128" s="1120"/>
      <c r="AH128" s="1120"/>
      <c r="AI128" s="1120"/>
      <c r="AJ128" s="1121"/>
      <c r="AK128" s="1122">
        <v>4680</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438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3298852</v>
      </c>
      <c r="AB129" s="989"/>
      <c r="AC129" s="989"/>
      <c r="AD129" s="989"/>
      <c r="AE129" s="990"/>
      <c r="AF129" s="991">
        <v>3279620</v>
      </c>
      <c r="AG129" s="989"/>
      <c r="AH129" s="989"/>
      <c r="AI129" s="989"/>
      <c r="AJ129" s="990"/>
      <c r="AK129" s="991">
        <v>3366895</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3.8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392180</v>
      </c>
      <c r="AB130" s="989"/>
      <c r="AC130" s="989"/>
      <c r="AD130" s="989"/>
      <c r="AE130" s="990"/>
      <c r="AF130" s="991">
        <v>383017</v>
      </c>
      <c r="AG130" s="989"/>
      <c r="AH130" s="989"/>
      <c r="AI130" s="989"/>
      <c r="AJ130" s="990"/>
      <c r="AK130" s="991">
        <v>352986</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460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2906672</v>
      </c>
      <c r="AB131" s="1028"/>
      <c r="AC131" s="1028"/>
      <c r="AD131" s="1028"/>
      <c r="AE131" s="1029"/>
      <c r="AF131" s="1030">
        <v>2896603</v>
      </c>
      <c r="AG131" s="1028"/>
      <c r="AH131" s="1028"/>
      <c r="AI131" s="1028"/>
      <c r="AJ131" s="1029"/>
      <c r="AK131" s="1030">
        <v>3013909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4.1401300179999998</v>
      </c>
      <c r="AB132" s="1134"/>
      <c r="AC132" s="1134"/>
      <c r="AD132" s="1134"/>
      <c r="AE132" s="1135"/>
      <c r="AF132" s="1136">
        <v>3.4790753169999999</v>
      </c>
      <c r="AG132" s="1134"/>
      <c r="AH132" s="1134"/>
      <c r="AI132" s="1134"/>
      <c r="AJ132" s="1135"/>
      <c r="AK132" s="1136">
        <v>3.8416886510000001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4.7</v>
      </c>
      <c r="AB133" s="1141"/>
      <c r="AC133" s="1141"/>
      <c r="AD133" s="1141"/>
      <c r="AE133" s="1142"/>
      <c r="AF133" s="1140">
        <v>4.2</v>
      </c>
      <c r="AG133" s="1141"/>
      <c r="AH133" s="1141"/>
      <c r="AI133" s="1141"/>
      <c r="AJ133" s="1142"/>
      <c r="AK133" s="1140">
        <v>3.8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948149</v>
      </c>
      <c r="L9" s="264">
        <v>67934</v>
      </c>
      <c r="M9" s="265">
        <v>88618</v>
      </c>
      <c r="N9" s="266">
        <v>-23.3</v>
      </c>
    </row>
    <row r="10" spans="1:16">
      <c r="A10" s="248"/>
      <c r="B10" s="244"/>
      <c r="C10" s="244"/>
      <c r="D10" s="244"/>
      <c r="E10" s="244"/>
      <c r="F10" s="244"/>
      <c r="G10" s="1149" t="s">
        <v>473</v>
      </c>
      <c r="H10" s="1150"/>
      <c r="I10" s="1150"/>
      <c r="J10" s="1151"/>
      <c r="K10" s="267">
        <v>142261</v>
      </c>
      <c r="L10" s="268">
        <v>10193</v>
      </c>
      <c r="M10" s="269">
        <v>9248</v>
      </c>
      <c r="N10" s="270">
        <v>10.199999999999999</v>
      </c>
    </row>
    <row r="11" spans="1:16" ht="13.5" customHeight="1">
      <c r="A11" s="248"/>
      <c r="B11" s="244"/>
      <c r="C11" s="244"/>
      <c r="D11" s="244"/>
      <c r="E11" s="244"/>
      <c r="F11" s="244"/>
      <c r="G11" s="1149" t="s">
        <v>474</v>
      </c>
      <c r="H11" s="1150"/>
      <c r="I11" s="1150"/>
      <c r="J11" s="1151"/>
      <c r="K11" s="267">
        <v>171385</v>
      </c>
      <c r="L11" s="268">
        <v>12280</v>
      </c>
      <c r="M11" s="269">
        <v>13111</v>
      </c>
      <c r="N11" s="270">
        <v>-6.3</v>
      </c>
    </row>
    <row r="12" spans="1:16" ht="13.5" customHeight="1">
      <c r="A12" s="248"/>
      <c r="B12" s="244"/>
      <c r="C12" s="244"/>
      <c r="D12" s="244"/>
      <c r="E12" s="244"/>
      <c r="F12" s="244"/>
      <c r="G12" s="1149" t="s">
        <v>475</v>
      </c>
      <c r="H12" s="1150"/>
      <c r="I12" s="1150"/>
      <c r="J12" s="1151"/>
      <c r="K12" s="267" t="s">
        <v>476</v>
      </c>
      <c r="L12" s="268" t="s">
        <v>476</v>
      </c>
      <c r="M12" s="269">
        <v>631</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17796</v>
      </c>
      <c r="L14" s="268">
        <v>1275</v>
      </c>
      <c r="M14" s="269">
        <v>4206</v>
      </c>
      <c r="N14" s="270">
        <v>-69.7</v>
      </c>
    </row>
    <row r="15" spans="1:16" ht="13.5" customHeight="1">
      <c r="A15" s="248"/>
      <c r="B15" s="244"/>
      <c r="C15" s="244"/>
      <c r="D15" s="244"/>
      <c r="E15" s="244"/>
      <c r="F15" s="244"/>
      <c r="G15" s="1149" t="s">
        <v>479</v>
      </c>
      <c r="H15" s="1150"/>
      <c r="I15" s="1150"/>
      <c r="J15" s="1151"/>
      <c r="K15" s="267">
        <v>19499</v>
      </c>
      <c r="L15" s="268">
        <v>1397</v>
      </c>
      <c r="M15" s="269">
        <v>1853</v>
      </c>
      <c r="N15" s="270">
        <v>-24.6</v>
      </c>
    </row>
    <row r="16" spans="1:16">
      <c r="A16" s="248"/>
      <c r="B16" s="244"/>
      <c r="C16" s="244"/>
      <c r="D16" s="244"/>
      <c r="E16" s="244"/>
      <c r="F16" s="244"/>
      <c r="G16" s="1152" t="s">
        <v>480</v>
      </c>
      <c r="H16" s="1153"/>
      <c r="I16" s="1153"/>
      <c r="J16" s="1154"/>
      <c r="K16" s="268">
        <v>-93165</v>
      </c>
      <c r="L16" s="268">
        <v>-6675</v>
      </c>
      <c r="M16" s="269">
        <v>-9315</v>
      </c>
      <c r="N16" s="270">
        <v>-28.3</v>
      </c>
    </row>
    <row r="17" spans="1:16">
      <c r="A17" s="248"/>
      <c r="B17" s="244"/>
      <c r="C17" s="244"/>
      <c r="D17" s="244"/>
      <c r="E17" s="244"/>
      <c r="F17" s="244"/>
      <c r="G17" s="1152" t="s">
        <v>167</v>
      </c>
      <c r="H17" s="1153"/>
      <c r="I17" s="1153"/>
      <c r="J17" s="1154"/>
      <c r="K17" s="268">
        <v>1205925</v>
      </c>
      <c r="L17" s="268">
        <v>86403</v>
      </c>
      <c r="M17" s="269">
        <v>108353</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8.24</v>
      </c>
      <c r="L21" s="281">
        <v>10.050000000000001</v>
      </c>
      <c r="M21" s="282">
        <v>-1.81</v>
      </c>
      <c r="N21" s="249"/>
      <c r="O21" s="283"/>
      <c r="P21" s="279"/>
    </row>
    <row r="22" spans="1:16" s="284" customFormat="1">
      <c r="A22" s="279"/>
      <c r="B22" s="249"/>
      <c r="C22" s="249"/>
      <c r="D22" s="249"/>
      <c r="E22" s="249"/>
      <c r="F22" s="249"/>
      <c r="G22" s="1144" t="s">
        <v>486</v>
      </c>
      <c r="H22" s="1145"/>
      <c r="I22" s="1145"/>
      <c r="J22" s="1146"/>
      <c r="K22" s="285">
        <v>100.2</v>
      </c>
      <c r="L22" s="286">
        <v>96.3</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439906</v>
      </c>
      <c r="L32" s="294">
        <v>31519</v>
      </c>
      <c r="M32" s="295">
        <v>56391</v>
      </c>
      <c r="N32" s="296">
        <v>-44.1</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12</v>
      </c>
      <c r="N34" s="296" t="s">
        <v>476</v>
      </c>
    </row>
    <row r="35" spans="1:16" ht="27" customHeight="1">
      <c r="A35" s="248"/>
      <c r="B35" s="244"/>
      <c r="C35" s="244"/>
      <c r="D35" s="244"/>
      <c r="E35" s="244"/>
      <c r="F35" s="244"/>
      <c r="G35" s="1160" t="s">
        <v>493</v>
      </c>
      <c r="H35" s="1161"/>
      <c r="I35" s="1161"/>
      <c r="J35" s="1162"/>
      <c r="K35" s="294" t="s">
        <v>476</v>
      </c>
      <c r="L35" s="294" t="s">
        <v>476</v>
      </c>
      <c r="M35" s="295">
        <v>15281</v>
      </c>
      <c r="N35" s="296" t="s">
        <v>476</v>
      </c>
    </row>
    <row r="36" spans="1:16" ht="27" customHeight="1">
      <c r="A36" s="248"/>
      <c r="B36" s="244"/>
      <c r="C36" s="244"/>
      <c r="D36" s="244"/>
      <c r="E36" s="244"/>
      <c r="F36" s="244"/>
      <c r="G36" s="1160" t="s">
        <v>494</v>
      </c>
      <c r="H36" s="1161"/>
      <c r="I36" s="1161"/>
      <c r="J36" s="1162"/>
      <c r="K36" s="294">
        <v>18066</v>
      </c>
      <c r="L36" s="294">
        <v>1294</v>
      </c>
      <c r="M36" s="295">
        <v>4643</v>
      </c>
      <c r="N36" s="296">
        <v>-72.099999999999994</v>
      </c>
    </row>
    <row r="37" spans="1:16" ht="13.5" customHeight="1">
      <c r="A37" s="248"/>
      <c r="B37" s="244"/>
      <c r="C37" s="244"/>
      <c r="D37" s="244"/>
      <c r="E37" s="244"/>
      <c r="F37" s="244"/>
      <c r="G37" s="1160" t="s">
        <v>495</v>
      </c>
      <c r="H37" s="1161"/>
      <c r="I37" s="1161"/>
      <c r="J37" s="1162"/>
      <c r="K37" s="294">
        <v>15053</v>
      </c>
      <c r="L37" s="294">
        <v>1079</v>
      </c>
      <c r="M37" s="295">
        <v>1074</v>
      </c>
      <c r="N37" s="296">
        <v>0.5</v>
      </c>
    </row>
    <row r="38" spans="1:16" ht="27" customHeight="1">
      <c r="A38" s="248"/>
      <c r="B38" s="244"/>
      <c r="C38" s="244"/>
      <c r="D38" s="244"/>
      <c r="E38" s="244"/>
      <c r="F38" s="244"/>
      <c r="G38" s="1163" t="s">
        <v>496</v>
      </c>
      <c r="H38" s="1164"/>
      <c r="I38" s="1164"/>
      <c r="J38" s="1165"/>
      <c r="K38" s="297">
        <v>426</v>
      </c>
      <c r="L38" s="297">
        <v>31</v>
      </c>
      <c r="M38" s="298">
        <v>6</v>
      </c>
      <c r="N38" s="299">
        <v>416.7</v>
      </c>
      <c r="O38" s="293"/>
    </row>
    <row r="39" spans="1:16">
      <c r="A39" s="248"/>
      <c r="B39" s="244"/>
      <c r="C39" s="244"/>
      <c r="D39" s="244"/>
      <c r="E39" s="244"/>
      <c r="F39" s="244"/>
      <c r="G39" s="1163" t="s">
        <v>497</v>
      </c>
      <c r="H39" s="1164"/>
      <c r="I39" s="1164"/>
      <c r="J39" s="1165"/>
      <c r="K39" s="300">
        <v>-4680</v>
      </c>
      <c r="L39" s="300">
        <v>-335</v>
      </c>
      <c r="M39" s="301">
        <v>-3030</v>
      </c>
      <c r="N39" s="302">
        <v>-88.9</v>
      </c>
      <c r="O39" s="293"/>
    </row>
    <row r="40" spans="1:16" ht="27" customHeight="1">
      <c r="A40" s="248"/>
      <c r="B40" s="244"/>
      <c r="C40" s="244"/>
      <c r="D40" s="244"/>
      <c r="E40" s="244"/>
      <c r="F40" s="244"/>
      <c r="G40" s="1160" t="s">
        <v>498</v>
      </c>
      <c r="H40" s="1161"/>
      <c r="I40" s="1161"/>
      <c r="J40" s="1162"/>
      <c r="K40" s="300">
        <v>-352986</v>
      </c>
      <c r="L40" s="300">
        <v>-25291</v>
      </c>
      <c r="M40" s="301">
        <v>-51711</v>
      </c>
      <c r="N40" s="302">
        <v>-51.1</v>
      </c>
      <c r="O40" s="293"/>
    </row>
    <row r="41" spans="1:16">
      <c r="A41" s="248"/>
      <c r="B41" s="244"/>
      <c r="C41" s="244"/>
      <c r="D41" s="244"/>
      <c r="E41" s="244"/>
      <c r="F41" s="244"/>
      <c r="G41" s="1166" t="s">
        <v>278</v>
      </c>
      <c r="H41" s="1167"/>
      <c r="I41" s="1167"/>
      <c r="J41" s="1168"/>
      <c r="K41" s="294">
        <v>115785</v>
      </c>
      <c r="L41" s="300">
        <v>8296</v>
      </c>
      <c r="M41" s="301">
        <v>22665</v>
      </c>
      <c r="N41" s="302">
        <v>-63.4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591938</v>
      </c>
      <c r="J51" s="320">
        <v>42023</v>
      </c>
      <c r="K51" s="321">
        <v>68.8</v>
      </c>
      <c r="L51" s="322">
        <v>70897</v>
      </c>
      <c r="M51" s="323">
        <v>-20.6</v>
      </c>
      <c r="N51" s="324">
        <v>89.4</v>
      </c>
    </row>
    <row r="52" spans="1:14">
      <c r="A52" s="248"/>
      <c r="B52" s="244"/>
      <c r="C52" s="244"/>
      <c r="D52" s="244"/>
      <c r="E52" s="244"/>
      <c r="F52" s="244"/>
      <c r="G52" s="325"/>
      <c r="H52" s="326" t="s">
        <v>509</v>
      </c>
      <c r="I52" s="327">
        <v>348482</v>
      </c>
      <c r="J52" s="328">
        <v>24740</v>
      </c>
      <c r="K52" s="329">
        <v>8.6999999999999993</v>
      </c>
      <c r="L52" s="330">
        <v>39878</v>
      </c>
      <c r="M52" s="331">
        <v>-7.2</v>
      </c>
      <c r="N52" s="332">
        <v>15.9</v>
      </c>
    </row>
    <row r="53" spans="1:14">
      <c r="A53" s="248"/>
      <c r="B53" s="244"/>
      <c r="C53" s="244"/>
      <c r="D53" s="244"/>
      <c r="E53" s="244"/>
      <c r="F53" s="244"/>
      <c r="G53" s="310" t="s">
        <v>510</v>
      </c>
      <c r="H53" s="311"/>
      <c r="I53" s="319">
        <v>544152</v>
      </c>
      <c r="J53" s="320">
        <v>38364</v>
      </c>
      <c r="K53" s="321">
        <v>-8.6999999999999993</v>
      </c>
      <c r="L53" s="322">
        <v>66496</v>
      </c>
      <c r="M53" s="323">
        <v>-6.2</v>
      </c>
      <c r="N53" s="324">
        <v>-2.5</v>
      </c>
    </row>
    <row r="54" spans="1:14">
      <c r="A54" s="248"/>
      <c r="B54" s="244"/>
      <c r="C54" s="244"/>
      <c r="D54" s="244"/>
      <c r="E54" s="244"/>
      <c r="F54" s="244"/>
      <c r="G54" s="325"/>
      <c r="H54" s="326" t="s">
        <v>509</v>
      </c>
      <c r="I54" s="327">
        <v>443153</v>
      </c>
      <c r="J54" s="328">
        <v>31243</v>
      </c>
      <c r="K54" s="329">
        <v>26.3</v>
      </c>
      <c r="L54" s="330">
        <v>36530</v>
      </c>
      <c r="M54" s="331">
        <v>-8.4</v>
      </c>
      <c r="N54" s="332">
        <v>34.700000000000003</v>
      </c>
    </row>
    <row r="55" spans="1:14">
      <c r="A55" s="248"/>
      <c r="B55" s="244"/>
      <c r="C55" s="244"/>
      <c r="D55" s="244"/>
      <c r="E55" s="244"/>
      <c r="F55" s="244"/>
      <c r="G55" s="310" t="s">
        <v>511</v>
      </c>
      <c r="H55" s="311"/>
      <c r="I55" s="319">
        <v>719268</v>
      </c>
      <c r="J55" s="320">
        <v>51059</v>
      </c>
      <c r="K55" s="321">
        <v>33.1</v>
      </c>
      <c r="L55" s="322">
        <v>82748</v>
      </c>
      <c r="M55" s="323">
        <v>24.4</v>
      </c>
      <c r="N55" s="324">
        <v>8.6999999999999993</v>
      </c>
    </row>
    <row r="56" spans="1:14">
      <c r="A56" s="248"/>
      <c r="B56" s="244"/>
      <c r="C56" s="244"/>
      <c r="D56" s="244"/>
      <c r="E56" s="244"/>
      <c r="F56" s="244"/>
      <c r="G56" s="325"/>
      <c r="H56" s="326" t="s">
        <v>509</v>
      </c>
      <c r="I56" s="327">
        <v>372607</v>
      </c>
      <c r="J56" s="328">
        <v>26450</v>
      </c>
      <c r="K56" s="329">
        <v>-15.3</v>
      </c>
      <c r="L56" s="330">
        <v>44732</v>
      </c>
      <c r="M56" s="331">
        <v>22.5</v>
      </c>
      <c r="N56" s="332">
        <v>-37.799999999999997</v>
      </c>
    </row>
    <row r="57" spans="1:14">
      <c r="A57" s="248"/>
      <c r="B57" s="244"/>
      <c r="C57" s="244"/>
      <c r="D57" s="244"/>
      <c r="E57" s="244"/>
      <c r="F57" s="244"/>
      <c r="G57" s="310" t="s">
        <v>512</v>
      </c>
      <c r="H57" s="311"/>
      <c r="I57" s="319">
        <v>355066</v>
      </c>
      <c r="J57" s="320">
        <v>25375</v>
      </c>
      <c r="K57" s="321">
        <v>-50.3</v>
      </c>
      <c r="L57" s="322">
        <v>91837</v>
      </c>
      <c r="M57" s="323">
        <v>11</v>
      </c>
      <c r="N57" s="324">
        <v>-61.3</v>
      </c>
    </row>
    <row r="58" spans="1:14">
      <c r="A58" s="248"/>
      <c r="B58" s="244"/>
      <c r="C58" s="244"/>
      <c r="D58" s="244"/>
      <c r="E58" s="244"/>
      <c r="F58" s="244"/>
      <c r="G58" s="325"/>
      <c r="H58" s="326" t="s">
        <v>509</v>
      </c>
      <c r="I58" s="327">
        <v>194470</v>
      </c>
      <c r="J58" s="328">
        <v>13898</v>
      </c>
      <c r="K58" s="329">
        <v>-47.5</v>
      </c>
      <c r="L58" s="330">
        <v>54439</v>
      </c>
      <c r="M58" s="331">
        <v>21.7</v>
      </c>
      <c r="N58" s="332">
        <v>-69.2</v>
      </c>
    </row>
    <row r="59" spans="1:14">
      <c r="A59" s="248"/>
      <c r="B59" s="244"/>
      <c r="C59" s="244"/>
      <c r="D59" s="244"/>
      <c r="E59" s="244"/>
      <c r="F59" s="244"/>
      <c r="G59" s="310" t="s">
        <v>513</v>
      </c>
      <c r="H59" s="311"/>
      <c r="I59" s="319">
        <v>503511</v>
      </c>
      <c r="J59" s="320">
        <v>36076</v>
      </c>
      <c r="K59" s="321">
        <v>42.2</v>
      </c>
      <c r="L59" s="322">
        <v>75972</v>
      </c>
      <c r="M59" s="323">
        <v>-17.3</v>
      </c>
      <c r="N59" s="324">
        <v>59.5</v>
      </c>
    </row>
    <row r="60" spans="1:14">
      <c r="A60" s="248"/>
      <c r="B60" s="244"/>
      <c r="C60" s="244"/>
      <c r="D60" s="244"/>
      <c r="E60" s="244"/>
      <c r="F60" s="244"/>
      <c r="G60" s="325"/>
      <c r="H60" s="326" t="s">
        <v>509</v>
      </c>
      <c r="I60" s="333">
        <v>251648</v>
      </c>
      <c r="J60" s="328">
        <v>18030</v>
      </c>
      <c r="K60" s="329">
        <v>29.7</v>
      </c>
      <c r="L60" s="330">
        <v>40712</v>
      </c>
      <c r="M60" s="331">
        <v>-25.2</v>
      </c>
      <c r="N60" s="332">
        <v>54.9</v>
      </c>
    </row>
    <row r="61" spans="1:14">
      <c r="A61" s="248"/>
      <c r="B61" s="244"/>
      <c r="C61" s="244"/>
      <c r="D61" s="244"/>
      <c r="E61" s="244"/>
      <c r="F61" s="244"/>
      <c r="G61" s="310" t="s">
        <v>514</v>
      </c>
      <c r="H61" s="334"/>
      <c r="I61" s="335">
        <v>542787</v>
      </c>
      <c r="J61" s="336">
        <v>38579</v>
      </c>
      <c r="K61" s="337">
        <v>17</v>
      </c>
      <c r="L61" s="338">
        <v>77590</v>
      </c>
      <c r="M61" s="339">
        <v>-1.7</v>
      </c>
      <c r="N61" s="324">
        <v>18.7</v>
      </c>
    </row>
    <row r="62" spans="1:14">
      <c r="A62" s="248"/>
      <c r="B62" s="244"/>
      <c r="C62" s="244"/>
      <c r="D62" s="244"/>
      <c r="E62" s="244"/>
      <c r="F62" s="244"/>
      <c r="G62" s="325"/>
      <c r="H62" s="326" t="s">
        <v>509</v>
      </c>
      <c r="I62" s="327">
        <v>322072</v>
      </c>
      <c r="J62" s="328">
        <v>22872</v>
      </c>
      <c r="K62" s="329">
        <v>0.4</v>
      </c>
      <c r="L62" s="330">
        <v>43258</v>
      </c>
      <c r="M62" s="331">
        <v>0.7</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16.05</v>
      </c>
      <c r="G47" s="12">
        <v>20.7</v>
      </c>
      <c r="H47" s="12">
        <v>22.11</v>
      </c>
      <c r="I47" s="12">
        <v>22.28</v>
      </c>
      <c r="J47" s="13">
        <v>21.73</v>
      </c>
    </row>
    <row r="48" spans="2:10" ht="57.75" customHeight="1">
      <c r="B48" s="14"/>
      <c r="C48" s="1171" t="s">
        <v>4</v>
      </c>
      <c r="D48" s="1171"/>
      <c r="E48" s="1172"/>
      <c r="F48" s="15">
        <v>5.77</v>
      </c>
      <c r="G48" s="16">
        <v>5.56</v>
      </c>
      <c r="H48" s="16">
        <v>6.46</v>
      </c>
      <c r="I48" s="16">
        <v>6.13</v>
      </c>
      <c r="J48" s="17">
        <v>5.41</v>
      </c>
    </row>
    <row r="49" spans="2:10" ht="57.75" customHeight="1" thickBot="1">
      <c r="B49" s="18"/>
      <c r="C49" s="1173" t="s">
        <v>5</v>
      </c>
      <c r="D49" s="1173"/>
      <c r="E49" s="1174"/>
      <c r="F49" s="19">
        <v>2.7</v>
      </c>
      <c r="G49" s="20">
        <v>3.96</v>
      </c>
      <c r="H49" s="20">
        <v>2.4900000000000002</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2017-03-28T07:43:19Z</cp:lastPrinted>
  <dcterms:created xsi:type="dcterms:W3CDTF">2017-02-15T22:37:39Z</dcterms:created>
  <dcterms:modified xsi:type="dcterms:W3CDTF">2017-05-11T05:34:59Z</dcterms:modified>
  <cp:category/>
</cp:coreProperties>
</file>