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460" windowHeight="11760" tabRatio="8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88" i="11"/>
  <c r="AU63" l="1"/>
  <c r="AP63"/>
  <c r="BG34" i="9" l="1"/>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CO34"/>
  <c r="AM34"/>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BW34"/>
  <c r="BW35" s="1"/>
  <c r="BW36" s="1"/>
  <c r="BW37" s="1"/>
  <c r="BW38" s="1"/>
  <c r="BW39" s="1"/>
  <c r="BW40" s="1"/>
  <c r="BW41" s="1"/>
  <c r="BW42" s="1"/>
  <c r="BW43" s="1"/>
  <c r="BE34"/>
</calcChain>
</file>

<file path=xl/sharedStrings.xml><?xml version="1.0" encoding="utf-8"?>
<sst xmlns="http://schemas.openxmlformats.org/spreadsheetml/2006/main" count="1065" uniqueCount="551">
  <si>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</si>
  <si>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</si>
  <si>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</si>
  <si>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</si>
  <si>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</si>
  <si>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</si>
  <si>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</si>
  <si>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</si>
  <si>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</si>
  <si>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</si>
  <si>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</si>
  <si>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</si>
  <si>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</si>
  <si>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</si>
  <si>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</si>
  <si>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</si>
  <si>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</si>
  <si>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</si>
  <si>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</si>
  <si>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</si>
  <si>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</si>
  <si>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</si>
  <si>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</si>
  <si>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</si>
  <si>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</si>
  <si>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</si>
  <si>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</si>
  <si>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</si>
  <si>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</si>
  <si>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</si>
  <si>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</si>
  <si>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</si>
  <si>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</si>
  <si>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</si>
  <si>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</si>
  <si>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</si>
  <si>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</si>
  <si>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</si>
  <si>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</si>
  <si>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</si>
  <si>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</si>
  <si>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</si>
  <si>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</si>
  <si>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</si>
  <si>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</si>
  <si>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</si>
  <si>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</si>
  <si>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</si>
  <si>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</si>
  <si>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</si>
  <si>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</si>
  <si>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</si>
  <si>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</si>
  <si>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</si>
  <si>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</si>
  <si>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</si>
  <si>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</si>
  <si>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</si>
  <si>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</si>
  <si>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</si>
  <si>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</si>
  <si>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</si>
  <si>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</si>
  <si>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</si>
  <si>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</si>
  <si>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</si>
  <si>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</si>
  <si>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</si>
  <si>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</si>
  <si>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</si>
  <si>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</si>
  <si>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</si>
  <si>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</si>
  <si>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</si>
  <si>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</si>
  <si>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</si>
  <si>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</si>
  <si>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</si>
  <si>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</si>
  <si>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</si>
  <si>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</si>
  <si>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</si>
  <si>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</si>
  <si>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</si>
  <si>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</si>
  <si>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</si>
  <si>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</si>
  <si>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</si>
  <si>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</si>
  <si>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</si>
  <si>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</si>
  <si>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</si>
  <si>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</si>
  <si>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</si>
  <si>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</si>
  <si>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</si>
  <si>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</si>
  <si>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</si>
  <si>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</si>
  <si>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</si>
  <si>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</si>
  <si>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</si>
  <si>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</si>
  <si>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</si>
  <si>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</si>
  <si>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</si>
  <si>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</si>
  <si>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</si>
  <si>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</si>
  <si>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</si>
  <si>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</si>
  <si>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</si>
  <si>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</si>
  <si>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</si>
  <si>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</si>
  <si>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</si>
  <si>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</si>
  <si>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</si>
  <si>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</si>
  <si>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</si>
  <si>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</si>
  <si>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</si>
  <si>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</si>
  <si>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</si>
  <si>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</si>
  <si>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</si>
  <si>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</si>
  <si>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</si>
  <si>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</si>
  <si>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</si>
  <si>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</si>
  <si>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</si>
  <si>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</si>
  <si>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</si>
  <si>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</si>
  <si>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</si>
  <si>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</si>
  <si>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</si>
  <si>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</si>
  <si>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</si>
  <si>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</si>
  <si>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</si>
  <si>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</si>
  <si>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</si>
  <si>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</si>
  <si>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</si>
  <si>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</si>
  <si>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</si>
  <si>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</si>
  <si>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</si>
  <si>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</si>
  <si>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</si>
  <si>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</si>
  <si>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</si>
  <si>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</si>
  <si>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</si>
  <si>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</si>
  <si>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</si>
  <si>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</si>
  <si>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</si>
  <si>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</si>
  <si>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</si>
  <si>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</si>
  <si>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</si>
  <si>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</si>
  <si>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</si>
  <si>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</si>
  <si>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</si>
  <si>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</si>
  <si>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</si>
  <si>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</si>
  <si>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</si>
  <si>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</si>
  <si>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</si>
  <si>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</si>
  <si>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</si>
  <si>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</si>
  <si>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</si>
  <si>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</si>
  <si>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</si>
  <si>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</si>
  <si>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</si>
  <si>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</si>
  <si>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</si>
  <si>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</si>
  <si>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</si>
  <si>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</si>
  <si>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</si>
  <si>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</si>
  <si>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</si>
  <si>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</si>
  <si>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福岡県水巻町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</si>
  <si>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</si>
  <si>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</si>
  <si>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</si>
  <si>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</si>
  <si>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</si>
  <si>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</si>
  <si>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</si>
  <si>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</si>
  <si>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</si>
  <si>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</si>
  <si>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</si>
  <si>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</si>
  <si>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</si>
  <si>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</si>
  <si>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</si>
  <si>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</si>
  <si>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</si>
  <si>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</si>
  <si>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</si>
  <si>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</si>
  <si>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</si>
  <si>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</si>
  <si>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</si>
  <si>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</si>
  <si>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</si>
  <si>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</si>
  <si>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</si>
  <si>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</si>
  <si>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</si>
  <si>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</si>
  <si>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</si>
  <si>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</si>
  <si>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</si>
  <si>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</si>
  <si>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</si>
  <si>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</si>
  <si>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</si>
  <si>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</si>
  <si>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</si>
  <si>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</si>
  <si>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</si>
  <si>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</si>
  <si>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</si>
  <si>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</si>
  <si>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</si>
  <si>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</si>
  <si>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</si>
  <si>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</si>
  <si>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</si>
  <si>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</si>
  <si>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</si>
  <si>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</si>
  <si>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</si>
  <si>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</si>
  <si>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</si>
  <si>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</si>
  <si>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</si>
  <si>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</si>
  <si>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</si>
  <si>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</si>
  <si>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</si>
  <si>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</si>
  <si>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</si>
  <si>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</si>
  <si>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</si>
  <si>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</si>
  <si>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</si>
  <si>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</si>
  <si>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</si>
  <si>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</si>
  <si>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</si>
  <si>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</si>
  <si>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</si>
  <si>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</si>
  <si>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</si>
  <si>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</si>
  <si>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</si>
  <si>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</si>
  <si>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</si>
  <si>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</si>
  <si>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</si>
  <si>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</si>
  <si>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</si>
  <si>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</si>
  <si>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</si>
  <si>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</si>
  <si>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</si>
  <si>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</si>
  <si>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</si>
  <si>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</si>
  <si>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</si>
  <si>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</si>
  <si>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</si>
  <si>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</si>
  <si>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</si>
  <si>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</si>
  <si>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</si>
  <si>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</si>
  <si>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</si>
  <si>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</si>
  <si>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</si>
  <si>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</si>
  <si>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</si>
  <si>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</si>
  <si>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</si>
  <si>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</si>
  <si>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</si>
  <si>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</si>
  <si>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</si>
  <si>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</si>
  <si>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</si>
  <si>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</si>
  <si>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</si>
  <si>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</si>
  <si>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</si>
  <si>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</si>
  <si>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</si>
  <si>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</si>
  <si>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</si>
  <si>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</si>
  <si>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</si>
  <si>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</si>
  <si>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</si>
  <si>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</si>
  <si>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</si>
  <si>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</si>
  <si>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</si>
  <si>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</si>
  <si>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</si>
  <si>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</si>
  <si>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</si>
  <si>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</si>
  <si>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</si>
  <si>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</si>
  <si>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</si>
  <si>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</si>
  <si>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</si>
  <si>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</si>
  <si>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</si>
  <si>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</si>
  <si>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</si>
  <si>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</si>
  <si>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</si>
  <si>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</si>
  <si>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</si>
  <si>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</si>
  <si>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</si>
  <si>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福岡県水巻町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</si>
  <si>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</si>
  <si>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</si>
  <si>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</si>
  <si>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</si>
  <si>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</si>
  <si>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</si>
  <si>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</si>
  <si>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</si>
  <si>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</si>
  <si>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</si>
  <si>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</si>
  <si>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</si>
  <si>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</si>
  <si>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</si>
  <si>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</si>
  <si>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</si>
  <si>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</si>
  <si>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</si>
  <si>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</si>
  <si>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</si>
  <si>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</si>
  <si>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</si>
  <si>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</si>
  <si>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</si>
  <si>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</si>
  <si>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</si>
  <si>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</si>
  <si>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</si>
  <si>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</si>
  <si>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</si>
  <si>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</si>
  <si>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</si>
  <si>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</si>
  <si>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</si>
  <si>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</si>
  <si>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</si>
  <si>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</si>
  <si>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</si>
  <si>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</si>
  <si>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</si>
  <si>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</si>
  <si>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</si>
  <si>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</si>
  <si>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</si>
  <si>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</si>
  <si>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</si>
  <si>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</si>
  <si>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</si>
  <si>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</si>
  <si>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</si>
  <si>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</si>
  <si>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</si>
  <si>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</si>
  <si>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</si>
  <si>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</si>
  <si>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</si>
  <si>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</si>
  <si>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</si>
  <si>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</si>
  <si>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</si>
  <si>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</si>
  <si>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</si>
  <si>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</si>
  <si>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</si>
  <si>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</si>
  <si>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</si>
  <si>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</si>
  <si>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</si>
  <si>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</si>
  <si>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</si>
  <si>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</si>
  <si>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</si>
  <si>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</si>
  <si>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</si>
  <si>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</si>
  <si>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</si>
  <si>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</si>
  <si>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</si>
  <si>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</si>
  <si>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</si>
  <si>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</si>
  <si>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</si>
  <si>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</si>
  <si>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</si>
  <si>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</si>
  <si>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</si>
  <si>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</si>
  <si>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</si>
  <si>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</si>
  <si>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</si>
  <si>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</si>
  <si>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</si>
  <si>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</si>
  <si>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</si>
  <si>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</si>
  <si>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</si>
  <si>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</si>
  <si>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</si>
  <si>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</si>
  <si>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</si>
  <si>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</si>
  <si>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</si>
  <si>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</si>
  <si>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</si>
  <si>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</si>
  <si>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</si>
  <si>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</si>
  <si>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</si>
  <si>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</si>
  <si>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</si>
  <si>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</si>
  <si>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</si>
  <si>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</si>
  <si>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</si>
  <si>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</si>
  <si>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</si>
  <si>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</si>
  <si>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</si>
  <si>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</si>
  <si>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</si>
  <si>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</si>
  <si>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</si>
  <si>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</si>
  <si>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</si>
  <si>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</si>
  <si>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</si>
  <si>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</si>
  <si>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</si>
  <si>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</si>
  <si>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</si>
  <si>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</si>
  <si>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</si>
  <si>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</si>
  <si>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</si>
  <si>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</si>
  <si>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</si>
  <si>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</si>
  <si>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</si>
  <si>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</si>
  <si>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</si>
  <si>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</si>
  <si>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</si>
  <si>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</si>
  <si>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</si>
  <si>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</si>
  <si>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</si>
  <si>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</si>
  <si>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</si>
  <si>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</si>
  <si>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</si>
  <si>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</si>
  <si>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</si>
  <si>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</si>
  <si>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</si>
  <si>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</si>
  <si>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</si>
  <si>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</si>
  <si>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</si>
  <si>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</si>
  <si>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</si>
  <si>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</si>
  <si>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</si>
  <si>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</si>
  <si>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</si>
  <si>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</si>
  <si>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</si>
  <si>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</si>
  <si>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</si>
  <si>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</si>
  <si>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</si>
  <si>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</si>
  <si>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</si>
  <si>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</si>
  <si>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</si>
  <si>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</si>
  <si>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</si>
  <si>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8.11</t>
  </si>
  <si>
    <t>▲ 1.90</t>
  </si>
  <si>
    <t>▲ 4.70</t>
  </si>
  <si>
    <t>一般会計</t>
  </si>
  <si>
    <t>国民健康保険事業特別会計</t>
  </si>
  <si>
    <t>公共下水道事業特別会計</t>
  </si>
  <si>
    <t>後期高齢者医療特別会計</t>
  </si>
  <si>
    <t>地域下水道事業特別会計</t>
  </si>
  <si>
    <t>その他会計（赤字）</t>
  </si>
  <si>
    <t>その他会計（黒字）</t>
  </si>
  <si>
    <t>-</t>
    <phoneticPr fontId="2"/>
  </si>
  <si>
    <t>法非適用企業</t>
    <phoneticPr fontId="5"/>
  </si>
  <si>
    <t>遠賀・中間地域広域行政事務組合(一般会計)</t>
  </si>
  <si>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phoneticPr fontId="2"/>
  </si>
  <si>
    <t>福岡県介護保険連合(一般会計)</t>
  </si>
  <si>
    <t>福岡県介護保険連合（介護保険事業特別会計)</t>
  </si>
  <si>
    <t>福岡県後期高齢者医療広域連合(一般会計)</t>
  </si>
  <si>
    <t>福岡県後期高齢者医療広域連合（後期高齢者医療特別会計）</t>
  </si>
  <si>
    <t>堀川水利組合(一般会計)</t>
  </si>
  <si>
    <t>福岡県市町村消防団員等公務災害補償組合(一般会計)</t>
  </si>
  <si>
    <t>福岡県自治振興組合(一般会計)</t>
  </si>
  <si>
    <t>福岡県自治会館管理組合(一般会計)</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</si>
  <si>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</si>
  <si>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</si>
  <si>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</si>
  <si>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</si>
  <si>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</si>
  <si>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</si>
  <si>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</si>
  <si>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</si>
  <si>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</si>
  <si>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</si>
  <si>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</si>
  <si>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</si>
  <si>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H24年度は水道事業の北九州市との統合のために基金取り崩しを行ったことで将来負担比率が0.7％となったが、その後は基金積み立てが順調に行えており、類似団体と比較しても良い水準で運営できている。
実質公債費比率についても、類似団体より低い水準を維持できており健全な財政運営ができている。
今後は、老朽化した施設の更新もあり将来負担比率、実質公債費比率のある程度の上昇は見込んでいるが、施設の統廃合・継続の判断を慎重に行い財政状況を急変させないよう細心の注意が必要である。</t>
    <rPh sb="3" eb="5">
      <t>ネンド</t>
    </rPh>
    <rPh sb="6" eb="8">
      <t>スイドウ</t>
    </rPh>
    <rPh sb="8" eb="10">
      <t>ジギョウ</t>
    </rPh>
    <rPh sb="11" eb="15">
      <t>キタキュウシュウシ</t>
    </rPh>
    <rPh sb="17" eb="19">
      <t>トウゴウ</t>
    </rPh>
    <rPh sb="23" eb="25">
      <t>キキン</t>
    </rPh>
    <rPh sb="25" eb="26">
      <t>ト</t>
    </rPh>
    <rPh sb="27" eb="28">
      <t>クズ</t>
    </rPh>
    <rPh sb="30" eb="31">
      <t>オコナ</t>
    </rPh>
    <rPh sb="36" eb="38">
      <t>ショウライ</t>
    </rPh>
    <rPh sb="38" eb="40">
      <t>フタン</t>
    </rPh>
    <rPh sb="40" eb="42">
      <t>ヒリツ</t>
    </rPh>
    <rPh sb="55" eb="56">
      <t>ゴ</t>
    </rPh>
    <rPh sb="57" eb="59">
      <t>キキン</t>
    </rPh>
    <rPh sb="59" eb="60">
      <t>ツ</t>
    </rPh>
    <rPh sb="61" eb="62">
      <t>タ</t>
    </rPh>
    <rPh sb="64" eb="66">
      <t>ジュンチョウ</t>
    </rPh>
    <rPh sb="67" eb="68">
      <t>オコナ</t>
    </rPh>
    <rPh sb="73" eb="75">
      <t>ルイジ</t>
    </rPh>
    <rPh sb="75" eb="77">
      <t>ダンタイ</t>
    </rPh>
    <rPh sb="78" eb="80">
      <t>ヒカク</t>
    </rPh>
    <rPh sb="83" eb="84">
      <t>ヨ</t>
    </rPh>
    <rPh sb="85" eb="87">
      <t>スイジュン</t>
    </rPh>
    <rPh sb="88" eb="90">
      <t>ウンエイ</t>
    </rPh>
    <rPh sb="97" eb="99">
      <t>ジッシツ</t>
    </rPh>
    <rPh sb="99" eb="102">
      <t>コウサイヒ</t>
    </rPh>
    <rPh sb="102" eb="104">
      <t>ヒリツ</t>
    </rPh>
    <rPh sb="110" eb="112">
      <t>ルイジ</t>
    </rPh>
    <rPh sb="112" eb="114">
      <t>ダンタイ</t>
    </rPh>
    <rPh sb="116" eb="117">
      <t>ヒク</t>
    </rPh>
    <rPh sb="118" eb="120">
      <t>スイジュン</t>
    </rPh>
    <rPh sb="121" eb="123">
      <t>イジ</t>
    </rPh>
    <rPh sb="128" eb="130">
      <t>ケンゼン</t>
    </rPh>
    <rPh sb="131" eb="133">
      <t>ザイセイ</t>
    </rPh>
    <rPh sb="133" eb="135">
      <t>ウンエイ</t>
    </rPh>
    <rPh sb="143" eb="145">
      <t>コンゴ</t>
    </rPh>
    <rPh sb="147" eb="150">
      <t>ロウキュウカ</t>
    </rPh>
    <rPh sb="152" eb="154">
      <t>シセツ</t>
    </rPh>
    <rPh sb="155" eb="157">
      <t>コウシン</t>
    </rPh>
    <rPh sb="160" eb="162">
      <t>ショウライ</t>
    </rPh>
    <rPh sb="162" eb="164">
      <t>フタン</t>
    </rPh>
    <rPh sb="164" eb="166">
      <t>ヒリツ</t>
    </rPh>
    <rPh sb="167" eb="172">
      <t>ジッシツコウサイヒ</t>
    </rPh>
    <rPh sb="172" eb="174">
      <t>ヒリツ</t>
    </rPh>
    <rPh sb="177" eb="179">
      <t>テイド</t>
    </rPh>
    <rPh sb="180" eb="182">
      <t>ジョウショウ</t>
    </rPh>
    <rPh sb="183" eb="185">
      <t>ミコ</t>
    </rPh>
    <rPh sb="191" eb="193">
      <t>シセツ</t>
    </rPh>
    <rPh sb="194" eb="197">
      <t>トウハイゴウ</t>
    </rPh>
    <rPh sb="198" eb="200">
      <t>ケイゾク</t>
    </rPh>
    <rPh sb="201" eb="203">
      <t>ハンダン</t>
    </rPh>
    <rPh sb="204" eb="206">
      <t>シンチョウ</t>
    </rPh>
    <rPh sb="207" eb="208">
      <t>オコナ</t>
    </rPh>
    <rPh sb="209" eb="211">
      <t>ザイセイ</t>
    </rPh>
    <rPh sb="211" eb="213">
      <t>ジョウキョウ</t>
    </rPh>
    <rPh sb="214" eb="216">
      <t>キュウヘン</t>
    </rPh>
    <rPh sb="222" eb="224">
      <t>サイシン</t>
    </rPh>
    <rPh sb="225" eb="227">
      <t>チュウイ</t>
    </rPh>
    <rPh sb="228" eb="230">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</si>
</sst>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extLst xmlns:c16r2="http://schemas.microsoft.com/office/drawing/2015/06/chart">
            <c:ext xmlns:c16="http://schemas.microsoft.com/office/drawing/2014/chart" uri="{C3380CC4-5D6E-409C-BE32-E72D297353CC}">
              <c16:uniqueId val="{00000000-0BBF-4C8F-90D4-BD78FB9B22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31293</c:v>
                </c:pt>
                <c:pt idx="1">
                  <c:v>18682</c:v>
                </c:pt>
                <c:pt idx="2">
                  <c:v>17318</c:v>
                </c:pt>
                <c:pt idx="3">
                  <c:v>24583</c:v>
                </c:pt>
                <c:pt idx="4">
                  <c:v>42910</c:v>
                </c:pt>
              </c:numCache>
            </c:numRef>
          </c:val>
          <c:extLst xmlns:c16r2="http://schemas.microsoft.com/office/drawing/2015/06/chart">
            <c:ext xmlns:c16="http://schemas.microsoft.com/office/drawing/2014/chart" uri="{C3380CC4-5D6E-409C-BE32-E72D297353CC}">
              <c16:uniqueId val="{00000001-0BBF-4C8F-90D4-BD78FB9B22F1}"/>
            </c:ext>
          </c:extLst>
        </c:ser>
        <c:dLbls/>
        <c:marker val="1"/>
        <c:axId val="94023040"/>
        <c:axId val="94209152"/>
      </c:lineChart>
      <c:catAx>
        <c:axId val="9402304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09152"/>
        <c:crosses val="autoZero"/>
        <c:auto val="1"/>
        <c:lblAlgn val="ctr"/>
        <c:lblOffset val="100"/>
        <c:tickLblSkip val="1"/>
        <c:tickMarkSkip val="1"/>
      </c:catAx>
      <c:valAx>
        <c:axId val="94209152"/>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30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7.54</c:v>
                </c:pt>
                <c:pt idx="1">
                  <c:v>9.73</c:v>
                </c:pt>
                <c:pt idx="2">
                  <c:v>7.64</c:v>
                </c:pt>
                <c:pt idx="3">
                  <c:v>4.62</c:v>
                </c:pt>
                <c:pt idx="4">
                  <c:v>6.15</c:v>
                </c:pt>
              </c:numCache>
            </c:numRef>
          </c:val>
          <c:extLst xmlns:c16r2="http://schemas.microsoft.com/office/drawing/2015/06/chart">
            <c:ext xmlns:c16="http://schemas.microsoft.com/office/drawing/2014/chart" uri="{C3380CC4-5D6E-409C-BE32-E72D297353CC}">
              <c16:uniqueId val="{00000000-B79C-429C-93FF-A08D5FBC32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42.81</c:v>
                </c:pt>
                <c:pt idx="1">
                  <c:v>36.369999999999997</c:v>
                </c:pt>
                <c:pt idx="2">
                  <c:v>41.25</c:v>
                </c:pt>
                <c:pt idx="3">
                  <c:v>43.46</c:v>
                </c:pt>
                <c:pt idx="4">
                  <c:v>45.02</c:v>
                </c:pt>
              </c:numCache>
            </c:numRef>
          </c:val>
          <c:extLst xmlns:c16r2="http://schemas.microsoft.com/office/drawing/2015/06/chart">
            <c:ext xmlns:c16="http://schemas.microsoft.com/office/drawing/2014/chart" uri="{C3380CC4-5D6E-409C-BE32-E72D297353CC}">
              <c16:uniqueId val="{00000001-B79C-429C-93FF-A08D5FBC327C}"/>
            </c:ext>
          </c:extLst>
        </c:ser>
        <c:dLbls/>
        <c:gapWidth val="250"/>
        <c:overlap val="100"/>
        <c:axId val="96966528"/>
        <c:axId val="969680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5.05</c:v>
                </c:pt>
                <c:pt idx="1">
                  <c:v>-8.11</c:v>
                </c:pt>
                <c:pt idx="2">
                  <c:v>-1.9</c:v>
                </c:pt>
                <c:pt idx="3">
                  <c:v>-4.7</c:v>
                </c:pt>
                <c:pt idx="4">
                  <c:v>1.66</c:v>
                </c:pt>
              </c:numCache>
            </c:numRef>
          </c:val>
          <c:extLst xmlns:c16r2="http://schemas.microsoft.com/office/drawing/2015/06/chart">
            <c:ext xmlns:c16="http://schemas.microsoft.com/office/drawing/2014/chart" uri="{C3380CC4-5D6E-409C-BE32-E72D297353CC}">
              <c16:uniqueId val="{00000002-B79C-429C-93FF-A08D5FBC327C}"/>
            </c:ext>
          </c:extLst>
        </c:ser>
        <c:dLbls/>
        <c:marker val="1"/>
        <c:axId val="96966528"/>
        <c:axId val="96968064"/>
      </c:lineChart>
      <c:catAx>
        <c:axId val="969665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968064"/>
        <c:crosses val="autoZero"/>
        <c:auto val="1"/>
        <c:lblAlgn val="ctr"/>
        <c:lblOffset val="100"/>
        <c:tickLblSkip val="1"/>
        <c:tickMarkSkip val="1"/>
      </c:catAx>
      <c:valAx>
        <c:axId val="969680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66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4.33</c:v>
                </c:pt>
                <c:pt idx="2">
                  <c:v>#N/A</c:v>
                </c:pt>
                <c:pt idx="3">
                  <c:v>6.76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19E-4FE4-8AC6-9C3DC70A7D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9E-4FE4-8AC6-9C3DC70A7D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19E-4FE4-8AC6-9C3DC70A7D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19E-4FE4-8AC6-9C3DC70A7DB7}"/>
            </c:ext>
          </c:extLst>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19E-4FE4-8AC6-9C3DC70A7DB7}"/>
            </c:ext>
          </c:extLst>
        </c:ser>
        <c:ser>
          <c:idx val="5"/>
          <c:order val="5"/>
          <c:tx>
            <c:strRef>
              <c:f>データシート!$A$32</c:f>
              <c:strCache>
                <c:ptCount val="1"/>
                <c:pt idx="0">
                  <c:v>地域下水道事業特別会計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c:v>
                </c:pt>
                <c:pt idx="4">
                  <c:v>#N/A</c:v>
                </c:pt>
                <c:pt idx="5">
                  <c:v>0.18</c:v>
                </c:pt>
                <c:pt idx="6">
                  <c:v>#N/A</c:v>
                </c:pt>
                <c:pt idx="7">
                  <c:v>0.16</c:v>
                </c:pt>
                <c:pt idx="8">
                  <c:v>#N/A</c:v>
                </c:pt>
                <c:pt idx="9">
                  <c:v>0</c:v>
                </c:pt>
              </c:numCache>
            </c:numRef>
          </c:val>
          <c:extLst xmlns:c16r2="http://schemas.microsoft.com/office/drawing/2015/06/chart">
            <c:ext xmlns:c16="http://schemas.microsoft.com/office/drawing/2014/chart" uri="{C3380CC4-5D6E-409C-BE32-E72D297353CC}">
              <c16:uniqueId val="{00000005-B19E-4FE4-8AC6-9C3DC70A7DB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7.0000000000000007E-2</c:v>
                </c:pt>
                <c:pt idx="4">
                  <c:v>#N/A</c:v>
                </c:pt>
                <c:pt idx="5">
                  <c:v>0.04</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6-B19E-4FE4-8AC6-9C3DC70A7DB7}"/>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0.42</c:v>
                </c:pt>
                <c:pt idx="2">
                  <c:v>#N/A</c:v>
                </c:pt>
                <c:pt idx="3">
                  <c:v>0.25</c:v>
                </c:pt>
                <c:pt idx="4">
                  <c:v>#N/A</c:v>
                </c:pt>
                <c:pt idx="5">
                  <c:v>0.14000000000000001</c:v>
                </c:pt>
                <c:pt idx="6">
                  <c:v>#N/A</c:v>
                </c:pt>
                <c:pt idx="7">
                  <c:v>0.28999999999999998</c:v>
                </c:pt>
                <c:pt idx="8">
                  <c:v>#N/A</c:v>
                </c:pt>
                <c:pt idx="9">
                  <c:v>0.35</c:v>
                </c:pt>
              </c:numCache>
            </c:numRef>
          </c:val>
          <c:extLst xmlns:c16r2="http://schemas.microsoft.com/office/drawing/2015/06/chart">
            <c:ext xmlns:c16="http://schemas.microsoft.com/office/drawing/2014/chart" uri="{C3380CC4-5D6E-409C-BE32-E72D297353CC}">
              <c16:uniqueId val="{00000007-B19E-4FE4-8AC6-9C3DC70A7DB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1.35</c:v>
                </c:pt>
                <c:pt idx="2">
                  <c:v>#N/A</c:v>
                </c:pt>
                <c:pt idx="3">
                  <c:v>1.41</c:v>
                </c:pt>
                <c:pt idx="4">
                  <c:v>#N/A</c:v>
                </c:pt>
                <c:pt idx="5">
                  <c:v>1.23</c:v>
                </c:pt>
                <c:pt idx="6">
                  <c:v>#N/A</c:v>
                </c:pt>
                <c:pt idx="7">
                  <c:v>0.69</c:v>
                </c:pt>
                <c:pt idx="8">
                  <c:v>#N/A</c:v>
                </c:pt>
                <c:pt idx="9">
                  <c:v>0.45</c:v>
                </c:pt>
              </c:numCache>
            </c:numRef>
          </c:val>
          <c:extLst xmlns:c16r2="http://schemas.microsoft.com/office/drawing/2015/06/chart">
            <c:ext xmlns:c16="http://schemas.microsoft.com/office/drawing/2014/chart" uri="{C3380CC4-5D6E-409C-BE32-E72D297353CC}">
              <c16:uniqueId val="{00000008-B19E-4FE4-8AC6-9C3DC70A7D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7.32</c:v>
                </c:pt>
                <c:pt idx="2">
                  <c:v>#N/A</c:v>
                </c:pt>
                <c:pt idx="3">
                  <c:v>9.52</c:v>
                </c:pt>
                <c:pt idx="4">
                  <c:v>#N/A</c:v>
                </c:pt>
                <c:pt idx="5">
                  <c:v>7.45</c:v>
                </c:pt>
                <c:pt idx="6">
                  <c:v>#N/A</c:v>
                </c:pt>
                <c:pt idx="7">
                  <c:v>4.45</c:v>
                </c:pt>
                <c:pt idx="8">
                  <c:v>#N/A</c:v>
                </c:pt>
                <c:pt idx="9">
                  <c:v>6.14</c:v>
                </c:pt>
              </c:numCache>
            </c:numRef>
          </c:val>
          <c:extLst xmlns:c16r2="http://schemas.microsoft.com/office/drawing/2015/06/chart">
            <c:ext xmlns:c16="http://schemas.microsoft.com/office/drawing/2014/chart" uri="{C3380CC4-5D6E-409C-BE32-E72D297353CC}">
              <c16:uniqueId val="{00000009-B19E-4FE4-8AC6-9C3DC70A7DB7}"/>
            </c:ext>
          </c:extLst>
        </c:ser>
        <c:dLbls/>
        <c:overlap val="100"/>
        <c:axId val="98498432"/>
        <c:axId val="98499968"/>
      </c:barChart>
      <c:catAx>
        <c:axId val="98498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99968"/>
        <c:crosses val="autoZero"/>
        <c:auto val="1"/>
        <c:lblAlgn val="ctr"/>
        <c:lblOffset val="100"/>
        <c:tickLblSkip val="1"/>
        <c:tickMarkSkip val="1"/>
      </c:catAx>
      <c:valAx>
        <c:axId val="98499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98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822</c:v>
                </c:pt>
                <c:pt idx="5">
                  <c:v>853</c:v>
                </c:pt>
                <c:pt idx="8">
                  <c:v>859</c:v>
                </c:pt>
                <c:pt idx="11">
                  <c:v>896</c:v>
                </c:pt>
                <c:pt idx="14">
                  <c:v>839</c:v>
                </c:pt>
              </c:numCache>
            </c:numRef>
          </c:val>
          <c:extLst xmlns:c16r2="http://schemas.microsoft.com/office/drawing/2015/06/chart">
            <c:ext xmlns:c16="http://schemas.microsoft.com/office/drawing/2014/chart" uri="{C3380CC4-5D6E-409C-BE32-E72D297353CC}">
              <c16:uniqueId val="{00000000-5433-4D8B-88F3-CAC515AF9D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33-4D8B-88F3-CAC515AF9D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433-4D8B-88F3-CAC515AF9D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94</c:v>
                </c:pt>
                <c:pt idx="3">
                  <c:v>96</c:v>
                </c:pt>
                <c:pt idx="6">
                  <c:v>103</c:v>
                </c:pt>
                <c:pt idx="9">
                  <c:v>94</c:v>
                </c:pt>
                <c:pt idx="12">
                  <c:v>95</c:v>
                </c:pt>
              </c:numCache>
            </c:numRef>
          </c:val>
          <c:extLst xmlns:c16r2="http://schemas.microsoft.com/office/drawing/2015/06/chart">
            <c:ext xmlns:c16="http://schemas.microsoft.com/office/drawing/2014/chart" uri="{C3380CC4-5D6E-409C-BE32-E72D297353CC}">
              <c16:uniqueId val="{00000003-5433-4D8B-88F3-CAC515AF9D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228</c:v>
                </c:pt>
                <c:pt idx="3">
                  <c:v>237</c:v>
                </c:pt>
                <c:pt idx="6">
                  <c:v>242</c:v>
                </c:pt>
                <c:pt idx="9">
                  <c:v>255</c:v>
                </c:pt>
                <c:pt idx="12">
                  <c:v>273</c:v>
                </c:pt>
              </c:numCache>
            </c:numRef>
          </c:val>
          <c:extLst xmlns:c16r2="http://schemas.microsoft.com/office/drawing/2015/06/chart">
            <c:ext xmlns:c16="http://schemas.microsoft.com/office/drawing/2014/chart" uri="{C3380CC4-5D6E-409C-BE32-E72D297353CC}">
              <c16:uniqueId val="{00000004-5433-4D8B-88F3-CAC515AF9D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33-4D8B-88F3-CAC515AF9D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33-4D8B-88F3-CAC515AF9D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845</c:v>
                </c:pt>
                <c:pt idx="3">
                  <c:v>825</c:v>
                </c:pt>
                <c:pt idx="6">
                  <c:v>785</c:v>
                </c:pt>
                <c:pt idx="9">
                  <c:v>751</c:v>
                </c:pt>
                <c:pt idx="12">
                  <c:v>643</c:v>
                </c:pt>
              </c:numCache>
            </c:numRef>
          </c:val>
          <c:extLst xmlns:c16r2="http://schemas.microsoft.com/office/drawing/2015/06/chart">
            <c:ext xmlns:c16="http://schemas.microsoft.com/office/drawing/2014/chart" uri="{C3380CC4-5D6E-409C-BE32-E72D297353CC}">
              <c16:uniqueId val="{00000007-5433-4D8B-88F3-CAC515AF9DFA}"/>
            </c:ext>
          </c:extLst>
        </c:ser>
        <c:dLbls/>
        <c:gapWidth val="100"/>
        <c:overlap val="100"/>
        <c:axId val="99284864"/>
        <c:axId val="992864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345</c:v>
                </c:pt>
                <c:pt idx="2">
                  <c:v>#N/A</c:v>
                </c:pt>
                <c:pt idx="3">
                  <c:v>#N/A</c:v>
                </c:pt>
                <c:pt idx="4">
                  <c:v>305</c:v>
                </c:pt>
                <c:pt idx="5">
                  <c:v>#N/A</c:v>
                </c:pt>
                <c:pt idx="6">
                  <c:v>#N/A</c:v>
                </c:pt>
                <c:pt idx="7">
                  <c:v>271</c:v>
                </c:pt>
                <c:pt idx="8">
                  <c:v>#N/A</c:v>
                </c:pt>
                <c:pt idx="9">
                  <c:v>#N/A</c:v>
                </c:pt>
                <c:pt idx="10">
                  <c:v>204</c:v>
                </c:pt>
                <c:pt idx="11">
                  <c:v>#N/A</c:v>
                </c:pt>
                <c:pt idx="12">
                  <c:v>#N/A</c:v>
                </c:pt>
                <c:pt idx="13">
                  <c:v>172</c:v>
                </c:pt>
                <c:pt idx="14">
                  <c:v>#N/A</c:v>
                </c:pt>
              </c:numCache>
            </c:numRef>
          </c:val>
          <c:extLst xmlns:c16r2="http://schemas.microsoft.com/office/drawing/2015/06/chart">
            <c:ext xmlns:c16="http://schemas.microsoft.com/office/drawing/2014/chart" uri="{C3380CC4-5D6E-409C-BE32-E72D297353CC}">
              <c16:uniqueId val="{00000008-5433-4D8B-88F3-CAC515AF9DFA}"/>
            </c:ext>
          </c:extLst>
        </c:ser>
        <c:dLbls/>
        <c:marker val="1"/>
        <c:axId val="99284864"/>
        <c:axId val="99286400"/>
      </c:lineChart>
      <c:catAx>
        <c:axId val="992848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86400"/>
        <c:crosses val="autoZero"/>
        <c:auto val="1"/>
        <c:lblAlgn val="ctr"/>
        <c:lblOffset val="100"/>
        <c:tickLblSkip val="1"/>
        <c:tickMarkSkip val="1"/>
      </c:catAx>
      <c:valAx>
        <c:axId val="992864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848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8963</c:v>
                </c:pt>
                <c:pt idx="5">
                  <c:v>8917</c:v>
                </c:pt>
                <c:pt idx="8">
                  <c:v>8928</c:v>
                </c:pt>
                <c:pt idx="11">
                  <c:v>8775</c:v>
                </c:pt>
                <c:pt idx="14">
                  <c:v>8273</c:v>
                </c:pt>
              </c:numCache>
            </c:numRef>
          </c:val>
          <c:extLst xmlns:c16r2="http://schemas.microsoft.com/office/drawing/2015/06/chart">
            <c:ext xmlns:c16="http://schemas.microsoft.com/office/drawing/2014/chart" uri="{C3380CC4-5D6E-409C-BE32-E72D297353CC}">
              <c16:uniqueId val="{00000000-EBD4-4206-ABD1-9D31FFEA95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807</c:v>
                </c:pt>
                <c:pt idx="5">
                  <c:v>701</c:v>
                </c:pt>
                <c:pt idx="8">
                  <c:v>598</c:v>
                </c:pt>
                <c:pt idx="11">
                  <c:v>492</c:v>
                </c:pt>
                <c:pt idx="14">
                  <c:v>449</c:v>
                </c:pt>
              </c:numCache>
            </c:numRef>
          </c:val>
          <c:extLst xmlns:c16r2="http://schemas.microsoft.com/office/drawing/2015/06/chart">
            <c:ext xmlns:c16="http://schemas.microsoft.com/office/drawing/2014/chart" uri="{C3380CC4-5D6E-409C-BE32-E72D297353CC}">
              <c16:uniqueId val="{00000001-EBD4-4206-ABD1-9D31FFEA95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4291</c:v>
                </c:pt>
                <c:pt idx="5">
                  <c:v>3533</c:v>
                </c:pt>
                <c:pt idx="8">
                  <c:v>4012</c:v>
                </c:pt>
                <c:pt idx="11">
                  <c:v>4216</c:v>
                </c:pt>
                <c:pt idx="14">
                  <c:v>4409</c:v>
                </c:pt>
              </c:numCache>
            </c:numRef>
          </c:val>
          <c:extLst xmlns:c16r2="http://schemas.microsoft.com/office/drawing/2015/06/chart">
            <c:ext xmlns:c16="http://schemas.microsoft.com/office/drawing/2014/chart" uri="{C3380CC4-5D6E-409C-BE32-E72D297353CC}">
              <c16:uniqueId val="{00000002-EBD4-4206-ABD1-9D31FFEA95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D4-4206-ABD1-9D31FFEA95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D4-4206-ABD1-9D31FFEA95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D4-4206-ABD1-9D31FFEA95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920</c:v>
                </c:pt>
                <c:pt idx="3">
                  <c:v>961</c:v>
                </c:pt>
                <c:pt idx="6">
                  <c:v>945</c:v>
                </c:pt>
                <c:pt idx="9">
                  <c:v>970</c:v>
                </c:pt>
                <c:pt idx="12">
                  <c:v>982</c:v>
                </c:pt>
              </c:numCache>
            </c:numRef>
          </c:val>
          <c:extLst xmlns:c16r2="http://schemas.microsoft.com/office/drawing/2015/06/chart">
            <c:ext xmlns:c16="http://schemas.microsoft.com/office/drawing/2014/chart" uri="{C3380CC4-5D6E-409C-BE32-E72D297353CC}">
              <c16:uniqueId val="{00000006-EBD4-4206-ABD1-9D31FFEA95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627</c:v>
                </c:pt>
                <c:pt idx="3">
                  <c:v>811</c:v>
                </c:pt>
                <c:pt idx="6">
                  <c:v>903</c:v>
                </c:pt>
                <c:pt idx="9">
                  <c:v>838</c:v>
                </c:pt>
                <c:pt idx="12">
                  <c:v>770</c:v>
                </c:pt>
              </c:numCache>
            </c:numRef>
          </c:val>
          <c:extLst xmlns:c16r2="http://schemas.microsoft.com/office/drawing/2015/06/chart">
            <c:ext xmlns:c16="http://schemas.microsoft.com/office/drawing/2014/chart" uri="{C3380CC4-5D6E-409C-BE32-E72D297353CC}">
              <c16:uniqueId val="{00000007-EBD4-4206-ABD1-9D31FFEA95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4878</c:v>
                </c:pt>
                <c:pt idx="3">
                  <c:v>4785</c:v>
                </c:pt>
                <c:pt idx="6">
                  <c:v>4640</c:v>
                </c:pt>
                <c:pt idx="9">
                  <c:v>4596</c:v>
                </c:pt>
                <c:pt idx="12">
                  <c:v>4671</c:v>
                </c:pt>
              </c:numCache>
            </c:numRef>
          </c:val>
          <c:extLst xmlns:c16r2="http://schemas.microsoft.com/office/drawing/2015/06/chart">
            <c:ext xmlns:c16="http://schemas.microsoft.com/office/drawing/2014/chart" uri="{C3380CC4-5D6E-409C-BE32-E72D297353CC}">
              <c16:uniqueId val="{00000008-EBD4-4206-ABD1-9D31FFEA95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BD4-4206-ABD1-9D31FFEA95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6800</c:v>
                </c:pt>
                <c:pt idx="3">
                  <c:v>6631</c:v>
                </c:pt>
                <c:pt idx="6">
                  <c:v>6523</c:v>
                </c:pt>
                <c:pt idx="9">
                  <c:v>6436</c:v>
                </c:pt>
                <c:pt idx="12">
                  <c:v>6442</c:v>
                </c:pt>
              </c:numCache>
            </c:numRef>
          </c:val>
          <c:extLst xmlns:c16r2="http://schemas.microsoft.com/office/drawing/2015/06/chart">
            <c:ext xmlns:c16="http://schemas.microsoft.com/office/drawing/2014/chart" uri="{C3380CC4-5D6E-409C-BE32-E72D297353CC}">
              <c16:uniqueId val="{0000000A-EBD4-4206-ABD1-9D31FFEA9596}"/>
            </c:ext>
          </c:extLst>
        </c:ser>
        <c:dLbls/>
        <c:gapWidth val="100"/>
        <c:overlap val="100"/>
        <c:axId val="99467648"/>
        <c:axId val="994691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38</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EBD4-4206-ABD1-9D31FFEA9596}"/>
            </c:ext>
          </c:extLst>
        </c:ser>
        <c:dLbls/>
        <c:marker val="1"/>
        <c:axId val="99467648"/>
        <c:axId val="99469184"/>
      </c:lineChart>
      <c:catAx>
        <c:axId val="994676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469184"/>
        <c:crosses val="autoZero"/>
        <c:auto val="1"/>
        <c:lblAlgn val="ctr"/>
        <c:lblOffset val="100"/>
        <c:tickLblSkip val="1"/>
        <c:tickMarkSkip val="1"/>
      </c:catAx>
      <c:valAx>
        <c:axId val="994691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6764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{D3B65D58-8B1D-4C4D-847A-92E6BCEEA841}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625-438B-B473-857A7BB69FB0}"/>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{48668215-3A9B-4918-90D8-407E1773D000}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625-438B-B473-857A7BB69FB0}"/>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{E982E2CD-8600-4C05-A51D-6EEA7A14C5A8}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625-438B-B473-857A7BB69FB0}"/>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{89BA5B1D-19B1-4ECB-B690-48EB85252C6F}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625-438B-B473-857A7BB69FB0}"/>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{4FE49746-C9C2-40F2-A73F-0A640BC02B77}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625-438B-B473-857A7BB69FB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E625-438B-B473-857A7BB69FB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{433A385B-5B32-4351-A997-3D42D6CCF7A5}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625-438B-B473-857A7BB69FB0}"/>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{12F8D24D-586C-4F32-9155-B82C0E1E6400}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625-438B-B473-857A7BB69FB0}"/>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{C7F21E9B-5A36-40FD-9D45-9EE884476836}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625-438B-B473-857A7BB69FB0}"/>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{5A6AF631-5080-46C2-A2D0-A5D768803964}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625-438B-B473-857A7BB69FB0}"/>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{12A808F6-75E2-4E5C-8B1C-70C655CEAACF}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625-438B-B473-857A7BB69FB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E625-438B-B473-857A7BB69FB0}"/>
            </c:ext>
          </c:extLst>
        </c:ser>
        <c:dLbls/>
        <c:axId val="99130752"/>
        <c:axId val="99362304"/>
      </c:scatterChart>
      <c:valAx>
        <c:axId val="9913075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62304"/>
        <c:crosses val="autoZero"/>
        <c:crossBetween val="midCat"/>
      </c:valAx>
      <c:valAx>
        <c:axId val="993623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13075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{5D6BE7BB-C679-4FBF-8B01-177318089880}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BEE-40F9-9CB2-761A8A393F02}"/>
                </c:ext>
              </c:extLst>
            </c:dLbl>
            <c:dLbl>
              <c:idx val="1"/>
              <c:layout/>
              <c:tx>
                <c:strRef>
                  <c:f>公会計指標分析・財政指標組合せ分析表!$L$72</c:f>
                  <c:strCache>
                    <c:ptCount val="1"/>
                    <c:pt idx="0">
                      <c:v>H24</c:v>
                    </c:pt>
                  </c:strCache>
                </c:strRef>
              </c:tx>
              <c:dLblPos val="r"/>
              <c:extLst xmlns:c16r2="http://schemas.microsoft.com/office/drawing/2015/06/chart">
                <c:ext xmlns:c15="http://schemas.microsoft.com/office/drawing/2012/chart" uri="{CE6537A1-D6FC-4f65-9D91-7224C49458BB}">
                  <c15:layout/>
                  <c15:dlblFieldTable>
                    <c15:dlblFTEntry>
                      <c15:txfldGUID>{254FCCE9-609C-46B1-9A31-DAD12576FF97}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BEE-40F9-9CB2-761A8A393F02}"/>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{77FA9F3C-338C-41CF-A847-13A4818E2012}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BEE-40F9-9CB2-761A8A393F02}"/>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{0038DD99-2226-4182-8DEA-3D97C82FFD40}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BEE-40F9-9CB2-761A8A393F02}"/>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{2923E16E-4751-400E-B80C-11FCFED7C664}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BEE-40F9-9CB2-761A8A393F02}"/>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c:v>
                </c:pt>
                <c:pt idx="1">
                  <c:v>7</c:v>
                </c:pt>
                <c:pt idx="2">
                  <c:v>6.2</c:v>
                </c:pt>
                <c:pt idx="3">
                  <c:v>5.3</c:v>
                </c:pt>
                <c:pt idx="4">
                  <c:v>4.3</c:v>
                </c:pt>
              </c:numCache>
            </c:numRef>
          </c:xVal>
          <c:yVal>
            <c:numRef>
              <c:f>公会計指標分析・財政指標組合せ分析表!$K$73:$O$73</c:f>
              <c:numCache>
                <c:formatCode>#,##0.0;"▲ "#,##0.0</c:formatCode>
                <c:ptCount val="5"/>
                <c:pt idx="1">
                  <c:v>0.7</c:v>
                </c:pt>
              </c:numCache>
            </c:numRef>
          </c:yVal>
          <c:extLst xmlns:c16r2="http://schemas.microsoft.com/office/drawing/2015/06/chart">
            <c:ext xmlns:c16="http://schemas.microsoft.com/office/drawing/2014/chart" uri="{C3380CC4-5D6E-409C-BE32-E72D297353CC}">
              <c16:uniqueId val="{00000005-0BEE-40F9-9CB2-761A8A393F0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{A277A9C2-A7AB-4BBC-AAE0-20A949B90AC1}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BEE-40F9-9CB2-761A8A393F02}"/>
                </c:ext>
              </c:extLst>
            </c:dLbl>
            <c:dLbl>
              <c:idx val="1"/>
              <c:layout/>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{18BEA11B-F07B-409E-BC9C-047B3EDC6AEB}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BEE-40F9-9CB2-761A8A393F02}"/>
                </c:ext>
              </c:extLst>
            </c:dLbl>
            <c:dLbl>
              <c:idx val="2"/>
              <c:layout/>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{62F34756-8704-4D70-819D-00FB7FC87F67}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BEE-40F9-9CB2-761A8A393F02}"/>
                </c:ext>
              </c:extLst>
            </c:dLbl>
            <c:dLbl>
              <c:idx val="3"/>
              <c:layout/>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{B2576B0F-21BC-491F-A3E4-7B588E382B95}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BEE-40F9-9CB2-761A8A393F02}"/>
                </c:ext>
              </c:extLst>
            </c:dLbl>
            <c:dLbl>
              <c:idx val="4"/>
              <c:layout/>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{2B0EF425-0052-4D81-AC7A-9EE0AB1BD694}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BEE-40F9-9CB2-761A8A393F02}"/>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extLst xmlns:c16r2="http://schemas.microsoft.com/office/drawing/2015/06/chart">
            <c:ext xmlns:c16="http://schemas.microsoft.com/office/drawing/2014/chart" uri="{C3380CC4-5D6E-409C-BE32-E72D297353CC}">
              <c16:uniqueId val="{0000000B-0BEE-40F9-9CB2-761A8A393F02}"/>
            </c:ext>
          </c:extLst>
        </c:ser>
        <c:dLbls/>
        <c:axId val="99408896"/>
        <c:axId val="99894400"/>
      </c:scatterChart>
      <c:valAx>
        <c:axId val="99408896"/>
        <c:scaling>
          <c:orientation val="minMax"/>
          <c:max val="10.4"/>
          <c:min val="6.6"/>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894400"/>
        <c:crosses val="autoZero"/>
        <c:crossBetween val="midCat"/>
      </c:valAx>
      <c:valAx>
        <c:axId val="99894400"/>
        <c:scaling>
          <c:orientation val="minMax"/>
          <c:max val="47"/>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408896"/>
        <c:crosses val="autoZero"/>
        <c:crossBetween val="midCat"/>
        <c:majorUnit val="4"/>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ベースでの元利償還金は既発債の償還終了に伴い着実に償還額を減らしてきていたが、これ以上の減少は見込めない状況である。また、公共下水道事業の進捗に伴い公営企業債の元利償還金に対する繰入金、消防施設及び火葬施設の建替に伴う起債発行に伴い組合等負担金がともに増加傾向であるため、公共下水道事業については事業規模のさらなる精査、実施年数についてさらなる調整を行っ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a:t>
          </a:r>
          <a:r>
            <a:rPr lang="ja-JP" altLang="ja-JP" sz="1100" b="0" i="0" baseline="0">
              <a:solidFill>
                <a:schemeClr val="dk1"/>
              </a:solidFill>
              <a:effectLst/>
              <a:latin typeface="+mn-lt"/>
              <a:ea typeface="+mn-ea"/>
              <a:cs typeface="+mn-cs"/>
            </a:rPr>
            <a:t>一般会計等に係る地方債の現在高は既発債の償還終了に伴い現在高が着実に減少していたが、今年度は微増し、これ以上の減少は見込めない状況である。また、</a:t>
          </a:r>
          <a:r>
            <a:rPr kumimoji="1" lang="ja-JP" altLang="ja-JP" sz="1100">
              <a:solidFill>
                <a:schemeClr val="dk1"/>
              </a:solidFill>
              <a:effectLst/>
              <a:latin typeface="+mn-lt"/>
              <a:ea typeface="+mn-ea"/>
              <a:cs typeface="+mn-cs"/>
            </a:rPr>
            <a:t>公共下水道事業の進捗に伴う</a:t>
          </a:r>
          <a:r>
            <a:rPr lang="ja-JP" altLang="ja-JP" sz="1100">
              <a:solidFill>
                <a:schemeClr val="dk1"/>
              </a:solidFill>
              <a:effectLst/>
              <a:latin typeface="+mn-lt"/>
              <a:ea typeface="+mn-ea"/>
              <a:cs typeface="+mn-cs"/>
            </a:rPr>
            <a:t>公営企業債等繰入見込額も増加が予想される。さらに、退職手当負担見込額は職員の年齢構造の関係で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年は増え続ける予定である。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財政調整基金に平成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年度歳計剰余金を積み立てたことや公共施設等整備基金に積み立てることができたので基金残高も増加し将来負担比率は再びマイナスとなった。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旧産炭地域で、公営住宅が多いことから、所得水準が他の類似団体と比べて低く、また町内に主要産業がないことから財政基盤が弱く、近年は財政力指数が</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前半台で推移しており、類似団体平均を依然として大きく下回っている。税収確保のため税等の徴収強化などに努めているが、担税力のある中高～若年層の人口減少も始まっていることから、今後の確実な歳入の確保を行うためにも定住促進施策の推進を行い、安定的な税収確保等に努め、また歳出面における経費削減に一層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148872</xdr:rowOff>
    </xdr:to>
    <xdr:cxnSp macro="">
      <xdr:nvCxnSpPr>
        <xdr:cNvPr id="71" name="直線コネクタ 70"/>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4" name="直線コネクタ 73"/>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7" name="直線コネクタ 76"/>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1" name="円/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歳出においては、社会保障費の自然増や公共下水道事業進捗に伴う繰出金が大幅に増額したほか、扶助費についても年々増加傾向にあるが、公債費は、図書館・歴史資料館の償還が完了したことで</a:t>
          </a:r>
          <a:r>
            <a:rPr kumimoji="1" lang="en-US" altLang="ja-JP" sz="1100">
              <a:solidFill>
                <a:schemeClr val="dk1"/>
              </a:solidFill>
              <a:effectLst/>
              <a:latin typeface="+mn-lt"/>
              <a:ea typeface="+mn-ea"/>
              <a:cs typeface="+mn-cs"/>
            </a:rPr>
            <a:t>93,795</a:t>
          </a:r>
          <a:r>
            <a:rPr kumimoji="1" lang="ja-JP" altLang="ja-JP" sz="1100">
              <a:solidFill>
                <a:schemeClr val="dk1"/>
              </a:solidFill>
              <a:effectLst/>
              <a:latin typeface="+mn-lt"/>
              <a:ea typeface="+mn-ea"/>
              <a:cs typeface="+mn-cs"/>
            </a:rPr>
            <a:t>千円の大幅な減となっており、歳出の経常一般財源総額も</a:t>
          </a:r>
          <a:r>
            <a:rPr kumimoji="1" lang="en-US" altLang="ja-JP" sz="1100">
              <a:solidFill>
                <a:schemeClr val="dk1"/>
              </a:solidFill>
              <a:effectLst/>
              <a:latin typeface="+mn-lt"/>
              <a:ea typeface="+mn-ea"/>
              <a:cs typeface="+mn-cs"/>
            </a:rPr>
            <a:t>28,923</a:t>
          </a:r>
          <a:r>
            <a:rPr kumimoji="1" lang="ja-JP" altLang="ja-JP" sz="1100">
              <a:solidFill>
                <a:schemeClr val="dk1"/>
              </a:solidFill>
              <a:effectLst/>
              <a:latin typeface="+mn-lt"/>
              <a:ea typeface="+mn-ea"/>
              <a:cs typeface="+mn-cs"/>
            </a:rPr>
            <a:t>千円の減額となっ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。また、歳入では社会保障財源としての地方消費税交付金が</a:t>
          </a:r>
          <a:r>
            <a:rPr kumimoji="1" lang="en-US" altLang="ja-JP" sz="1100">
              <a:solidFill>
                <a:schemeClr val="dk1"/>
              </a:solidFill>
              <a:effectLst/>
              <a:latin typeface="+mn-lt"/>
              <a:ea typeface="+mn-ea"/>
              <a:cs typeface="+mn-cs"/>
            </a:rPr>
            <a:t>228,217</a:t>
          </a:r>
          <a:r>
            <a:rPr kumimoji="1" lang="ja-JP" altLang="ja-JP" sz="1100">
              <a:solidFill>
                <a:schemeClr val="dk1"/>
              </a:solidFill>
              <a:effectLst/>
              <a:latin typeface="+mn-lt"/>
              <a:ea typeface="+mn-ea"/>
              <a:cs typeface="+mn-cs"/>
            </a:rPr>
            <a:t>千円増額となり、歳入における臨時財政対策債を除く経常一般財源は、地方税が</a:t>
          </a:r>
          <a:r>
            <a:rPr kumimoji="1" lang="en-US" altLang="ja-JP" sz="1100">
              <a:solidFill>
                <a:schemeClr val="dk1"/>
              </a:solidFill>
              <a:effectLst/>
              <a:latin typeface="+mn-lt"/>
              <a:ea typeface="+mn-ea"/>
              <a:cs typeface="+mn-cs"/>
            </a:rPr>
            <a:t>103,754</a:t>
          </a:r>
          <a:r>
            <a:rPr kumimoji="1" lang="ja-JP" altLang="ja-JP" sz="1100">
              <a:solidFill>
                <a:schemeClr val="dk1"/>
              </a:solidFill>
              <a:effectLst/>
              <a:latin typeface="+mn-lt"/>
              <a:ea typeface="+mn-ea"/>
              <a:cs typeface="+mn-cs"/>
            </a:rPr>
            <a:t>千円、普通交付税が</a:t>
          </a:r>
          <a:r>
            <a:rPr kumimoji="1" lang="en-US" altLang="ja-JP" sz="1100">
              <a:solidFill>
                <a:schemeClr val="dk1"/>
              </a:solidFill>
              <a:effectLst/>
              <a:latin typeface="+mn-lt"/>
              <a:ea typeface="+mn-ea"/>
              <a:cs typeface="+mn-cs"/>
            </a:rPr>
            <a:t>154,492</a:t>
          </a:r>
          <a:r>
            <a:rPr kumimoji="1" lang="ja-JP" altLang="ja-JP" sz="1100">
              <a:solidFill>
                <a:schemeClr val="dk1"/>
              </a:solidFill>
              <a:effectLst/>
              <a:latin typeface="+mn-lt"/>
              <a:ea typeface="+mn-ea"/>
              <a:cs typeface="+mn-cs"/>
            </a:rPr>
            <a:t>千円の増など総額で</a:t>
          </a:r>
          <a:r>
            <a:rPr kumimoji="1" lang="en-US" altLang="ja-JP" sz="1100">
              <a:solidFill>
                <a:schemeClr val="dk1"/>
              </a:solidFill>
              <a:effectLst/>
              <a:latin typeface="+mn-lt"/>
              <a:ea typeface="+mn-ea"/>
              <a:cs typeface="+mn-cs"/>
            </a:rPr>
            <a:t>496,012</a:t>
          </a:r>
          <a:r>
            <a:rPr kumimoji="1" lang="ja-JP" altLang="ja-JP" sz="1100">
              <a:solidFill>
                <a:schemeClr val="dk1"/>
              </a:solidFill>
              <a:effectLst/>
              <a:latin typeface="+mn-lt"/>
              <a:ea typeface="+mn-ea"/>
              <a:cs typeface="+mn-cs"/>
            </a:rPr>
            <a:t>千円増となり、経常収支比率が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64</xdr:row>
      <xdr:rowOff>155194</xdr:rowOff>
    </xdr:to>
    <xdr:cxnSp macro="">
      <xdr:nvCxnSpPr>
        <xdr:cNvPr id="129" name="直線コネクタ 128"/>
        <xdr:cNvCxnSpPr/>
      </xdr:nvCxnSpPr>
      <xdr:spPr>
        <a:xfrm flipV="1">
          <a:off x="4114800" y="10741914"/>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5588</xdr:rowOff>
    </xdr:from>
    <xdr:to>
      <xdr:col>6</xdr:col>
      <xdr:colOff>0</xdr:colOff>
      <xdr:row>64</xdr:row>
      <xdr:rowOff>155194</xdr:rowOff>
    </xdr:to>
    <xdr:cxnSp macro="">
      <xdr:nvCxnSpPr>
        <xdr:cNvPr id="132" name="直線コネクタ 131"/>
        <xdr:cNvCxnSpPr/>
      </xdr:nvCxnSpPr>
      <xdr:spPr>
        <a:xfrm>
          <a:off x="3225800" y="109783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135890</xdr:rowOff>
    </xdr:to>
    <xdr:cxnSp macro="">
      <xdr:nvCxnSpPr>
        <xdr:cNvPr id="135" name="直線コネクタ 134"/>
        <xdr:cNvCxnSpPr/>
      </xdr:nvCxnSpPr>
      <xdr:spPr>
        <a:xfrm flipV="1">
          <a:off x="2336800" y="1097838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135890</xdr:rowOff>
    </xdr:to>
    <xdr:cxnSp macro="">
      <xdr:nvCxnSpPr>
        <xdr:cNvPr id="138" name="直線コネクタ 137"/>
        <xdr:cNvCxnSpPr/>
      </xdr:nvCxnSpPr>
      <xdr:spPr>
        <a:xfrm>
          <a:off x="1447800" y="10963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9"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104394</xdr:rowOff>
    </xdr:from>
    <xdr:to>
      <xdr:col>6</xdr:col>
      <xdr:colOff>50800</xdr:colOff>
      <xdr:row>65</xdr:row>
      <xdr:rowOff>34544</xdr:rowOff>
    </xdr:to>
    <xdr:sp macro="" textlink="">
      <xdr:nvSpPr>
        <xdr:cNvPr id="150" name="円/楕円 149"/>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19321</xdr:rowOff>
    </xdr:from>
    <xdr:ext cx="736600" cy="259045"/>
    <xdr:sp macro="" textlink="">
      <xdr:nvSpPr>
        <xdr:cNvPr id="151" name="テキスト ボックス 150"/>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4" name="円/楕円 153"/>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5" name="テキスト ボックス 15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6" name="円/楕円 155"/>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7" name="テキスト ボックス 156"/>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件費・物件費が低い要因として、ごみ・し尿処理事業や消防事業などを遠賀郡・中間市で構成する一部事務組合である遠賀・中間地域広域行政事務組合で行っていることがあげられる。職員数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年度は増減もなく、人口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4,971</a:t>
          </a:r>
          <a:r>
            <a:rPr kumimoji="1" lang="ja-JP" altLang="ja-JP" sz="1100">
              <a:solidFill>
                <a:schemeClr val="dk1"/>
              </a:solidFill>
              <a:effectLst/>
              <a:latin typeface="+mn-lt"/>
              <a:ea typeface="+mn-ea"/>
              <a:cs typeface="+mn-cs"/>
            </a:rPr>
            <a:t>円高くなっている。また、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129938</xdr:rowOff>
    </xdr:from>
    <xdr:to>
      <xdr:col>7</xdr:col>
      <xdr:colOff>152400</xdr:colOff>
      <xdr:row>82</xdr:row>
      <xdr:rowOff>15608</xdr:rowOff>
    </xdr:to>
    <xdr:cxnSp macro="">
      <xdr:nvCxnSpPr>
        <xdr:cNvPr id="194" name="直線コネクタ 193"/>
        <xdr:cNvCxnSpPr/>
      </xdr:nvCxnSpPr>
      <xdr:spPr>
        <a:xfrm>
          <a:off x="4114800" y="14017388"/>
          <a:ext cx="838200" cy="5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74360</xdr:rowOff>
    </xdr:from>
    <xdr:to>
      <xdr:col>6</xdr:col>
      <xdr:colOff>0</xdr:colOff>
      <xdr:row>81</xdr:row>
      <xdr:rowOff>129938</xdr:rowOff>
    </xdr:to>
    <xdr:cxnSp macro="">
      <xdr:nvCxnSpPr>
        <xdr:cNvPr id="197" name="直線コネクタ 196"/>
        <xdr:cNvCxnSpPr/>
      </xdr:nvCxnSpPr>
      <xdr:spPr>
        <a:xfrm>
          <a:off x="3225800" y="13961810"/>
          <a:ext cx="8890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74360</xdr:rowOff>
    </xdr:from>
    <xdr:to>
      <xdr:col>4</xdr:col>
      <xdr:colOff>482600</xdr:colOff>
      <xdr:row>81</xdr:row>
      <xdr:rowOff>77277</xdr:rowOff>
    </xdr:to>
    <xdr:cxnSp macro="">
      <xdr:nvCxnSpPr>
        <xdr:cNvPr id="200" name="直線コネクタ 199"/>
        <xdr:cNvCxnSpPr/>
      </xdr:nvCxnSpPr>
      <xdr:spPr>
        <a:xfrm flipV="1">
          <a:off x="2336800" y="1396181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66661</xdr:rowOff>
    </xdr:from>
    <xdr:to>
      <xdr:col>3</xdr:col>
      <xdr:colOff>279400</xdr:colOff>
      <xdr:row>81</xdr:row>
      <xdr:rowOff>77277</xdr:rowOff>
    </xdr:to>
    <xdr:cxnSp macro="">
      <xdr:nvCxnSpPr>
        <xdr:cNvPr id="203" name="直線コネクタ 202"/>
        <xdr:cNvCxnSpPr/>
      </xdr:nvCxnSpPr>
      <xdr:spPr>
        <a:xfrm>
          <a:off x="1447800" y="13954111"/>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136258</xdr:rowOff>
    </xdr:from>
    <xdr:to>
      <xdr:col>7</xdr:col>
      <xdr:colOff>203200</xdr:colOff>
      <xdr:row>82</xdr:row>
      <xdr:rowOff>66408</xdr:rowOff>
    </xdr:to>
    <xdr:sp macro="" textlink="">
      <xdr:nvSpPr>
        <xdr:cNvPr id="213" name="円/楕円 212"/>
        <xdr:cNvSpPr/>
      </xdr:nvSpPr>
      <xdr:spPr>
        <a:xfrm>
          <a:off x="4902200" y="140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152785</xdr:rowOff>
    </xdr:from>
    <xdr:ext cx="762000" cy="259045"/>
    <xdr:sp macro="" textlink="">
      <xdr:nvSpPr>
        <xdr:cNvPr id="214" name="人件費・物件費等の状況該当値テキスト"/>
        <xdr:cNvSpPr txBox="1"/>
      </xdr:nvSpPr>
      <xdr:spPr>
        <a:xfrm>
          <a:off x="5041900" y="1386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79138</xdr:rowOff>
    </xdr:from>
    <xdr:to>
      <xdr:col>6</xdr:col>
      <xdr:colOff>50800</xdr:colOff>
      <xdr:row>82</xdr:row>
      <xdr:rowOff>9288</xdr:rowOff>
    </xdr:to>
    <xdr:sp macro="" textlink="">
      <xdr:nvSpPr>
        <xdr:cNvPr id="215" name="円/楕円 214"/>
        <xdr:cNvSpPr/>
      </xdr:nvSpPr>
      <xdr:spPr>
        <a:xfrm>
          <a:off x="4064000" y="139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19465</xdr:rowOff>
    </xdr:from>
    <xdr:ext cx="736600" cy="259045"/>
    <xdr:sp macro="" textlink="">
      <xdr:nvSpPr>
        <xdr:cNvPr id="216" name="テキスト ボックス 215"/>
        <xdr:cNvSpPr txBox="1"/>
      </xdr:nvSpPr>
      <xdr:spPr>
        <a:xfrm>
          <a:off x="3733800" y="1373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23560</xdr:rowOff>
    </xdr:from>
    <xdr:to>
      <xdr:col>4</xdr:col>
      <xdr:colOff>533400</xdr:colOff>
      <xdr:row>81</xdr:row>
      <xdr:rowOff>125160</xdr:rowOff>
    </xdr:to>
    <xdr:sp macro="" textlink="">
      <xdr:nvSpPr>
        <xdr:cNvPr id="217" name="円/楕円 216"/>
        <xdr:cNvSpPr/>
      </xdr:nvSpPr>
      <xdr:spPr>
        <a:xfrm>
          <a:off x="3175000" y="139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135337</xdr:rowOff>
    </xdr:from>
    <xdr:ext cx="762000" cy="259045"/>
    <xdr:sp macro="" textlink="">
      <xdr:nvSpPr>
        <xdr:cNvPr id="218" name="テキスト ボックス 217"/>
        <xdr:cNvSpPr txBox="1"/>
      </xdr:nvSpPr>
      <xdr:spPr>
        <a:xfrm>
          <a:off x="2844800" y="1367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26477</xdr:rowOff>
    </xdr:from>
    <xdr:to>
      <xdr:col>3</xdr:col>
      <xdr:colOff>330200</xdr:colOff>
      <xdr:row>81</xdr:row>
      <xdr:rowOff>128077</xdr:rowOff>
    </xdr:to>
    <xdr:sp macro="" textlink="">
      <xdr:nvSpPr>
        <xdr:cNvPr id="219" name="円/楕円 218"/>
        <xdr:cNvSpPr/>
      </xdr:nvSpPr>
      <xdr:spPr>
        <a:xfrm>
          <a:off x="2286000" y="139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138254</xdr:rowOff>
    </xdr:from>
    <xdr:ext cx="762000" cy="259045"/>
    <xdr:sp macro="" textlink="">
      <xdr:nvSpPr>
        <xdr:cNvPr id="220" name="テキスト ボックス 219"/>
        <xdr:cNvSpPr txBox="1"/>
      </xdr:nvSpPr>
      <xdr:spPr>
        <a:xfrm>
          <a:off x="1955800" y="13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15861</xdr:rowOff>
    </xdr:from>
    <xdr:to>
      <xdr:col>2</xdr:col>
      <xdr:colOff>127000</xdr:colOff>
      <xdr:row>81</xdr:row>
      <xdr:rowOff>117461</xdr:rowOff>
    </xdr:to>
    <xdr:sp macro="" textlink="">
      <xdr:nvSpPr>
        <xdr:cNvPr id="221" name="円/楕円 220"/>
        <xdr:cNvSpPr/>
      </xdr:nvSpPr>
      <xdr:spPr>
        <a:xfrm>
          <a:off x="1397000" y="139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127638</xdr:rowOff>
    </xdr:from>
    <xdr:ext cx="762000" cy="259045"/>
    <xdr:sp macro="" textlink="">
      <xdr:nvSpPr>
        <xdr:cNvPr id="222" name="テキスト ボックス 221"/>
        <xdr:cNvSpPr txBox="1"/>
      </xdr:nvSpPr>
      <xdr:spPr>
        <a:xfrm>
          <a:off x="1066800" y="1367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年度から給与抑制のため給料の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％削減を実施し、ラスパイレス指数は</a:t>
          </a:r>
          <a:r>
            <a:rPr lang="en-US" altLang="ja-JP" sz="1100" b="0" i="0" baseline="0">
              <a:solidFill>
                <a:schemeClr val="dk1"/>
              </a:solidFill>
              <a:effectLst/>
              <a:latin typeface="+mn-lt"/>
              <a:ea typeface="+mn-ea"/>
              <a:cs typeface="+mn-cs"/>
            </a:rPr>
            <a:t>99.5</a:t>
          </a:r>
          <a:r>
            <a:rPr lang="ja-JP" altLang="ja-JP" sz="1100" b="0" i="0" baseline="0">
              <a:solidFill>
                <a:schemeClr val="dk1"/>
              </a:solidFill>
              <a:effectLst/>
              <a:latin typeface="+mn-lt"/>
              <a:ea typeface="+mn-ea"/>
              <a:cs typeface="+mn-cs"/>
            </a:rPr>
            <a:t>％と国を下回った。しかし、平成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年間国家公務員が東日本大震災の復興財源を確保するため、給料を平均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％引き下げたことにより指数の上昇を招いた。水巻町においても平成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月より国に準じた引き下げを実施し、給料削減措置を行った。</a:t>
          </a:r>
          <a:endParaRPr lang="ja-JP" altLang="ja-JP" sz="1400">
            <a:effectLst/>
          </a:endParaRPr>
        </a:p>
        <a:p>
          <a:r>
            <a:rPr lang="ja-JP" altLang="ja-JP" sz="1100" b="0" i="0" baseline="0">
              <a:solidFill>
                <a:schemeClr val="dk1"/>
              </a:solidFill>
              <a:effectLst/>
              <a:latin typeface="+mn-lt"/>
              <a:ea typeface="+mn-ea"/>
              <a:cs typeface="+mn-cs"/>
            </a:rPr>
            <a:t>今回のラスパイレス指数算定基準日である平成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時点では、職員の年齢構成等の要因によりラスパイレス指数が減少した。今後、給与構造の検討や職員構成の変動を注視しながら、引き続き適正な給与体系を維持することで、能力や実績に応じた給与制度の確立を目指す</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87</xdr:row>
      <xdr:rowOff>55626</xdr:rowOff>
    </xdr:to>
    <xdr:cxnSp macro="">
      <xdr:nvCxnSpPr>
        <xdr:cNvPr id="254" name="直線コネクタ 253"/>
        <xdr:cNvCxnSpPr/>
      </xdr:nvCxnSpPr>
      <xdr:spPr>
        <a:xfrm flipV="1">
          <a:off x="16179800" y="14798039"/>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26670</xdr:rowOff>
    </xdr:from>
    <xdr:to>
      <xdr:col>23</xdr:col>
      <xdr:colOff>406400</xdr:colOff>
      <xdr:row>87</xdr:row>
      <xdr:rowOff>55626</xdr:rowOff>
    </xdr:to>
    <xdr:cxnSp macro="">
      <xdr:nvCxnSpPr>
        <xdr:cNvPr id="257" name="直線コネクタ 256"/>
        <xdr:cNvCxnSpPr/>
      </xdr:nvCxnSpPr>
      <xdr:spPr>
        <a:xfrm>
          <a:off x="15290800" y="1494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26670</xdr:rowOff>
    </xdr:from>
    <xdr:to>
      <xdr:col>22</xdr:col>
      <xdr:colOff>203200</xdr:colOff>
      <xdr:row>89</xdr:row>
      <xdr:rowOff>98806</xdr:rowOff>
    </xdr:to>
    <xdr:cxnSp macro="">
      <xdr:nvCxnSpPr>
        <xdr:cNvPr id="260" name="直線コネクタ 259"/>
        <xdr:cNvCxnSpPr/>
      </xdr:nvCxnSpPr>
      <xdr:spPr>
        <a:xfrm flipV="1">
          <a:off x="14401800" y="1494282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89</xdr:row>
      <xdr:rowOff>98806</xdr:rowOff>
    </xdr:to>
    <xdr:cxnSp macro="">
      <xdr:nvCxnSpPr>
        <xdr:cNvPr id="263" name="直線コネクタ 262"/>
        <xdr:cNvCxnSpPr/>
      </xdr:nvCxnSpPr>
      <xdr:spPr>
        <a:xfrm>
          <a:off x="13512800" y="15357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4"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4826</xdr:rowOff>
    </xdr:from>
    <xdr:to>
      <xdr:col>23</xdr:col>
      <xdr:colOff>457200</xdr:colOff>
      <xdr:row>87</xdr:row>
      <xdr:rowOff>106426</xdr:rowOff>
    </xdr:to>
    <xdr:sp macro="" textlink="">
      <xdr:nvSpPr>
        <xdr:cNvPr id="275" name="円/楕円 274"/>
        <xdr:cNvSpPr/>
      </xdr:nvSpPr>
      <xdr:spPr>
        <a:xfrm>
          <a:off x="16129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91203</xdr:rowOff>
    </xdr:from>
    <xdr:ext cx="736600" cy="259045"/>
    <xdr:sp macro="" textlink="">
      <xdr:nvSpPr>
        <xdr:cNvPr id="276" name="テキスト ボックス 275"/>
        <xdr:cNvSpPr txBox="1"/>
      </xdr:nvSpPr>
      <xdr:spPr>
        <a:xfrm>
          <a:off x="15798800" y="1500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147320</xdr:rowOff>
    </xdr:from>
    <xdr:to>
      <xdr:col>22</xdr:col>
      <xdr:colOff>254000</xdr:colOff>
      <xdr:row>87</xdr:row>
      <xdr:rowOff>77470</xdr:rowOff>
    </xdr:to>
    <xdr:sp macro="" textlink="">
      <xdr:nvSpPr>
        <xdr:cNvPr id="277" name="円/楕円 276"/>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62247</xdr:rowOff>
    </xdr:from>
    <xdr:ext cx="762000" cy="259045"/>
    <xdr:sp macro="" textlink="">
      <xdr:nvSpPr>
        <xdr:cNvPr id="278" name="テキスト ボックス 277"/>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9" name="円/楕円 278"/>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80" name="テキスト ボックス 279"/>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81" name="円/楕円 280"/>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82" name="テキスト ボックス 281"/>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人口千人当たりの職員数は</a:t>
          </a:r>
          <a:r>
            <a:rPr lang="en-US" altLang="ja-JP" sz="1100" b="0" i="0" baseline="0">
              <a:solidFill>
                <a:schemeClr val="dk1"/>
              </a:solidFill>
              <a:effectLst/>
              <a:latin typeface="+mn-lt"/>
              <a:ea typeface="+mn-ea"/>
              <a:cs typeface="+mn-cs"/>
            </a:rPr>
            <a:t>4.84</a:t>
          </a:r>
          <a:r>
            <a:rPr lang="ja-JP" altLang="ja-JP" sz="1100" b="0" i="0" baseline="0">
              <a:solidFill>
                <a:schemeClr val="dk1"/>
              </a:solidFill>
              <a:effectLst/>
              <a:latin typeface="+mn-lt"/>
              <a:ea typeface="+mn-ea"/>
              <a:cs typeface="+mn-cs"/>
            </a:rPr>
            <a:t>人と今年度決算においても類似団体と比較して大きく下回っている。要因としては、過去の組織機構の見直しによる課・係の統合、小学校給食調理業務や保育業務などの民間委託などによるものである。今後、権限移譲等に伴う業務追加により職員の負担増が懸念され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年度に策定された定員適正化計画に基づき、真に必要な職員数の配置を行い、さらなる住民サービスの向上に努める。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121829</xdr:rowOff>
    </xdr:from>
    <xdr:to>
      <xdr:col>24</xdr:col>
      <xdr:colOff>558800</xdr:colOff>
      <xdr:row>58</xdr:row>
      <xdr:rowOff>133894</xdr:rowOff>
    </xdr:to>
    <xdr:cxnSp macro="">
      <xdr:nvCxnSpPr>
        <xdr:cNvPr id="319" name="直線コネクタ 318"/>
        <xdr:cNvCxnSpPr/>
      </xdr:nvCxnSpPr>
      <xdr:spPr>
        <a:xfrm>
          <a:off x="16179800" y="100659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120106</xdr:rowOff>
    </xdr:from>
    <xdr:to>
      <xdr:col>23</xdr:col>
      <xdr:colOff>406400</xdr:colOff>
      <xdr:row>58</xdr:row>
      <xdr:rowOff>121829</xdr:rowOff>
    </xdr:to>
    <xdr:cxnSp macro="">
      <xdr:nvCxnSpPr>
        <xdr:cNvPr id="322" name="直線コネクタ 321"/>
        <xdr:cNvCxnSpPr/>
      </xdr:nvCxnSpPr>
      <xdr:spPr>
        <a:xfrm>
          <a:off x="15290800" y="100642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120106</xdr:rowOff>
    </xdr:from>
    <xdr:to>
      <xdr:col>22</xdr:col>
      <xdr:colOff>203200</xdr:colOff>
      <xdr:row>58</xdr:row>
      <xdr:rowOff>127000</xdr:rowOff>
    </xdr:to>
    <xdr:cxnSp macro="">
      <xdr:nvCxnSpPr>
        <xdr:cNvPr id="325" name="直線コネクタ 324"/>
        <xdr:cNvCxnSpPr/>
      </xdr:nvCxnSpPr>
      <xdr:spPr>
        <a:xfrm flipV="1">
          <a:off x="14401800" y="1006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92528</xdr:rowOff>
    </xdr:from>
    <xdr:to>
      <xdr:col>21</xdr:col>
      <xdr:colOff>0</xdr:colOff>
      <xdr:row>58</xdr:row>
      <xdr:rowOff>127000</xdr:rowOff>
    </xdr:to>
    <xdr:cxnSp macro="">
      <xdr:nvCxnSpPr>
        <xdr:cNvPr id="328" name="直線コネクタ 327"/>
        <xdr:cNvCxnSpPr/>
      </xdr:nvCxnSpPr>
      <xdr:spPr>
        <a:xfrm>
          <a:off x="13512800" y="100366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83094</xdr:rowOff>
    </xdr:from>
    <xdr:to>
      <xdr:col>24</xdr:col>
      <xdr:colOff>609600</xdr:colOff>
      <xdr:row>59</xdr:row>
      <xdr:rowOff>13244</xdr:rowOff>
    </xdr:to>
    <xdr:sp macro="" textlink="">
      <xdr:nvSpPr>
        <xdr:cNvPr id="338" name="円/楕円 337"/>
        <xdr:cNvSpPr/>
      </xdr:nvSpPr>
      <xdr:spPr>
        <a:xfrm>
          <a:off x="169672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99621</xdr:rowOff>
    </xdr:from>
    <xdr:ext cx="762000" cy="259045"/>
    <xdr:sp macro="" textlink="">
      <xdr:nvSpPr>
        <xdr:cNvPr id="339" name="定員管理の状況該当値テキスト"/>
        <xdr:cNvSpPr txBox="1"/>
      </xdr:nvSpPr>
      <xdr:spPr>
        <a:xfrm>
          <a:off x="17106900" y="987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71029</xdr:rowOff>
    </xdr:from>
    <xdr:to>
      <xdr:col>23</xdr:col>
      <xdr:colOff>457200</xdr:colOff>
      <xdr:row>59</xdr:row>
      <xdr:rowOff>1179</xdr:rowOff>
    </xdr:to>
    <xdr:sp macro="" textlink="">
      <xdr:nvSpPr>
        <xdr:cNvPr id="340" name="円/楕円 339"/>
        <xdr:cNvSpPr/>
      </xdr:nvSpPr>
      <xdr:spPr>
        <a:xfrm>
          <a:off x="16129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11356</xdr:rowOff>
    </xdr:from>
    <xdr:ext cx="736600" cy="259045"/>
    <xdr:sp macro="" textlink="">
      <xdr:nvSpPr>
        <xdr:cNvPr id="341" name="テキスト ボックス 340"/>
        <xdr:cNvSpPr txBox="1"/>
      </xdr:nvSpPr>
      <xdr:spPr>
        <a:xfrm>
          <a:off x="15798800" y="978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69306</xdr:rowOff>
    </xdr:from>
    <xdr:to>
      <xdr:col>22</xdr:col>
      <xdr:colOff>254000</xdr:colOff>
      <xdr:row>58</xdr:row>
      <xdr:rowOff>170906</xdr:rowOff>
    </xdr:to>
    <xdr:sp macro="" textlink="">
      <xdr:nvSpPr>
        <xdr:cNvPr id="342" name="円/楕円 341"/>
        <xdr:cNvSpPr/>
      </xdr:nvSpPr>
      <xdr:spPr>
        <a:xfrm>
          <a:off x="15240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9633</xdr:rowOff>
    </xdr:from>
    <xdr:ext cx="762000" cy="259045"/>
    <xdr:sp macro="" textlink="">
      <xdr:nvSpPr>
        <xdr:cNvPr id="343" name="テキスト ボックス 342"/>
        <xdr:cNvSpPr txBox="1"/>
      </xdr:nvSpPr>
      <xdr:spPr>
        <a:xfrm>
          <a:off x="14909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76200</xdr:rowOff>
    </xdr:from>
    <xdr:to>
      <xdr:col>21</xdr:col>
      <xdr:colOff>50800</xdr:colOff>
      <xdr:row>59</xdr:row>
      <xdr:rowOff>6350</xdr:rowOff>
    </xdr:to>
    <xdr:sp macro="" textlink="">
      <xdr:nvSpPr>
        <xdr:cNvPr id="344" name="円/楕円 343"/>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16527</xdr:rowOff>
    </xdr:from>
    <xdr:ext cx="762000" cy="259045"/>
    <xdr:sp macro="" textlink="">
      <xdr:nvSpPr>
        <xdr:cNvPr id="345" name="テキスト ボックス 344"/>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41728</xdr:rowOff>
    </xdr:from>
    <xdr:to>
      <xdr:col>19</xdr:col>
      <xdr:colOff>533400</xdr:colOff>
      <xdr:row>58</xdr:row>
      <xdr:rowOff>143328</xdr:rowOff>
    </xdr:to>
    <xdr:sp macro="" textlink="">
      <xdr:nvSpPr>
        <xdr:cNvPr id="346" name="円/楕円 345"/>
        <xdr:cNvSpPr/>
      </xdr:nvSpPr>
      <xdr:spPr>
        <a:xfrm>
          <a:off x="13462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153505</xdr:rowOff>
    </xdr:from>
    <xdr:ext cx="762000" cy="259045"/>
    <xdr:sp macro="" textlink="">
      <xdr:nvSpPr>
        <xdr:cNvPr id="347" name="テキスト ボックス 346"/>
        <xdr:cNvSpPr txBox="1"/>
      </xdr:nvSpPr>
      <xdr:spPr>
        <a:xfrm>
          <a:off x="13131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における起債の抑制を行っているため、着実に実質公債費比率は改善している。普通会計における過去の既発債の償還終了に伴い元利償還金は減となっているが、公共下水道事業の進捗により公営企業債償還に伴う繰入金、一部事務組合における消防庁舎や火葬施設の建て替えによる新発債発行により組合等負担額は増加しているため、今後実質公債費率が悪化する恐れがある。</a:t>
          </a:r>
          <a:endParaRPr lang="ja-JP" altLang="ja-JP" sz="1400">
            <a:effectLst/>
          </a:endParaRPr>
        </a:p>
        <a:p>
          <a:pPr rtl="0"/>
          <a:r>
            <a:rPr lang="ja-JP" altLang="ja-JP" sz="1100" b="0" i="0" baseline="0">
              <a:solidFill>
                <a:schemeClr val="dk1"/>
              </a:solidFill>
              <a:effectLst/>
              <a:latin typeface="+mn-lt"/>
              <a:ea typeface="+mn-ea"/>
              <a:cs typeface="+mn-cs"/>
            </a:rPr>
            <a:t>　また、一般会計においても大規模な公営住宅の建替事業等を予定している事から、実質公債費率の急激な上昇が懸念されるため、今後の償還額を平準化し、事業計画や実施速度、適債性を十分考慮した起債管理に一層努め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151130</xdr:rowOff>
    </xdr:to>
    <xdr:cxnSp macro="">
      <xdr:nvCxnSpPr>
        <xdr:cNvPr id="380" name="直線コネクタ 379"/>
        <xdr:cNvCxnSpPr/>
      </xdr:nvCxnSpPr>
      <xdr:spPr>
        <a:xfrm flipV="1">
          <a:off x="16179800" y="69286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52070</xdr:rowOff>
    </xdr:to>
    <xdr:cxnSp macro="">
      <xdr:nvCxnSpPr>
        <xdr:cNvPr id="383" name="直線コネクタ 382"/>
        <xdr:cNvCxnSpPr/>
      </xdr:nvCxnSpPr>
      <xdr:spPr>
        <a:xfrm flipV="1">
          <a:off x="15290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116417</xdr:rowOff>
    </xdr:to>
    <xdr:cxnSp macro="">
      <xdr:nvCxnSpPr>
        <xdr:cNvPr id="386" name="直線コネクタ 385"/>
        <xdr:cNvCxnSpPr/>
      </xdr:nvCxnSpPr>
      <xdr:spPr>
        <a:xfrm flipV="1">
          <a:off x="14401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42</xdr:row>
      <xdr:rowOff>25400</xdr:rowOff>
    </xdr:to>
    <xdr:cxnSp macro="">
      <xdr:nvCxnSpPr>
        <xdr:cNvPr id="389" name="直線コネクタ 388"/>
        <xdr:cNvCxnSpPr/>
      </xdr:nvCxnSpPr>
      <xdr:spPr>
        <a:xfrm flipV="1">
          <a:off x="13512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3" name="テキスト ボックス 392"/>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99" name="円/楕円 398"/>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0"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1" name="円/楕円 40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2" name="テキスト ボックス 40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3" name="円/楕円 40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4" name="テキスト ボックス 403"/>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5" name="円/楕円 404"/>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6" name="テキスト ボックス 405"/>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7" name="円/楕円 406"/>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8" name="テキスト ボックス 407"/>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将来負担比率については、類似団体平均と比較しても高い水準を維持できている。</a:t>
          </a:r>
          <a:endParaRPr lang="ja-JP" altLang="ja-JP" sz="1400">
            <a:effectLst/>
          </a:endParaRPr>
        </a:p>
        <a:p>
          <a:pPr rtl="0"/>
          <a:r>
            <a:rPr lang="ja-JP" altLang="ja-JP" sz="1100" b="0" i="0" baseline="0">
              <a:solidFill>
                <a:schemeClr val="dk1"/>
              </a:solidFill>
              <a:effectLst/>
              <a:latin typeface="+mn-lt"/>
              <a:ea typeface="+mn-ea"/>
              <a:cs typeface="+mn-cs"/>
            </a:rPr>
            <a:t>組合負担等見込額は減少したものの地方債残高、公営企業債等繰入見込額、退職手当負担見込額は増加し将来負担額が微増した。財政調整基金への積み立てなどで充当可能基金が増額となった以上に償還終了による交付税算入見込みの減少が大きく、充当可能財源は前年度と比較すると</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千万円減少し、将来負担比率は</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ポイント悪化した。今後も公共施設等の大規模改修事業や公共下水道事業の進捗に伴い繰出金の増加が見込まれるため、財政運営の健全化に努め、将来負担の緩和に努める。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2"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3" name="フローチャート : 判断 442"/>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4" name="フローチャート : 判断 443"/>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5" name="テキスト ボックス 444"/>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6" name="フローチャート : 判断 445"/>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7" name="テキスト ボックス 446"/>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8" name="フローチャート : 判断 447"/>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49" name="テキスト ボックス 448"/>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0" name="フローチャート : 判断 449"/>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1" name="テキスト ボックス 450"/>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96647</xdr:rowOff>
    </xdr:from>
    <xdr:to>
      <xdr:col>21</xdr:col>
      <xdr:colOff>50800</xdr:colOff>
      <xdr:row>14</xdr:row>
      <xdr:rowOff>26797</xdr:rowOff>
    </xdr:to>
    <xdr:sp macro="" textlink="">
      <xdr:nvSpPr>
        <xdr:cNvPr id="457" name="円/楕円 456"/>
        <xdr:cNvSpPr/>
      </xdr:nvSpPr>
      <xdr:spPr>
        <a:xfrm>
          <a:off x="14351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36974</xdr:rowOff>
    </xdr:from>
    <xdr:ext cx="762000" cy="259045"/>
    <xdr:sp macro="" textlink="">
      <xdr:nvSpPr>
        <xdr:cNvPr id="458" name="テキスト ボックス 457"/>
        <xdr:cNvSpPr txBox="1"/>
      </xdr:nvSpPr>
      <xdr:spPr>
        <a:xfrm>
          <a:off x="14020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年度において実施した行財政改革緊急行動計画において職員数削減や特殊勤務手当を全廃したほか職員給与</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％カットを実施したため、類似団体や全国平均と比較しても低い水準を維持できている。</a:t>
          </a:r>
          <a:endParaRPr lang="ja-JP" altLang="ja-JP" sz="1400">
            <a:effectLst/>
          </a:endParaRPr>
        </a:p>
        <a:p>
          <a:pPr rtl="0"/>
          <a:r>
            <a:rPr lang="ja-JP" altLang="ja-JP" sz="1100">
              <a:solidFill>
                <a:schemeClr val="dk1"/>
              </a:solidFill>
              <a:effectLst/>
              <a:latin typeface="+mn-lt"/>
              <a:ea typeface="+mn-ea"/>
              <a:cs typeface="+mn-cs"/>
            </a:rPr>
            <a:t>人事院勧告による期末勤勉手当の増額や議員共済負担金の増額など人件費総額では</a:t>
          </a:r>
          <a:r>
            <a:rPr lang="en-US" altLang="ja-JP" sz="1100">
              <a:solidFill>
                <a:schemeClr val="dk1"/>
              </a:solidFill>
              <a:effectLst/>
              <a:latin typeface="+mn-lt"/>
              <a:ea typeface="+mn-ea"/>
              <a:cs typeface="+mn-cs"/>
            </a:rPr>
            <a:t>17,520</a:t>
          </a:r>
          <a:r>
            <a:rPr lang="ja-JP" altLang="ja-JP" sz="1100">
              <a:solidFill>
                <a:schemeClr val="dk1"/>
              </a:solidFill>
              <a:effectLst/>
              <a:latin typeface="+mn-lt"/>
              <a:ea typeface="+mn-ea"/>
              <a:cs typeface="+mn-cs"/>
            </a:rPr>
            <a:t>千円の増額となったが、歳入経常一般財源が増加したため経常収支比率は減少した。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28702</xdr:rowOff>
    </xdr:from>
    <xdr:to>
      <xdr:col>7</xdr:col>
      <xdr:colOff>15875</xdr:colOff>
      <xdr:row>35</xdr:row>
      <xdr:rowOff>83566</xdr:rowOff>
    </xdr:to>
    <xdr:cxnSp macro="">
      <xdr:nvCxnSpPr>
        <xdr:cNvPr id="64" name="直線コネクタ 63"/>
        <xdr:cNvCxnSpPr/>
      </xdr:nvCxnSpPr>
      <xdr:spPr>
        <a:xfrm flipV="1">
          <a:off x="3987800" y="6029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101854</xdr:rowOff>
    </xdr:to>
    <xdr:cxnSp macro="">
      <xdr:nvCxnSpPr>
        <xdr:cNvPr id="67" name="直線コネクタ 66"/>
        <xdr:cNvCxnSpPr/>
      </xdr:nvCxnSpPr>
      <xdr:spPr>
        <a:xfrm flipV="1">
          <a:off x="3098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35</xdr:row>
      <xdr:rowOff>124714</xdr:rowOff>
    </xdr:to>
    <xdr:cxnSp macro="">
      <xdr:nvCxnSpPr>
        <xdr:cNvPr id="70" name="直線コネクタ 69"/>
        <xdr:cNvCxnSpPr/>
      </xdr:nvCxnSpPr>
      <xdr:spPr>
        <a:xfrm flipV="1">
          <a:off x="2209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124714</xdr:rowOff>
    </xdr:from>
    <xdr:to>
      <xdr:col>3</xdr:col>
      <xdr:colOff>142875</xdr:colOff>
      <xdr:row>36</xdr:row>
      <xdr:rowOff>30988</xdr:rowOff>
    </xdr:to>
    <xdr:cxnSp macro="">
      <xdr:nvCxnSpPr>
        <xdr:cNvPr id="73" name="直線コネクタ 72"/>
        <xdr:cNvCxnSpPr/>
      </xdr:nvCxnSpPr>
      <xdr:spPr>
        <a:xfrm flipV="1">
          <a:off x="1320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149352</xdr:rowOff>
    </xdr:from>
    <xdr:to>
      <xdr:col>7</xdr:col>
      <xdr:colOff>66675</xdr:colOff>
      <xdr:row>35</xdr:row>
      <xdr:rowOff>79502</xdr:rowOff>
    </xdr:to>
    <xdr:sp macro="" textlink="">
      <xdr:nvSpPr>
        <xdr:cNvPr id="83" name="円/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57929</xdr:rowOff>
    </xdr:from>
    <xdr:ext cx="762000" cy="259045"/>
    <xdr:sp macro="" textlink="">
      <xdr:nvSpPr>
        <xdr:cNvPr id="84" name="人件費該当値テキスト"/>
        <xdr:cNvSpPr txBox="1"/>
      </xdr:nvSpPr>
      <xdr:spPr>
        <a:xfrm>
          <a:off x="4914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5" name="円/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144543</xdr:rowOff>
    </xdr:from>
    <xdr:ext cx="736600" cy="259045"/>
    <xdr:sp macro="" textlink="">
      <xdr:nvSpPr>
        <xdr:cNvPr id="86" name="テキスト ボックス 85"/>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7" name="円/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73914</xdr:rowOff>
    </xdr:from>
    <xdr:to>
      <xdr:col>3</xdr:col>
      <xdr:colOff>193675</xdr:colOff>
      <xdr:row>36</xdr:row>
      <xdr:rowOff>4064</xdr:rowOff>
    </xdr:to>
    <xdr:sp macro="" textlink="">
      <xdr:nvSpPr>
        <xdr:cNvPr id="89" name="円/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151638</xdr:rowOff>
    </xdr:from>
    <xdr:to>
      <xdr:col>1</xdr:col>
      <xdr:colOff>676275</xdr:colOff>
      <xdr:row>36</xdr:row>
      <xdr:rowOff>81788</xdr:rowOff>
    </xdr:to>
    <xdr:sp macro="" textlink="">
      <xdr:nvSpPr>
        <xdr:cNvPr id="91" name="円/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定期予防接種や妊婦健診等の増額など物件費総額では約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千万円の増額となったが、歳入経常一般財源が増加したため経常収支比率は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ポイント好転。</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類似団体平均とは、ほぼ同水準を維持しているが、削減しがたい経費の増加が見込まれるため、引き続き経常経費の削減が必要である。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58420</xdr:rowOff>
    </xdr:to>
    <xdr:cxnSp macro="">
      <xdr:nvCxnSpPr>
        <xdr:cNvPr id="127" name="直線コネクタ 126"/>
        <xdr:cNvCxnSpPr/>
      </xdr:nvCxnSpPr>
      <xdr:spPr>
        <a:xfrm flipV="1">
          <a:off x="15671800" y="2755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6169</xdr:rowOff>
    </xdr:from>
    <xdr:to>
      <xdr:col>22</xdr:col>
      <xdr:colOff>565150</xdr:colOff>
      <xdr:row>16</xdr:row>
      <xdr:rowOff>58420</xdr:rowOff>
    </xdr:to>
    <xdr:cxnSp macro="">
      <xdr:nvCxnSpPr>
        <xdr:cNvPr id="130" name="直線コネクタ 129"/>
        <xdr:cNvCxnSpPr/>
      </xdr:nvCxnSpPr>
      <xdr:spPr>
        <a:xfrm>
          <a:off x="14782800" y="27493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6169</xdr:rowOff>
    </xdr:from>
    <xdr:to>
      <xdr:col>21</xdr:col>
      <xdr:colOff>361950</xdr:colOff>
      <xdr:row>16</xdr:row>
      <xdr:rowOff>12700</xdr:rowOff>
    </xdr:to>
    <xdr:cxnSp macro="">
      <xdr:nvCxnSpPr>
        <xdr:cNvPr id="133" name="直線コネクタ 132"/>
        <xdr:cNvCxnSpPr/>
      </xdr:nvCxnSpPr>
      <xdr:spPr>
        <a:xfrm flipV="1">
          <a:off x="13893800" y="2749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16</xdr:row>
      <xdr:rowOff>12700</xdr:rowOff>
    </xdr:to>
    <xdr:cxnSp macro="">
      <xdr:nvCxnSpPr>
        <xdr:cNvPr id="136" name="直線コネクタ 135"/>
        <xdr:cNvCxnSpPr/>
      </xdr:nvCxnSpPr>
      <xdr:spPr>
        <a:xfrm>
          <a:off x="13004800" y="2657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0" name="円/楕円 149"/>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67146</xdr:rowOff>
    </xdr:from>
    <xdr:ext cx="762000" cy="259045"/>
    <xdr:sp macro="" textlink="">
      <xdr:nvSpPr>
        <xdr:cNvPr id="151" name="テキスト ボックス 150"/>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4" name="円/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5" name="テキスト ボックス 154"/>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％でありポイントとしては微増であるが、過去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最も高い数値となった。主な要因としては、年々増加傾向である更生医療費、障害福祉サービス費の増加があげられる。扶助費は容易に圧縮することができないことから、福祉施策全体の見直し、健康増進事業の充実を図ることで増え続ける扶助費を抑える必要があると考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58</xdr:row>
      <xdr:rowOff>50800</xdr:rowOff>
    </xdr:to>
    <xdr:cxnSp macro="">
      <xdr:nvCxnSpPr>
        <xdr:cNvPr id="188" name="直線コネクタ 187"/>
        <xdr:cNvCxnSpPr/>
      </xdr:nvCxnSpPr>
      <xdr:spPr>
        <a:xfrm>
          <a:off x="3987800" y="996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58</xdr:row>
      <xdr:rowOff>25400</xdr:rowOff>
    </xdr:to>
    <xdr:cxnSp macro="">
      <xdr:nvCxnSpPr>
        <xdr:cNvPr id="191" name="直線コネクタ 190"/>
        <xdr:cNvCxnSpPr/>
      </xdr:nvCxnSpPr>
      <xdr:spPr>
        <a:xfrm>
          <a:off x="3098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120650</xdr:rowOff>
    </xdr:to>
    <xdr:cxnSp macro="">
      <xdr:nvCxnSpPr>
        <xdr:cNvPr id="194" name="直線コネクタ 193"/>
        <xdr:cNvCxnSpPr/>
      </xdr:nvCxnSpPr>
      <xdr:spPr>
        <a:xfrm>
          <a:off x="2209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82550</xdr:rowOff>
    </xdr:to>
    <xdr:cxnSp macro="">
      <xdr:nvCxnSpPr>
        <xdr:cNvPr id="197" name="直線コネクタ 196"/>
        <xdr:cNvCxnSpPr/>
      </xdr:nvCxnSpPr>
      <xdr:spPr>
        <a:xfrm>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7" name="円/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9" name="円/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69850</xdr:rowOff>
    </xdr:from>
    <xdr:to>
      <xdr:col>4</xdr:col>
      <xdr:colOff>396875</xdr:colOff>
      <xdr:row>58</xdr:row>
      <xdr:rowOff>0</xdr:rowOff>
    </xdr:to>
    <xdr:sp macro="" textlink="">
      <xdr:nvSpPr>
        <xdr:cNvPr id="211" name="円/楕円 210"/>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212" name="テキスト ボックス 211"/>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3" name="円/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その他経費の経常収支比率は、前年度に比べ</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ポイント悪化したものの、依然として類似団体と比較すると高い水準で推移している。主な要因としては、国保会計繰出金や公共下水道事業進捗（平成</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年度完了予定）による公債費増加に対する基準内繰出の増加によるものである。また、公共下水道事業特別会計への繰出金は事業課との交渉により一定の金額での繰出を行っているが、今後使用料の増等は見込めないため増加する建設事業費と公債費を賄うための一般会計からの繰出しが大幅に増加する事が考えられる。そのため、将来負担を見据えた計画的な事業実施が求め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85090</xdr:rowOff>
    </xdr:to>
    <xdr:cxnSp macro="">
      <xdr:nvCxnSpPr>
        <xdr:cNvPr id="249" name="直線コネクタ 248"/>
        <xdr:cNvCxnSpPr/>
      </xdr:nvCxnSpPr>
      <xdr:spPr>
        <a:xfrm flipV="1">
          <a:off x="15671800" y="1013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85090</xdr:rowOff>
    </xdr:to>
    <xdr:cxnSp macro="">
      <xdr:nvCxnSpPr>
        <xdr:cNvPr id="252" name="直線コネクタ 251"/>
        <xdr:cNvCxnSpPr/>
      </xdr:nvCxnSpPr>
      <xdr:spPr>
        <a:xfrm>
          <a:off x="14782800" y="1010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39370</xdr:rowOff>
    </xdr:to>
    <xdr:cxnSp macro="">
      <xdr:nvCxnSpPr>
        <xdr:cNvPr id="255" name="直線コネクタ 254"/>
        <xdr:cNvCxnSpPr/>
      </xdr:nvCxnSpPr>
      <xdr:spPr>
        <a:xfrm flipV="1">
          <a:off x="13893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39370</xdr:rowOff>
    </xdr:to>
    <xdr:cxnSp macro="">
      <xdr:nvCxnSpPr>
        <xdr:cNvPr id="258" name="直線コネクタ 257"/>
        <xdr:cNvCxnSpPr/>
      </xdr:nvCxnSpPr>
      <xdr:spPr>
        <a:xfrm>
          <a:off x="13004800" y="1005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8" name="円/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9"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70" name="円/楕円 269"/>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71" name="テキスト ボックス 270"/>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2" name="円/楕円 271"/>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3" name="テキスト ボックス 272"/>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4" name="円/楕円 273"/>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5" name="テキスト ボックス 274"/>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6" name="円/楕円 275"/>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7" name="テキスト ボックス 276"/>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ごみ処理施設費、広域入所運営費負担金（公立分）、農業共済事業費負担金のほか妊婦健診費等で</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百万円減少したことに加え、</a:t>
          </a:r>
          <a:r>
            <a:rPr kumimoji="1" lang="ja-JP" altLang="ja-JP" sz="1100">
              <a:solidFill>
                <a:schemeClr val="dk1"/>
              </a:solidFill>
              <a:effectLst/>
              <a:latin typeface="+mn-lt"/>
              <a:ea typeface="+mn-ea"/>
              <a:cs typeface="+mn-cs"/>
            </a:rPr>
            <a:t>歳入経常一般財源が増加したため経常収支比率は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ポイント好転。</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58420</xdr:rowOff>
    </xdr:to>
    <xdr:cxnSp macro="">
      <xdr:nvCxnSpPr>
        <xdr:cNvPr id="307" name="直線コネクタ 306"/>
        <xdr:cNvCxnSpPr/>
      </xdr:nvCxnSpPr>
      <xdr:spPr>
        <a:xfrm flipV="1">
          <a:off x="15671800" y="6436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58420</xdr:rowOff>
    </xdr:to>
    <xdr:cxnSp macro="">
      <xdr:nvCxnSpPr>
        <xdr:cNvPr id="310" name="直線コネクタ 309"/>
        <xdr:cNvCxnSpPr/>
      </xdr:nvCxnSpPr>
      <xdr:spPr>
        <a:xfrm>
          <a:off x="14782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35560</xdr:rowOff>
    </xdr:to>
    <xdr:cxnSp macro="">
      <xdr:nvCxnSpPr>
        <xdr:cNvPr id="313" name="直線コネクタ 312"/>
        <xdr:cNvCxnSpPr/>
      </xdr:nvCxnSpPr>
      <xdr:spPr>
        <a:xfrm flipV="1">
          <a:off x="13893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38</xdr:row>
      <xdr:rowOff>35560</xdr:rowOff>
    </xdr:to>
    <xdr:cxnSp macro="">
      <xdr:nvCxnSpPr>
        <xdr:cNvPr id="316" name="直線コネクタ 315"/>
        <xdr:cNvCxnSpPr/>
      </xdr:nvCxnSpPr>
      <xdr:spPr>
        <a:xfrm>
          <a:off x="13004800" y="6486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6" name="円/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28" name="円/楕円 32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9" name="テキスト ボックス 328"/>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30" name="円/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2" name="円/楕円 331"/>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3" name="テキスト ボックス 332"/>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4" name="円/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地方債残高は今後大幅な減少は見込めない状況となったが、公債費については類似団体よりも低い水準を維持している。</a:t>
          </a:r>
          <a:endParaRPr lang="ja-JP" altLang="ja-JP" sz="1400">
            <a:effectLst/>
          </a:endParaRPr>
        </a:p>
        <a:p>
          <a:r>
            <a:rPr lang="ja-JP" altLang="ja-JP" sz="1100">
              <a:solidFill>
                <a:schemeClr val="dk1"/>
              </a:solidFill>
              <a:effectLst/>
              <a:latin typeface="+mn-lt"/>
              <a:ea typeface="+mn-ea"/>
              <a:cs typeface="+mn-cs"/>
            </a:rPr>
            <a:t>　学校、公共施設等の老朽化対策、また実施年度は未定ではあるが公営住宅の建替等の実施に伴い抑制を行ってきた新発債借入の大幅な増加が見込まれることなどから、投資的事業の採択は財政計画、予算編成の段階で十分に精査を行い、国・県補助金を活用することで新発債発行を圧縮し、将来世代への負担を極力抑える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123190</xdr:rowOff>
    </xdr:to>
    <xdr:cxnSp macro="">
      <xdr:nvCxnSpPr>
        <xdr:cNvPr id="368" name="直線コネクタ 367"/>
        <xdr:cNvCxnSpPr/>
      </xdr:nvCxnSpPr>
      <xdr:spPr>
        <a:xfrm flipV="1">
          <a:off x="3987800" y="127990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146050</xdr:rowOff>
    </xdr:to>
    <xdr:cxnSp macro="">
      <xdr:nvCxnSpPr>
        <xdr:cNvPr id="371" name="直線コネクタ 370"/>
        <xdr:cNvCxnSpPr/>
      </xdr:nvCxnSpPr>
      <xdr:spPr>
        <a:xfrm flipV="1">
          <a:off x="3098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58420</xdr:rowOff>
    </xdr:to>
    <xdr:cxnSp macro="">
      <xdr:nvCxnSpPr>
        <xdr:cNvPr id="374" name="直線コネクタ 373"/>
        <xdr:cNvCxnSpPr/>
      </xdr:nvCxnSpPr>
      <xdr:spPr>
        <a:xfrm flipV="1">
          <a:off x="2209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58420</xdr:rowOff>
    </xdr:to>
    <xdr:cxnSp macro="">
      <xdr:nvCxnSpPr>
        <xdr:cNvPr id="377" name="直線コネクタ 376"/>
        <xdr:cNvCxnSpPr/>
      </xdr:nvCxnSpPr>
      <xdr:spPr>
        <a:xfrm>
          <a:off x="1320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7" name="円/楕円 386"/>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88"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89" name="円/楕円 388"/>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0" name="テキスト ボックス 389"/>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1" name="円/楕円 390"/>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92" name="テキスト ボックス 391"/>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3" name="円/楕円 392"/>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4" name="テキスト ボックス 393"/>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5" name="円/楕円 394"/>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96" name="テキスト ボックス 395"/>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公債費を除く経常収支比率については、前年度から</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ポイント好転した。主な要因は、歳出経常一般財源は、扶助費、繰出金の伸びもあり約</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千万円の増額となったものの、歳入については経常一般財源である</a:t>
          </a:r>
          <a:r>
            <a:rPr lang="ja-JP" altLang="ja-JP" sz="1100" b="0" i="0" baseline="0">
              <a:solidFill>
                <a:schemeClr val="dk1"/>
              </a:solidFill>
              <a:effectLst/>
              <a:latin typeface="+mn-lt"/>
              <a:ea typeface="+mn-ea"/>
              <a:cs typeface="+mn-cs"/>
            </a:rPr>
            <a:t>地方消費税交付金が約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千万円、地方税が約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億円、地方交付税が約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千万円の増額とな</a:t>
          </a:r>
          <a:r>
            <a:rPr lang="ja-JP" altLang="ja-JP" sz="1100">
              <a:solidFill>
                <a:schemeClr val="dk1"/>
              </a:solidFill>
              <a:effectLst/>
              <a:latin typeface="+mn-lt"/>
              <a:ea typeface="+mn-ea"/>
              <a:cs typeface="+mn-cs"/>
            </a:rPr>
            <a:t>り、経常一般財源総額で約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千万円の増額となった事が大きな要因である。今後も自主財源確保に努め、繰出金について過大な繰出しとならないよう、各会計と算定方法等の調整を綿密に行っていく必要がある。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78</xdr:row>
      <xdr:rowOff>159004</xdr:rowOff>
    </xdr:to>
    <xdr:cxnSp macro="">
      <xdr:nvCxnSpPr>
        <xdr:cNvPr id="427" name="直線コネクタ 426"/>
        <xdr:cNvCxnSpPr/>
      </xdr:nvCxnSpPr>
      <xdr:spPr>
        <a:xfrm flipV="1">
          <a:off x="15671800" y="1327607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159004</xdr:rowOff>
    </xdr:to>
    <xdr:cxnSp macro="">
      <xdr:nvCxnSpPr>
        <xdr:cNvPr id="430" name="直線コネクタ 429"/>
        <xdr:cNvCxnSpPr/>
      </xdr:nvCxnSpPr>
      <xdr:spPr>
        <a:xfrm>
          <a:off x="14782800" y="13376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76708</xdr:rowOff>
    </xdr:to>
    <xdr:cxnSp macro="">
      <xdr:nvCxnSpPr>
        <xdr:cNvPr id="433" name="直線コネクタ 432"/>
        <xdr:cNvCxnSpPr/>
      </xdr:nvCxnSpPr>
      <xdr:spPr>
        <a:xfrm flipV="1">
          <a:off x="13893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78</xdr:row>
      <xdr:rowOff>76708</xdr:rowOff>
    </xdr:to>
    <xdr:cxnSp macro="">
      <xdr:nvCxnSpPr>
        <xdr:cNvPr id="436" name="直線コネクタ 435"/>
        <xdr:cNvCxnSpPr/>
      </xdr:nvCxnSpPr>
      <xdr:spPr>
        <a:xfrm>
          <a:off x="13004800" y="133309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46" name="円/楕円 445"/>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47"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8" name="円/楕円 447"/>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49" name="テキスト ボックス 44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0" name="円/楕円 449"/>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1" name="テキスト ボックス 450"/>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2" name="円/楕円 451"/>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3" name="テキスト ボックス 452"/>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54" name="円/楕円 453"/>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164864</xdr:rowOff>
    </xdr:from>
    <xdr:ext cx="762000" cy="259045"/>
    <xdr:sp macro="" textlink="">
      <xdr:nvSpPr>
        <xdr:cNvPr id="455" name="テキスト ボックス 454"/>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福岡県水巻町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4383</xdr:rowOff>
    </xdr:from>
    <xdr:to>
      <xdr:col>4</xdr:col>
      <xdr:colOff>1117600</xdr:colOff>
      <xdr:row>19</xdr:row>
      <xdr:rowOff>17609</xdr:rowOff>
    </xdr:to>
    <xdr:cxnSp macro="">
      <xdr:nvCxnSpPr>
        <xdr:cNvPr id="52" name="直線コネクタ 51"/>
        <xdr:cNvCxnSpPr/>
      </xdr:nvCxnSpPr>
      <xdr:spPr bwMode="auto">
        <a:xfrm flipV="1">
          <a:off x="5003800" y="3309558"/>
          <a:ext cx="6477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17609</xdr:rowOff>
    </xdr:from>
    <xdr:to>
      <xdr:col>4</xdr:col>
      <xdr:colOff>469900</xdr:colOff>
      <xdr:row>19</xdr:row>
      <xdr:rowOff>56031</xdr:rowOff>
    </xdr:to>
    <xdr:cxnSp macro="">
      <xdr:nvCxnSpPr>
        <xdr:cNvPr id="55" name="直線コネクタ 54"/>
        <xdr:cNvCxnSpPr/>
      </xdr:nvCxnSpPr>
      <xdr:spPr bwMode="auto">
        <a:xfrm flipV="1">
          <a:off x="4305300" y="3322784"/>
          <a:ext cx="698500" cy="3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56031</xdr:rowOff>
    </xdr:from>
    <xdr:to>
      <xdr:col>3</xdr:col>
      <xdr:colOff>904875</xdr:colOff>
      <xdr:row>19</xdr:row>
      <xdr:rowOff>65338</xdr:rowOff>
    </xdr:to>
    <xdr:cxnSp macro="">
      <xdr:nvCxnSpPr>
        <xdr:cNvPr id="58" name="直線コネクタ 57"/>
        <xdr:cNvCxnSpPr/>
      </xdr:nvCxnSpPr>
      <xdr:spPr bwMode="auto">
        <a:xfrm flipV="1">
          <a:off x="3606800" y="3361206"/>
          <a:ext cx="698500" cy="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39081</xdr:rowOff>
    </xdr:from>
    <xdr:to>
      <xdr:col>3</xdr:col>
      <xdr:colOff>206375</xdr:colOff>
      <xdr:row>19</xdr:row>
      <xdr:rowOff>65338</xdr:rowOff>
    </xdr:to>
    <xdr:cxnSp macro="">
      <xdr:nvCxnSpPr>
        <xdr:cNvPr id="61" name="直線コネクタ 60"/>
        <xdr:cNvCxnSpPr/>
      </xdr:nvCxnSpPr>
      <xdr:spPr bwMode="auto">
        <a:xfrm>
          <a:off x="2908300" y="3344256"/>
          <a:ext cx="698500" cy="26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125033</xdr:rowOff>
    </xdr:from>
    <xdr:to>
      <xdr:col>5</xdr:col>
      <xdr:colOff>34925</xdr:colOff>
      <xdr:row>19</xdr:row>
      <xdr:rowOff>55183</xdr:rowOff>
    </xdr:to>
    <xdr:sp macro="" textlink="">
      <xdr:nvSpPr>
        <xdr:cNvPr id="71" name="円/楕円 70"/>
        <xdr:cNvSpPr/>
      </xdr:nvSpPr>
      <xdr:spPr bwMode="auto">
        <a:xfrm>
          <a:off x="56007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97110</xdr:rowOff>
    </xdr:from>
    <xdr:ext cx="762000" cy="259045"/>
    <xdr:sp macro="" textlink="">
      <xdr:nvSpPr>
        <xdr:cNvPr id="72" name="人口1人当たり決算額の推移該当値テキスト130"/>
        <xdr:cNvSpPr txBox="1"/>
      </xdr:nvSpPr>
      <xdr:spPr>
        <a:xfrm>
          <a:off x="5740400" y="323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138259</xdr:rowOff>
    </xdr:from>
    <xdr:to>
      <xdr:col>4</xdr:col>
      <xdr:colOff>520700</xdr:colOff>
      <xdr:row>19</xdr:row>
      <xdr:rowOff>68409</xdr:rowOff>
    </xdr:to>
    <xdr:sp macro="" textlink="">
      <xdr:nvSpPr>
        <xdr:cNvPr id="73" name="円/楕円 72"/>
        <xdr:cNvSpPr/>
      </xdr:nvSpPr>
      <xdr:spPr bwMode="auto">
        <a:xfrm>
          <a:off x="49530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53186</xdr:rowOff>
    </xdr:from>
    <xdr:ext cx="736600" cy="259045"/>
    <xdr:sp macro="" textlink="">
      <xdr:nvSpPr>
        <xdr:cNvPr id="74" name="テキスト ボックス 73"/>
        <xdr:cNvSpPr txBox="1"/>
      </xdr:nvSpPr>
      <xdr:spPr>
        <a:xfrm>
          <a:off x="4622800" y="335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57,616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5231</xdr:rowOff>
    </xdr:from>
    <xdr:to>
      <xdr:col>3</xdr:col>
      <xdr:colOff>955675</xdr:colOff>
      <xdr:row>19</xdr:row>
      <xdr:rowOff>106831</xdr:rowOff>
    </xdr:to>
    <xdr:sp macro="" textlink="">
      <xdr:nvSpPr>
        <xdr:cNvPr id="75" name="円/楕円 74"/>
        <xdr:cNvSpPr/>
      </xdr:nvSpPr>
      <xdr:spPr bwMode="auto">
        <a:xfrm>
          <a:off x="4254500" y="331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91608</xdr:rowOff>
    </xdr:from>
    <xdr:ext cx="762000" cy="259045"/>
    <xdr:sp macro="" textlink="">
      <xdr:nvSpPr>
        <xdr:cNvPr id="76" name="テキスト ボックス 75"/>
        <xdr:cNvSpPr txBox="1"/>
      </xdr:nvSpPr>
      <xdr:spPr>
        <a:xfrm>
          <a:off x="3924300" y="339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55,263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14538</xdr:rowOff>
    </xdr:from>
    <xdr:to>
      <xdr:col>3</xdr:col>
      <xdr:colOff>257175</xdr:colOff>
      <xdr:row>19</xdr:row>
      <xdr:rowOff>116138</xdr:rowOff>
    </xdr:to>
    <xdr:sp macro="" textlink="">
      <xdr:nvSpPr>
        <xdr:cNvPr id="77" name="円/楕円 76"/>
        <xdr:cNvSpPr/>
      </xdr:nvSpPr>
      <xdr:spPr bwMode="auto">
        <a:xfrm>
          <a:off x="3556000" y="331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100915</xdr:rowOff>
    </xdr:from>
    <xdr:ext cx="762000" cy="259045"/>
    <xdr:sp macro="" textlink="">
      <xdr:nvSpPr>
        <xdr:cNvPr id="78" name="テキスト ボックス 77"/>
        <xdr:cNvSpPr txBox="1"/>
      </xdr:nvSpPr>
      <xdr:spPr>
        <a:xfrm>
          <a:off x="3225800" y="34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159731</xdr:rowOff>
    </xdr:from>
    <xdr:to>
      <xdr:col>2</xdr:col>
      <xdr:colOff>692150</xdr:colOff>
      <xdr:row>19</xdr:row>
      <xdr:rowOff>89881</xdr:rowOff>
    </xdr:to>
    <xdr:sp macro="" textlink="">
      <xdr:nvSpPr>
        <xdr:cNvPr id="79" name="円/楕円 78"/>
        <xdr:cNvSpPr/>
      </xdr:nvSpPr>
      <xdr:spPr bwMode="auto">
        <a:xfrm>
          <a:off x="2857500" y="329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74658</xdr:rowOff>
    </xdr:from>
    <xdr:ext cx="762000" cy="259045"/>
    <xdr:sp macro="" textlink="">
      <xdr:nvSpPr>
        <xdr:cNvPr id="80" name="テキスト ボックス 79"/>
        <xdr:cNvSpPr txBox="1"/>
      </xdr:nvSpPr>
      <xdr:spPr>
        <a:xfrm>
          <a:off x="2527300" y="337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103356</xdr:rowOff>
    </xdr:from>
    <xdr:to>
      <xdr:col>4</xdr:col>
      <xdr:colOff>1117600</xdr:colOff>
      <xdr:row>36</xdr:row>
      <xdr:rowOff>139540</xdr:rowOff>
    </xdr:to>
    <xdr:cxnSp macro="">
      <xdr:nvCxnSpPr>
        <xdr:cNvPr id="115" name="直線コネクタ 114"/>
        <xdr:cNvCxnSpPr/>
      </xdr:nvCxnSpPr>
      <xdr:spPr bwMode="auto">
        <a:xfrm>
          <a:off x="5003800" y="7056606"/>
          <a:ext cx="6477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29061</xdr:rowOff>
    </xdr:from>
    <xdr:to>
      <xdr:col>4</xdr:col>
      <xdr:colOff>469900</xdr:colOff>
      <xdr:row>36</xdr:row>
      <xdr:rowOff>103356</xdr:rowOff>
    </xdr:to>
    <xdr:cxnSp macro="">
      <xdr:nvCxnSpPr>
        <xdr:cNvPr id="118" name="直線コネクタ 117"/>
        <xdr:cNvCxnSpPr/>
      </xdr:nvCxnSpPr>
      <xdr:spPr bwMode="auto">
        <a:xfrm>
          <a:off x="4305300" y="6982311"/>
          <a:ext cx="6985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336986</xdr:rowOff>
    </xdr:from>
    <xdr:to>
      <xdr:col>3</xdr:col>
      <xdr:colOff>904875</xdr:colOff>
      <xdr:row>36</xdr:row>
      <xdr:rowOff>29061</xdr:rowOff>
    </xdr:to>
    <xdr:cxnSp macro="">
      <xdr:nvCxnSpPr>
        <xdr:cNvPr id="121" name="直線コネクタ 120"/>
        <xdr:cNvCxnSpPr/>
      </xdr:nvCxnSpPr>
      <xdr:spPr bwMode="auto">
        <a:xfrm>
          <a:off x="3606800" y="6947336"/>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293192</xdr:rowOff>
    </xdr:from>
    <xdr:to>
      <xdr:col>3</xdr:col>
      <xdr:colOff>206375</xdr:colOff>
      <xdr:row>35</xdr:row>
      <xdr:rowOff>336986</xdr:rowOff>
    </xdr:to>
    <xdr:cxnSp macro="">
      <xdr:nvCxnSpPr>
        <xdr:cNvPr id="124" name="直線コネクタ 123"/>
        <xdr:cNvCxnSpPr/>
      </xdr:nvCxnSpPr>
      <xdr:spPr bwMode="auto">
        <a:xfrm>
          <a:off x="2908300" y="6903542"/>
          <a:ext cx="698500" cy="4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88740</xdr:rowOff>
    </xdr:from>
    <xdr:to>
      <xdr:col>5</xdr:col>
      <xdr:colOff>34925</xdr:colOff>
      <xdr:row>37</xdr:row>
      <xdr:rowOff>18890</xdr:rowOff>
    </xdr:to>
    <xdr:sp macro="" textlink="">
      <xdr:nvSpPr>
        <xdr:cNvPr id="134" name="円/楕円 133"/>
        <xdr:cNvSpPr/>
      </xdr:nvSpPr>
      <xdr:spPr bwMode="auto">
        <a:xfrm>
          <a:off x="5600700" y="704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60817</xdr:rowOff>
    </xdr:from>
    <xdr:ext cx="762000" cy="259045"/>
    <xdr:sp macro="" textlink="">
      <xdr:nvSpPr>
        <xdr:cNvPr id="135" name="人口1人当たり決算額の推移該当値テキスト445"/>
        <xdr:cNvSpPr txBox="1"/>
      </xdr:nvSpPr>
      <xdr:spPr>
        <a:xfrm>
          <a:off x="5740400" y="701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52556</xdr:rowOff>
    </xdr:from>
    <xdr:to>
      <xdr:col>4</xdr:col>
      <xdr:colOff>520700</xdr:colOff>
      <xdr:row>36</xdr:row>
      <xdr:rowOff>154156</xdr:rowOff>
    </xdr:to>
    <xdr:sp macro="" textlink="">
      <xdr:nvSpPr>
        <xdr:cNvPr id="136" name="円/楕円 135"/>
        <xdr:cNvSpPr/>
      </xdr:nvSpPr>
      <xdr:spPr bwMode="auto">
        <a:xfrm>
          <a:off x="4953000" y="70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138933</xdr:rowOff>
    </xdr:from>
    <xdr:ext cx="736600" cy="259045"/>
    <xdr:sp macro="" textlink="">
      <xdr:nvSpPr>
        <xdr:cNvPr id="137" name="テキスト ボックス 136"/>
        <xdr:cNvSpPr txBox="1"/>
      </xdr:nvSpPr>
      <xdr:spPr>
        <a:xfrm>
          <a:off x="4622800" y="7092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321161</xdr:rowOff>
    </xdr:from>
    <xdr:to>
      <xdr:col>3</xdr:col>
      <xdr:colOff>955675</xdr:colOff>
      <xdr:row>36</xdr:row>
      <xdr:rowOff>79861</xdr:rowOff>
    </xdr:to>
    <xdr:sp macro="" textlink="">
      <xdr:nvSpPr>
        <xdr:cNvPr id="138" name="円/楕円 137"/>
        <xdr:cNvSpPr/>
      </xdr:nvSpPr>
      <xdr:spPr bwMode="auto">
        <a:xfrm>
          <a:off x="4254500" y="693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64638</xdr:rowOff>
    </xdr:from>
    <xdr:ext cx="762000" cy="259045"/>
    <xdr:sp macro="" textlink="">
      <xdr:nvSpPr>
        <xdr:cNvPr id="139" name="テキスト ボックス 138"/>
        <xdr:cNvSpPr txBox="1"/>
      </xdr:nvSpPr>
      <xdr:spPr>
        <a:xfrm>
          <a:off x="3924300" y="70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286186</xdr:rowOff>
    </xdr:from>
    <xdr:to>
      <xdr:col>3</xdr:col>
      <xdr:colOff>257175</xdr:colOff>
      <xdr:row>36</xdr:row>
      <xdr:rowOff>44886</xdr:rowOff>
    </xdr:to>
    <xdr:sp macro="" textlink="">
      <xdr:nvSpPr>
        <xdr:cNvPr id="140" name="円/楕円 139"/>
        <xdr:cNvSpPr/>
      </xdr:nvSpPr>
      <xdr:spPr bwMode="auto">
        <a:xfrm>
          <a:off x="3556000" y="689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29663</xdr:rowOff>
    </xdr:from>
    <xdr:ext cx="762000" cy="259045"/>
    <xdr:sp macro="" textlink="">
      <xdr:nvSpPr>
        <xdr:cNvPr id="141" name="テキスト ボックス 140"/>
        <xdr:cNvSpPr txBox="1"/>
      </xdr:nvSpPr>
      <xdr:spPr>
        <a:xfrm>
          <a:off x="3225800" y="698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242392</xdr:rowOff>
    </xdr:from>
    <xdr:to>
      <xdr:col>2</xdr:col>
      <xdr:colOff>692150</xdr:colOff>
      <xdr:row>36</xdr:row>
      <xdr:rowOff>1092</xdr:rowOff>
    </xdr:to>
    <xdr:sp macro="" textlink="">
      <xdr:nvSpPr>
        <xdr:cNvPr id="142" name="円/楕円 141"/>
        <xdr:cNvSpPr/>
      </xdr:nvSpPr>
      <xdr:spPr bwMode="auto">
        <a:xfrm>
          <a:off x="2857500" y="685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328769</xdr:rowOff>
    </xdr:from>
    <xdr:ext cx="762000" cy="259045"/>
    <xdr:sp macro="" textlink="">
      <xdr:nvSpPr>
        <xdr:cNvPr id="143" name="テキスト ボックス 142"/>
        <xdr:cNvSpPr txBox="1"/>
      </xdr:nvSpPr>
      <xdr:spPr>
        <a:xfrm>
          <a:off x="2527300" y="693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43859</xdr:rowOff>
    </xdr:from>
    <xdr:to>
      <xdr:col>6</xdr:col>
      <xdr:colOff>511175</xdr:colOff>
      <xdr:row>39</xdr:row>
      <xdr:rowOff>62929</xdr:rowOff>
    </xdr:to>
    <xdr:cxnSp macro="">
      <xdr:nvCxnSpPr>
        <xdr:cNvPr id="61" name="直線コネクタ 60"/>
        <xdr:cNvCxnSpPr/>
      </xdr:nvCxnSpPr>
      <xdr:spPr>
        <a:xfrm flipV="1">
          <a:off x="3797300" y="6730409"/>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40469</xdr:rowOff>
    </xdr:from>
    <xdr:to>
      <xdr:col>5</xdr:col>
      <xdr:colOff>358775</xdr:colOff>
      <xdr:row>39</xdr:row>
      <xdr:rowOff>62929</xdr:rowOff>
    </xdr:to>
    <xdr:cxnSp macro="">
      <xdr:nvCxnSpPr>
        <xdr:cNvPr id="64" name="直線コネクタ 63"/>
        <xdr:cNvCxnSpPr/>
      </xdr:nvCxnSpPr>
      <xdr:spPr>
        <a:xfrm>
          <a:off x="2908300" y="6727019"/>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40469</xdr:rowOff>
    </xdr:from>
    <xdr:to>
      <xdr:col>4</xdr:col>
      <xdr:colOff>155575</xdr:colOff>
      <xdr:row>39</xdr:row>
      <xdr:rowOff>50050</xdr:rowOff>
    </xdr:to>
    <xdr:cxnSp macro="">
      <xdr:nvCxnSpPr>
        <xdr:cNvPr id="67" name="直線コネクタ 66"/>
        <xdr:cNvCxnSpPr/>
      </xdr:nvCxnSpPr>
      <xdr:spPr>
        <a:xfrm flipV="1">
          <a:off x="2019300" y="6727019"/>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117697</xdr:rowOff>
    </xdr:from>
    <xdr:to>
      <xdr:col>2</xdr:col>
      <xdr:colOff>638175</xdr:colOff>
      <xdr:row>39</xdr:row>
      <xdr:rowOff>50050</xdr:rowOff>
    </xdr:to>
    <xdr:cxnSp macro="">
      <xdr:nvCxnSpPr>
        <xdr:cNvPr id="70" name="直線コネクタ 69"/>
        <xdr:cNvCxnSpPr/>
      </xdr:nvCxnSpPr>
      <xdr:spPr>
        <a:xfrm>
          <a:off x="1130300" y="6632797"/>
          <a:ext cx="889000" cy="10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164509</xdr:rowOff>
    </xdr:from>
    <xdr:to>
      <xdr:col>6</xdr:col>
      <xdr:colOff>561975</xdr:colOff>
      <xdr:row>39</xdr:row>
      <xdr:rowOff>94659</xdr:rowOff>
    </xdr:to>
    <xdr:sp macro="" textlink="">
      <xdr:nvSpPr>
        <xdr:cNvPr id="80" name="円/楕円 79"/>
        <xdr:cNvSpPr/>
      </xdr:nvSpPr>
      <xdr:spPr>
        <a:xfrm>
          <a:off x="4584700" y="66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79436</xdr:rowOff>
    </xdr:from>
    <xdr:ext cx="534377" cy="259045"/>
    <xdr:sp macro="" textlink="">
      <xdr:nvSpPr>
        <xdr:cNvPr id="81" name="人件費該当値テキスト"/>
        <xdr:cNvSpPr txBox="1"/>
      </xdr:nvSpPr>
      <xdr:spPr>
        <a:xfrm>
          <a:off x="4686300" y="65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12129</xdr:rowOff>
    </xdr:from>
    <xdr:to>
      <xdr:col>5</xdr:col>
      <xdr:colOff>409575</xdr:colOff>
      <xdr:row>39</xdr:row>
      <xdr:rowOff>113729</xdr:rowOff>
    </xdr:to>
    <xdr:sp macro="" textlink="">
      <xdr:nvSpPr>
        <xdr:cNvPr id="82" name="円/楕円 81"/>
        <xdr:cNvSpPr/>
      </xdr:nvSpPr>
      <xdr:spPr>
        <a:xfrm>
          <a:off x="3746500" y="66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104856</xdr:rowOff>
    </xdr:from>
    <xdr:ext cx="534377" cy="259045"/>
    <xdr:sp macro="" textlink="">
      <xdr:nvSpPr>
        <xdr:cNvPr id="83" name="テキスト ボックス 82"/>
        <xdr:cNvSpPr txBox="1"/>
      </xdr:nvSpPr>
      <xdr:spPr>
        <a:xfrm>
          <a:off x="3530111" y="67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161119</xdr:rowOff>
    </xdr:from>
    <xdr:to>
      <xdr:col>4</xdr:col>
      <xdr:colOff>206375</xdr:colOff>
      <xdr:row>39</xdr:row>
      <xdr:rowOff>91269</xdr:rowOff>
    </xdr:to>
    <xdr:sp macro="" textlink="">
      <xdr:nvSpPr>
        <xdr:cNvPr id="84" name="円/楕円 83"/>
        <xdr:cNvSpPr/>
      </xdr:nvSpPr>
      <xdr:spPr>
        <a:xfrm>
          <a:off x="2857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82396</xdr:rowOff>
    </xdr:from>
    <xdr:ext cx="534377" cy="259045"/>
    <xdr:sp macro="" textlink="">
      <xdr:nvSpPr>
        <xdr:cNvPr id="85" name="テキスト ボックス 84"/>
        <xdr:cNvSpPr txBox="1"/>
      </xdr:nvSpPr>
      <xdr:spPr>
        <a:xfrm>
          <a:off x="2641111" y="67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170700</xdr:rowOff>
    </xdr:from>
    <xdr:to>
      <xdr:col>3</xdr:col>
      <xdr:colOff>3175</xdr:colOff>
      <xdr:row>39</xdr:row>
      <xdr:rowOff>100850</xdr:rowOff>
    </xdr:to>
    <xdr:sp macro="" textlink="">
      <xdr:nvSpPr>
        <xdr:cNvPr id="86" name="円/楕円 85"/>
        <xdr:cNvSpPr/>
      </xdr:nvSpPr>
      <xdr:spPr>
        <a:xfrm>
          <a:off x="1968500" y="66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91977</xdr:rowOff>
    </xdr:from>
    <xdr:ext cx="534377" cy="259045"/>
    <xdr:sp macro="" textlink="">
      <xdr:nvSpPr>
        <xdr:cNvPr id="87" name="テキスト ボックス 86"/>
        <xdr:cNvSpPr txBox="1"/>
      </xdr:nvSpPr>
      <xdr:spPr>
        <a:xfrm>
          <a:off x="1752111" y="67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66897</xdr:rowOff>
    </xdr:from>
    <xdr:to>
      <xdr:col>1</xdr:col>
      <xdr:colOff>485775</xdr:colOff>
      <xdr:row>38</xdr:row>
      <xdr:rowOff>168497</xdr:rowOff>
    </xdr:to>
    <xdr:sp macro="" textlink="">
      <xdr:nvSpPr>
        <xdr:cNvPr id="88" name="円/楕円 87"/>
        <xdr:cNvSpPr/>
      </xdr:nvSpPr>
      <xdr:spPr>
        <a:xfrm>
          <a:off x="1079500" y="65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159624</xdr:rowOff>
    </xdr:from>
    <xdr:ext cx="534377" cy="259045"/>
    <xdr:sp macro="" textlink="">
      <xdr:nvSpPr>
        <xdr:cNvPr id="89" name="テキスト ボックス 88"/>
        <xdr:cNvSpPr txBox="1"/>
      </xdr:nvSpPr>
      <xdr:spPr>
        <a:xfrm>
          <a:off x="863111" y="66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21596</xdr:rowOff>
    </xdr:from>
    <xdr:to>
      <xdr:col>6</xdr:col>
      <xdr:colOff>511175</xdr:colOff>
      <xdr:row>57</xdr:row>
      <xdr:rowOff>86126</xdr:rowOff>
    </xdr:to>
    <xdr:cxnSp macro="">
      <xdr:nvCxnSpPr>
        <xdr:cNvPr id="121" name="直線コネクタ 120"/>
        <xdr:cNvCxnSpPr/>
      </xdr:nvCxnSpPr>
      <xdr:spPr>
        <a:xfrm flipV="1">
          <a:off x="3797300" y="9794246"/>
          <a:ext cx="8382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86126</xdr:rowOff>
    </xdr:from>
    <xdr:to>
      <xdr:col>5</xdr:col>
      <xdr:colOff>358775</xdr:colOff>
      <xdr:row>57</xdr:row>
      <xdr:rowOff>135569</xdr:rowOff>
    </xdr:to>
    <xdr:cxnSp macro="">
      <xdr:nvCxnSpPr>
        <xdr:cNvPr id="124" name="直線コネクタ 123"/>
        <xdr:cNvCxnSpPr/>
      </xdr:nvCxnSpPr>
      <xdr:spPr>
        <a:xfrm flipV="1">
          <a:off x="2908300" y="9858776"/>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135569</xdr:rowOff>
    </xdr:from>
    <xdr:to>
      <xdr:col>4</xdr:col>
      <xdr:colOff>155575</xdr:colOff>
      <xdr:row>57</xdr:row>
      <xdr:rowOff>150657</xdr:rowOff>
    </xdr:to>
    <xdr:cxnSp macro="">
      <xdr:nvCxnSpPr>
        <xdr:cNvPr id="127" name="直線コネクタ 126"/>
        <xdr:cNvCxnSpPr/>
      </xdr:nvCxnSpPr>
      <xdr:spPr>
        <a:xfrm flipV="1">
          <a:off x="2019300" y="990821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150657</xdr:rowOff>
    </xdr:from>
    <xdr:to>
      <xdr:col>2</xdr:col>
      <xdr:colOff>638175</xdr:colOff>
      <xdr:row>58</xdr:row>
      <xdr:rowOff>8598</xdr:rowOff>
    </xdr:to>
    <xdr:cxnSp macro="">
      <xdr:nvCxnSpPr>
        <xdr:cNvPr id="130" name="直線コネクタ 129"/>
        <xdr:cNvCxnSpPr/>
      </xdr:nvCxnSpPr>
      <xdr:spPr>
        <a:xfrm flipV="1">
          <a:off x="1130300" y="992330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142246</xdr:rowOff>
    </xdr:from>
    <xdr:to>
      <xdr:col>6</xdr:col>
      <xdr:colOff>561975</xdr:colOff>
      <xdr:row>57</xdr:row>
      <xdr:rowOff>72396</xdr:rowOff>
    </xdr:to>
    <xdr:sp macro="" textlink="">
      <xdr:nvSpPr>
        <xdr:cNvPr id="140" name="円/楕円 139"/>
        <xdr:cNvSpPr/>
      </xdr:nvSpPr>
      <xdr:spPr>
        <a:xfrm>
          <a:off x="4584700" y="97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120673</xdr:rowOff>
    </xdr:from>
    <xdr:ext cx="534377" cy="259045"/>
    <xdr:sp macro="" textlink="">
      <xdr:nvSpPr>
        <xdr:cNvPr id="141" name="物件費該当値テキスト"/>
        <xdr:cNvSpPr txBox="1"/>
      </xdr:nvSpPr>
      <xdr:spPr>
        <a:xfrm>
          <a:off x="4686300" y="97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35326</xdr:rowOff>
    </xdr:from>
    <xdr:to>
      <xdr:col>5</xdr:col>
      <xdr:colOff>409575</xdr:colOff>
      <xdr:row>57</xdr:row>
      <xdr:rowOff>136926</xdr:rowOff>
    </xdr:to>
    <xdr:sp macro="" textlink="">
      <xdr:nvSpPr>
        <xdr:cNvPr id="142" name="円/楕円 141"/>
        <xdr:cNvSpPr/>
      </xdr:nvSpPr>
      <xdr:spPr>
        <a:xfrm>
          <a:off x="3746500" y="9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128053</xdr:rowOff>
    </xdr:from>
    <xdr:ext cx="534377" cy="259045"/>
    <xdr:sp macro="" textlink="">
      <xdr:nvSpPr>
        <xdr:cNvPr id="143" name="テキスト ボックス 142"/>
        <xdr:cNvSpPr txBox="1"/>
      </xdr:nvSpPr>
      <xdr:spPr>
        <a:xfrm>
          <a:off x="3530111" y="9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84769</xdr:rowOff>
    </xdr:from>
    <xdr:to>
      <xdr:col>4</xdr:col>
      <xdr:colOff>206375</xdr:colOff>
      <xdr:row>58</xdr:row>
      <xdr:rowOff>14919</xdr:rowOff>
    </xdr:to>
    <xdr:sp macro="" textlink="">
      <xdr:nvSpPr>
        <xdr:cNvPr id="144" name="円/楕円 143"/>
        <xdr:cNvSpPr/>
      </xdr:nvSpPr>
      <xdr:spPr>
        <a:xfrm>
          <a:off x="2857500" y="98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6046</xdr:rowOff>
    </xdr:from>
    <xdr:ext cx="534377" cy="259045"/>
    <xdr:sp macro="" textlink="">
      <xdr:nvSpPr>
        <xdr:cNvPr id="145" name="テキスト ボックス 144"/>
        <xdr:cNvSpPr txBox="1"/>
      </xdr:nvSpPr>
      <xdr:spPr>
        <a:xfrm>
          <a:off x="2641111" y="995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99857</xdr:rowOff>
    </xdr:from>
    <xdr:to>
      <xdr:col>3</xdr:col>
      <xdr:colOff>3175</xdr:colOff>
      <xdr:row>58</xdr:row>
      <xdr:rowOff>30007</xdr:rowOff>
    </xdr:to>
    <xdr:sp macro="" textlink="">
      <xdr:nvSpPr>
        <xdr:cNvPr id="146" name="円/楕円 145"/>
        <xdr:cNvSpPr/>
      </xdr:nvSpPr>
      <xdr:spPr>
        <a:xfrm>
          <a:off x="1968500" y="98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21134</xdr:rowOff>
    </xdr:from>
    <xdr:ext cx="534377" cy="259045"/>
    <xdr:sp macro="" textlink="">
      <xdr:nvSpPr>
        <xdr:cNvPr id="147" name="テキスト ボックス 146"/>
        <xdr:cNvSpPr txBox="1"/>
      </xdr:nvSpPr>
      <xdr:spPr>
        <a:xfrm>
          <a:off x="1752111" y="996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129248</xdr:rowOff>
    </xdr:from>
    <xdr:to>
      <xdr:col>1</xdr:col>
      <xdr:colOff>485775</xdr:colOff>
      <xdr:row>58</xdr:row>
      <xdr:rowOff>59398</xdr:rowOff>
    </xdr:to>
    <xdr:sp macro="" textlink="">
      <xdr:nvSpPr>
        <xdr:cNvPr id="148" name="円/楕円 147"/>
        <xdr:cNvSpPr/>
      </xdr:nvSpPr>
      <xdr:spPr>
        <a:xfrm>
          <a:off x="1079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50525</xdr:rowOff>
    </xdr:from>
    <xdr:ext cx="534377" cy="259045"/>
    <xdr:sp macro="" textlink="">
      <xdr:nvSpPr>
        <xdr:cNvPr id="149" name="テキスト ボックス 148"/>
        <xdr:cNvSpPr txBox="1"/>
      </xdr:nvSpPr>
      <xdr:spPr>
        <a:xfrm>
          <a:off x="863111" y="99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100685</xdr:rowOff>
    </xdr:from>
    <xdr:to>
      <xdr:col>6</xdr:col>
      <xdr:colOff>511175</xdr:colOff>
      <xdr:row>77</xdr:row>
      <xdr:rowOff>113334</xdr:rowOff>
    </xdr:to>
    <xdr:cxnSp macro="">
      <xdr:nvCxnSpPr>
        <xdr:cNvPr id="178" name="直線コネクタ 177"/>
        <xdr:cNvCxnSpPr/>
      </xdr:nvCxnSpPr>
      <xdr:spPr>
        <a:xfrm>
          <a:off x="3797300" y="13302335"/>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84837</xdr:rowOff>
    </xdr:from>
    <xdr:to>
      <xdr:col>5</xdr:col>
      <xdr:colOff>358775</xdr:colOff>
      <xdr:row>77</xdr:row>
      <xdr:rowOff>100685</xdr:rowOff>
    </xdr:to>
    <xdr:cxnSp macro="">
      <xdr:nvCxnSpPr>
        <xdr:cNvPr id="181" name="直線コネクタ 180"/>
        <xdr:cNvCxnSpPr/>
      </xdr:nvCxnSpPr>
      <xdr:spPr>
        <a:xfrm>
          <a:off x="2908300" y="13286487"/>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58471</xdr:rowOff>
    </xdr:from>
    <xdr:to>
      <xdr:col>4</xdr:col>
      <xdr:colOff>155575</xdr:colOff>
      <xdr:row>77</xdr:row>
      <xdr:rowOff>84837</xdr:rowOff>
    </xdr:to>
    <xdr:cxnSp macro="">
      <xdr:nvCxnSpPr>
        <xdr:cNvPr id="184" name="直線コネクタ 183"/>
        <xdr:cNvCxnSpPr/>
      </xdr:nvCxnSpPr>
      <xdr:spPr>
        <a:xfrm>
          <a:off x="2019300" y="13260121"/>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58471</xdr:rowOff>
    </xdr:from>
    <xdr:to>
      <xdr:col>2</xdr:col>
      <xdr:colOff>638175</xdr:colOff>
      <xdr:row>77</xdr:row>
      <xdr:rowOff>73177</xdr:rowOff>
    </xdr:to>
    <xdr:cxnSp macro="">
      <xdr:nvCxnSpPr>
        <xdr:cNvPr id="187" name="直線コネクタ 186"/>
        <xdr:cNvCxnSpPr/>
      </xdr:nvCxnSpPr>
      <xdr:spPr>
        <a:xfrm flipV="1">
          <a:off x="1130300" y="13260121"/>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62534</xdr:rowOff>
    </xdr:from>
    <xdr:to>
      <xdr:col>6</xdr:col>
      <xdr:colOff>561975</xdr:colOff>
      <xdr:row>77</xdr:row>
      <xdr:rowOff>164134</xdr:rowOff>
    </xdr:to>
    <xdr:sp macro="" textlink="">
      <xdr:nvSpPr>
        <xdr:cNvPr id="197" name="円/楕円 196"/>
        <xdr:cNvSpPr/>
      </xdr:nvSpPr>
      <xdr:spPr>
        <a:xfrm>
          <a:off x="45847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85411</xdr:rowOff>
    </xdr:from>
    <xdr:ext cx="469744" cy="259045"/>
    <xdr:sp macro="" textlink="">
      <xdr:nvSpPr>
        <xdr:cNvPr id="198" name="維持補修費該当値テキスト"/>
        <xdr:cNvSpPr txBox="1"/>
      </xdr:nvSpPr>
      <xdr:spPr>
        <a:xfrm>
          <a:off x="4686300" y="1311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49885</xdr:rowOff>
    </xdr:from>
    <xdr:to>
      <xdr:col>5</xdr:col>
      <xdr:colOff>409575</xdr:colOff>
      <xdr:row>77</xdr:row>
      <xdr:rowOff>151485</xdr:rowOff>
    </xdr:to>
    <xdr:sp macro="" textlink="">
      <xdr:nvSpPr>
        <xdr:cNvPr id="199" name="円/楕円 198"/>
        <xdr:cNvSpPr/>
      </xdr:nvSpPr>
      <xdr:spPr>
        <a:xfrm>
          <a:off x="3746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168012</xdr:rowOff>
    </xdr:from>
    <xdr:ext cx="469744" cy="259045"/>
    <xdr:sp macro="" textlink="">
      <xdr:nvSpPr>
        <xdr:cNvPr id="200" name="テキスト ボックス 199"/>
        <xdr:cNvSpPr txBox="1"/>
      </xdr:nvSpPr>
      <xdr:spPr>
        <a:xfrm>
          <a:off x="3562427" y="130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34037</xdr:rowOff>
    </xdr:from>
    <xdr:to>
      <xdr:col>4</xdr:col>
      <xdr:colOff>206375</xdr:colOff>
      <xdr:row>77</xdr:row>
      <xdr:rowOff>135637</xdr:rowOff>
    </xdr:to>
    <xdr:sp macro="" textlink="">
      <xdr:nvSpPr>
        <xdr:cNvPr id="201" name="円/楕円 200"/>
        <xdr:cNvSpPr/>
      </xdr:nvSpPr>
      <xdr:spPr>
        <a:xfrm>
          <a:off x="2857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152164</xdr:rowOff>
    </xdr:from>
    <xdr:ext cx="469744" cy="259045"/>
    <xdr:sp macro="" textlink="">
      <xdr:nvSpPr>
        <xdr:cNvPr id="202" name="テキスト ボックス 201"/>
        <xdr:cNvSpPr txBox="1"/>
      </xdr:nvSpPr>
      <xdr:spPr>
        <a:xfrm>
          <a:off x="2673427"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7671</xdr:rowOff>
    </xdr:from>
    <xdr:to>
      <xdr:col>3</xdr:col>
      <xdr:colOff>3175</xdr:colOff>
      <xdr:row>77</xdr:row>
      <xdr:rowOff>109271</xdr:rowOff>
    </xdr:to>
    <xdr:sp macro="" textlink="">
      <xdr:nvSpPr>
        <xdr:cNvPr id="203" name="円/楕円 202"/>
        <xdr:cNvSpPr/>
      </xdr:nvSpPr>
      <xdr:spPr>
        <a:xfrm>
          <a:off x="1968500" y="132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125798</xdr:rowOff>
    </xdr:from>
    <xdr:ext cx="469744" cy="259045"/>
    <xdr:sp macro="" textlink="">
      <xdr:nvSpPr>
        <xdr:cNvPr id="204" name="テキスト ボックス 203"/>
        <xdr:cNvSpPr txBox="1"/>
      </xdr:nvSpPr>
      <xdr:spPr>
        <a:xfrm>
          <a:off x="1784427" y="1298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22377</xdr:rowOff>
    </xdr:from>
    <xdr:to>
      <xdr:col>1</xdr:col>
      <xdr:colOff>485775</xdr:colOff>
      <xdr:row>77</xdr:row>
      <xdr:rowOff>123977</xdr:rowOff>
    </xdr:to>
    <xdr:sp macro="" textlink="">
      <xdr:nvSpPr>
        <xdr:cNvPr id="205" name="円/楕円 204"/>
        <xdr:cNvSpPr/>
      </xdr:nvSpPr>
      <xdr:spPr>
        <a:xfrm>
          <a:off x="10795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140504</xdr:rowOff>
    </xdr:from>
    <xdr:ext cx="469744" cy="259045"/>
    <xdr:sp macro="" textlink="">
      <xdr:nvSpPr>
        <xdr:cNvPr id="206" name="テキスト ボックス 205"/>
        <xdr:cNvSpPr txBox="1"/>
      </xdr:nvSpPr>
      <xdr:spPr>
        <a:xfrm>
          <a:off x="895427" y="129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26657</xdr:rowOff>
    </xdr:from>
    <xdr:to>
      <xdr:col>6</xdr:col>
      <xdr:colOff>511175</xdr:colOff>
      <xdr:row>96</xdr:row>
      <xdr:rowOff>113430</xdr:rowOff>
    </xdr:to>
    <xdr:cxnSp macro="">
      <xdr:nvCxnSpPr>
        <xdr:cNvPr id="236" name="直線コネクタ 235"/>
        <xdr:cNvCxnSpPr/>
      </xdr:nvCxnSpPr>
      <xdr:spPr>
        <a:xfrm flipV="1">
          <a:off x="3797300" y="16485857"/>
          <a:ext cx="838200" cy="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113430</xdr:rowOff>
    </xdr:from>
    <xdr:to>
      <xdr:col>5</xdr:col>
      <xdr:colOff>358775</xdr:colOff>
      <xdr:row>97</xdr:row>
      <xdr:rowOff>30735</xdr:rowOff>
    </xdr:to>
    <xdr:cxnSp macro="">
      <xdr:nvCxnSpPr>
        <xdr:cNvPr id="239" name="直線コネクタ 238"/>
        <xdr:cNvCxnSpPr/>
      </xdr:nvCxnSpPr>
      <xdr:spPr>
        <a:xfrm flipV="1">
          <a:off x="2908300" y="16572630"/>
          <a:ext cx="889000" cy="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30735</xdr:rowOff>
    </xdr:from>
    <xdr:to>
      <xdr:col>4</xdr:col>
      <xdr:colOff>155575</xdr:colOff>
      <xdr:row>97</xdr:row>
      <xdr:rowOff>54584</xdr:rowOff>
    </xdr:to>
    <xdr:cxnSp macro="">
      <xdr:nvCxnSpPr>
        <xdr:cNvPr id="242" name="直線コネクタ 241"/>
        <xdr:cNvCxnSpPr/>
      </xdr:nvCxnSpPr>
      <xdr:spPr>
        <a:xfrm flipV="1">
          <a:off x="2019300" y="16661385"/>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54584</xdr:rowOff>
    </xdr:from>
    <xdr:to>
      <xdr:col>2</xdr:col>
      <xdr:colOff>638175</xdr:colOff>
      <xdr:row>97</xdr:row>
      <xdr:rowOff>90494</xdr:rowOff>
    </xdr:to>
    <xdr:cxnSp macro="">
      <xdr:nvCxnSpPr>
        <xdr:cNvPr id="245" name="直線コネクタ 244"/>
        <xdr:cNvCxnSpPr/>
      </xdr:nvCxnSpPr>
      <xdr:spPr>
        <a:xfrm flipV="1">
          <a:off x="1130300" y="16685234"/>
          <a:ext cx="8890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147307</xdr:rowOff>
    </xdr:from>
    <xdr:to>
      <xdr:col>6</xdr:col>
      <xdr:colOff>561975</xdr:colOff>
      <xdr:row>96</xdr:row>
      <xdr:rowOff>77457</xdr:rowOff>
    </xdr:to>
    <xdr:sp macro="" textlink="">
      <xdr:nvSpPr>
        <xdr:cNvPr id="255" name="円/楕円 254"/>
        <xdr:cNvSpPr/>
      </xdr:nvSpPr>
      <xdr:spPr>
        <a:xfrm>
          <a:off x="45847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170184</xdr:rowOff>
    </xdr:from>
    <xdr:ext cx="534377" cy="259045"/>
    <xdr:sp macro="" textlink="">
      <xdr:nvSpPr>
        <xdr:cNvPr id="256" name="扶助費該当値テキスト"/>
        <xdr:cNvSpPr txBox="1"/>
      </xdr:nvSpPr>
      <xdr:spPr>
        <a:xfrm>
          <a:off x="4686300" y="162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62630</xdr:rowOff>
    </xdr:from>
    <xdr:to>
      <xdr:col>5</xdr:col>
      <xdr:colOff>409575</xdr:colOff>
      <xdr:row>96</xdr:row>
      <xdr:rowOff>164230</xdr:rowOff>
    </xdr:to>
    <xdr:sp macro="" textlink="">
      <xdr:nvSpPr>
        <xdr:cNvPr id="257" name="円/楕円 256"/>
        <xdr:cNvSpPr/>
      </xdr:nvSpPr>
      <xdr:spPr>
        <a:xfrm>
          <a:off x="3746500" y="165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9307</xdr:rowOff>
    </xdr:from>
    <xdr:ext cx="534377" cy="259045"/>
    <xdr:sp macro="" textlink="">
      <xdr:nvSpPr>
        <xdr:cNvPr id="258" name="テキスト ボックス 257"/>
        <xdr:cNvSpPr txBox="1"/>
      </xdr:nvSpPr>
      <xdr:spPr>
        <a:xfrm>
          <a:off x="3530111" y="16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151385</xdr:rowOff>
    </xdr:from>
    <xdr:to>
      <xdr:col>4</xdr:col>
      <xdr:colOff>206375</xdr:colOff>
      <xdr:row>97</xdr:row>
      <xdr:rowOff>81535</xdr:rowOff>
    </xdr:to>
    <xdr:sp macro="" textlink="">
      <xdr:nvSpPr>
        <xdr:cNvPr id="259" name="円/楕円 258"/>
        <xdr:cNvSpPr/>
      </xdr:nvSpPr>
      <xdr:spPr>
        <a:xfrm>
          <a:off x="2857500" y="16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98062</xdr:rowOff>
    </xdr:from>
    <xdr:ext cx="534377" cy="259045"/>
    <xdr:sp macro="" textlink="">
      <xdr:nvSpPr>
        <xdr:cNvPr id="260" name="テキスト ボックス 259"/>
        <xdr:cNvSpPr txBox="1"/>
      </xdr:nvSpPr>
      <xdr:spPr>
        <a:xfrm>
          <a:off x="2641111" y="16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3784</xdr:rowOff>
    </xdr:from>
    <xdr:to>
      <xdr:col>3</xdr:col>
      <xdr:colOff>3175</xdr:colOff>
      <xdr:row>97</xdr:row>
      <xdr:rowOff>105384</xdr:rowOff>
    </xdr:to>
    <xdr:sp macro="" textlink="">
      <xdr:nvSpPr>
        <xdr:cNvPr id="261" name="円/楕円 260"/>
        <xdr:cNvSpPr/>
      </xdr:nvSpPr>
      <xdr:spPr>
        <a:xfrm>
          <a:off x="1968500" y="166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121911</xdr:rowOff>
    </xdr:from>
    <xdr:ext cx="534377" cy="259045"/>
    <xdr:sp macro="" textlink="">
      <xdr:nvSpPr>
        <xdr:cNvPr id="262" name="テキスト ボックス 261"/>
        <xdr:cNvSpPr txBox="1"/>
      </xdr:nvSpPr>
      <xdr:spPr>
        <a:xfrm>
          <a:off x="1752111" y="164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39694</xdr:rowOff>
    </xdr:from>
    <xdr:to>
      <xdr:col>1</xdr:col>
      <xdr:colOff>485775</xdr:colOff>
      <xdr:row>97</xdr:row>
      <xdr:rowOff>141294</xdr:rowOff>
    </xdr:to>
    <xdr:sp macro="" textlink="">
      <xdr:nvSpPr>
        <xdr:cNvPr id="263" name="円/楕円 262"/>
        <xdr:cNvSpPr/>
      </xdr:nvSpPr>
      <xdr:spPr>
        <a:xfrm>
          <a:off x="1079500" y="166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157821</xdr:rowOff>
    </xdr:from>
    <xdr:ext cx="534377" cy="259045"/>
    <xdr:sp macro="" textlink="">
      <xdr:nvSpPr>
        <xdr:cNvPr id="264" name="テキスト ボックス 263"/>
        <xdr:cNvSpPr txBox="1"/>
      </xdr:nvSpPr>
      <xdr:spPr>
        <a:xfrm>
          <a:off x="863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885</xdr:rowOff>
    </xdr:from>
    <xdr:to>
      <xdr:col>15</xdr:col>
      <xdr:colOff>180975</xdr:colOff>
      <xdr:row>37</xdr:row>
      <xdr:rowOff>32617</xdr:rowOff>
    </xdr:to>
    <xdr:cxnSp macro="">
      <xdr:nvCxnSpPr>
        <xdr:cNvPr id="295" name="直線コネクタ 294"/>
        <xdr:cNvCxnSpPr/>
      </xdr:nvCxnSpPr>
      <xdr:spPr>
        <a:xfrm>
          <a:off x="9639300" y="6344535"/>
          <a:ext cx="838200" cy="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515</xdr:rowOff>
    </xdr:from>
    <xdr:to>
      <xdr:col>14</xdr:col>
      <xdr:colOff>28575</xdr:colOff>
      <xdr:row>37</xdr:row>
      <xdr:rowOff>885</xdr:rowOff>
    </xdr:to>
    <xdr:cxnSp macro="">
      <xdr:nvCxnSpPr>
        <xdr:cNvPr id="298" name="直線コネクタ 297"/>
        <xdr:cNvCxnSpPr/>
      </xdr:nvCxnSpPr>
      <xdr:spPr>
        <a:xfrm>
          <a:off x="8750300" y="6344165"/>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515</xdr:rowOff>
    </xdr:from>
    <xdr:to>
      <xdr:col>12</xdr:col>
      <xdr:colOff>511175</xdr:colOff>
      <xdr:row>37</xdr:row>
      <xdr:rowOff>10704</xdr:rowOff>
    </xdr:to>
    <xdr:cxnSp macro="">
      <xdr:nvCxnSpPr>
        <xdr:cNvPr id="301" name="直線コネクタ 300"/>
        <xdr:cNvCxnSpPr/>
      </xdr:nvCxnSpPr>
      <xdr:spPr>
        <a:xfrm flipV="1">
          <a:off x="7861300" y="6344165"/>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10704</xdr:rowOff>
    </xdr:from>
    <xdr:to>
      <xdr:col>11</xdr:col>
      <xdr:colOff>307975</xdr:colOff>
      <xdr:row>37</xdr:row>
      <xdr:rowOff>11183</xdr:rowOff>
    </xdr:to>
    <xdr:cxnSp macro="">
      <xdr:nvCxnSpPr>
        <xdr:cNvPr id="304" name="直線コネクタ 303"/>
        <xdr:cNvCxnSpPr/>
      </xdr:nvCxnSpPr>
      <xdr:spPr>
        <a:xfrm flipV="1">
          <a:off x="6972300" y="635435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153267</xdr:rowOff>
    </xdr:from>
    <xdr:to>
      <xdr:col>15</xdr:col>
      <xdr:colOff>231775</xdr:colOff>
      <xdr:row>37</xdr:row>
      <xdr:rowOff>83417</xdr:rowOff>
    </xdr:to>
    <xdr:sp macro="" textlink="">
      <xdr:nvSpPr>
        <xdr:cNvPr id="314" name="円/楕円 313"/>
        <xdr:cNvSpPr/>
      </xdr:nvSpPr>
      <xdr:spPr>
        <a:xfrm>
          <a:off x="10426700" y="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131694</xdr:rowOff>
    </xdr:from>
    <xdr:ext cx="534377" cy="259045"/>
    <xdr:sp macro="" textlink="">
      <xdr:nvSpPr>
        <xdr:cNvPr id="315" name="補助費等該当値テキスト"/>
        <xdr:cNvSpPr txBox="1"/>
      </xdr:nvSpPr>
      <xdr:spPr>
        <a:xfrm>
          <a:off x="10528300" y="63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121535</xdr:rowOff>
    </xdr:from>
    <xdr:to>
      <xdr:col>14</xdr:col>
      <xdr:colOff>79375</xdr:colOff>
      <xdr:row>37</xdr:row>
      <xdr:rowOff>51685</xdr:rowOff>
    </xdr:to>
    <xdr:sp macro="" textlink="">
      <xdr:nvSpPr>
        <xdr:cNvPr id="316" name="円/楕円 315"/>
        <xdr:cNvSpPr/>
      </xdr:nvSpPr>
      <xdr:spPr>
        <a:xfrm>
          <a:off x="9588500" y="629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68212</xdr:rowOff>
    </xdr:from>
    <xdr:ext cx="534377" cy="259045"/>
    <xdr:sp macro="" textlink="">
      <xdr:nvSpPr>
        <xdr:cNvPr id="317" name="テキスト ボックス 316"/>
        <xdr:cNvSpPr txBox="1"/>
      </xdr:nvSpPr>
      <xdr:spPr>
        <a:xfrm>
          <a:off x="9372111" y="60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121165</xdr:rowOff>
    </xdr:from>
    <xdr:to>
      <xdr:col>12</xdr:col>
      <xdr:colOff>561975</xdr:colOff>
      <xdr:row>37</xdr:row>
      <xdr:rowOff>51315</xdr:rowOff>
    </xdr:to>
    <xdr:sp macro="" textlink="">
      <xdr:nvSpPr>
        <xdr:cNvPr id="318" name="円/楕円 317"/>
        <xdr:cNvSpPr/>
      </xdr:nvSpPr>
      <xdr:spPr>
        <a:xfrm>
          <a:off x="8699500" y="62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42442</xdr:rowOff>
    </xdr:from>
    <xdr:ext cx="534377" cy="259045"/>
    <xdr:sp macro="" textlink="">
      <xdr:nvSpPr>
        <xdr:cNvPr id="319" name="テキスト ボックス 318"/>
        <xdr:cNvSpPr txBox="1"/>
      </xdr:nvSpPr>
      <xdr:spPr>
        <a:xfrm>
          <a:off x="8483111" y="63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131354</xdr:rowOff>
    </xdr:from>
    <xdr:to>
      <xdr:col>11</xdr:col>
      <xdr:colOff>358775</xdr:colOff>
      <xdr:row>37</xdr:row>
      <xdr:rowOff>61504</xdr:rowOff>
    </xdr:to>
    <xdr:sp macro="" textlink="">
      <xdr:nvSpPr>
        <xdr:cNvPr id="320" name="円/楕円 319"/>
        <xdr:cNvSpPr/>
      </xdr:nvSpPr>
      <xdr:spPr>
        <a:xfrm>
          <a:off x="7810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52631</xdr:rowOff>
    </xdr:from>
    <xdr:ext cx="534377" cy="259045"/>
    <xdr:sp macro="" textlink="">
      <xdr:nvSpPr>
        <xdr:cNvPr id="321" name="テキスト ボックス 320"/>
        <xdr:cNvSpPr txBox="1"/>
      </xdr:nvSpPr>
      <xdr:spPr>
        <a:xfrm>
          <a:off x="7594111" y="63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131833</xdr:rowOff>
    </xdr:from>
    <xdr:to>
      <xdr:col>10</xdr:col>
      <xdr:colOff>155575</xdr:colOff>
      <xdr:row>37</xdr:row>
      <xdr:rowOff>61983</xdr:rowOff>
    </xdr:to>
    <xdr:sp macro="" textlink="">
      <xdr:nvSpPr>
        <xdr:cNvPr id="322" name="円/楕円 321"/>
        <xdr:cNvSpPr/>
      </xdr:nvSpPr>
      <xdr:spPr>
        <a:xfrm>
          <a:off x="6921500" y="6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53110</xdr:rowOff>
    </xdr:from>
    <xdr:ext cx="534377" cy="259045"/>
    <xdr:sp macro="" textlink="">
      <xdr:nvSpPr>
        <xdr:cNvPr id="323" name="テキスト ボックス 322"/>
        <xdr:cNvSpPr txBox="1"/>
      </xdr:nvSpPr>
      <xdr:spPr>
        <a:xfrm>
          <a:off x="6705111" y="63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60376</xdr:rowOff>
    </xdr:from>
    <xdr:to>
      <xdr:col>15</xdr:col>
      <xdr:colOff>180975</xdr:colOff>
      <xdr:row>58</xdr:row>
      <xdr:rowOff>28577</xdr:rowOff>
    </xdr:to>
    <xdr:cxnSp macro="">
      <xdr:nvCxnSpPr>
        <xdr:cNvPr id="352" name="直線コネクタ 351"/>
        <xdr:cNvCxnSpPr/>
      </xdr:nvCxnSpPr>
      <xdr:spPr>
        <a:xfrm flipV="1">
          <a:off x="9639300" y="9833026"/>
          <a:ext cx="838200" cy="1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28577</xdr:rowOff>
    </xdr:from>
    <xdr:to>
      <xdr:col>14</xdr:col>
      <xdr:colOff>28575</xdr:colOff>
      <xdr:row>58</xdr:row>
      <xdr:rowOff>83937</xdr:rowOff>
    </xdr:to>
    <xdr:cxnSp macro="">
      <xdr:nvCxnSpPr>
        <xdr:cNvPr id="355" name="直線コネクタ 354"/>
        <xdr:cNvCxnSpPr/>
      </xdr:nvCxnSpPr>
      <xdr:spPr>
        <a:xfrm flipV="1">
          <a:off x="8750300" y="9972677"/>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73543</xdr:rowOff>
    </xdr:from>
    <xdr:to>
      <xdr:col>12</xdr:col>
      <xdr:colOff>511175</xdr:colOff>
      <xdr:row>58</xdr:row>
      <xdr:rowOff>83937</xdr:rowOff>
    </xdr:to>
    <xdr:cxnSp macro="">
      <xdr:nvCxnSpPr>
        <xdr:cNvPr id="358" name="直線コネクタ 357"/>
        <xdr:cNvCxnSpPr/>
      </xdr:nvCxnSpPr>
      <xdr:spPr>
        <a:xfrm>
          <a:off x="7861300" y="10017643"/>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148897</xdr:rowOff>
    </xdr:from>
    <xdr:to>
      <xdr:col>11</xdr:col>
      <xdr:colOff>307975</xdr:colOff>
      <xdr:row>58</xdr:row>
      <xdr:rowOff>73543</xdr:rowOff>
    </xdr:to>
    <xdr:cxnSp macro="">
      <xdr:nvCxnSpPr>
        <xdr:cNvPr id="361" name="直線コネクタ 360"/>
        <xdr:cNvCxnSpPr/>
      </xdr:nvCxnSpPr>
      <xdr:spPr>
        <a:xfrm>
          <a:off x="6972300" y="9921547"/>
          <a:ext cx="889000" cy="9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9576</xdr:rowOff>
    </xdr:from>
    <xdr:to>
      <xdr:col>15</xdr:col>
      <xdr:colOff>231775</xdr:colOff>
      <xdr:row>57</xdr:row>
      <xdr:rowOff>111176</xdr:rowOff>
    </xdr:to>
    <xdr:sp macro="" textlink="">
      <xdr:nvSpPr>
        <xdr:cNvPr id="371" name="円/楕円 370"/>
        <xdr:cNvSpPr/>
      </xdr:nvSpPr>
      <xdr:spPr>
        <a:xfrm>
          <a:off x="10426700" y="97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159453</xdr:rowOff>
    </xdr:from>
    <xdr:ext cx="534377" cy="259045"/>
    <xdr:sp macro="" textlink="">
      <xdr:nvSpPr>
        <xdr:cNvPr id="372" name="普通建設事業費該当値テキスト"/>
        <xdr:cNvSpPr txBox="1"/>
      </xdr:nvSpPr>
      <xdr:spPr>
        <a:xfrm>
          <a:off x="10528300" y="9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149227</xdr:rowOff>
    </xdr:from>
    <xdr:to>
      <xdr:col>14</xdr:col>
      <xdr:colOff>79375</xdr:colOff>
      <xdr:row>58</xdr:row>
      <xdr:rowOff>79377</xdr:rowOff>
    </xdr:to>
    <xdr:sp macro="" textlink="">
      <xdr:nvSpPr>
        <xdr:cNvPr id="373" name="円/楕円 372"/>
        <xdr:cNvSpPr/>
      </xdr:nvSpPr>
      <xdr:spPr>
        <a:xfrm>
          <a:off x="9588500" y="9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70504</xdr:rowOff>
    </xdr:from>
    <xdr:ext cx="534377" cy="259045"/>
    <xdr:sp macro="" textlink="">
      <xdr:nvSpPr>
        <xdr:cNvPr id="374" name="テキスト ボックス 373"/>
        <xdr:cNvSpPr txBox="1"/>
      </xdr:nvSpPr>
      <xdr:spPr>
        <a:xfrm>
          <a:off x="9372111" y="100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33137</xdr:rowOff>
    </xdr:from>
    <xdr:to>
      <xdr:col>12</xdr:col>
      <xdr:colOff>561975</xdr:colOff>
      <xdr:row>58</xdr:row>
      <xdr:rowOff>134737</xdr:rowOff>
    </xdr:to>
    <xdr:sp macro="" textlink="">
      <xdr:nvSpPr>
        <xdr:cNvPr id="375" name="円/楕円 374"/>
        <xdr:cNvSpPr/>
      </xdr:nvSpPr>
      <xdr:spPr>
        <a:xfrm>
          <a:off x="8699500" y="99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125864</xdr:rowOff>
    </xdr:from>
    <xdr:ext cx="534377" cy="259045"/>
    <xdr:sp macro="" textlink="">
      <xdr:nvSpPr>
        <xdr:cNvPr id="376" name="テキスト ボックス 375"/>
        <xdr:cNvSpPr txBox="1"/>
      </xdr:nvSpPr>
      <xdr:spPr>
        <a:xfrm>
          <a:off x="8483111" y="10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22743</xdr:rowOff>
    </xdr:from>
    <xdr:to>
      <xdr:col>11</xdr:col>
      <xdr:colOff>358775</xdr:colOff>
      <xdr:row>58</xdr:row>
      <xdr:rowOff>124343</xdr:rowOff>
    </xdr:to>
    <xdr:sp macro="" textlink="">
      <xdr:nvSpPr>
        <xdr:cNvPr id="377" name="円/楕円 376"/>
        <xdr:cNvSpPr/>
      </xdr:nvSpPr>
      <xdr:spPr>
        <a:xfrm>
          <a:off x="7810500" y="99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115470</xdr:rowOff>
    </xdr:from>
    <xdr:ext cx="534377" cy="259045"/>
    <xdr:sp macro="" textlink="">
      <xdr:nvSpPr>
        <xdr:cNvPr id="378" name="テキスト ボックス 377"/>
        <xdr:cNvSpPr txBox="1"/>
      </xdr:nvSpPr>
      <xdr:spPr>
        <a:xfrm>
          <a:off x="7594111" y="100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98097</xdr:rowOff>
    </xdr:from>
    <xdr:to>
      <xdr:col>10</xdr:col>
      <xdr:colOff>155575</xdr:colOff>
      <xdr:row>58</xdr:row>
      <xdr:rowOff>28247</xdr:rowOff>
    </xdr:to>
    <xdr:sp macro="" textlink="">
      <xdr:nvSpPr>
        <xdr:cNvPr id="379" name="円/楕円 378"/>
        <xdr:cNvSpPr/>
      </xdr:nvSpPr>
      <xdr:spPr>
        <a:xfrm>
          <a:off x="6921500" y="98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19374</xdr:rowOff>
    </xdr:from>
    <xdr:ext cx="534377" cy="259045"/>
    <xdr:sp macro="" textlink="">
      <xdr:nvSpPr>
        <xdr:cNvPr id="380" name="テキスト ボックス 379"/>
        <xdr:cNvSpPr txBox="1"/>
      </xdr:nvSpPr>
      <xdr:spPr>
        <a:xfrm>
          <a:off x="6705111" y="99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45343</xdr:rowOff>
    </xdr:from>
    <xdr:to>
      <xdr:col>15</xdr:col>
      <xdr:colOff>180975</xdr:colOff>
      <xdr:row>79</xdr:row>
      <xdr:rowOff>53125</xdr:rowOff>
    </xdr:to>
    <xdr:cxnSp macro="">
      <xdr:nvCxnSpPr>
        <xdr:cNvPr id="411" name="直線コネクタ 410"/>
        <xdr:cNvCxnSpPr/>
      </xdr:nvCxnSpPr>
      <xdr:spPr>
        <a:xfrm flipV="1">
          <a:off x="9639300" y="13418443"/>
          <a:ext cx="838200" cy="1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165993</xdr:rowOff>
    </xdr:from>
    <xdr:to>
      <xdr:col>15</xdr:col>
      <xdr:colOff>231775</xdr:colOff>
      <xdr:row>78</xdr:row>
      <xdr:rowOff>96143</xdr:rowOff>
    </xdr:to>
    <xdr:sp macro="" textlink="">
      <xdr:nvSpPr>
        <xdr:cNvPr id="421" name="円/楕円 420"/>
        <xdr:cNvSpPr/>
      </xdr:nvSpPr>
      <xdr:spPr>
        <a:xfrm>
          <a:off x="10426700" y="13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144420</xdr:rowOff>
    </xdr:from>
    <xdr:ext cx="534377" cy="259045"/>
    <xdr:sp macro="" textlink="">
      <xdr:nvSpPr>
        <xdr:cNvPr id="422" name="普通建設事業費 （ うち新規整備　）該当値テキスト"/>
        <xdr:cNvSpPr txBox="1"/>
      </xdr:nvSpPr>
      <xdr:spPr>
        <a:xfrm>
          <a:off x="10528300" y="1334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2325</xdr:rowOff>
    </xdr:from>
    <xdr:to>
      <xdr:col>14</xdr:col>
      <xdr:colOff>79375</xdr:colOff>
      <xdr:row>79</xdr:row>
      <xdr:rowOff>103925</xdr:rowOff>
    </xdr:to>
    <xdr:sp macro="" textlink="">
      <xdr:nvSpPr>
        <xdr:cNvPr id="423" name="円/楕円 422"/>
        <xdr:cNvSpPr/>
      </xdr:nvSpPr>
      <xdr:spPr>
        <a:xfrm>
          <a:off x="9588500" y="135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95052</xdr:rowOff>
    </xdr:from>
    <xdr:ext cx="469744" cy="259045"/>
    <xdr:sp macro="" textlink="">
      <xdr:nvSpPr>
        <xdr:cNvPr id="424" name="テキスト ボックス 423"/>
        <xdr:cNvSpPr txBox="1"/>
      </xdr:nvSpPr>
      <xdr:spPr>
        <a:xfrm>
          <a:off x="9404427" y="136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157238</xdr:rowOff>
    </xdr:from>
    <xdr:to>
      <xdr:col>15</xdr:col>
      <xdr:colOff>180975</xdr:colOff>
      <xdr:row>97</xdr:row>
      <xdr:rowOff>158077</xdr:rowOff>
    </xdr:to>
    <xdr:cxnSp macro="">
      <xdr:nvCxnSpPr>
        <xdr:cNvPr id="453" name="直線コネクタ 452"/>
        <xdr:cNvCxnSpPr/>
      </xdr:nvCxnSpPr>
      <xdr:spPr>
        <a:xfrm>
          <a:off x="9639300" y="16787888"/>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107277</xdr:rowOff>
    </xdr:from>
    <xdr:to>
      <xdr:col>15</xdr:col>
      <xdr:colOff>231775</xdr:colOff>
      <xdr:row>98</xdr:row>
      <xdr:rowOff>37427</xdr:rowOff>
    </xdr:to>
    <xdr:sp macro="" textlink="">
      <xdr:nvSpPr>
        <xdr:cNvPr id="463" name="円/楕円 462"/>
        <xdr:cNvSpPr/>
      </xdr:nvSpPr>
      <xdr:spPr>
        <a:xfrm>
          <a:off x="10426700" y="16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130154</xdr:rowOff>
    </xdr:from>
    <xdr:ext cx="534377" cy="259045"/>
    <xdr:sp macro="" textlink="">
      <xdr:nvSpPr>
        <xdr:cNvPr id="464" name="普通建設事業費 （ うち更新整備　）該当値テキスト"/>
        <xdr:cNvSpPr txBox="1"/>
      </xdr:nvSpPr>
      <xdr:spPr>
        <a:xfrm>
          <a:off x="10528300" y="165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106438</xdr:rowOff>
    </xdr:from>
    <xdr:to>
      <xdr:col>14</xdr:col>
      <xdr:colOff>79375</xdr:colOff>
      <xdr:row>98</xdr:row>
      <xdr:rowOff>36588</xdr:rowOff>
    </xdr:to>
    <xdr:sp macro="" textlink="">
      <xdr:nvSpPr>
        <xdr:cNvPr id="465" name="円/楕円 464"/>
        <xdr:cNvSpPr/>
      </xdr:nvSpPr>
      <xdr:spPr>
        <a:xfrm>
          <a:off x="9588500" y="167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27715</xdr:rowOff>
    </xdr:from>
    <xdr:ext cx="534377" cy="259045"/>
    <xdr:sp macro="" textlink="">
      <xdr:nvSpPr>
        <xdr:cNvPr id="466" name="テキスト ボックス 465"/>
        <xdr:cNvSpPr txBox="1"/>
      </xdr:nvSpPr>
      <xdr:spPr>
        <a:xfrm>
          <a:off x="9372111" y="168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43535</xdr:rowOff>
    </xdr:from>
    <xdr:to>
      <xdr:col>21</xdr:col>
      <xdr:colOff>161925</xdr:colOff>
      <xdr:row>39</xdr:row>
      <xdr:rowOff>44450</xdr:rowOff>
    </xdr:to>
    <xdr:cxnSp macro="">
      <xdr:nvCxnSpPr>
        <xdr:cNvPr id="501" name="直線コネクタ 500"/>
        <xdr:cNvCxnSpPr/>
      </xdr:nvCxnSpPr>
      <xdr:spPr>
        <a:xfrm>
          <a:off x="13703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2159</xdr:rowOff>
    </xdr:from>
    <xdr:to>
      <xdr:col>19</xdr:col>
      <xdr:colOff>644525</xdr:colOff>
      <xdr:row>39</xdr:row>
      <xdr:rowOff>43535</xdr:rowOff>
    </xdr:to>
    <xdr:cxnSp macro="">
      <xdr:nvCxnSpPr>
        <xdr:cNvPr id="504" name="直線コネクタ 503"/>
        <xdr:cNvCxnSpPr/>
      </xdr:nvCxnSpPr>
      <xdr:spPr>
        <a:xfrm>
          <a:off x="12814300" y="6688709"/>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164185</xdr:rowOff>
    </xdr:from>
    <xdr:to>
      <xdr:col>20</xdr:col>
      <xdr:colOff>9525</xdr:colOff>
      <xdr:row>39</xdr:row>
      <xdr:rowOff>94335</xdr:rowOff>
    </xdr:to>
    <xdr:sp macro="" textlink="">
      <xdr:nvSpPr>
        <xdr:cNvPr id="520" name="円/楕円 519"/>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85462</xdr:rowOff>
    </xdr:from>
    <xdr:ext cx="313932" cy="259045"/>
    <xdr:sp macro="" textlink="">
      <xdr:nvSpPr>
        <xdr:cNvPr id="521" name="テキスト ボックス 520"/>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122809</xdr:rowOff>
    </xdr:from>
    <xdr:to>
      <xdr:col>18</xdr:col>
      <xdr:colOff>492125</xdr:colOff>
      <xdr:row>39</xdr:row>
      <xdr:rowOff>52959</xdr:rowOff>
    </xdr:to>
    <xdr:sp macro="" textlink="">
      <xdr:nvSpPr>
        <xdr:cNvPr id="522" name="円/楕円 521"/>
        <xdr:cNvSpPr/>
      </xdr:nvSpPr>
      <xdr:spPr>
        <a:xfrm>
          <a:off x="12763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44086</xdr:rowOff>
    </xdr:from>
    <xdr:ext cx="378565" cy="259045"/>
    <xdr:sp macro="" textlink="">
      <xdr:nvSpPr>
        <xdr:cNvPr id="523" name="テキスト ボックス 522"/>
        <xdr:cNvSpPr txBox="1"/>
      </xdr:nvSpPr>
      <xdr:spPr>
        <a:xfrm>
          <a:off x="12625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23816</xdr:rowOff>
    </xdr:from>
    <xdr:to>
      <xdr:col>23</xdr:col>
      <xdr:colOff>517525</xdr:colOff>
      <xdr:row>77</xdr:row>
      <xdr:rowOff>81555</xdr:rowOff>
    </xdr:to>
    <xdr:cxnSp macro="">
      <xdr:nvCxnSpPr>
        <xdr:cNvPr id="603" name="直線コネクタ 602"/>
        <xdr:cNvCxnSpPr/>
      </xdr:nvCxnSpPr>
      <xdr:spPr>
        <a:xfrm>
          <a:off x="15481300" y="13225466"/>
          <a:ext cx="8382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6116</xdr:rowOff>
    </xdr:from>
    <xdr:to>
      <xdr:col>22</xdr:col>
      <xdr:colOff>365125</xdr:colOff>
      <xdr:row>77</xdr:row>
      <xdr:rowOff>23816</xdr:rowOff>
    </xdr:to>
    <xdr:cxnSp macro="">
      <xdr:nvCxnSpPr>
        <xdr:cNvPr id="606" name="直線コネクタ 605"/>
        <xdr:cNvCxnSpPr/>
      </xdr:nvCxnSpPr>
      <xdr:spPr>
        <a:xfrm>
          <a:off x="14592300" y="13207766"/>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154836</xdr:rowOff>
    </xdr:from>
    <xdr:to>
      <xdr:col>21</xdr:col>
      <xdr:colOff>161925</xdr:colOff>
      <xdr:row>77</xdr:row>
      <xdr:rowOff>6116</xdr:rowOff>
    </xdr:to>
    <xdr:cxnSp macro="">
      <xdr:nvCxnSpPr>
        <xdr:cNvPr id="609" name="直線コネクタ 608"/>
        <xdr:cNvCxnSpPr/>
      </xdr:nvCxnSpPr>
      <xdr:spPr>
        <a:xfrm>
          <a:off x="13703300" y="12670686"/>
          <a:ext cx="889000" cy="5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154836</xdr:rowOff>
    </xdr:from>
    <xdr:to>
      <xdr:col>19</xdr:col>
      <xdr:colOff>644525</xdr:colOff>
      <xdr:row>76</xdr:row>
      <xdr:rowOff>146624</xdr:rowOff>
    </xdr:to>
    <xdr:cxnSp macro="">
      <xdr:nvCxnSpPr>
        <xdr:cNvPr id="612" name="直線コネクタ 611"/>
        <xdr:cNvCxnSpPr/>
      </xdr:nvCxnSpPr>
      <xdr:spPr>
        <a:xfrm flipV="1">
          <a:off x="12814300" y="12670686"/>
          <a:ext cx="889000" cy="50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30755</xdr:rowOff>
    </xdr:from>
    <xdr:to>
      <xdr:col>23</xdr:col>
      <xdr:colOff>568325</xdr:colOff>
      <xdr:row>77</xdr:row>
      <xdr:rowOff>132355</xdr:rowOff>
    </xdr:to>
    <xdr:sp macro="" textlink="">
      <xdr:nvSpPr>
        <xdr:cNvPr id="622" name="円/楕円 621"/>
        <xdr:cNvSpPr/>
      </xdr:nvSpPr>
      <xdr:spPr>
        <a:xfrm>
          <a:off x="162687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9182</xdr:rowOff>
    </xdr:from>
    <xdr:ext cx="534377" cy="259045"/>
    <xdr:sp macro="" textlink="">
      <xdr:nvSpPr>
        <xdr:cNvPr id="623" name="公債費該当値テキスト"/>
        <xdr:cNvSpPr txBox="1"/>
      </xdr:nvSpPr>
      <xdr:spPr>
        <a:xfrm>
          <a:off x="16370300" y="132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144466</xdr:rowOff>
    </xdr:from>
    <xdr:to>
      <xdr:col>22</xdr:col>
      <xdr:colOff>415925</xdr:colOff>
      <xdr:row>77</xdr:row>
      <xdr:rowOff>74616</xdr:rowOff>
    </xdr:to>
    <xdr:sp macro="" textlink="">
      <xdr:nvSpPr>
        <xdr:cNvPr id="624" name="円/楕円 623"/>
        <xdr:cNvSpPr/>
      </xdr:nvSpPr>
      <xdr:spPr>
        <a:xfrm>
          <a:off x="15430500" y="131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65743</xdr:rowOff>
    </xdr:from>
    <xdr:ext cx="534377" cy="259045"/>
    <xdr:sp macro="" textlink="">
      <xdr:nvSpPr>
        <xdr:cNvPr id="625" name="テキスト ボックス 624"/>
        <xdr:cNvSpPr txBox="1"/>
      </xdr:nvSpPr>
      <xdr:spPr>
        <a:xfrm>
          <a:off x="15214111" y="132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126766</xdr:rowOff>
    </xdr:from>
    <xdr:to>
      <xdr:col>21</xdr:col>
      <xdr:colOff>212725</xdr:colOff>
      <xdr:row>77</xdr:row>
      <xdr:rowOff>56916</xdr:rowOff>
    </xdr:to>
    <xdr:sp macro="" textlink="">
      <xdr:nvSpPr>
        <xdr:cNvPr id="626" name="円/楕円 625"/>
        <xdr:cNvSpPr/>
      </xdr:nvSpPr>
      <xdr:spPr>
        <a:xfrm>
          <a:off x="14541500" y="131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48043</xdr:rowOff>
    </xdr:from>
    <xdr:ext cx="534377" cy="259045"/>
    <xdr:sp macro="" textlink="">
      <xdr:nvSpPr>
        <xdr:cNvPr id="627" name="テキスト ボックス 626"/>
        <xdr:cNvSpPr txBox="1"/>
      </xdr:nvSpPr>
      <xdr:spPr>
        <a:xfrm>
          <a:off x="14325111" y="132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104036</xdr:rowOff>
    </xdr:from>
    <xdr:to>
      <xdr:col>20</xdr:col>
      <xdr:colOff>9525</xdr:colOff>
      <xdr:row>74</xdr:row>
      <xdr:rowOff>34186</xdr:rowOff>
    </xdr:to>
    <xdr:sp macro="" textlink="">
      <xdr:nvSpPr>
        <xdr:cNvPr id="628" name="円/楕円 627"/>
        <xdr:cNvSpPr/>
      </xdr:nvSpPr>
      <xdr:spPr>
        <a:xfrm>
          <a:off x="13652500" y="126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50713</xdr:rowOff>
    </xdr:from>
    <xdr:ext cx="534377" cy="259045"/>
    <xdr:sp macro="" textlink="">
      <xdr:nvSpPr>
        <xdr:cNvPr id="629" name="テキスト ボックス 628"/>
        <xdr:cNvSpPr txBox="1"/>
      </xdr:nvSpPr>
      <xdr:spPr>
        <a:xfrm>
          <a:off x="13436111" y="123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95824</xdr:rowOff>
    </xdr:from>
    <xdr:to>
      <xdr:col>18</xdr:col>
      <xdr:colOff>492125</xdr:colOff>
      <xdr:row>77</xdr:row>
      <xdr:rowOff>25974</xdr:rowOff>
    </xdr:to>
    <xdr:sp macro="" textlink="">
      <xdr:nvSpPr>
        <xdr:cNvPr id="630" name="円/楕円 629"/>
        <xdr:cNvSpPr/>
      </xdr:nvSpPr>
      <xdr:spPr>
        <a:xfrm>
          <a:off x="12763500" y="131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17101</xdr:rowOff>
    </xdr:from>
    <xdr:ext cx="534377" cy="259045"/>
    <xdr:sp macro="" textlink="">
      <xdr:nvSpPr>
        <xdr:cNvPr id="631" name="テキスト ボックス 630"/>
        <xdr:cNvSpPr txBox="1"/>
      </xdr:nvSpPr>
      <xdr:spPr>
        <a:xfrm>
          <a:off x="12547111" y="132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125324</xdr:rowOff>
    </xdr:from>
    <xdr:to>
      <xdr:col>23</xdr:col>
      <xdr:colOff>517525</xdr:colOff>
      <xdr:row>98</xdr:row>
      <xdr:rowOff>132690</xdr:rowOff>
    </xdr:to>
    <xdr:cxnSp macro="">
      <xdr:nvCxnSpPr>
        <xdr:cNvPr id="660" name="直線コネクタ 659"/>
        <xdr:cNvCxnSpPr/>
      </xdr:nvCxnSpPr>
      <xdr:spPr>
        <a:xfrm>
          <a:off x="15481300" y="16755974"/>
          <a:ext cx="83820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125324</xdr:rowOff>
    </xdr:from>
    <xdr:to>
      <xdr:col>22</xdr:col>
      <xdr:colOff>365125</xdr:colOff>
      <xdr:row>98</xdr:row>
      <xdr:rowOff>113627</xdr:rowOff>
    </xdr:to>
    <xdr:cxnSp macro="">
      <xdr:nvCxnSpPr>
        <xdr:cNvPr id="663" name="直線コネクタ 662"/>
        <xdr:cNvCxnSpPr/>
      </xdr:nvCxnSpPr>
      <xdr:spPr>
        <a:xfrm flipV="1">
          <a:off x="14592300" y="16755974"/>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105663</xdr:rowOff>
    </xdr:from>
    <xdr:to>
      <xdr:col>21</xdr:col>
      <xdr:colOff>161925</xdr:colOff>
      <xdr:row>98</xdr:row>
      <xdr:rowOff>113627</xdr:rowOff>
    </xdr:to>
    <xdr:cxnSp macro="">
      <xdr:nvCxnSpPr>
        <xdr:cNvPr id="666" name="直線コネクタ 665"/>
        <xdr:cNvCxnSpPr/>
      </xdr:nvCxnSpPr>
      <xdr:spPr>
        <a:xfrm>
          <a:off x="13703300" y="1690776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7531</xdr:rowOff>
    </xdr:from>
    <xdr:to>
      <xdr:col>19</xdr:col>
      <xdr:colOff>644525</xdr:colOff>
      <xdr:row>98</xdr:row>
      <xdr:rowOff>105663</xdr:rowOff>
    </xdr:to>
    <xdr:cxnSp macro="">
      <xdr:nvCxnSpPr>
        <xdr:cNvPr id="669" name="直線コネクタ 668"/>
        <xdr:cNvCxnSpPr/>
      </xdr:nvCxnSpPr>
      <xdr:spPr>
        <a:xfrm>
          <a:off x="12814300" y="16809631"/>
          <a:ext cx="889000" cy="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81890</xdr:rowOff>
    </xdr:from>
    <xdr:to>
      <xdr:col>23</xdr:col>
      <xdr:colOff>568325</xdr:colOff>
      <xdr:row>99</xdr:row>
      <xdr:rowOff>12040</xdr:rowOff>
    </xdr:to>
    <xdr:sp macro="" textlink="">
      <xdr:nvSpPr>
        <xdr:cNvPr id="679" name="円/楕円 678"/>
        <xdr:cNvSpPr/>
      </xdr:nvSpPr>
      <xdr:spPr>
        <a:xfrm>
          <a:off x="162687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168267</xdr:rowOff>
    </xdr:from>
    <xdr:ext cx="469744" cy="259045"/>
    <xdr:sp macro="" textlink="">
      <xdr:nvSpPr>
        <xdr:cNvPr id="680" name="積立金該当値テキスト"/>
        <xdr:cNvSpPr txBox="1"/>
      </xdr:nvSpPr>
      <xdr:spPr>
        <a:xfrm>
          <a:off x="16370300" y="167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74524</xdr:rowOff>
    </xdr:from>
    <xdr:to>
      <xdr:col>22</xdr:col>
      <xdr:colOff>415925</xdr:colOff>
      <xdr:row>98</xdr:row>
      <xdr:rowOff>4674</xdr:rowOff>
    </xdr:to>
    <xdr:sp macro="" textlink="">
      <xdr:nvSpPr>
        <xdr:cNvPr id="681" name="円/楕円 680"/>
        <xdr:cNvSpPr/>
      </xdr:nvSpPr>
      <xdr:spPr>
        <a:xfrm>
          <a:off x="15430500" y="16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21201</xdr:rowOff>
    </xdr:from>
    <xdr:ext cx="534377" cy="259045"/>
    <xdr:sp macro="" textlink="">
      <xdr:nvSpPr>
        <xdr:cNvPr id="682" name="テキスト ボックス 681"/>
        <xdr:cNvSpPr txBox="1"/>
      </xdr:nvSpPr>
      <xdr:spPr>
        <a:xfrm>
          <a:off x="15214111" y="164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62827</xdr:rowOff>
    </xdr:from>
    <xdr:to>
      <xdr:col>21</xdr:col>
      <xdr:colOff>212725</xdr:colOff>
      <xdr:row>98</xdr:row>
      <xdr:rowOff>164427</xdr:rowOff>
    </xdr:to>
    <xdr:sp macro="" textlink="">
      <xdr:nvSpPr>
        <xdr:cNvPr id="683" name="円/楕円 682"/>
        <xdr:cNvSpPr/>
      </xdr:nvSpPr>
      <xdr:spPr>
        <a:xfrm>
          <a:off x="14541500" y="168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155554</xdr:rowOff>
    </xdr:from>
    <xdr:ext cx="469744" cy="259045"/>
    <xdr:sp macro="" textlink="">
      <xdr:nvSpPr>
        <xdr:cNvPr id="684" name="テキスト ボックス 683"/>
        <xdr:cNvSpPr txBox="1"/>
      </xdr:nvSpPr>
      <xdr:spPr>
        <a:xfrm>
          <a:off x="14357427" y="1695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54863</xdr:rowOff>
    </xdr:from>
    <xdr:to>
      <xdr:col>20</xdr:col>
      <xdr:colOff>9525</xdr:colOff>
      <xdr:row>98</xdr:row>
      <xdr:rowOff>156463</xdr:rowOff>
    </xdr:to>
    <xdr:sp macro="" textlink="">
      <xdr:nvSpPr>
        <xdr:cNvPr id="685" name="円/楕円 684"/>
        <xdr:cNvSpPr/>
      </xdr:nvSpPr>
      <xdr:spPr>
        <a:xfrm>
          <a:off x="13652500" y="168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147590</xdr:rowOff>
    </xdr:from>
    <xdr:ext cx="469744" cy="259045"/>
    <xdr:sp macro="" textlink="">
      <xdr:nvSpPr>
        <xdr:cNvPr id="686" name="テキスト ボックス 685"/>
        <xdr:cNvSpPr txBox="1"/>
      </xdr:nvSpPr>
      <xdr:spPr>
        <a:xfrm>
          <a:off x="13468427" y="1694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128181</xdr:rowOff>
    </xdr:from>
    <xdr:to>
      <xdr:col>18</xdr:col>
      <xdr:colOff>492125</xdr:colOff>
      <xdr:row>98</xdr:row>
      <xdr:rowOff>58331</xdr:rowOff>
    </xdr:to>
    <xdr:sp macro="" textlink="">
      <xdr:nvSpPr>
        <xdr:cNvPr id="687" name="円/楕円 686"/>
        <xdr:cNvSpPr/>
      </xdr:nvSpPr>
      <xdr:spPr>
        <a:xfrm>
          <a:off x="12763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49458</xdr:rowOff>
    </xdr:from>
    <xdr:ext cx="534377" cy="259045"/>
    <xdr:sp macro="" textlink="">
      <xdr:nvSpPr>
        <xdr:cNvPr id="688" name="テキスト ボックス 687"/>
        <xdr:cNvSpPr txBox="1"/>
      </xdr:nvSpPr>
      <xdr:spPr>
        <a:xfrm>
          <a:off x="12547111" y="168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42055</xdr:rowOff>
    </xdr:from>
    <xdr:to>
      <xdr:col>29</xdr:col>
      <xdr:colOff>517525</xdr:colOff>
      <xdr:row>39</xdr:row>
      <xdr:rowOff>98878</xdr:rowOff>
    </xdr:to>
    <xdr:cxnSp macro="">
      <xdr:nvCxnSpPr>
        <xdr:cNvPr id="725" name="直線コネクタ 724"/>
        <xdr:cNvCxnSpPr/>
      </xdr:nvCxnSpPr>
      <xdr:spPr>
        <a:xfrm>
          <a:off x="19545300" y="5185555"/>
          <a:ext cx="889000" cy="15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42055</xdr:rowOff>
    </xdr:from>
    <xdr:to>
      <xdr:col>28</xdr:col>
      <xdr:colOff>314325</xdr:colOff>
      <xdr:row>39</xdr:row>
      <xdr:rowOff>98878</xdr:rowOff>
    </xdr:to>
    <xdr:cxnSp macro="">
      <xdr:nvCxnSpPr>
        <xdr:cNvPr id="728" name="直線コネクタ 727"/>
        <xdr:cNvCxnSpPr/>
      </xdr:nvCxnSpPr>
      <xdr:spPr>
        <a:xfrm flipV="1">
          <a:off x="18656300" y="5185555"/>
          <a:ext cx="889000" cy="15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162705</xdr:rowOff>
    </xdr:from>
    <xdr:to>
      <xdr:col>28</xdr:col>
      <xdr:colOff>365125</xdr:colOff>
      <xdr:row>30</xdr:row>
      <xdr:rowOff>92855</xdr:rowOff>
    </xdr:to>
    <xdr:sp macro="" textlink="">
      <xdr:nvSpPr>
        <xdr:cNvPr id="744" name="円/楕円 743"/>
        <xdr:cNvSpPr/>
      </xdr:nvSpPr>
      <xdr:spPr>
        <a:xfrm>
          <a:off x="19494500" y="51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109382</xdr:rowOff>
    </xdr:from>
    <xdr:ext cx="469744" cy="259045"/>
    <xdr:sp macro="" textlink="">
      <xdr:nvSpPr>
        <xdr:cNvPr id="745" name="テキスト ボックス 744"/>
        <xdr:cNvSpPr txBox="1"/>
      </xdr:nvSpPr>
      <xdr:spPr>
        <a:xfrm>
          <a:off x="19310427" y="490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45608</xdr:rowOff>
    </xdr:from>
    <xdr:to>
      <xdr:col>32</xdr:col>
      <xdr:colOff>187325</xdr:colOff>
      <xdr:row>58</xdr:row>
      <xdr:rowOff>46248</xdr:rowOff>
    </xdr:to>
    <xdr:cxnSp macro="">
      <xdr:nvCxnSpPr>
        <xdr:cNvPr id="774" name="直線コネクタ 773"/>
        <xdr:cNvCxnSpPr/>
      </xdr:nvCxnSpPr>
      <xdr:spPr>
        <a:xfrm flipV="1">
          <a:off x="21323300" y="998970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46248</xdr:rowOff>
    </xdr:from>
    <xdr:to>
      <xdr:col>31</xdr:col>
      <xdr:colOff>34925</xdr:colOff>
      <xdr:row>58</xdr:row>
      <xdr:rowOff>46523</xdr:rowOff>
    </xdr:to>
    <xdr:cxnSp macro="">
      <xdr:nvCxnSpPr>
        <xdr:cNvPr id="777" name="直線コネクタ 776"/>
        <xdr:cNvCxnSpPr/>
      </xdr:nvCxnSpPr>
      <xdr:spPr>
        <a:xfrm flipV="1">
          <a:off x="20434300" y="999034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46523</xdr:rowOff>
    </xdr:from>
    <xdr:to>
      <xdr:col>29</xdr:col>
      <xdr:colOff>517525</xdr:colOff>
      <xdr:row>58</xdr:row>
      <xdr:rowOff>46980</xdr:rowOff>
    </xdr:to>
    <xdr:cxnSp macro="">
      <xdr:nvCxnSpPr>
        <xdr:cNvPr id="780" name="直線コネクタ 779"/>
        <xdr:cNvCxnSpPr/>
      </xdr:nvCxnSpPr>
      <xdr:spPr>
        <a:xfrm flipV="1">
          <a:off x="19545300" y="9990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46980</xdr:rowOff>
    </xdr:from>
    <xdr:to>
      <xdr:col>28</xdr:col>
      <xdr:colOff>314325</xdr:colOff>
      <xdr:row>58</xdr:row>
      <xdr:rowOff>46980</xdr:rowOff>
    </xdr:to>
    <xdr:cxnSp macro="">
      <xdr:nvCxnSpPr>
        <xdr:cNvPr id="783" name="直線コネクタ 782"/>
        <xdr:cNvCxnSpPr/>
      </xdr:nvCxnSpPr>
      <xdr:spPr>
        <a:xfrm>
          <a:off x="18656300" y="9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166258</xdr:rowOff>
    </xdr:from>
    <xdr:to>
      <xdr:col>32</xdr:col>
      <xdr:colOff>238125</xdr:colOff>
      <xdr:row>58</xdr:row>
      <xdr:rowOff>96408</xdr:rowOff>
    </xdr:to>
    <xdr:sp macro="" textlink="">
      <xdr:nvSpPr>
        <xdr:cNvPr id="793" name="円/楕円 792"/>
        <xdr:cNvSpPr/>
      </xdr:nvSpPr>
      <xdr:spPr>
        <a:xfrm>
          <a:off x="22110700" y="99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469744" cy="259045"/>
    <xdr:sp macro="" textlink="">
      <xdr:nvSpPr>
        <xdr:cNvPr id="794" name="貸付金該当値テキスト"/>
        <xdr:cNvSpPr txBox="1"/>
      </xdr:nvSpPr>
      <xdr:spPr>
        <a:xfrm>
          <a:off x="22212300"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166898</xdr:rowOff>
    </xdr:from>
    <xdr:to>
      <xdr:col>31</xdr:col>
      <xdr:colOff>85725</xdr:colOff>
      <xdr:row>58</xdr:row>
      <xdr:rowOff>97048</xdr:rowOff>
    </xdr:to>
    <xdr:sp macro="" textlink="">
      <xdr:nvSpPr>
        <xdr:cNvPr id="795" name="円/楕円 794"/>
        <xdr:cNvSpPr/>
      </xdr:nvSpPr>
      <xdr:spPr>
        <a:xfrm>
          <a:off x="21272500" y="99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88175</xdr:rowOff>
    </xdr:from>
    <xdr:ext cx="469744" cy="259045"/>
    <xdr:sp macro="" textlink="">
      <xdr:nvSpPr>
        <xdr:cNvPr id="796" name="テキスト ボックス 795"/>
        <xdr:cNvSpPr txBox="1"/>
      </xdr:nvSpPr>
      <xdr:spPr>
        <a:xfrm>
          <a:off x="21088427" y="1003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167173</xdr:rowOff>
    </xdr:from>
    <xdr:to>
      <xdr:col>29</xdr:col>
      <xdr:colOff>568325</xdr:colOff>
      <xdr:row>58</xdr:row>
      <xdr:rowOff>97323</xdr:rowOff>
    </xdr:to>
    <xdr:sp macro="" textlink="">
      <xdr:nvSpPr>
        <xdr:cNvPr id="797" name="円/楕円 796"/>
        <xdr:cNvSpPr/>
      </xdr:nvSpPr>
      <xdr:spPr>
        <a:xfrm>
          <a:off x="20383500" y="99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88450</xdr:rowOff>
    </xdr:from>
    <xdr:ext cx="469744" cy="259045"/>
    <xdr:sp macro="" textlink="">
      <xdr:nvSpPr>
        <xdr:cNvPr id="798" name="テキスト ボックス 797"/>
        <xdr:cNvSpPr txBox="1"/>
      </xdr:nvSpPr>
      <xdr:spPr>
        <a:xfrm>
          <a:off x="20199427" y="100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167630</xdr:rowOff>
    </xdr:from>
    <xdr:to>
      <xdr:col>28</xdr:col>
      <xdr:colOff>365125</xdr:colOff>
      <xdr:row>58</xdr:row>
      <xdr:rowOff>97780</xdr:rowOff>
    </xdr:to>
    <xdr:sp macro="" textlink="">
      <xdr:nvSpPr>
        <xdr:cNvPr id="799" name="円/楕円 798"/>
        <xdr:cNvSpPr/>
      </xdr:nvSpPr>
      <xdr:spPr>
        <a:xfrm>
          <a:off x="19494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88907</xdr:rowOff>
    </xdr:from>
    <xdr:ext cx="469744" cy="259045"/>
    <xdr:sp macro="" textlink="">
      <xdr:nvSpPr>
        <xdr:cNvPr id="800" name="テキスト ボックス 799"/>
        <xdr:cNvSpPr txBox="1"/>
      </xdr:nvSpPr>
      <xdr:spPr>
        <a:xfrm>
          <a:off x="19310427"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167630</xdr:rowOff>
    </xdr:from>
    <xdr:to>
      <xdr:col>27</xdr:col>
      <xdr:colOff>161925</xdr:colOff>
      <xdr:row>58</xdr:row>
      <xdr:rowOff>97780</xdr:rowOff>
    </xdr:to>
    <xdr:sp macro="" textlink="">
      <xdr:nvSpPr>
        <xdr:cNvPr id="801" name="円/楕円 800"/>
        <xdr:cNvSpPr/>
      </xdr:nvSpPr>
      <xdr:spPr>
        <a:xfrm>
          <a:off x="18605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88907</xdr:rowOff>
    </xdr:from>
    <xdr:ext cx="469744" cy="259045"/>
    <xdr:sp macro="" textlink="">
      <xdr:nvSpPr>
        <xdr:cNvPr id="802" name="テキスト ボックス 801"/>
        <xdr:cNvSpPr txBox="1"/>
      </xdr:nvSpPr>
      <xdr:spPr>
        <a:xfrm>
          <a:off x="18421427"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79102</xdr:rowOff>
    </xdr:from>
    <xdr:to>
      <xdr:col>32</xdr:col>
      <xdr:colOff>187325</xdr:colOff>
      <xdr:row>75</xdr:row>
      <xdr:rowOff>123927</xdr:rowOff>
    </xdr:to>
    <xdr:cxnSp macro="">
      <xdr:nvCxnSpPr>
        <xdr:cNvPr id="832" name="直線コネクタ 831"/>
        <xdr:cNvCxnSpPr/>
      </xdr:nvCxnSpPr>
      <xdr:spPr>
        <a:xfrm flipV="1">
          <a:off x="21323300" y="12937852"/>
          <a:ext cx="838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123927</xdr:rowOff>
    </xdr:from>
    <xdr:to>
      <xdr:col>31</xdr:col>
      <xdr:colOff>34925</xdr:colOff>
      <xdr:row>76</xdr:row>
      <xdr:rowOff>52794</xdr:rowOff>
    </xdr:to>
    <xdr:cxnSp macro="">
      <xdr:nvCxnSpPr>
        <xdr:cNvPr id="835" name="直線コネクタ 834"/>
        <xdr:cNvCxnSpPr/>
      </xdr:nvCxnSpPr>
      <xdr:spPr>
        <a:xfrm flipV="1">
          <a:off x="20434300" y="12982677"/>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46641</xdr:rowOff>
    </xdr:from>
    <xdr:to>
      <xdr:col>29</xdr:col>
      <xdr:colOff>517525</xdr:colOff>
      <xdr:row>76</xdr:row>
      <xdr:rowOff>52794</xdr:rowOff>
    </xdr:to>
    <xdr:cxnSp macro="">
      <xdr:nvCxnSpPr>
        <xdr:cNvPr id="838" name="直線コネクタ 837"/>
        <xdr:cNvCxnSpPr/>
      </xdr:nvCxnSpPr>
      <xdr:spPr>
        <a:xfrm>
          <a:off x="19545300" y="13076841"/>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46641</xdr:rowOff>
    </xdr:from>
    <xdr:to>
      <xdr:col>28</xdr:col>
      <xdr:colOff>314325</xdr:colOff>
      <xdr:row>76</xdr:row>
      <xdr:rowOff>67614</xdr:rowOff>
    </xdr:to>
    <xdr:cxnSp macro="">
      <xdr:nvCxnSpPr>
        <xdr:cNvPr id="841" name="直線コネクタ 840"/>
        <xdr:cNvCxnSpPr/>
      </xdr:nvCxnSpPr>
      <xdr:spPr>
        <a:xfrm flipV="1">
          <a:off x="18656300" y="13076841"/>
          <a:ext cx="889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28302</xdr:rowOff>
    </xdr:from>
    <xdr:to>
      <xdr:col>32</xdr:col>
      <xdr:colOff>238125</xdr:colOff>
      <xdr:row>75</xdr:row>
      <xdr:rowOff>129902</xdr:rowOff>
    </xdr:to>
    <xdr:sp macro="" textlink="">
      <xdr:nvSpPr>
        <xdr:cNvPr id="851" name="円/楕円 850"/>
        <xdr:cNvSpPr/>
      </xdr:nvSpPr>
      <xdr:spPr>
        <a:xfrm>
          <a:off x="22110700" y="128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51179</xdr:rowOff>
    </xdr:from>
    <xdr:ext cx="534377" cy="259045"/>
    <xdr:sp macro="" textlink="">
      <xdr:nvSpPr>
        <xdr:cNvPr id="852" name="繰出金該当値テキスト"/>
        <xdr:cNvSpPr txBox="1"/>
      </xdr:nvSpPr>
      <xdr:spPr>
        <a:xfrm>
          <a:off x="22212300" y="127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54,181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73127</xdr:rowOff>
    </xdr:from>
    <xdr:to>
      <xdr:col>31</xdr:col>
      <xdr:colOff>85725</xdr:colOff>
      <xdr:row>76</xdr:row>
      <xdr:rowOff>3277</xdr:rowOff>
    </xdr:to>
    <xdr:sp macro="" textlink="">
      <xdr:nvSpPr>
        <xdr:cNvPr id="853" name="円/楕円 852"/>
        <xdr:cNvSpPr/>
      </xdr:nvSpPr>
      <xdr:spPr>
        <a:xfrm>
          <a:off x="21272500" y="12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19804</xdr:rowOff>
    </xdr:from>
    <xdr:ext cx="534377" cy="259045"/>
    <xdr:sp macro="" textlink="">
      <xdr:nvSpPr>
        <xdr:cNvPr id="854" name="テキスト ボックス 853"/>
        <xdr:cNvSpPr txBox="1"/>
      </xdr:nvSpPr>
      <xdr:spPr>
        <a:xfrm>
          <a:off x="21056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1994</xdr:rowOff>
    </xdr:from>
    <xdr:to>
      <xdr:col>29</xdr:col>
      <xdr:colOff>568325</xdr:colOff>
      <xdr:row>76</xdr:row>
      <xdr:rowOff>103594</xdr:rowOff>
    </xdr:to>
    <xdr:sp macro="" textlink="">
      <xdr:nvSpPr>
        <xdr:cNvPr id="855" name="円/楕円 854"/>
        <xdr:cNvSpPr/>
      </xdr:nvSpPr>
      <xdr:spPr>
        <a:xfrm>
          <a:off x="20383500" y="130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120121</xdr:rowOff>
    </xdr:from>
    <xdr:ext cx="534377" cy="259045"/>
    <xdr:sp macro="" textlink="">
      <xdr:nvSpPr>
        <xdr:cNvPr id="856" name="テキスト ボックス 855"/>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167291</xdr:rowOff>
    </xdr:from>
    <xdr:to>
      <xdr:col>28</xdr:col>
      <xdr:colOff>365125</xdr:colOff>
      <xdr:row>76</xdr:row>
      <xdr:rowOff>97441</xdr:rowOff>
    </xdr:to>
    <xdr:sp macro="" textlink="">
      <xdr:nvSpPr>
        <xdr:cNvPr id="857" name="円/楕円 856"/>
        <xdr:cNvSpPr/>
      </xdr:nvSpPr>
      <xdr:spPr>
        <a:xfrm>
          <a:off x="19494500" y="130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113968</xdr:rowOff>
    </xdr:from>
    <xdr:ext cx="534377" cy="259045"/>
    <xdr:sp macro="" textlink="">
      <xdr:nvSpPr>
        <xdr:cNvPr id="858" name="テキスト ボックス 857"/>
        <xdr:cNvSpPr txBox="1"/>
      </xdr:nvSpPr>
      <xdr:spPr>
        <a:xfrm>
          <a:off x="19278111" y="128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16814</xdr:rowOff>
    </xdr:from>
    <xdr:to>
      <xdr:col>27</xdr:col>
      <xdr:colOff>161925</xdr:colOff>
      <xdr:row>76</xdr:row>
      <xdr:rowOff>118414</xdr:rowOff>
    </xdr:to>
    <xdr:sp macro="" textlink="">
      <xdr:nvSpPr>
        <xdr:cNvPr id="859" name="円/楕円 858"/>
        <xdr:cNvSpPr/>
      </xdr:nvSpPr>
      <xdr:spPr>
        <a:xfrm>
          <a:off x="18605500" y="13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134941</xdr:rowOff>
    </xdr:from>
    <xdr:ext cx="534377" cy="259045"/>
    <xdr:sp macro="" textlink="">
      <xdr:nvSpPr>
        <xdr:cNvPr id="860" name="テキスト ボックス 859"/>
        <xdr:cNvSpPr txBox="1"/>
      </xdr:nvSpPr>
      <xdr:spPr>
        <a:xfrm>
          <a:off x="18389111" y="128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して人件費・物件費・普通建設費・公債費が下回っていて、扶助費が上回っている。補助費・維持補修費に関しては平均値である。旧産炭地域ということで公営住宅が多く、主要な産業もないベッドタウンであり、かつ、高齢化が進んでいることで自主財源に乏しい状況にある。</a:t>
          </a:r>
          <a:endParaRPr lang="ja-JP" altLang="ja-JP" sz="1400">
            <a:effectLst/>
          </a:endParaRPr>
        </a:p>
        <a:p>
          <a:r>
            <a:rPr kumimoji="1" lang="ja-JP" altLang="ja-JP" sz="1100">
              <a:solidFill>
                <a:schemeClr val="dk1"/>
              </a:solidFill>
              <a:effectLst/>
              <a:latin typeface="+mn-lt"/>
              <a:ea typeface="+mn-ea"/>
              <a:cs typeface="+mn-cs"/>
            </a:rPr>
            <a:t>扶助費は毎年増加の一途を辿っているが、自主財源が増加するわけでもなく、自ずと人件費・物件費・普通建設費が抑制されている。しかしながら、生産年齢層の定住化を図り、長いスパンでの自主財源の確保に努める必要がある。今まで以上に事業の取捨選択を行いつつ、教育環境整備や住環境整備など将来への有効な投資を行う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29,148
28,792
11.01
9,754,450
9,374,378
355,488
5,782,181
6,441,748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117820</xdr:rowOff>
    </xdr:from>
    <xdr:to>
      <xdr:col>6</xdr:col>
      <xdr:colOff>511175</xdr:colOff>
      <xdr:row>35</xdr:row>
      <xdr:rowOff>6132</xdr:rowOff>
    </xdr:to>
    <xdr:cxnSp macro="">
      <xdr:nvCxnSpPr>
        <xdr:cNvPr id="63" name="直線コネクタ 62"/>
        <xdr:cNvCxnSpPr/>
      </xdr:nvCxnSpPr>
      <xdr:spPr>
        <a:xfrm flipV="1">
          <a:off x="3797300" y="5947120"/>
          <a:ext cx="8382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6132</xdr:rowOff>
    </xdr:from>
    <xdr:to>
      <xdr:col>5</xdr:col>
      <xdr:colOff>358775</xdr:colOff>
      <xdr:row>35</xdr:row>
      <xdr:rowOff>31605</xdr:rowOff>
    </xdr:to>
    <xdr:cxnSp macro="">
      <xdr:nvCxnSpPr>
        <xdr:cNvPr id="66" name="直線コネクタ 65"/>
        <xdr:cNvCxnSpPr/>
      </xdr:nvCxnSpPr>
      <xdr:spPr>
        <a:xfrm flipV="1">
          <a:off x="2908300" y="6006882"/>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166805</xdr:rowOff>
    </xdr:from>
    <xdr:to>
      <xdr:col>4</xdr:col>
      <xdr:colOff>155575</xdr:colOff>
      <xdr:row>35</xdr:row>
      <xdr:rowOff>31605</xdr:rowOff>
    </xdr:to>
    <xdr:cxnSp macro="">
      <xdr:nvCxnSpPr>
        <xdr:cNvPr id="69" name="直線コネクタ 68"/>
        <xdr:cNvCxnSpPr/>
      </xdr:nvCxnSpPr>
      <xdr:spPr>
        <a:xfrm>
          <a:off x="2019300" y="5996105"/>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119126</xdr:rowOff>
    </xdr:from>
    <xdr:to>
      <xdr:col>2</xdr:col>
      <xdr:colOff>638175</xdr:colOff>
      <xdr:row>34</xdr:row>
      <xdr:rowOff>166805</xdr:rowOff>
    </xdr:to>
    <xdr:cxnSp macro="">
      <xdr:nvCxnSpPr>
        <xdr:cNvPr id="72" name="直線コネクタ 71"/>
        <xdr:cNvCxnSpPr/>
      </xdr:nvCxnSpPr>
      <xdr:spPr>
        <a:xfrm>
          <a:off x="1130300" y="5776976"/>
          <a:ext cx="889000" cy="2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67020</xdr:rowOff>
    </xdr:from>
    <xdr:to>
      <xdr:col>6</xdr:col>
      <xdr:colOff>561975</xdr:colOff>
      <xdr:row>34</xdr:row>
      <xdr:rowOff>168620</xdr:rowOff>
    </xdr:to>
    <xdr:sp macro="" textlink="">
      <xdr:nvSpPr>
        <xdr:cNvPr id="82" name="円/楕円 81"/>
        <xdr:cNvSpPr/>
      </xdr:nvSpPr>
      <xdr:spPr>
        <a:xfrm>
          <a:off x="4584700" y="58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89897</xdr:rowOff>
    </xdr:from>
    <xdr:ext cx="469744" cy="259045"/>
    <xdr:sp macro="" textlink="">
      <xdr:nvSpPr>
        <xdr:cNvPr id="83" name="議会費該当値テキスト"/>
        <xdr:cNvSpPr txBox="1"/>
      </xdr:nvSpPr>
      <xdr:spPr>
        <a:xfrm>
          <a:off x="4686300" y="57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126782</xdr:rowOff>
    </xdr:from>
    <xdr:to>
      <xdr:col>5</xdr:col>
      <xdr:colOff>409575</xdr:colOff>
      <xdr:row>35</xdr:row>
      <xdr:rowOff>56932</xdr:rowOff>
    </xdr:to>
    <xdr:sp macro="" textlink="">
      <xdr:nvSpPr>
        <xdr:cNvPr id="84" name="円/楕円 83"/>
        <xdr:cNvSpPr/>
      </xdr:nvSpPr>
      <xdr:spPr>
        <a:xfrm>
          <a:off x="3746500" y="59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73459</xdr:rowOff>
    </xdr:from>
    <xdr:ext cx="469744" cy="259045"/>
    <xdr:sp macro="" textlink="">
      <xdr:nvSpPr>
        <xdr:cNvPr id="85" name="テキスト ボックス 84"/>
        <xdr:cNvSpPr txBox="1"/>
      </xdr:nvSpPr>
      <xdr:spPr>
        <a:xfrm>
          <a:off x="3562427" y="573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152255</xdr:rowOff>
    </xdr:from>
    <xdr:to>
      <xdr:col>4</xdr:col>
      <xdr:colOff>206375</xdr:colOff>
      <xdr:row>35</xdr:row>
      <xdr:rowOff>82405</xdr:rowOff>
    </xdr:to>
    <xdr:sp macro="" textlink="">
      <xdr:nvSpPr>
        <xdr:cNvPr id="86" name="円/楕円 85"/>
        <xdr:cNvSpPr/>
      </xdr:nvSpPr>
      <xdr:spPr>
        <a:xfrm>
          <a:off x="2857500" y="59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98932</xdr:rowOff>
    </xdr:from>
    <xdr:ext cx="469744" cy="259045"/>
    <xdr:sp macro="" textlink="">
      <xdr:nvSpPr>
        <xdr:cNvPr id="87" name="テキスト ボックス 86"/>
        <xdr:cNvSpPr txBox="1"/>
      </xdr:nvSpPr>
      <xdr:spPr>
        <a:xfrm>
          <a:off x="2673427" y="57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116005</xdr:rowOff>
    </xdr:from>
    <xdr:to>
      <xdr:col>3</xdr:col>
      <xdr:colOff>3175</xdr:colOff>
      <xdr:row>35</xdr:row>
      <xdr:rowOff>46155</xdr:rowOff>
    </xdr:to>
    <xdr:sp macro="" textlink="">
      <xdr:nvSpPr>
        <xdr:cNvPr id="88" name="円/楕円 87"/>
        <xdr:cNvSpPr/>
      </xdr:nvSpPr>
      <xdr:spPr>
        <a:xfrm>
          <a:off x="19685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62682</xdr:rowOff>
    </xdr:from>
    <xdr:ext cx="469744" cy="259045"/>
    <xdr:sp macro="" textlink="">
      <xdr:nvSpPr>
        <xdr:cNvPr id="89" name="テキスト ボックス 88"/>
        <xdr:cNvSpPr txBox="1"/>
      </xdr:nvSpPr>
      <xdr:spPr>
        <a:xfrm>
          <a:off x="1784427" y="57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68326</xdr:rowOff>
    </xdr:from>
    <xdr:to>
      <xdr:col>1</xdr:col>
      <xdr:colOff>485775</xdr:colOff>
      <xdr:row>33</xdr:row>
      <xdr:rowOff>169926</xdr:rowOff>
    </xdr:to>
    <xdr:sp macro="" textlink="">
      <xdr:nvSpPr>
        <xdr:cNvPr id="90" name="円/楕円 89"/>
        <xdr:cNvSpPr/>
      </xdr:nvSpPr>
      <xdr:spPr>
        <a:xfrm>
          <a:off x="1079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15003</xdr:rowOff>
    </xdr:from>
    <xdr:ext cx="469744" cy="259045"/>
    <xdr:sp macro="" textlink="">
      <xdr:nvSpPr>
        <xdr:cNvPr id="91" name="テキスト ボックス 90"/>
        <xdr:cNvSpPr txBox="1"/>
      </xdr:nvSpPr>
      <xdr:spPr>
        <a:xfrm>
          <a:off x="895427" y="55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32791</xdr:rowOff>
    </xdr:from>
    <xdr:to>
      <xdr:col>6</xdr:col>
      <xdr:colOff>511175</xdr:colOff>
      <xdr:row>57</xdr:row>
      <xdr:rowOff>136644</xdr:rowOff>
    </xdr:to>
    <xdr:cxnSp macro="">
      <xdr:nvCxnSpPr>
        <xdr:cNvPr id="120" name="直線コネクタ 119"/>
        <xdr:cNvCxnSpPr/>
      </xdr:nvCxnSpPr>
      <xdr:spPr>
        <a:xfrm>
          <a:off x="3797300" y="9805441"/>
          <a:ext cx="838200" cy="10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32791</xdr:rowOff>
    </xdr:from>
    <xdr:to>
      <xdr:col>5</xdr:col>
      <xdr:colOff>358775</xdr:colOff>
      <xdr:row>57</xdr:row>
      <xdr:rowOff>115171</xdr:rowOff>
    </xdr:to>
    <xdr:cxnSp macro="">
      <xdr:nvCxnSpPr>
        <xdr:cNvPr id="123" name="直線コネクタ 122"/>
        <xdr:cNvCxnSpPr/>
      </xdr:nvCxnSpPr>
      <xdr:spPr>
        <a:xfrm flipV="1">
          <a:off x="2908300" y="9805441"/>
          <a:ext cx="889000" cy="8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115171</xdr:rowOff>
    </xdr:from>
    <xdr:to>
      <xdr:col>4</xdr:col>
      <xdr:colOff>155575</xdr:colOff>
      <xdr:row>57</xdr:row>
      <xdr:rowOff>123713</xdr:rowOff>
    </xdr:to>
    <xdr:cxnSp macro="">
      <xdr:nvCxnSpPr>
        <xdr:cNvPr id="126" name="直線コネクタ 125"/>
        <xdr:cNvCxnSpPr/>
      </xdr:nvCxnSpPr>
      <xdr:spPr>
        <a:xfrm flipV="1">
          <a:off x="2019300" y="9887821"/>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31229</xdr:rowOff>
    </xdr:from>
    <xdr:to>
      <xdr:col>2</xdr:col>
      <xdr:colOff>638175</xdr:colOff>
      <xdr:row>57</xdr:row>
      <xdr:rowOff>123713</xdr:rowOff>
    </xdr:to>
    <xdr:cxnSp macro="">
      <xdr:nvCxnSpPr>
        <xdr:cNvPr id="129" name="直線コネクタ 128"/>
        <xdr:cNvCxnSpPr/>
      </xdr:nvCxnSpPr>
      <xdr:spPr>
        <a:xfrm>
          <a:off x="1130300" y="9803879"/>
          <a:ext cx="889000" cy="9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85844</xdr:rowOff>
    </xdr:from>
    <xdr:to>
      <xdr:col>6</xdr:col>
      <xdr:colOff>561975</xdr:colOff>
      <xdr:row>58</xdr:row>
      <xdr:rowOff>15994</xdr:rowOff>
    </xdr:to>
    <xdr:sp macro="" textlink="">
      <xdr:nvSpPr>
        <xdr:cNvPr id="139" name="円/楕円 138"/>
        <xdr:cNvSpPr/>
      </xdr:nvSpPr>
      <xdr:spPr>
        <a:xfrm>
          <a:off x="4584700" y="98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771</xdr:rowOff>
    </xdr:from>
    <xdr:ext cx="534377" cy="259045"/>
    <xdr:sp macro="" textlink="">
      <xdr:nvSpPr>
        <xdr:cNvPr id="140" name="総務費該当値テキスト"/>
        <xdr:cNvSpPr txBox="1"/>
      </xdr:nvSpPr>
      <xdr:spPr>
        <a:xfrm>
          <a:off x="4686300" y="97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153441</xdr:rowOff>
    </xdr:from>
    <xdr:to>
      <xdr:col>5</xdr:col>
      <xdr:colOff>409575</xdr:colOff>
      <xdr:row>57</xdr:row>
      <xdr:rowOff>83591</xdr:rowOff>
    </xdr:to>
    <xdr:sp macro="" textlink="">
      <xdr:nvSpPr>
        <xdr:cNvPr id="141" name="円/楕円 140"/>
        <xdr:cNvSpPr/>
      </xdr:nvSpPr>
      <xdr:spPr>
        <a:xfrm>
          <a:off x="37465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74718</xdr:rowOff>
    </xdr:from>
    <xdr:ext cx="534377" cy="259045"/>
    <xdr:sp macro="" textlink="">
      <xdr:nvSpPr>
        <xdr:cNvPr id="142" name="テキスト ボックス 141"/>
        <xdr:cNvSpPr txBox="1"/>
      </xdr:nvSpPr>
      <xdr:spPr>
        <a:xfrm>
          <a:off x="3530111" y="98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64371</xdr:rowOff>
    </xdr:from>
    <xdr:to>
      <xdr:col>4</xdr:col>
      <xdr:colOff>206375</xdr:colOff>
      <xdr:row>57</xdr:row>
      <xdr:rowOff>165971</xdr:rowOff>
    </xdr:to>
    <xdr:sp macro="" textlink="">
      <xdr:nvSpPr>
        <xdr:cNvPr id="143" name="円/楕円 142"/>
        <xdr:cNvSpPr/>
      </xdr:nvSpPr>
      <xdr:spPr>
        <a:xfrm>
          <a:off x="2857500" y="98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157098</xdr:rowOff>
    </xdr:from>
    <xdr:ext cx="534377" cy="259045"/>
    <xdr:sp macro="" textlink="">
      <xdr:nvSpPr>
        <xdr:cNvPr id="144" name="テキスト ボックス 143"/>
        <xdr:cNvSpPr txBox="1"/>
      </xdr:nvSpPr>
      <xdr:spPr>
        <a:xfrm>
          <a:off x="2641111" y="99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72913</xdr:rowOff>
    </xdr:from>
    <xdr:to>
      <xdr:col>3</xdr:col>
      <xdr:colOff>3175</xdr:colOff>
      <xdr:row>58</xdr:row>
      <xdr:rowOff>3063</xdr:rowOff>
    </xdr:to>
    <xdr:sp macro="" textlink="">
      <xdr:nvSpPr>
        <xdr:cNvPr id="145" name="円/楕円 144"/>
        <xdr:cNvSpPr/>
      </xdr:nvSpPr>
      <xdr:spPr>
        <a:xfrm>
          <a:off x="1968500" y="98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165640</xdr:rowOff>
    </xdr:from>
    <xdr:ext cx="534377" cy="259045"/>
    <xdr:sp macro="" textlink="">
      <xdr:nvSpPr>
        <xdr:cNvPr id="146" name="テキスト ボックス 145"/>
        <xdr:cNvSpPr txBox="1"/>
      </xdr:nvSpPr>
      <xdr:spPr>
        <a:xfrm>
          <a:off x="1752111" y="993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151879</xdr:rowOff>
    </xdr:from>
    <xdr:to>
      <xdr:col>1</xdr:col>
      <xdr:colOff>485775</xdr:colOff>
      <xdr:row>57</xdr:row>
      <xdr:rowOff>82029</xdr:rowOff>
    </xdr:to>
    <xdr:sp macro="" textlink="">
      <xdr:nvSpPr>
        <xdr:cNvPr id="147" name="円/楕円 146"/>
        <xdr:cNvSpPr/>
      </xdr:nvSpPr>
      <xdr:spPr>
        <a:xfrm>
          <a:off x="1079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73156</xdr:rowOff>
    </xdr:from>
    <xdr:ext cx="534377" cy="259045"/>
    <xdr:sp macro="" textlink="">
      <xdr:nvSpPr>
        <xdr:cNvPr id="148" name="テキスト ボックス 147"/>
        <xdr:cNvSpPr txBox="1"/>
      </xdr:nvSpPr>
      <xdr:spPr>
        <a:xfrm>
          <a:off x="863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153591</xdr:rowOff>
    </xdr:from>
    <xdr:to>
      <xdr:col>6</xdr:col>
      <xdr:colOff>511175</xdr:colOff>
      <xdr:row>75</xdr:row>
      <xdr:rowOff>163726</xdr:rowOff>
    </xdr:to>
    <xdr:cxnSp macro="">
      <xdr:nvCxnSpPr>
        <xdr:cNvPr id="178" name="直線コネクタ 177"/>
        <xdr:cNvCxnSpPr/>
      </xdr:nvCxnSpPr>
      <xdr:spPr>
        <a:xfrm flipV="1">
          <a:off x="3797300" y="13012341"/>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163726</xdr:rowOff>
    </xdr:from>
    <xdr:to>
      <xdr:col>5</xdr:col>
      <xdr:colOff>358775</xdr:colOff>
      <xdr:row>76</xdr:row>
      <xdr:rowOff>77071</xdr:rowOff>
    </xdr:to>
    <xdr:cxnSp macro="">
      <xdr:nvCxnSpPr>
        <xdr:cNvPr id="181" name="直線コネクタ 180"/>
        <xdr:cNvCxnSpPr/>
      </xdr:nvCxnSpPr>
      <xdr:spPr>
        <a:xfrm flipV="1">
          <a:off x="2908300" y="13022476"/>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77071</xdr:rowOff>
    </xdr:from>
    <xdr:to>
      <xdr:col>4</xdr:col>
      <xdr:colOff>155575</xdr:colOff>
      <xdr:row>76</xdr:row>
      <xdr:rowOff>95580</xdr:rowOff>
    </xdr:to>
    <xdr:cxnSp macro="">
      <xdr:nvCxnSpPr>
        <xdr:cNvPr id="184" name="直線コネクタ 183"/>
        <xdr:cNvCxnSpPr/>
      </xdr:nvCxnSpPr>
      <xdr:spPr>
        <a:xfrm flipV="1">
          <a:off x="2019300" y="13107271"/>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95580</xdr:rowOff>
    </xdr:from>
    <xdr:to>
      <xdr:col>2</xdr:col>
      <xdr:colOff>638175</xdr:colOff>
      <xdr:row>76</xdr:row>
      <xdr:rowOff>101935</xdr:rowOff>
    </xdr:to>
    <xdr:cxnSp macro="">
      <xdr:nvCxnSpPr>
        <xdr:cNvPr id="187" name="直線コネクタ 186"/>
        <xdr:cNvCxnSpPr/>
      </xdr:nvCxnSpPr>
      <xdr:spPr>
        <a:xfrm flipV="1">
          <a:off x="1130300" y="1312578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102791</xdr:rowOff>
    </xdr:from>
    <xdr:to>
      <xdr:col>6</xdr:col>
      <xdr:colOff>561975</xdr:colOff>
      <xdr:row>76</xdr:row>
      <xdr:rowOff>32941</xdr:rowOff>
    </xdr:to>
    <xdr:sp macro="" textlink="">
      <xdr:nvSpPr>
        <xdr:cNvPr id="197" name="円/楕円 196"/>
        <xdr:cNvSpPr/>
      </xdr:nvSpPr>
      <xdr:spPr>
        <a:xfrm>
          <a:off x="4584700" y="129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125668</xdr:rowOff>
    </xdr:from>
    <xdr:ext cx="599010" cy="259045"/>
    <xdr:sp macro="" textlink="">
      <xdr:nvSpPr>
        <xdr:cNvPr id="198" name="民生費該当値テキスト"/>
        <xdr:cNvSpPr txBox="1"/>
      </xdr:nvSpPr>
      <xdr:spPr>
        <a:xfrm>
          <a:off x="4686300" y="1281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112926</xdr:rowOff>
    </xdr:from>
    <xdr:to>
      <xdr:col>5</xdr:col>
      <xdr:colOff>409575</xdr:colOff>
      <xdr:row>76</xdr:row>
      <xdr:rowOff>43076</xdr:rowOff>
    </xdr:to>
    <xdr:sp macro="" textlink="">
      <xdr:nvSpPr>
        <xdr:cNvPr id="199" name="円/楕円 198"/>
        <xdr:cNvSpPr/>
      </xdr:nvSpPr>
      <xdr:spPr>
        <a:xfrm>
          <a:off x="3746500" y="129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59603</xdr:rowOff>
    </xdr:from>
    <xdr:ext cx="599010" cy="259045"/>
    <xdr:sp macro="" textlink="">
      <xdr:nvSpPr>
        <xdr:cNvPr id="200" name="テキスト ボックス 199"/>
        <xdr:cNvSpPr txBox="1"/>
      </xdr:nvSpPr>
      <xdr:spPr>
        <a:xfrm>
          <a:off x="3497794" y="127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26271</xdr:rowOff>
    </xdr:from>
    <xdr:to>
      <xdr:col>4</xdr:col>
      <xdr:colOff>206375</xdr:colOff>
      <xdr:row>76</xdr:row>
      <xdr:rowOff>127871</xdr:rowOff>
    </xdr:to>
    <xdr:sp macro="" textlink="">
      <xdr:nvSpPr>
        <xdr:cNvPr id="201" name="円/楕円 200"/>
        <xdr:cNvSpPr/>
      </xdr:nvSpPr>
      <xdr:spPr>
        <a:xfrm>
          <a:off x="2857500" y="130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144398</xdr:rowOff>
    </xdr:from>
    <xdr:ext cx="599010" cy="259045"/>
    <xdr:sp macro="" textlink="">
      <xdr:nvSpPr>
        <xdr:cNvPr id="202" name="テキスト ボックス 201"/>
        <xdr:cNvSpPr txBox="1"/>
      </xdr:nvSpPr>
      <xdr:spPr>
        <a:xfrm>
          <a:off x="2608794" y="1283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44780</xdr:rowOff>
    </xdr:from>
    <xdr:to>
      <xdr:col>3</xdr:col>
      <xdr:colOff>3175</xdr:colOff>
      <xdr:row>76</xdr:row>
      <xdr:rowOff>146380</xdr:rowOff>
    </xdr:to>
    <xdr:sp macro="" textlink="">
      <xdr:nvSpPr>
        <xdr:cNvPr id="203" name="円/楕円 202"/>
        <xdr:cNvSpPr/>
      </xdr:nvSpPr>
      <xdr:spPr>
        <a:xfrm>
          <a:off x="1968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162907</xdr:rowOff>
    </xdr:from>
    <xdr:ext cx="599010" cy="259045"/>
    <xdr:sp macro="" textlink="">
      <xdr:nvSpPr>
        <xdr:cNvPr id="204" name="テキスト ボックス 203"/>
        <xdr:cNvSpPr txBox="1"/>
      </xdr:nvSpPr>
      <xdr:spPr>
        <a:xfrm>
          <a:off x="1719794" y="1285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51135</xdr:rowOff>
    </xdr:from>
    <xdr:to>
      <xdr:col>1</xdr:col>
      <xdr:colOff>485775</xdr:colOff>
      <xdr:row>76</xdr:row>
      <xdr:rowOff>152735</xdr:rowOff>
    </xdr:to>
    <xdr:sp macro="" textlink="">
      <xdr:nvSpPr>
        <xdr:cNvPr id="205" name="円/楕円 204"/>
        <xdr:cNvSpPr/>
      </xdr:nvSpPr>
      <xdr:spPr>
        <a:xfrm>
          <a:off x="1079500" y="130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169263</xdr:rowOff>
    </xdr:from>
    <xdr:ext cx="599010" cy="259045"/>
    <xdr:sp macro="" textlink="">
      <xdr:nvSpPr>
        <xdr:cNvPr id="206" name="テキスト ボックス 205"/>
        <xdr:cNvSpPr txBox="1"/>
      </xdr:nvSpPr>
      <xdr:spPr>
        <a:xfrm>
          <a:off x="830794" y="1285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171329</xdr:rowOff>
    </xdr:from>
    <xdr:to>
      <xdr:col>6</xdr:col>
      <xdr:colOff>511175</xdr:colOff>
      <xdr:row>99</xdr:row>
      <xdr:rowOff>7748</xdr:rowOff>
    </xdr:to>
    <xdr:cxnSp macro="">
      <xdr:nvCxnSpPr>
        <xdr:cNvPr id="238" name="直線コネクタ 237"/>
        <xdr:cNvCxnSpPr/>
      </xdr:nvCxnSpPr>
      <xdr:spPr>
        <a:xfrm>
          <a:off x="3797300" y="16973429"/>
          <a:ext cx="8382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171329</xdr:rowOff>
    </xdr:from>
    <xdr:to>
      <xdr:col>5</xdr:col>
      <xdr:colOff>358775</xdr:colOff>
      <xdr:row>99</xdr:row>
      <xdr:rowOff>19016</xdr:rowOff>
    </xdr:to>
    <xdr:cxnSp macro="">
      <xdr:nvCxnSpPr>
        <xdr:cNvPr id="241" name="直線コネクタ 240"/>
        <xdr:cNvCxnSpPr/>
      </xdr:nvCxnSpPr>
      <xdr:spPr>
        <a:xfrm flipV="1">
          <a:off x="2908300" y="16973429"/>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26118</xdr:rowOff>
    </xdr:from>
    <xdr:to>
      <xdr:col>4</xdr:col>
      <xdr:colOff>155575</xdr:colOff>
      <xdr:row>99</xdr:row>
      <xdr:rowOff>19016</xdr:rowOff>
    </xdr:to>
    <xdr:cxnSp macro="">
      <xdr:nvCxnSpPr>
        <xdr:cNvPr id="244" name="直線コネクタ 243"/>
        <xdr:cNvCxnSpPr/>
      </xdr:nvCxnSpPr>
      <xdr:spPr>
        <a:xfrm>
          <a:off x="2019300" y="16828218"/>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26118</xdr:rowOff>
    </xdr:from>
    <xdr:to>
      <xdr:col>2</xdr:col>
      <xdr:colOff>638175</xdr:colOff>
      <xdr:row>99</xdr:row>
      <xdr:rowOff>15979</xdr:rowOff>
    </xdr:to>
    <xdr:cxnSp macro="">
      <xdr:nvCxnSpPr>
        <xdr:cNvPr id="247" name="直線コネクタ 246"/>
        <xdr:cNvCxnSpPr/>
      </xdr:nvCxnSpPr>
      <xdr:spPr>
        <a:xfrm flipV="1">
          <a:off x="1130300" y="16828218"/>
          <a:ext cx="889000" cy="1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128398</xdr:rowOff>
    </xdr:from>
    <xdr:to>
      <xdr:col>6</xdr:col>
      <xdr:colOff>561975</xdr:colOff>
      <xdr:row>99</xdr:row>
      <xdr:rowOff>58548</xdr:rowOff>
    </xdr:to>
    <xdr:sp macro="" textlink="">
      <xdr:nvSpPr>
        <xdr:cNvPr id="257" name="円/楕円 256"/>
        <xdr:cNvSpPr/>
      </xdr:nvSpPr>
      <xdr:spPr>
        <a:xfrm>
          <a:off x="4584700" y="169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43325</xdr:rowOff>
    </xdr:from>
    <xdr:ext cx="534377" cy="259045"/>
    <xdr:sp macro="" textlink="">
      <xdr:nvSpPr>
        <xdr:cNvPr id="258" name="衛生費該当値テキスト"/>
        <xdr:cNvSpPr txBox="1"/>
      </xdr:nvSpPr>
      <xdr:spPr>
        <a:xfrm>
          <a:off x="4686300" y="168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120529</xdr:rowOff>
    </xdr:from>
    <xdr:to>
      <xdr:col>5</xdr:col>
      <xdr:colOff>409575</xdr:colOff>
      <xdr:row>99</xdr:row>
      <xdr:rowOff>50679</xdr:rowOff>
    </xdr:to>
    <xdr:sp macro="" textlink="">
      <xdr:nvSpPr>
        <xdr:cNvPr id="259" name="円/楕円 258"/>
        <xdr:cNvSpPr/>
      </xdr:nvSpPr>
      <xdr:spPr>
        <a:xfrm>
          <a:off x="3746500" y="169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41806</xdr:rowOff>
    </xdr:from>
    <xdr:ext cx="534377" cy="259045"/>
    <xdr:sp macro="" textlink="">
      <xdr:nvSpPr>
        <xdr:cNvPr id="260" name="テキスト ボックス 259"/>
        <xdr:cNvSpPr txBox="1"/>
      </xdr:nvSpPr>
      <xdr:spPr>
        <a:xfrm>
          <a:off x="3530111" y="170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139666</xdr:rowOff>
    </xdr:from>
    <xdr:to>
      <xdr:col>4</xdr:col>
      <xdr:colOff>206375</xdr:colOff>
      <xdr:row>99</xdr:row>
      <xdr:rowOff>69816</xdr:rowOff>
    </xdr:to>
    <xdr:sp macro="" textlink="">
      <xdr:nvSpPr>
        <xdr:cNvPr id="261" name="円/楕円 260"/>
        <xdr:cNvSpPr/>
      </xdr:nvSpPr>
      <xdr:spPr>
        <a:xfrm>
          <a:off x="2857500" y="169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60943</xdr:rowOff>
    </xdr:from>
    <xdr:ext cx="534377" cy="259045"/>
    <xdr:sp macro="" textlink="">
      <xdr:nvSpPr>
        <xdr:cNvPr id="262" name="テキスト ボックス 261"/>
        <xdr:cNvSpPr txBox="1"/>
      </xdr:nvSpPr>
      <xdr:spPr>
        <a:xfrm>
          <a:off x="2641111" y="170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146768</xdr:rowOff>
    </xdr:from>
    <xdr:to>
      <xdr:col>3</xdr:col>
      <xdr:colOff>3175</xdr:colOff>
      <xdr:row>98</xdr:row>
      <xdr:rowOff>76918</xdr:rowOff>
    </xdr:to>
    <xdr:sp macro="" textlink="">
      <xdr:nvSpPr>
        <xdr:cNvPr id="263" name="円/楕円 262"/>
        <xdr:cNvSpPr/>
      </xdr:nvSpPr>
      <xdr:spPr>
        <a:xfrm>
          <a:off x="1968500" y="16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93445</xdr:rowOff>
    </xdr:from>
    <xdr:ext cx="534377" cy="259045"/>
    <xdr:sp macro="" textlink="">
      <xdr:nvSpPr>
        <xdr:cNvPr id="264" name="テキスト ボックス 263"/>
        <xdr:cNvSpPr txBox="1"/>
      </xdr:nvSpPr>
      <xdr:spPr>
        <a:xfrm>
          <a:off x="1752111" y="165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136629</xdr:rowOff>
    </xdr:from>
    <xdr:to>
      <xdr:col>1</xdr:col>
      <xdr:colOff>485775</xdr:colOff>
      <xdr:row>99</xdr:row>
      <xdr:rowOff>66779</xdr:rowOff>
    </xdr:to>
    <xdr:sp macro="" textlink="">
      <xdr:nvSpPr>
        <xdr:cNvPr id="265" name="円/楕円 264"/>
        <xdr:cNvSpPr/>
      </xdr:nvSpPr>
      <xdr:spPr>
        <a:xfrm>
          <a:off x="1079500" y="169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57906</xdr:rowOff>
    </xdr:from>
    <xdr:ext cx="534377" cy="259045"/>
    <xdr:sp macro="" textlink="">
      <xdr:nvSpPr>
        <xdr:cNvPr id="266" name="テキスト ボックス 265"/>
        <xdr:cNvSpPr txBox="1"/>
      </xdr:nvSpPr>
      <xdr:spPr>
        <a:xfrm>
          <a:off x="863111" y="170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53213</xdr:rowOff>
    </xdr:from>
    <xdr:to>
      <xdr:col>15</xdr:col>
      <xdr:colOff>180975</xdr:colOff>
      <xdr:row>39</xdr:row>
      <xdr:rowOff>44450</xdr:rowOff>
    </xdr:to>
    <xdr:cxnSp macro="">
      <xdr:nvCxnSpPr>
        <xdr:cNvPr id="295" name="直線コネクタ 294"/>
        <xdr:cNvCxnSpPr/>
      </xdr:nvCxnSpPr>
      <xdr:spPr>
        <a:xfrm>
          <a:off x="9639300" y="6568313"/>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53213</xdr:rowOff>
    </xdr:from>
    <xdr:to>
      <xdr:col>14</xdr:col>
      <xdr:colOff>28575</xdr:colOff>
      <xdr:row>39</xdr:row>
      <xdr:rowOff>44450</xdr:rowOff>
    </xdr:to>
    <xdr:cxnSp macro="">
      <xdr:nvCxnSpPr>
        <xdr:cNvPr id="298" name="直線コネクタ 297"/>
        <xdr:cNvCxnSpPr/>
      </xdr:nvCxnSpPr>
      <xdr:spPr>
        <a:xfrm flipV="1">
          <a:off x="8750300" y="65683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71120</xdr:rowOff>
    </xdr:from>
    <xdr:to>
      <xdr:col>12</xdr:col>
      <xdr:colOff>511175</xdr:colOff>
      <xdr:row>39</xdr:row>
      <xdr:rowOff>44450</xdr:rowOff>
    </xdr:to>
    <xdr:cxnSp macro="">
      <xdr:nvCxnSpPr>
        <xdr:cNvPr id="301" name="直線コネクタ 300"/>
        <xdr:cNvCxnSpPr/>
      </xdr:nvCxnSpPr>
      <xdr:spPr>
        <a:xfrm>
          <a:off x="7861300" y="6586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74168</xdr:rowOff>
    </xdr:from>
    <xdr:to>
      <xdr:col>11</xdr:col>
      <xdr:colOff>307975</xdr:colOff>
      <xdr:row>38</xdr:row>
      <xdr:rowOff>71120</xdr:rowOff>
    </xdr:to>
    <xdr:cxnSp macro="">
      <xdr:nvCxnSpPr>
        <xdr:cNvPr id="304" name="直線コネクタ 303"/>
        <xdr:cNvCxnSpPr/>
      </xdr:nvCxnSpPr>
      <xdr:spPr>
        <a:xfrm>
          <a:off x="6972300" y="6246368"/>
          <a:ext cx="889000" cy="3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2413</xdr:rowOff>
    </xdr:from>
    <xdr:to>
      <xdr:col>14</xdr:col>
      <xdr:colOff>79375</xdr:colOff>
      <xdr:row>38</xdr:row>
      <xdr:rowOff>104013</xdr:rowOff>
    </xdr:to>
    <xdr:sp macro="" textlink="">
      <xdr:nvSpPr>
        <xdr:cNvPr id="316" name="円/楕円 315"/>
        <xdr:cNvSpPr/>
      </xdr:nvSpPr>
      <xdr:spPr>
        <a:xfrm>
          <a:off x="9588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95140</xdr:rowOff>
    </xdr:from>
    <xdr:ext cx="378565" cy="259045"/>
    <xdr:sp macro="" textlink="">
      <xdr:nvSpPr>
        <xdr:cNvPr id="317" name="テキスト ボックス 316"/>
        <xdr:cNvSpPr txBox="1"/>
      </xdr:nvSpPr>
      <xdr:spPr>
        <a:xfrm>
          <a:off x="9450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20320</xdr:rowOff>
    </xdr:from>
    <xdr:to>
      <xdr:col>11</xdr:col>
      <xdr:colOff>358775</xdr:colOff>
      <xdr:row>38</xdr:row>
      <xdr:rowOff>121920</xdr:rowOff>
    </xdr:to>
    <xdr:sp macro="" textlink="">
      <xdr:nvSpPr>
        <xdr:cNvPr id="320" name="円/楕円 319"/>
        <xdr:cNvSpPr/>
      </xdr:nvSpPr>
      <xdr:spPr>
        <a:xfrm>
          <a:off x="781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113047</xdr:rowOff>
    </xdr:from>
    <xdr:ext cx="378565" cy="259045"/>
    <xdr:sp macro="" textlink="">
      <xdr:nvSpPr>
        <xdr:cNvPr id="321" name="テキスト ボックス 320"/>
        <xdr:cNvSpPr txBox="1"/>
      </xdr:nvSpPr>
      <xdr:spPr>
        <a:xfrm>
          <a:off x="7672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23368</xdr:rowOff>
    </xdr:from>
    <xdr:to>
      <xdr:col>10</xdr:col>
      <xdr:colOff>155575</xdr:colOff>
      <xdr:row>36</xdr:row>
      <xdr:rowOff>124968</xdr:rowOff>
    </xdr:to>
    <xdr:sp macro="" textlink="">
      <xdr:nvSpPr>
        <xdr:cNvPr id="322" name="円/楕円 321"/>
        <xdr:cNvSpPr/>
      </xdr:nvSpPr>
      <xdr:spPr>
        <a:xfrm>
          <a:off x="6921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116095</xdr:rowOff>
    </xdr:from>
    <xdr:ext cx="469744" cy="259045"/>
    <xdr:sp macro="" textlink="">
      <xdr:nvSpPr>
        <xdr:cNvPr id="323" name="テキスト ボックス 322"/>
        <xdr:cNvSpPr txBox="1"/>
      </xdr:nvSpPr>
      <xdr:spPr>
        <a:xfrm>
          <a:off x="67374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87122</xdr:rowOff>
    </xdr:from>
    <xdr:to>
      <xdr:col>15</xdr:col>
      <xdr:colOff>180975</xdr:colOff>
      <xdr:row>58</xdr:row>
      <xdr:rowOff>93454</xdr:rowOff>
    </xdr:to>
    <xdr:cxnSp macro="">
      <xdr:nvCxnSpPr>
        <xdr:cNvPr id="350" name="直線コネクタ 349"/>
        <xdr:cNvCxnSpPr/>
      </xdr:nvCxnSpPr>
      <xdr:spPr>
        <a:xfrm flipV="1">
          <a:off x="9639300" y="10031222"/>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93454</xdr:rowOff>
    </xdr:from>
    <xdr:to>
      <xdr:col>14</xdr:col>
      <xdr:colOff>28575</xdr:colOff>
      <xdr:row>58</xdr:row>
      <xdr:rowOff>100426</xdr:rowOff>
    </xdr:to>
    <xdr:cxnSp macro="">
      <xdr:nvCxnSpPr>
        <xdr:cNvPr id="353" name="直線コネクタ 352"/>
        <xdr:cNvCxnSpPr/>
      </xdr:nvCxnSpPr>
      <xdr:spPr>
        <a:xfrm flipV="1">
          <a:off x="8750300" y="1003755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100426</xdr:rowOff>
    </xdr:from>
    <xdr:to>
      <xdr:col>12</xdr:col>
      <xdr:colOff>511175</xdr:colOff>
      <xdr:row>58</xdr:row>
      <xdr:rowOff>106530</xdr:rowOff>
    </xdr:to>
    <xdr:cxnSp macro="">
      <xdr:nvCxnSpPr>
        <xdr:cNvPr id="356" name="直線コネクタ 355"/>
        <xdr:cNvCxnSpPr/>
      </xdr:nvCxnSpPr>
      <xdr:spPr>
        <a:xfrm flipV="1">
          <a:off x="7861300" y="1004452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106530</xdr:rowOff>
    </xdr:from>
    <xdr:to>
      <xdr:col>11</xdr:col>
      <xdr:colOff>307975</xdr:colOff>
      <xdr:row>58</xdr:row>
      <xdr:rowOff>113480</xdr:rowOff>
    </xdr:to>
    <xdr:cxnSp macro="">
      <xdr:nvCxnSpPr>
        <xdr:cNvPr id="359" name="直線コネクタ 358"/>
        <xdr:cNvCxnSpPr/>
      </xdr:nvCxnSpPr>
      <xdr:spPr>
        <a:xfrm flipV="1">
          <a:off x="6972300" y="1005063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36322</xdr:rowOff>
    </xdr:from>
    <xdr:to>
      <xdr:col>15</xdr:col>
      <xdr:colOff>231775</xdr:colOff>
      <xdr:row>58</xdr:row>
      <xdr:rowOff>137922</xdr:rowOff>
    </xdr:to>
    <xdr:sp macro="" textlink="">
      <xdr:nvSpPr>
        <xdr:cNvPr id="369" name="円/楕円 368"/>
        <xdr:cNvSpPr/>
      </xdr:nvSpPr>
      <xdr:spPr>
        <a:xfrm>
          <a:off x="10426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122699</xdr:rowOff>
    </xdr:from>
    <xdr:ext cx="469744" cy="259045"/>
    <xdr:sp macro="" textlink="">
      <xdr:nvSpPr>
        <xdr:cNvPr id="370" name="農林水産業費該当値テキスト"/>
        <xdr:cNvSpPr txBox="1"/>
      </xdr:nvSpPr>
      <xdr:spPr>
        <a:xfrm>
          <a:off x="10528300" y="989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42654</xdr:rowOff>
    </xdr:from>
    <xdr:to>
      <xdr:col>14</xdr:col>
      <xdr:colOff>79375</xdr:colOff>
      <xdr:row>58</xdr:row>
      <xdr:rowOff>144254</xdr:rowOff>
    </xdr:to>
    <xdr:sp macro="" textlink="">
      <xdr:nvSpPr>
        <xdr:cNvPr id="371" name="円/楕円 370"/>
        <xdr:cNvSpPr/>
      </xdr:nvSpPr>
      <xdr:spPr>
        <a:xfrm>
          <a:off x="9588500" y="99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135381</xdr:rowOff>
    </xdr:from>
    <xdr:ext cx="469744" cy="259045"/>
    <xdr:sp macro="" textlink="">
      <xdr:nvSpPr>
        <xdr:cNvPr id="372" name="テキスト ボックス 371"/>
        <xdr:cNvSpPr txBox="1"/>
      </xdr:nvSpPr>
      <xdr:spPr>
        <a:xfrm>
          <a:off x="9404427" y="100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49626</xdr:rowOff>
    </xdr:from>
    <xdr:to>
      <xdr:col>12</xdr:col>
      <xdr:colOff>561975</xdr:colOff>
      <xdr:row>58</xdr:row>
      <xdr:rowOff>151226</xdr:rowOff>
    </xdr:to>
    <xdr:sp macro="" textlink="">
      <xdr:nvSpPr>
        <xdr:cNvPr id="373" name="円/楕円 372"/>
        <xdr:cNvSpPr/>
      </xdr:nvSpPr>
      <xdr:spPr>
        <a:xfrm>
          <a:off x="8699500" y="99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142353</xdr:rowOff>
    </xdr:from>
    <xdr:ext cx="469744" cy="259045"/>
    <xdr:sp macro="" textlink="">
      <xdr:nvSpPr>
        <xdr:cNvPr id="374" name="テキスト ボックス 373"/>
        <xdr:cNvSpPr txBox="1"/>
      </xdr:nvSpPr>
      <xdr:spPr>
        <a:xfrm>
          <a:off x="8515427" y="1008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55730</xdr:rowOff>
    </xdr:from>
    <xdr:to>
      <xdr:col>11</xdr:col>
      <xdr:colOff>358775</xdr:colOff>
      <xdr:row>58</xdr:row>
      <xdr:rowOff>157330</xdr:rowOff>
    </xdr:to>
    <xdr:sp macro="" textlink="">
      <xdr:nvSpPr>
        <xdr:cNvPr id="375" name="円/楕円 374"/>
        <xdr:cNvSpPr/>
      </xdr:nvSpPr>
      <xdr:spPr>
        <a:xfrm>
          <a:off x="7810500" y="99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148457</xdr:rowOff>
    </xdr:from>
    <xdr:ext cx="469744" cy="259045"/>
    <xdr:sp macro="" textlink="">
      <xdr:nvSpPr>
        <xdr:cNvPr id="376" name="テキスト ボックス 375"/>
        <xdr:cNvSpPr txBox="1"/>
      </xdr:nvSpPr>
      <xdr:spPr>
        <a:xfrm>
          <a:off x="7626427" y="1009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62680</xdr:rowOff>
    </xdr:from>
    <xdr:to>
      <xdr:col>10</xdr:col>
      <xdr:colOff>155575</xdr:colOff>
      <xdr:row>58</xdr:row>
      <xdr:rowOff>164280</xdr:rowOff>
    </xdr:to>
    <xdr:sp macro="" textlink="">
      <xdr:nvSpPr>
        <xdr:cNvPr id="377" name="円/楕円 376"/>
        <xdr:cNvSpPr/>
      </xdr:nvSpPr>
      <xdr:spPr>
        <a:xfrm>
          <a:off x="69215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155407</xdr:rowOff>
    </xdr:from>
    <xdr:ext cx="469744" cy="259045"/>
    <xdr:sp macro="" textlink="">
      <xdr:nvSpPr>
        <xdr:cNvPr id="378" name="テキスト ボックス 377"/>
        <xdr:cNvSpPr txBox="1"/>
      </xdr:nvSpPr>
      <xdr:spPr>
        <a:xfrm>
          <a:off x="6737427" y="100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124704</xdr:rowOff>
    </xdr:from>
    <xdr:to>
      <xdr:col>15</xdr:col>
      <xdr:colOff>180975</xdr:colOff>
      <xdr:row>78</xdr:row>
      <xdr:rowOff>28783</xdr:rowOff>
    </xdr:to>
    <xdr:cxnSp macro="">
      <xdr:nvCxnSpPr>
        <xdr:cNvPr id="405" name="直線コネクタ 404"/>
        <xdr:cNvCxnSpPr/>
      </xdr:nvCxnSpPr>
      <xdr:spPr>
        <a:xfrm flipV="1">
          <a:off x="9639300" y="13326354"/>
          <a:ext cx="8382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28783</xdr:rowOff>
    </xdr:from>
    <xdr:to>
      <xdr:col>14</xdr:col>
      <xdr:colOff>28575</xdr:colOff>
      <xdr:row>78</xdr:row>
      <xdr:rowOff>47803</xdr:rowOff>
    </xdr:to>
    <xdr:cxnSp macro="">
      <xdr:nvCxnSpPr>
        <xdr:cNvPr id="408" name="直線コネクタ 407"/>
        <xdr:cNvCxnSpPr/>
      </xdr:nvCxnSpPr>
      <xdr:spPr>
        <a:xfrm flipV="1">
          <a:off x="8750300" y="13401883"/>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47803</xdr:rowOff>
    </xdr:from>
    <xdr:to>
      <xdr:col>12</xdr:col>
      <xdr:colOff>511175</xdr:colOff>
      <xdr:row>78</xdr:row>
      <xdr:rowOff>49678</xdr:rowOff>
    </xdr:to>
    <xdr:cxnSp macro="">
      <xdr:nvCxnSpPr>
        <xdr:cNvPr id="411" name="直線コネクタ 410"/>
        <xdr:cNvCxnSpPr/>
      </xdr:nvCxnSpPr>
      <xdr:spPr>
        <a:xfrm flipV="1">
          <a:off x="7861300" y="1342090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49678</xdr:rowOff>
    </xdr:from>
    <xdr:to>
      <xdr:col>11</xdr:col>
      <xdr:colOff>307975</xdr:colOff>
      <xdr:row>78</xdr:row>
      <xdr:rowOff>50546</xdr:rowOff>
    </xdr:to>
    <xdr:cxnSp macro="">
      <xdr:nvCxnSpPr>
        <xdr:cNvPr id="414" name="直線コネクタ 413"/>
        <xdr:cNvCxnSpPr/>
      </xdr:nvCxnSpPr>
      <xdr:spPr>
        <a:xfrm flipV="1">
          <a:off x="6972300" y="1342277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73904</xdr:rowOff>
    </xdr:from>
    <xdr:to>
      <xdr:col>15</xdr:col>
      <xdr:colOff>231775</xdr:colOff>
      <xdr:row>78</xdr:row>
      <xdr:rowOff>4054</xdr:rowOff>
    </xdr:to>
    <xdr:sp macro="" textlink="">
      <xdr:nvSpPr>
        <xdr:cNvPr id="424" name="円/楕円 423"/>
        <xdr:cNvSpPr/>
      </xdr:nvSpPr>
      <xdr:spPr>
        <a:xfrm>
          <a:off x="104267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52331</xdr:rowOff>
    </xdr:from>
    <xdr:ext cx="469744" cy="259045"/>
    <xdr:sp macro="" textlink="">
      <xdr:nvSpPr>
        <xdr:cNvPr id="425" name="商工費該当値テキスト"/>
        <xdr:cNvSpPr txBox="1"/>
      </xdr:nvSpPr>
      <xdr:spPr>
        <a:xfrm>
          <a:off x="10528300" y="132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149433</xdr:rowOff>
    </xdr:from>
    <xdr:to>
      <xdr:col>14</xdr:col>
      <xdr:colOff>79375</xdr:colOff>
      <xdr:row>78</xdr:row>
      <xdr:rowOff>79583</xdr:rowOff>
    </xdr:to>
    <xdr:sp macro="" textlink="">
      <xdr:nvSpPr>
        <xdr:cNvPr id="426" name="円/楕円 425"/>
        <xdr:cNvSpPr/>
      </xdr:nvSpPr>
      <xdr:spPr>
        <a:xfrm>
          <a:off x="9588500" y="133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70710</xdr:rowOff>
    </xdr:from>
    <xdr:ext cx="469744" cy="259045"/>
    <xdr:sp macro="" textlink="">
      <xdr:nvSpPr>
        <xdr:cNvPr id="427" name="テキスト ボックス 426"/>
        <xdr:cNvSpPr txBox="1"/>
      </xdr:nvSpPr>
      <xdr:spPr>
        <a:xfrm>
          <a:off x="9404427" y="134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168453</xdr:rowOff>
    </xdr:from>
    <xdr:to>
      <xdr:col>12</xdr:col>
      <xdr:colOff>561975</xdr:colOff>
      <xdr:row>78</xdr:row>
      <xdr:rowOff>98603</xdr:rowOff>
    </xdr:to>
    <xdr:sp macro="" textlink="">
      <xdr:nvSpPr>
        <xdr:cNvPr id="428" name="円/楕円 427"/>
        <xdr:cNvSpPr/>
      </xdr:nvSpPr>
      <xdr:spPr>
        <a:xfrm>
          <a:off x="8699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89730</xdr:rowOff>
    </xdr:from>
    <xdr:ext cx="469744" cy="259045"/>
    <xdr:sp macro="" textlink="">
      <xdr:nvSpPr>
        <xdr:cNvPr id="429" name="テキスト ボックス 428"/>
        <xdr:cNvSpPr txBox="1"/>
      </xdr:nvSpPr>
      <xdr:spPr>
        <a:xfrm>
          <a:off x="8515427"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170328</xdr:rowOff>
    </xdr:from>
    <xdr:to>
      <xdr:col>11</xdr:col>
      <xdr:colOff>358775</xdr:colOff>
      <xdr:row>78</xdr:row>
      <xdr:rowOff>100478</xdr:rowOff>
    </xdr:to>
    <xdr:sp macro="" textlink="">
      <xdr:nvSpPr>
        <xdr:cNvPr id="430" name="円/楕円 429"/>
        <xdr:cNvSpPr/>
      </xdr:nvSpPr>
      <xdr:spPr>
        <a:xfrm>
          <a:off x="7810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91605</xdr:rowOff>
    </xdr:from>
    <xdr:ext cx="469744" cy="259045"/>
    <xdr:sp macro="" textlink="">
      <xdr:nvSpPr>
        <xdr:cNvPr id="431" name="テキスト ボックス 430"/>
        <xdr:cNvSpPr txBox="1"/>
      </xdr:nvSpPr>
      <xdr:spPr>
        <a:xfrm>
          <a:off x="7626427" y="1346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171196</xdr:rowOff>
    </xdr:from>
    <xdr:to>
      <xdr:col>10</xdr:col>
      <xdr:colOff>155575</xdr:colOff>
      <xdr:row>78</xdr:row>
      <xdr:rowOff>101346</xdr:rowOff>
    </xdr:to>
    <xdr:sp macro="" textlink="">
      <xdr:nvSpPr>
        <xdr:cNvPr id="432" name="円/楕円 431"/>
        <xdr:cNvSpPr/>
      </xdr:nvSpPr>
      <xdr:spPr>
        <a:xfrm>
          <a:off x="6921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92473</xdr:rowOff>
    </xdr:from>
    <xdr:ext cx="469744" cy="259045"/>
    <xdr:sp macro="" textlink="">
      <xdr:nvSpPr>
        <xdr:cNvPr id="433" name="テキスト ボックス 432"/>
        <xdr:cNvSpPr txBox="1"/>
      </xdr:nvSpPr>
      <xdr:spPr>
        <a:xfrm>
          <a:off x="6737427" y="1346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151752</xdr:rowOff>
    </xdr:from>
    <xdr:to>
      <xdr:col>15</xdr:col>
      <xdr:colOff>180975</xdr:colOff>
      <xdr:row>96</xdr:row>
      <xdr:rowOff>123419</xdr:rowOff>
    </xdr:to>
    <xdr:cxnSp macro="">
      <xdr:nvCxnSpPr>
        <xdr:cNvPr id="462" name="直線コネクタ 461"/>
        <xdr:cNvCxnSpPr/>
      </xdr:nvCxnSpPr>
      <xdr:spPr>
        <a:xfrm flipV="1">
          <a:off x="9639300" y="16439502"/>
          <a:ext cx="838200" cy="1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123419</xdr:rowOff>
    </xdr:from>
    <xdr:to>
      <xdr:col>14</xdr:col>
      <xdr:colOff>28575</xdr:colOff>
      <xdr:row>97</xdr:row>
      <xdr:rowOff>46368</xdr:rowOff>
    </xdr:to>
    <xdr:cxnSp macro="">
      <xdr:nvCxnSpPr>
        <xdr:cNvPr id="465" name="直線コネクタ 464"/>
        <xdr:cNvCxnSpPr/>
      </xdr:nvCxnSpPr>
      <xdr:spPr>
        <a:xfrm flipV="1">
          <a:off x="8750300" y="16582619"/>
          <a:ext cx="889000" cy="9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46368</xdr:rowOff>
    </xdr:from>
    <xdr:to>
      <xdr:col>12</xdr:col>
      <xdr:colOff>511175</xdr:colOff>
      <xdr:row>97</xdr:row>
      <xdr:rowOff>65418</xdr:rowOff>
    </xdr:to>
    <xdr:cxnSp macro="">
      <xdr:nvCxnSpPr>
        <xdr:cNvPr id="468" name="直線コネクタ 467"/>
        <xdr:cNvCxnSpPr/>
      </xdr:nvCxnSpPr>
      <xdr:spPr>
        <a:xfrm flipV="1">
          <a:off x="7861300" y="1667701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46761</xdr:rowOff>
    </xdr:from>
    <xdr:to>
      <xdr:col>11</xdr:col>
      <xdr:colOff>307975</xdr:colOff>
      <xdr:row>97</xdr:row>
      <xdr:rowOff>65418</xdr:rowOff>
    </xdr:to>
    <xdr:cxnSp macro="">
      <xdr:nvCxnSpPr>
        <xdr:cNvPr id="471" name="直線コネクタ 470"/>
        <xdr:cNvCxnSpPr/>
      </xdr:nvCxnSpPr>
      <xdr:spPr>
        <a:xfrm>
          <a:off x="6972300" y="16677411"/>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100952</xdr:rowOff>
    </xdr:from>
    <xdr:to>
      <xdr:col>15</xdr:col>
      <xdr:colOff>231775</xdr:colOff>
      <xdr:row>96</xdr:row>
      <xdr:rowOff>31102</xdr:rowOff>
    </xdr:to>
    <xdr:sp macro="" textlink="">
      <xdr:nvSpPr>
        <xdr:cNvPr id="481" name="円/楕円 480"/>
        <xdr:cNvSpPr/>
      </xdr:nvSpPr>
      <xdr:spPr>
        <a:xfrm>
          <a:off x="10426700" y="163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123829</xdr:rowOff>
    </xdr:from>
    <xdr:ext cx="534377" cy="259045"/>
    <xdr:sp macro="" textlink="">
      <xdr:nvSpPr>
        <xdr:cNvPr id="482" name="土木費該当値テキスト"/>
        <xdr:cNvSpPr txBox="1"/>
      </xdr:nvSpPr>
      <xdr:spPr>
        <a:xfrm>
          <a:off x="10528300" y="162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72619</xdr:rowOff>
    </xdr:from>
    <xdr:to>
      <xdr:col>14</xdr:col>
      <xdr:colOff>79375</xdr:colOff>
      <xdr:row>97</xdr:row>
      <xdr:rowOff>2769</xdr:rowOff>
    </xdr:to>
    <xdr:sp macro="" textlink="">
      <xdr:nvSpPr>
        <xdr:cNvPr id="483" name="円/楕円 482"/>
        <xdr:cNvSpPr/>
      </xdr:nvSpPr>
      <xdr:spPr>
        <a:xfrm>
          <a:off x="9588500" y="165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165346</xdr:rowOff>
    </xdr:from>
    <xdr:ext cx="534377" cy="259045"/>
    <xdr:sp macro="" textlink="">
      <xdr:nvSpPr>
        <xdr:cNvPr id="484" name="テキスト ボックス 483"/>
        <xdr:cNvSpPr txBox="1"/>
      </xdr:nvSpPr>
      <xdr:spPr>
        <a:xfrm>
          <a:off x="9372111" y="166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167018</xdr:rowOff>
    </xdr:from>
    <xdr:to>
      <xdr:col>12</xdr:col>
      <xdr:colOff>561975</xdr:colOff>
      <xdr:row>97</xdr:row>
      <xdr:rowOff>97168</xdr:rowOff>
    </xdr:to>
    <xdr:sp macro="" textlink="">
      <xdr:nvSpPr>
        <xdr:cNvPr id="485" name="円/楕円 484"/>
        <xdr:cNvSpPr/>
      </xdr:nvSpPr>
      <xdr:spPr>
        <a:xfrm>
          <a:off x="86995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88295</xdr:rowOff>
    </xdr:from>
    <xdr:ext cx="534377" cy="259045"/>
    <xdr:sp macro="" textlink="">
      <xdr:nvSpPr>
        <xdr:cNvPr id="486" name="テキスト ボックス 485"/>
        <xdr:cNvSpPr txBox="1"/>
      </xdr:nvSpPr>
      <xdr:spPr>
        <a:xfrm>
          <a:off x="8483111" y="16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14618</xdr:rowOff>
    </xdr:from>
    <xdr:to>
      <xdr:col>11</xdr:col>
      <xdr:colOff>358775</xdr:colOff>
      <xdr:row>97</xdr:row>
      <xdr:rowOff>116218</xdr:rowOff>
    </xdr:to>
    <xdr:sp macro="" textlink="">
      <xdr:nvSpPr>
        <xdr:cNvPr id="487" name="円/楕円 486"/>
        <xdr:cNvSpPr/>
      </xdr:nvSpPr>
      <xdr:spPr>
        <a:xfrm>
          <a:off x="7810500" y="166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107345</xdr:rowOff>
    </xdr:from>
    <xdr:ext cx="534377" cy="259045"/>
    <xdr:sp macro="" textlink="">
      <xdr:nvSpPr>
        <xdr:cNvPr id="488" name="テキスト ボックス 487"/>
        <xdr:cNvSpPr txBox="1"/>
      </xdr:nvSpPr>
      <xdr:spPr>
        <a:xfrm>
          <a:off x="7594111" y="167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167411</xdr:rowOff>
    </xdr:from>
    <xdr:to>
      <xdr:col>10</xdr:col>
      <xdr:colOff>155575</xdr:colOff>
      <xdr:row>97</xdr:row>
      <xdr:rowOff>97561</xdr:rowOff>
    </xdr:to>
    <xdr:sp macro="" textlink="">
      <xdr:nvSpPr>
        <xdr:cNvPr id="489" name="円/楕円 488"/>
        <xdr:cNvSpPr/>
      </xdr:nvSpPr>
      <xdr:spPr>
        <a:xfrm>
          <a:off x="6921500" y="166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88688</xdr:rowOff>
    </xdr:from>
    <xdr:ext cx="534377" cy="259045"/>
    <xdr:sp macro="" textlink="">
      <xdr:nvSpPr>
        <xdr:cNvPr id="490" name="テキスト ボックス 489"/>
        <xdr:cNvSpPr txBox="1"/>
      </xdr:nvSpPr>
      <xdr:spPr>
        <a:xfrm>
          <a:off x="6705111" y="167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26119</xdr:rowOff>
    </xdr:from>
    <xdr:to>
      <xdr:col>23</xdr:col>
      <xdr:colOff>517525</xdr:colOff>
      <xdr:row>39</xdr:row>
      <xdr:rowOff>75170</xdr:rowOff>
    </xdr:to>
    <xdr:cxnSp macro="">
      <xdr:nvCxnSpPr>
        <xdr:cNvPr id="522" name="直線コネクタ 521"/>
        <xdr:cNvCxnSpPr/>
      </xdr:nvCxnSpPr>
      <xdr:spPr>
        <a:xfrm flipV="1">
          <a:off x="15481300" y="6712669"/>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75170</xdr:rowOff>
    </xdr:from>
    <xdr:to>
      <xdr:col>22</xdr:col>
      <xdr:colOff>365125</xdr:colOff>
      <xdr:row>39</xdr:row>
      <xdr:rowOff>81930</xdr:rowOff>
    </xdr:to>
    <xdr:cxnSp macro="">
      <xdr:nvCxnSpPr>
        <xdr:cNvPr id="525" name="直線コネクタ 524"/>
        <xdr:cNvCxnSpPr/>
      </xdr:nvCxnSpPr>
      <xdr:spPr>
        <a:xfrm flipV="1">
          <a:off x="14592300" y="676172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70010</xdr:rowOff>
    </xdr:from>
    <xdr:to>
      <xdr:col>21</xdr:col>
      <xdr:colOff>161925</xdr:colOff>
      <xdr:row>39</xdr:row>
      <xdr:rowOff>81930</xdr:rowOff>
    </xdr:to>
    <xdr:cxnSp macro="">
      <xdr:nvCxnSpPr>
        <xdr:cNvPr id="528" name="直線コネクタ 527"/>
        <xdr:cNvCxnSpPr/>
      </xdr:nvCxnSpPr>
      <xdr:spPr>
        <a:xfrm>
          <a:off x="13703300" y="6756560"/>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70010</xdr:rowOff>
    </xdr:from>
    <xdr:to>
      <xdr:col>19</xdr:col>
      <xdr:colOff>644525</xdr:colOff>
      <xdr:row>39</xdr:row>
      <xdr:rowOff>113052</xdr:rowOff>
    </xdr:to>
    <xdr:cxnSp macro="">
      <xdr:nvCxnSpPr>
        <xdr:cNvPr id="531" name="直線コネクタ 530"/>
        <xdr:cNvCxnSpPr/>
      </xdr:nvCxnSpPr>
      <xdr:spPr>
        <a:xfrm flipV="1">
          <a:off x="12814300" y="6756560"/>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146769</xdr:rowOff>
    </xdr:from>
    <xdr:to>
      <xdr:col>23</xdr:col>
      <xdr:colOff>568325</xdr:colOff>
      <xdr:row>39</xdr:row>
      <xdr:rowOff>76919</xdr:rowOff>
    </xdr:to>
    <xdr:sp macro="" textlink="">
      <xdr:nvSpPr>
        <xdr:cNvPr id="541" name="円/楕円 540"/>
        <xdr:cNvSpPr/>
      </xdr:nvSpPr>
      <xdr:spPr>
        <a:xfrm>
          <a:off x="16268700" y="6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61696</xdr:rowOff>
    </xdr:from>
    <xdr:ext cx="534377" cy="259045"/>
    <xdr:sp macro="" textlink="">
      <xdr:nvSpPr>
        <xdr:cNvPr id="542" name="消防費該当値テキスト"/>
        <xdr:cNvSpPr txBox="1"/>
      </xdr:nvSpPr>
      <xdr:spPr>
        <a:xfrm>
          <a:off x="16370300" y="65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24370</xdr:rowOff>
    </xdr:from>
    <xdr:to>
      <xdr:col>22</xdr:col>
      <xdr:colOff>415925</xdr:colOff>
      <xdr:row>39</xdr:row>
      <xdr:rowOff>125970</xdr:rowOff>
    </xdr:to>
    <xdr:sp macro="" textlink="">
      <xdr:nvSpPr>
        <xdr:cNvPr id="543" name="円/楕円 542"/>
        <xdr:cNvSpPr/>
      </xdr:nvSpPr>
      <xdr:spPr>
        <a:xfrm>
          <a:off x="15430500" y="6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117097</xdr:rowOff>
    </xdr:from>
    <xdr:ext cx="534377" cy="259045"/>
    <xdr:sp macro="" textlink="">
      <xdr:nvSpPr>
        <xdr:cNvPr id="544" name="テキスト ボックス 543"/>
        <xdr:cNvSpPr txBox="1"/>
      </xdr:nvSpPr>
      <xdr:spPr>
        <a:xfrm>
          <a:off x="15214111" y="680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31130</xdr:rowOff>
    </xdr:from>
    <xdr:to>
      <xdr:col>21</xdr:col>
      <xdr:colOff>212725</xdr:colOff>
      <xdr:row>39</xdr:row>
      <xdr:rowOff>132730</xdr:rowOff>
    </xdr:to>
    <xdr:sp macro="" textlink="">
      <xdr:nvSpPr>
        <xdr:cNvPr id="545" name="円/楕円 544"/>
        <xdr:cNvSpPr/>
      </xdr:nvSpPr>
      <xdr:spPr>
        <a:xfrm>
          <a:off x="145415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123857</xdr:rowOff>
    </xdr:from>
    <xdr:ext cx="534377" cy="259045"/>
    <xdr:sp macro="" textlink="">
      <xdr:nvSpPr>
        <xdr:cNvPr id="546" name="テキスト ボックス 545"/>
        <xdr:cNvSpPr txBox="1"/>
      </xdr:nvSpPr>
      <xdr:spPr>
        <a:xfrm>
          <a:off x="14325111" y="68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19210</xdr:rowOff>
    </xdr:from>
    <xdr:to>
      <xdr:col>20</xdr:col>
      <xdr:colOff>9525</xdr:colOff>
      <xdr:row>39</xdr:row>
      <xdr:rowOff>120810</xdr:rowOff>
    </xdr:to>
    <xdr:sp macro="" textlink="">
      <xdr:nvSpPr>
        <xdr:cNvPr id="547" name="円/楕円 546"/>
        <xdr:cNvSpPr/>
      </xdr:nvSpPr>
      <xdr:spPr>
        <a:xfrm>
          <a:off x="13652500" y="67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111937</xdr:rowOff>
    </xdr:from>
    <xdr:ext cx="534377" cy="259045"/>
    <xdr:sp macro="" textlink="">
      <xdr:nvSpPr>
        <xdr:cNvPr id="548" name="テキスト ボックス 547"/>
        <xdr:cNvSpPr txBox="1"/>
      </xdr:nvSpPr>
      <xdr:spPr>
        <a:xfrm>
          <a:off x="13436111" y="67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62252</xdr:rowOff>
    </xdr:from>
    <xdr:to>
      <xdr:col>18</xdr:col>
      <xdr:colOff>492125</xdr:colOff>
      <xdr:row>39</xdr:row>
      <xdr:rowOff>163852</xdr:rowOff>
    </xdr:to>
    <xdr:sp macro="" textlink="">
      <xdr:nvSpPr>
        <xdr:cNvPr id="549" name="円/楕円 548"/>
        <xdr:cNvSpPr/>
      </xdr:nvSpPr>
      <xdr:spPr>
        <a:xfrm>
          <a:off x="12763500" y="67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154979</xdr:rowOff>
    </xdr:from>
    <xdr:ext cx="469744" cy="259045"/>
    <xdr:sp macro="" textlink="">
      <xdr:nvSpPr>
        <xdr:cNvPr id="550" name="テキスト ボックス 549"/>
        <xdr:cNvSpPr txBox="1"/>
      </xdr:nvSpPr>
      <xdr:spPr>
        <a:xfrm>
          <a:off x="12579427" y="68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4191</xdr:rowOff>
    </xdr:from>
    <xdr:to>
      <xdr:col>23</xdr:col>
      <xdr:colOff>517525</xdr:colOff>
      <xdr:row>58</xdr:row>
      <xdr:rowOff>148463</xdr:rowOff>
    </xdr:to>
    <xdr:cxnSp macro="">
      <xdr:nvCxnSpPr>
        <xdr:cNvPr id="580" name="直線コネクタ 579"/>
        <xdr:cNvCxnSpPr/>
      </xdr:nvCxnSpPr>
      <xdr:spPr>
        <a:xfrm flipV="1">
          <a:off x="15481300" y="9948291"/>
          <a:ext cx="8382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140843</xdr:rowOff>
    </xdr:from>
    <xdr:to>
      <xdr:col>22</xdr:col>
      <xdr:colOff>365125</xdr:colOff>
      <xdr:row>58</xdr:row>
      <xdr:rowOff>148463</xdr:rowOff>
    </xdr:to>
    <xdr:cxnSp macro="">
      <xdr:nvCxnSpPr>
        <xdr:cNvPr id="583" name="直線コネクタ 582"/>
        <xdr:cNvCxnSpPr/>
      </xdr:nvCxnSpPr>
      <xdr:spPr>
        <a:xfrm>
          <a:off x="14592300" y="100849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99263</xdr:rowOff>
    </xdr:from>
    <xdr:to>
      <xdr:col>21</xdr:col>
      <xdr:colOff>161925</xdr:colOff>
      <xdr:row>58</xdr:row>
      <xdr:rowOff>140843</xdr:rowOff>
    </xdr:to>
    <xdr:cxnSp macro="">
      <xdr:nvCxnSpPr>
        <xdr:cNvPr id="586" name="直線コネクタ 585"/>
        <xdr:cNvCxnSpPr/>
      </xdr:nvCxnSpPr>
      <xdr:spPr>
        <a:xfrm>
          <a:off x="13703300" y="10043363"/>
          <a:ext cx="889000" cy="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167195</xdr:rowOff>
    </xdr:from>
    <xdr:to>
      <xdr:col>19</xdr:col>
      <xdr:colOff>644525</xdr:colOff>
      <xdr:row>58</xdr:row>
      <xdr:rowOff>99263</xdr:rowOff>
    </xdr:to>
    <xdr:cxnSp macro="">
      <xdr:nvCxnSpPr>
        <xdr:cNvPr id="589" name="直線コネクタ 588"/>
        <xdr:cNvCxnSpPr/>
      </xdr:nvCxnSpPr>
      <xdr:spPr>
        <a:xfrm>
          <a:off x="12814300" y="9939845"/>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124841</xdr:rowOff>
    </xdr:from>
    <xdr:to>
      <xdr:col>23</xdr:col>
      <xdr:colOff>568325</xdr:colOff>
      <xdr:row>58</xdr:row>
      <xdr:rowOff>54991</xdr:rowOff>
    </xdr:to>
    <xdr:sp macro="" textlink="">
      <xdr:nvSpPr>
        <xdr:cNvPr id="599" name="円/楕円 598"/>
        <xdr:cNvSpPr/>
      </xdr:nvSpPr>
      <xdr:spPr>
        <a:xfrm>
          <a:off x="16268700" y="9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147718</xdr:rowOff>
    </xdr:from>
    <xdr:ext cx="534377" cy="259045"/>
    <xdr:sp macro="" textlink="">
      <xdr:nvSpPr>
        <xdr:cNvPr id="600" name="教育費該当値テキスト"/>
        <xdr:cNvSpPr txBox="1"/>
      </xdr:nvSpPr>
      <xdr:spPr>
        <a:xfrm>
          <a:off x="16370300" y="97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97663</xdr:rowOff>
    </xdr:from>
    <xdr:to>
      <xdr:col>22</xdr:col>
      <xdr:colOff>415925</xdr:colOff>
      <xdr:row>59</xdr:row>
      <xdr:rowOff>27813</xdr:rowOff>
    </xdr:to>
    <xdr:sp macro="" textlink="">
      <xdr:nvSpPr>
        <xdr:cNvPr id="601" name="円/楕円 600"/>
        <xdr:cNvSpPr/>
      </xdr:nvSpPr>
      <xdr:spPr>
        <a:xfrm>
          <a:off x="15430500" y="10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18940</xdr:rowOff>
    </xdr:from>
    <xdr:ext cx="534377" cy="259045"/>
    <xdr:sp macro="" textlink="">
      <xdr:nvSpPr>
        <xdr:cNvPr id="602" name="テキスト ボックス 601"/>
        <xdr:cNvSpPr txBox="1"/>
      </xdr:nvSpPr>
      <xdr:spPr>
        <a:xfrm>
          <a:off x="15214111" y="101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90043</xdr:rowOff>
    </xdr:from>
    <xdr:to>
      <xdr:col>21</xdr:col>
      <xdr:colOff>212725</xdr:colOff>
      <xdr:row>59</xdr:row>
      <xdr:rowOff>20193</xdr:rowOff>
    </xdr:to>
    <xdr:sp macro="" textlink="">
      <xdr:nvSpPr>
        <xdr:cNvPr id="603" name="円/楕円 602"/>
        <xdr:cNvSpPr/>
      </xdr:nvSpPr>
      <xdr:spPr>
        <a:xfrm>
          <a:off x="14541500" y="100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11320</xdr:rowOff>
    </xdr:from>
    <xdr:ext cx="534377" cy="259045"/>
    <xdr:sp macro="" textlink="">
      <xdr:nvSpPr>
        <xdr:cNvPr id="604" name="テキスト ボックス 603"/>
        <xdr:cNvSpPr txBox="1"/>
      </xdr:nvSpPr>
      <xdr:spPr>
        <a:xfrm>
          <a:off x="14325111" y="101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48463</xdr:rowOff>
    </xdr:from>
    <xdr:to>
      <xdr:col>20</xdr:col>
      <xdr:colOff>9525</xdr:colOff>
      <xdr:row>58</xdr:row>
      <xdr:rowOff>150063</xdr:rowOff>
    </xdr:to>
    <xdr:sp macro="" textlink="">
      <xdr:nvSpPr>
        <xdr:cNvPr id="605" name="円/楕円 604"/>
        <xdr:cNvSpPr/>
      </xdr:nvSpPr>
      <xdr:spPr>
        <a:xfrm>
          <a:off x="13652500" y="99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141190</xdr:rowOff>
    </xdr:from>
    <xdr:ext cx="534377" cy="259045"/>
    <xdr:sp macro="" textlink="">
      <xdr:nvSpPr>
        <xdr:cNvPr id="606" name="テキスト ボックス 605"/>
        <xdr:cNvSpPr txBox="1"/>
      </xdr:nvSpPr>
      <xdr:spPr>
        <a:xfrm>
          <a:off x="13436111" y="100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116395</xdr:rowOff>
    </xdr:from>
    <xdr:to>
      <xdr:col>18</xdr:col>
      <xdr:colOff>492125</xdr:colOff>
      <xdr:row>58</xdr:row>
      <xdr:rowOff>46545</xdr:rowOff>
    </xdr:to>
    <xdr:sp macro="" textlink="">
      <xdr:nvSpPr>
        <xdr:cNvPr id="607" name="円/楕円 606"/>
        <xdr:cNvSpPr/>
      </xdr:nvSpPr>
      <xdr:spPr>
        <a:xfrm>
          <a:off x="12763500" y="98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63072</xdr:rowOff>
    </xdr:from>
    <xdr:ext cx="534377" cy="259045"/>
    <xdr:sp macro="" textlink="">
      <xdr:nvSpPr>
        <xdr:cNvPr id="608" name="テキスト ボックス 607"/>
        <xdr:cNvSpPr txBox="1"/>
      </xdr:nvSpPr>
      <xdr:spPr>
        <a:xfrm>
          <a:off x="12547111" y="96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43535</xdr:rowOff>
    </xdr:from>
    <xdr:to>
      <xdr:col>21</xdr:col>
      <xdr:colOff>161925</xdr:colOff>
      <xdr:row>79</xdr:row>
      <xdr:rowOff>44450</xdr:rowOff>
    </xdr:to>
    <xdr:cxnSp macro="">
      <xdr:nvCxnSpPr>
        <xdr:cNvPr id="643" name="直線コネクタ 642"/>
        <xdr:cNvCxnSpPr/>
      </xdr:nvCxnSpPr>
      <xdr:spPr>
        <a:xfrm>
          <a:off x="13703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2160</xdr:rowOff>
    </xdr:from>
    <xdr:to>
      <xdr:col>19</xdr:col>
      <xdr:colOff>644525</xdr:colOff>
      <xdr:row>79</xdr:row>
      <xdr:rowOff>43535</xdr:rowOff>
    </xdr:to>
    <xdr:cxnSp macro="">
      <xdr:nvCxnSpPr>
        <xdr:cNvPr id="646" name="直線コネクタ 645"/>
        <xdr:cNvCxnSpPr/>
      </xdr:nvCxnSpPr>
      <xdr:spPr>
        <a:xfrm>
          <a:off x="12814300" y="13546710"/>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164185</xdr:rowOff>
    </xdr:from>
    <xdr:to>
      <xdr:col>20</xdr:col>
      <xdr:colOff>9525</xdr:colOff>
      <xdr:row>79</xdr:row>
      <xdr:rowOff>94335</xdr:rowOff>
    </xdr:to>
    <xdr:sp macro="" textlink="">
      <xdr:nvSpPr>
        <xdr:cNvPr id="662" name="円/楕円 661"/>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85462</xdr:rowOff>
    </xdr:from>
    <xdr:ext cx="313932" cy="259045"/>
    <xdr:sp macro="" textlink="">
      <xdr:nvSpPr>
        <xdr:cNvPr id="663" name="テキスト ボックス 662"/>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122810</xdr:rowOff>
    </xdr:from>
    <xdr:to>
      <xdr:col>18</xdr:col>
      <xdr:colOff>492125</xdr:colOff>
      <xdr:row>79</xdr:row>
      <xdr:rowOff>52960</xdr:rowOff>
    </xdr:to>
    <xdr:sp macro="" textlink="">
      <xdr:nvSpPr>
        <xdr:cNvPr id="664" name="円/楕円 663"/>
        <xdr:cNvSpPr/>
      </xdr:nvSpPr>
      <xdr:spPr>
        <a:xfrm>
          <a:off x="12763500" y="134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44087</xdr:rowOff>
    </xdr:from>
    <xdr:ext cx="378565" cy="259045"/>
    <xdr:sp macro="" textlink="">
      <xdr:nvSpPr>
        <xdr:cNvPr id="665" name="テキスト ボックス 664"/>
        <xdr:cNvSpPr txBox="1"/>
      </xdr:nvSpPr>
      <xdr:spPr>
        <a:xfrm>
          <a:off x="12625017" y="1358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23816</xdr:rowOff>
    </xdr:from>
    <xdr:to>
      <xdr:col>23</xdr:col>
      <xdr:colOff>517525</xdr:colOff>
      <xdr:row>97</xdr:row>
      <xdr:rowOff>81555</xdr:rowOff>
    </xdr:to>
    <xdr:cxnSp macro="">
      <xdr:nvCxnSpPr>
        <xdr:cNvPr id="696" name="直線コネクタ 695"/>
        <xdr:cNvCxnSpPr/>
      </xdr:nvCxnSpPr>
      <xdr:spPr>
        <a:xfrm>
          <a:off x="15481300" y="16654466"/>
          <a:ext cx="8382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6116</xdr:rowOff>
    </xdr:from>
    <xdr:to>
      <xdr:col>22</xdr:col>
      <xdr:colOff>365125</xdr:colOff>
      <xdr:row>97</xdr:row>
      <xdr:rowOff>23816</xdr:rowOff>
    </xdr:to>
    <xdr:cxnSp macro="">
      <xdr:nvCxnSpPr>
        <xdr:cNvPr id="699" name="直線コネクタ 698"/>
        <xdr:cNvCxnSpPr/>
      </xdr:nvCxnSpPr>
      <xdr:spPr>
        <a:xfrm>
          <a:off x="14592300" y="16636766"/>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154837</xdr:rowOff>
    </xdr:from>
    <xdr:to>
      <xdr:col>21</xdr:col>
      <xdr:colOff>161925</xdr:colOff>
      <xdr:row>97</xdr:row>
      <xdr:rowOff>6116</xdr:rowOff>
    </xdr:to>
    <xdr:cxnSp macro="">
      <xdr:nvCxnSpPr>
        <xdr:cNvPr id="702" name="直線コネクタ 701"/>
        <xdr:cNvCxnSpPr/>
      </xdr:nvCxnSpPr>
      <xdr:spPr>
        <a:xfrm>
          <a:off x="13703300" y="16099687"/>
          <a:ext cx="889000" cy="5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154837</xdr:rowOff>
    </xdr:from>
    <xdr:to>
      <xdr:col>19</xdr:col>
      <xdr:colOff>644525</xdr:colOff>
      <xdr:row>96</xdr:row>
      <xdr:rowOff>146624</xdr:rowOff>
    </xdr:to>
    <xdr:cxnSp macro="">
      <xdr:nvCxnSpPr>
        <xdr:cNvPr id="705" name="直線コネクタ 704"/>
        <xdr:cNvCxnSpPr/>
      </xdr:nvCxnSpPr>
      <xdr:spPr>
        <a:xfrm flipV="1">
          <a:off x="12814300" y="16099687"/>
          <a:ext cx="889000" cy="5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30755</xdr:rowOff>
    </xdr:from>
    <xdr:to>
      <xdr:col>23</xdr:col>
      <xdr:colOff>568325</xdr:colOff>
      <xdr:row>97</xdr:row>
      <xdr:rowOff>132355</xdr:rowOff>
    </xdr:to>
    <xdr:sp macro="" textlink="">
      <xdr:nvSpPr>
        <xdr:cNvPr id="715" name="円/楕円 714"/>
        <xdr:cNvSpPr/>
      </xdr:nvSpPr>
      <xdr:spPr>
        <a:xfrm>
          <a:off x="162687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9182</xdr:rowOff>
    </xdr:from>
    <xdr:ext cx="534377" cy="259045"/>
    <xdr:sp macro="" textlink="">
      <xdr:nvSpPr>
        <xdr:cNvPr id="716" name="公債費該当値テキスト"/>
        <xdr:cNvSpPr txBox="1"/>
      </xdr:nvSpPr>
      <xdr:spPr>
        <a:xfrm>
          <a:off x="16370300" y="166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144466</xdr:rowOff>
    </xdr:from>
    <xdr:to>
      <xdr:col>22</xdr:col>
      <xdr:colOff>415925</xdr:colOff>
      <xdr:row>97</xdr:row>
      <xdr:rowOff>74616</xdr:rowOff>
    </xdr:to>
    <xdr:sp macro="" textlink="">
      <xdr:nvSpPr>
        <xdr:cNvPr id="717" name="円/楕円 716"/>
        <xdr:cNvSpPr/>
      </xdr:nvSpPr>
      <xdr:spPr>
        <a:xfrm>
          <a:off x="15430500" y="166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65743</xdr:rowOff>
    </xdr:from>
    <xdr:ext cx="534377" cy="259045"/>
    <xdr:sp macro="" textlink="">
      <xdr:nvSpPr>
        <xdr:cNvPr id="718" name="テキスト ボックス 717"/>
        <xdr:cNvSpPr txBox="1"/>
      </xdr:nvSpPr>
      <xdr:spPr>
        <a:xfrm>
          <a:off x="15214111" y="166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126766</xdr:rowOff>
    </xdr:from>
    <xdr:to>
      <xdr:col>21</xdr:col>
      <xdr:colOff>212725</xdr:colOff>
      <xdr:row>97</xdr:row>
      <xdr:rowOff>56916</xdr:rowOff>
    </xdr:to>
    <xdr:sp macro="" textlink="">
      <xdr:nvSpPr>
        <xdr:cNvPr id="719" name="円/楕円 718"/>
        <xdr:cNvSpPr/>
      </xdr:nvSpPr>
      <xdr:spPr>
        <a:xfrm>
          <a:off x="14541500" y="16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48043</xdr:rowOff>
    </xdr:from>
    <xdr:ext cx="534377" cy="259045"/>
    <xdr:sp macro="" textlink="">
      <xdr:nvSpPr>
        <xdr:cNvPr id="720" name="テキスト ボックス 719"/>
        <xdr:cNvSpPr txBox="1"/>
      </xdr:nvSpPr>
      <xdr:spPr>
        <a:xfrm>
          <a:off x="14325111" y="166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104037</xdr:rowOff>
    </xdr:from>
    <xdr:to>
      <xdr:col>20</xdr:col>
      <xdr:colOff>9525</xdr:colOff>
      <xdr:row>94</xdr:row>
      <xdr:rowOff>34187</xdr:rowOff>
    </xdr:to>
    <xdr:sp macro="" textlink="">
      <xdr:nvSpPr>
        <xdr:cNvPr id="721" name="円/楕円 720"/>
        <xdr:cNvSpPr/>
      </xdr:nvSpPr>
      <xdr:spPr>
        <a:xfrm>
          <a:off x="13652500" y="160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50714</xdr:rowOff>
    </xdr:from>
    <xdr:ext cx="534377" cy="259045"/>
    <xdr:sp macro="" textlink="">
      <xdr:nvSpPr>
        <xdr:cNvPr id="722" name="テキスト ボックス 721"/>
        <xdr:cNvSpPr txBox="1"/>
      </xdr:nvSpPr>
      <xdr:spPr>
        <a:xfrm>
          <a:off x="13436111" y="158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95824</xdr:rowOff>
    </xdr:from>
    <xdr:to>
      <xdr:col>18</xdr:col>
      <xdr:colOff>492125</xdr:colOff>
      <xdr:row>97</xdr:row>
      <xdr:rowOff>25974</xdr:rowOff>
    </xdr:to>
    <xdr:sp macro="" textlink="">
      <xdr:nvSpPr>
        <xdr:cNvPr id="723" name="円/楕円 722"/>
        <xdr:cNvSpPr/>
      </xdr:nvSpPr>
      <xdr:spPr>
        <a:xfrm>
          <a:off x="12763500" y="165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17101</xdr:rowOff>
    </xdr:from>
    <xdr:ext cx="534377" cy="259045"/>
    <xdr:sp macro="" textlink="">
      <xdr:nvSpPr>
        <xdr:cNvPr id="724" name="テキスト ボックス 723"/>
        <xdr:cNvSpPr txBox="1"/>
      </xdr:nvSpPr>
      <xdr:spPr>
        <a:xfrm>
          <a:off x="12547111" y="166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類似団体平均と比較して、総務費・農林水産業費・商工費・消防費・衛生費が下回っているが、民生費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は上回っている。</a:t>
          </a:r>
          <a:endParaRPr lang="ja-JP" altLang="ja-JP" sz="1400">
            <a:effectLst/>
          </a:endParaRPr>
        </a:p>
        <a:p>
          <a:r>
            <a:rPr kumimoji="1" lang="ja-JP" altLang="ja-JP" sz="1100">
              <a:solidFill>
                <a:schemeClr val="dk1"/>
              </a:solidFill>
              <a:effectLst/>
              <a:latin typeface="+mn-lt"/>
              <a:ea typeface="+mn-ea"/>
              <a:cs typeface="+mn-cs"/>
            </a:rPr>
            <a:t>消防費・衛生費は一部事務組合で運営しているため町運営より効率的に運営できていると思われる。農林水産業費・商工費に関しては、主要産業のないベットタウンであるため大幅に下回っているが、今後もこの状況が続くと思われる。</a:t>
          </a:r>
          <a:endParaRPr lang="ja-JP" altLang="ja-JP" sz="1400">
            <a:effectLst/>
          </a:endParaRPr>
        </a:p>
        <a:p>
          <a:r>
            <a:rPr kumimoji="1" lang="ja-JP" altLang="ja-JP" sz="1100">
              <a:solidFill>
                <a:schemeClr val="dk1"/>
              </a:solidFill>
              <a:effectLst/>
              <a:latin typeface="+mn-lt"/>
              <a:ea typeface="+mn-ea"/>
              <a:cs typeface="+mn-cs"/>
            </a:rPr>
            <a:t>民生費に関しては、公営住宅が多く低所得者層が多いことと高齢化率の上昇に伴い増加が続くと思われる。</a:t>
          </a:r>
          <a:r>
            <a:rPr kumimoji="1" lang="ja-JP" altLang="en-US" sz="1100">
              <a:solidFill>
                <a:schemeClr val="dk1"/>
              </a:solidFill>
              <a:effectLst/>
              <a:latin typeface="+mn-lt"/>
              <a:ea typeface="+mn-ea"/>
              <a:cs typeface="+mn-cs"/>
            </a:rPr>
            <a:t>また、土木費に関しては、公営住宅と水巻駅のエレベーター設置等、公共施設の改修費が重なったため増額となっている。</a:t>
          </a:r>
          <a:endParaRPr lang="ja-JP" altLang="ja-JP" sz="1400">
            <a:effectLst/>
          </a:endParaRPr>
        </a:p>
        <a:p>
          <a:r>
            <a:rPr kumimoji="1" lang="ja-JP" altLang="ja-JP" sz="1100">
              <a:solidFill>
                <a:schemeClr val="dk1"/>
              </a:solidFill>
              <a:effectLst/>
              <a:latin typeface="+mn-lt"/>
              <a:ea typeface="+mn-ea"/>
              <a:cs typeface="+mn-cs"/>
            </a:rPr>
            <a:t>快適なベットタウンとしての地位を確立し、生産年齢層の定住者を増やす施策を実施し続けるため、今後も教育費・土木費を重点的に施策を推進していく必要がある。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行財政改革緊急行動計画により、総人件費・定員適正化、補助金の見直しなどにより経常経費の削減を行い、財政調整基金への積立を計画的に行ってきたところである。実質収支についても国・県補助金を活用することで一般財源負担を減らす</a:t>
          </a:r>
          <a:r>
            <a:rPr lang="ja-JP" altLang="en-US" sz="1100">
              <a:solidFill>
                <a:schemeClr val="dk1"/>
              </a:solidFill>
              <a:effectLst/>
              <a:latin typeface="+mn-lt"/>
              <a:ea typeface="+mn-ea"/>
              <a:cs typeface="+mn-cs"/>
            </a:rPr>
            <a:t>ように努めた。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特別会計への繰出金や扶助費の増額はあったものの、地方税や交付税の増加により歳入総額が増加したことにより、財政調整基金を取り崩すことなく決算を迎えられ、実質単年度収支は好転した。今後も、定住促進対策など魅力ある町づくりを重点的に行い自主財源の確保にいっそう努めるとともに、経常経費の削減による安定的な行財政運営</a:t>
          </a:r>
          <a:r>
            <a:rPr lang="ja-JP" altLang="en-US" sz="1100">
              <a:solidFill>
                <a:schemeClr val="dk1"/>
              </a:solidFill>
              <a:effectLst/>
              <a:latin typeface="+mn-lt"/>
              <a:ea typeface="+mn-ea"/>
              <a:cs typeface="+mn-cs"/>
            </a:rPr>
            <a:t>を行う</a:t>
          </a:r>
          <a:r>
            <a:rPr lang="ja-JP" altLang="ja-JP" sz="1100">
              <a:solidFill>
                <a:schemeClr val="dk1"/>
              </a:solidFill>
              <a:effectLst/>
              <a:latin typeface="+mn-lt"/>
              <a:ea typeface="+mn-ea"/>
              <a:cs typeface="+mn-cs"/>
            </a:rPr>
            <a:t>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年度においても普通会計および公営事業会計すべての会計において財源不足等による赤字は発生していないため、連結赤字比率は引き続き発生していない。</a:t>
          </a:r>
          <a:endParaRPr lang="ja-JP" altLang="ja-JP" sz="1400">
            <a:effectLst/>
          </a:endParaRPr>
        </a:p>
        <a:p>
          <a:pPr rtl="0"/>
          <a:r>
            <a:rPr lang="ja-JP" altLang="ja-JP" sz="1100" b="0" i="0" baseline="0">
              <a:solidFill>
                <a:schemeClr val="dk1"/>
              </a:solidFill>
              <a:effectLst/>
              <a:latin typeface="+mn-lt"/>
              <a:ea typeface="+mn-ea"/>
              <a:cs typeface="+mn-cs"/>
            </a:rPr>
            <a:t>各会計とも赤字は発生していないが、国民健康保険事業特別会計においては医療費、公共下水道事業特別会計においては公債費が増加しており、一般会計からの繰出金が増加傾向にある。各会計とも歳出は削減しがたいものなので、料金、保険税など歳入面での見直しを行ないつつ、町全体の黒字額の確保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9754450</v>
      </c>
      <c r="BO4" s="379"/>
      <c r="BP4" s="379"/>
      <c r="BQ4" s="379"/>
      <c r="BR4" s="379"/>
      <c r="BS4" s="379"/>
      <c r="BT4" s="379"/>
      <c r="BU4" s="380"/>
      <c r="BV4" s="378">
        <v>9538802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4.5999999999999996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9374378</v>
      </c>
      <c r="BO5" s="416"/>
      <c r="BP5" s="416"/>
      <c r="BQ5" s="416"/>
      <c r="BR5" s="416"/>
      <c r="BS5" s="416"/>
      <c r="BT5" s="416"/>
      <c r="BU5" s="417"/>
      <c r="BV5" s="415">
        <v>9163692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83.9</v>
      </c>
      <c r="CU5" s="413"/>
      <c r="CV5" s="413"/>
      <c r="CW5" s="413"/>
      <c r="CX5" s="413"/>
      <c r="CY5" s="413"/>
      <c r="CZ5" s="413"/>
      <c r="DA5" s="414"/>
      <c r="DB5" s="412">
        <v>91.9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380072</v>
      </c>
      <c r="BO6" s="416"/>
      <c r="BP6" s="416"/>
      <c r="BQ6" s="416"/>
      <c r="BR6" s="416"/>
      <c r="BS6" s="416"/>
      <c r="BT6" s="416"/>
      <c r="BU6" s="417"/>
      <c r="BV6" s="415">
        <v>375110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99.2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24584</v>
      </c>
      <c r="BO7" s="416"/>
      <c r="BP7" s="416"/>
      <c r="BQ7" s="416"/>
      <c r="BR7" s="416"/>
      <c r="BS7" s="416"/>
      <c r="BT7" s="416"/>
      <c r="BU7" s="417"/>
      <c r="BV7" s="415">
        <v>112463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5782181</v>
      </c>
      <c r="CU7" s="416"/>
      <c r="CV7" s="416"/>
      <c r="CW7" s="416"/>
      <c r="CX7" s="416"/>
      <c r="CY7" s="416"/>
      <c r="CZ7" s="416"/>
      <c r="DA7" s="417"/>
      <c r="DB7" s="415">
        <v>5681069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355488</v>
      </c>
      <c r="BO8" s="416"/>
      <c r="BP8" s="416"/>
      <c r="BQ8" s="416"/>
      <c r="BR8" s="416"/>
      <c r="BS8" s="416"/>
      <c r="BT8" s="416"/>
      <c r="BU8" s="417"/>
      <c r="BV8" s="415">
        <v>262647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0.51</v>
      </c>
      <c r="CU8" s="456"/>
      <c r="CV8" s="456"/>
      <c r="CW8" s="456"/>
      <c r="CX8" s="456"/>
      <c r="CY8" s="456"/>
      <c r="CZ8" s="456"/>
      <c r="DA8" s="457"/>
      <c r="DB8" s="455">
        <v>0.51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28997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91951</v>
      </c>
      <c r="BO9" s="416"/>
      <c r="BP9" s="416"/>
      <c r="BQ9" s="416"/>
      <c r="BR9" s="416"/>
      <c r="BS9" s="416"/>
      <c r="BT9" s="416"/>
      <c r="BU9" s="417"/>
      <c r="BV9" s="415">
        <v>-171329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7.9</v>
      </c>
      <c r="CU9" s="413"/>
      <c r="CV9" s="413"/>
      <c r="CW9" s="413"/>
      <c r="CX9" s="413"/>
      <c r="CY9" s="413"/>
      <c r="CZ9" s="413"/>
      <c r="DA9" s="414"/>
      <c r="DB9" s="412">
        <v>10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30021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3911</v>
      </c>
      <c r="BO10" s="416"/>
      <c r="BP10" s="416"/>
      <c r="BQ10" s="416"/>
      <c r="BR10" s="416"/>
      <c r="BS10" s="416"/>
      <c r="BT10" s="416"/>
      <c r="BU10" s="417"/>
      <c r="BV10" s="415">
        <v>4365</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29148</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100000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28792</v>
      </c>
      <c r="S13" s="497"/>
      <c r="T13" s="497"/>
      <c r="U13" s="497"/>
      <c r="V13" s="498"/>
      <c r="W13" s="431" t="s">
        <v>119</v>
      </c>
      <c r="X13" s="432"/>
      <c r="Y13" s="432"/>
      <c r="Z13" s="432"/>
      <c r="AA13" s="432"/>
      <c r="AB13" s="422"/>
      <c r="AC13" s="466">
        <v>93</v>
      </c>
      <c r="AD13" s="467"/>
      <c r="AE13" s="467"/>
      <c r="AF13" s="467"/>
      <c r="AG13" s="506"/>
      <c r="AH13" s="466">
        <v>104</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95862</v>
      </c>
      <c r="BO13" s="416"/>
      <c r="BP13" s="416"/>
      <c r="BQ13" s="416"/>
      <c r="BR13" s="416"/>
      <c r="BS13" s="416"/>
      <c r="BT13" s="416"/>
      <c r="BU13" s="417"/>
      <c r="BV13" s="415">
        <v>-266964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4.3</v>
      </c>
      <c r="CU13" s="413"/>
      <c r="CV13" s="413"/>
      <c r="CW13" s="413"/>
      <c r="CX13" s="413"/>
      <c r="CY13" s="413"/>
      <c r="CZ13" s="413"/>
      <c r="DA13" s="414"/>
      <c r="DB13" s="412">
        <v>5.3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29360</v>
      </c>
      <c r="S14" s="497"/>
      <c r="T14" s="497"/>
      <c r="U14" s="497"/>
      <c r="V14" s="498"/>
      <c r="W14" s="405"/>
      <c r="X14" s="406"/>
      <c r="Y14" s="406"/>
      <c r="Z14" s="406"/>
      <c r="AA14" s="406"/>
      <c r="AB14" s="395"/>
      <c r="AC14" s="499">
        <v>0.8</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28995</v>
      </c>
      <c r="S15" s="497"/>
      <c r="T15" s="497"/>
      <c r="U15" s="497"/>
      <c r="V15" s="498"/>
      <c r="W15" s="431" t="s">
        <v>126</v>
      </c>
      <c r="X15" s="432"/>
      <c r="Y15" s="432"/>
      <c r="Z15" s="432"/>
      <c r="AA15" s="432"/>
      <c r="AB15" s="422"/>
      <c r="AC15" s="466">
        <v>3491</v>
      </c>
      <c r="AD15" s="467"/>
      <c r="AE15" s="467"/>
      <c r="AF15" s="467"/>
      <c r="AG15" s="506"/>
      <c r="AH15" s="466">
        <v>4075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2391789</v>
      </c>
      <c r="BO15" s="379"/>
      <c r="BP15" s="379"/>
      <c r="BQ15" s="379"/>
      <c r="BR15" s="379"/>
      <c r="BS15" s="379"/>
      <c r="BT15" s="379"/>
      <c r="BU15" s="380"/>
      <c r="BV15" s="378">
        <v>2387717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29.3</v>
      </c>
      <c r="AD16" s="500"/>
      <c r="AE16" s="500"/>
      <c r="AF16" s="500"/>
      <c r="AG16" s="501"/>
      <c r="AH16" s="499">
        <v>30.5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4754768</v>
      </c>
      <c r="BO16" s="416"/>
      <c r="BP16" s="416"/>
      <c r="BQ16" s="416"/>
      <c r="BR16" s="416"/>
      <c r="BS16" s="416"/>
      <c r="BT16" s="416"/>
      <c r="BU16" s="417"/>
      <c r="BV16" s="415">
        <v>4607348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8316</v>
      </c>
      <c r="AD17" s="467"/>
      <c r="AE17" s="467"/>
      <c r="AF17" s="467"/>
      <c r="AG17" s="506"/>
      <c r="AH17" s="466">
        <v>9130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2993830</v>
      </c>
      <c r="BO17" s="416"/>
      <c r="BP17" s="416"/>
      <c r="BQ17" s="416"/>
      <c r="BR17" s="416"/>
      <c r="BS17" s="416"/>
      <c r="BT17" s="416"/>
      <c r="BU17" s="417"/>
      <c r="BV17" s="415">
        <v>3047262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11.01</v>
      </c>
      <c r="M18" s="528"/>
      <c r="N18" s="528"/>
      <c r="O18" s="528"/>
      <c r="P18" s="528"/>
      <c r="Q18" s="528"/>
      <c r="R18" s="529"/>
      <c r="S18" s="529"/>
      <c r="T18" s="529"/>
      <c r="U18" s="529"/>
      <c r="V18" s="530"/>
      <c r="W18" s="433"/>
      <c r="X18" s="434"/>
      <c r="Y18" s="434"/>
      <c r="Z18" s="434"/>
      <c r="AA18" s="434"/>
      <c r="AB18" s="425"/>
      <c r="AC18" s="531">
        <v>69.900000000000006</v>
      </c>
      <c r="AD18" s="532"/>
      <c r="AE18" s="532"/>
      <c r="AF18" s="532"/>
      <c r="AG18" s="533"/>
      <c r="AH18" s="531">
        <v>68.3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5130377</v>
      </c>
      <c r="BO18" s="416"/>
      <c r="BP18" s="416"/>
      <c r="BQ18" s="416"/>
      <c r="BR18" s="416"/>
      <c r="BS18" s="416"/>
      <c r="BT18" s="416"/>
      <c r="BU18" s="417"/>
      <c r="BV18" s="415">
        <v>5162487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2634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6760204</v>
      </c>
      <c r="BO19" s="416"/>
      <c r="BP19" s="416"/>
      <c r="BQ19" s="416"/>
      <c r="BR19" s="416"/>
      <c r="BS19" s="416"/>
      <c r="BT19" s="416"/>
      <c r="BU19" s="417"/>
      <c r="BV19" s="415">
        <v>6304593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12220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6441748</v>
      </c>
      <c r="BO23" s="416"/>
      <c r="BP23" s="416"/>
      <c r="BQ23" s="416"/>
      <c r="BR23" s="416"/>
      <c r="BS23" s="416"/>
      <c r="BT23" s="416"/>
      <c r="BU23" s="417"/>
      <c r="BV23" s="415">
        <v>6435918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7660</v>
      </c>
      <c r="R24" s="467"/>
      <c r="S24" s="467"/>
      <c r="T24" s="467"/>
      <c r="U24" s="467"/>
      <c r="V24" s="506"/>
      <c r="W24" s="561"/>
      <c r="X24" s="549"/>
      <c r="Y24" s="550"/>
      <c r="Z24" s="465" t="s">
        <v>149</v>
      </c>
      <c r="AA24" s="445"/>
      <c r="AB24" s="445"/>
      <c r="AC24" s="445"/>
      <c r="AD24" s="445"/>
      <c r="AE24" s="445"/>
      <c r="AF24" s="445"/>
      <c r="AG24" s="446"/>
      <c r="AH24" s="466">
        <v>138</v>
      </c>
      <c r="AI24" s="467"/>
      <c r="AJ24" s="467"/>
      <c r="AK24" s="467"/>
      <c r="AL24" s="506"/>
      <c r="AM24" s="466">
        <v>438288</v>
      </c>
      <c r="AN24" s="467"/>
      <c r="AO24" s="467"/>
      <c r="AP24" s="467"/>
      <c r="AQ24" s="467"/>
      <c r="AR24" s="506"/>
      <c r="AS24" s="466">
        <v>3176</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6226353</v>
      </c>
      <c r="BO24" s="416"/>
      <c r="BP24" s="416"/>
      <c r="BQ24" s="416"/>
      <c r="BR24" s="416"/>
      <c r="BS24" s="416"/>
      <c r="BT24" s="416"/>
      <c r="BU24" s="417"/>
      <c r="BV24" s="415">
        <v>6163483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6220</v>
      </c>
      <c r="R25" s="467"/>
      <c r="S25" s="467"/>
      <c r="T25" s="467"/>
      <c r="U25" s="467"/>
      <c r="V25" s="506"/>
      <c r="W25" s="561"/>
      <c r="X25" s="549"/>
      <c r="Y25" s="550"/>
      <c r="Z25" s="465" t="s">
        <v>152</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329764</v>
      </c>
      <c r="BO25" s="379"/>
      <c r="BP25" s="379"/>
      <c r="BQ25" s="379"/>
      <c r="BR25" s="379"/>
      <c r="BS25" s="379"/>
      <c r="BT25" s="379"/>
      <c r="BU25" s="380"/>
      <c r="BV25" s="378">
        <v>347841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5800</v>
      </c>
      <c r="R26" s="467"/>
      <c r="S26" s="467"/>
      <c r="T26" s="467"/>
      <c r="U26" s="467"/>
      <c r="V26" s="506"/>
      <c r="W26" s="561"/>
      <c r="X26" s="549"/>
      <c r="Y26" s="550"/>
      <c r="Z26" s="465" t="s">
        <v>155</v>
      </c>
      <c r="AA26" s="571"/>
      <c r="AB26" s="571"/>
      <c r="AC26" s="571"/>
      <c r="AD26" s="571"/>
      <c r="AE26" s="571"/>
      <c r="AF26" s="571"/>
      <c r="AG26" s="572"/>
      <c r="AH26" s="466">
        <v>3</v>
      </c>
      <c r="AI26" s="467"/>
      <c r="AJ26" s="467"/>
      <c r="AK26" s="467"/>
      <c r="AL26" s="506"/>
      <c r="AM26" s="466">
        <v>9105</v>
      </c>
      <c r="AN26" s="467"/>
      <c r="AO26" s="467"/>
      <c r="AP26" s="467"/>
      <c r="AQ26" s="467"/>
      <c r="AR26" s="506"/>
      <c r="AS26" s="466">
        <v>3035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3360</v>
      </c>
      <c r="R27" s="467"/>
      <c r="S27" s="467"/>
      <c r="T27" s="467"/>
      <c r="U27" s="467"/>
      <c r="V27" s="506"/>
      <c r="W27" s="561"/>
      <c r="X27" s="549"/>
      <c r="Y27" s="550"/>
      <c r="Z27" s="465" t="s">
        <v>158</v>
      </c>
      <c r="AA27" s="445"/>
      <c r="AB27" s="445"/>
      <c r="AC27" s="445"/>
      <c r="AD27" s="445"/>
      <c r="AE27" s="445"/>
      <c r="AF27" s="445"/>
      <c r="AG27" s="446"/>
      <c r="AH27" s="466">
        <v>3</v>
      </c>
      <c r="AI27" s="467"/>
      <c r="AJ27" s="467"/>
      <c r="AK27" s="467"/>
      <c r="AL27" s="506"/>
      <c r="AM27" s="466">
        <v>6741</v>
      </c>
      <c r="AN27" s="467"/>
      <c r="AO27" s="467"/>
      <c r="AP27" s="467"/>
      <c r="AQ27" s="467"/>
      <c r="AR27" s="506"/>
      <c r="AS27" s="466">
        <v>2247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2980</v>
      </c>
      <c r="R28" s="467"/>
      <c r="S28" s="467"/>
      <c r="T28" s="467"/>
      <c r="U28" s="467"/>
      <c r="V28" s="506"/>
      <c r="W28" s="561"/>
      <c r="X28" s="549"/>
      <c r="Y28" s="550"/>
      <c r="Z28" s="465" t="s">
        <v>161</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2602890</v>
      </c>
      <c r="BO28" s="379"/>
      <c r="BP28" s="379"/>
      <c r="BQ28" s="379"/>
      <c r="BR28" s="379"/>
      <c r="BS28" s="379"/>
      <c r="BT28" s="379"/>
      <c r="BU28" s="380"/>
      <c r="BV28" s="378">
        <v>2468980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14</v>
      </c>
      <c r="M29" s="467"/>
      <c r="N29" s="467"/>
      <c r="O29" s="467"/>
      <c r="P29" s="506"/>
      <c r="Q29" s="466">
        <v>2790</v>
      </c>
      <c r="R29" s="467"/>
      <c r="S29" s="467"/>
      <c r="T29" s="467"/>
      <c r="U29" s="467"/>
      <c r="V29" s="506"/>
      <c r="W29" s="562"/>
      <c r="X29" s="563"/>
      <c r="Y29" s="564"/>
      <c r="Z29" s="465" t="s">
        <v>165</v>
      </c>
      <c r="AA29" s="445"/>
      <c r="AB29" s="445"/>
      <c r="AC29" s="445"/>
      <c r="AD29" s="445"/>
      <c r="AE29" s="445"/>
      <c r="AF29" s="445"/>
      <c r="AG29" s="446"/>
      <c r="AH29" s="466">
        <v>141</v>
      </c>
      <c r="AI29" s="467"/>
      <c r="AJ29" s="467"/>
      <c r="AK29" s="467"/>
      <c r="AL29" s="506"/>
      <c r="AM29" s="466">
        <v>445029</v>
      </c>
      <c r="AN29" s="467"/>
      <c r="AO29" s="467"/>
      <c r="AP29" s="467"/>
      <c r="AQ29" s="467"/>
      <c r="AR29" s="506"/>
      <c r="AS29" s="466">
        <v>3156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459625</v>
      </c>
      <c r="BO29" s="416"/>
      <c r="BP29" s="416"/>
      <c r="BQ29" s="416"/>
      <c r="BR29" s="416"/>
      <c r="BS29" s="416"/>
      <c r="BT29" s="416"/>
      <c r="BU29" s="417"/>
      <c r="BV29" s="415">
        <v>408687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1295676</v>
      </c>
      <c r="BO30" s="585"/>
      <c r="BP30" s="585"/>
      <c r="BQ30" s="585"/>
      <c r="BR30" s="585"/>
      <c r="BS30" s="585"/>
      <c r="BT30" s="585"/>
      <c r="BU30" s="586"/>
      <c r="BV30" s="584">
        <v>1234133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遠賀・中間地域広域行政事務組合(一般会計)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地域下水道事業特別会計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遠賀・中間地域広域行政事務組合(公共用地先行取得事業特別会計)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福岡県介護保険連合(一般会計)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福岡県介護保険連合（介護保険事業特別会計)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福岡県後期高齢者医療広域連合(一般会計)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福岡県後期高齢者医療広域連合（後期高齢者医療特別会計）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堀川水利組合(一般会計)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福岡県市町村消防団員等公務災害補償組合(一般会計)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福岡県自治振興組合(一般会計)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福岡県自治会館管理組合(一般会計)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519</v>
      </c>
      <c r="D34" s="1181"/>
      <c r="E34" s="1182"/>
      <c r="F34" s="32">
        <v>7.32</v>
      </c>
      <c r="G34" s="33">
        <v>9.52</v>
      </c>
      <c r="H34" s="33">
        <v>7.45</v>
      </c>
      <c r="I34" s="33">
        <v>4.45</v>
      </c>
      <c r="J34" s="34">
        <v>6.14</v>
      </c>
      <c r="K34" s="22"/>
      <c r="L34" s="22"/>
      <c r="M34" s="22"/>
      <c r="N34" s="22"/>
      <c r="O34" s="22"/>
      <c r="P34" s="22"/>
    </row>
    <row r="35" spans="1:16" ht="39" customHeight="1">
      <c r="A35" s="22"/>
      <c r="B35" s="35"/>
      <c r="C35" s="1175" t="s">
        <v>520</v>
      </c>
      <c r="D35" s="1176"/>
      <c r="E35" s="1177"/>
      <c r="F35" s="36">
        <v>1.35</v>
      </c>
      <c r="G35" s="37">
        <v>1.41</v>
      </c>
      <c r="H35" s="37">
        <v>1.23</v>
      </c>
      <c r="I35" s="37">
        <v>0.69</v>
      </c>
      <c r="J35" s="38">
        <v>0.45</v>
      </c>
      <c r="K35" s="22"/>
      <c r="L35" s="22"/>
      <c r="M35" s="22"/>
      <c r="N35" s="22"/>
      <c r="O35" s="22"/>
      <c r="P35" s="22"/>
    </row>
    <row r="36" spans="1:16" ht="39" customHeight="1">
      <c r="A36" s="22"/>
      <c r="B36" s="35"/>
      <c r="C36" s="1175" t="s">
        <v>521</v>
      </c>
      <c r="D36" s="1176"/>
      <c r="E36" s="1177"/>
      <c r="F36" s="36">
        <v>0.42</v>
      </c>
      <c r="G36" s="37">
        <v>0.25</v>
      </c>
      <c r="H36" s="37">
        <v>0.14000000000000001</v>
      </c>
      <c r="I36" s="37">
        <v>0.28999999999999998</v>
      </c>
      <c r="J36" s="38">
        <v>0.35</v>
      </c>
      <c r="K36" s="22"/>
      <c r="L36" s="22"/>
      <c r="M36" s="22"/>
      <c r="N36" s="22"/>
      <c r="O36" s="22"/>
      <c r="P36" s="22"/>
    </row>
    <row r="37" spans="1:16" ht="39" customHeight="1">
      <c r="A37" s="22"/>
      <c r="B37" s="35"/>
      <c r="C37" s="1175" t="s">
        <v>522</v>
      </c>
      <c r="D37" s="1176"/>
      <c r="E37" s="1177"/>
      <c r="F37" s="36">
        <v>0.04</v>
      </c>
      <c r="G37" s="37">
        <v>7.0000000000000007E-2</v>
      </c>
      <c r="H37" s="37">
        <v>0.04</v>
      </c>
      <c r="I37" s="37">
        <v>0.02</v>
      </c>
      <c r="J37" s="38">
        <v>0.05</v>
      </c>
      <c r="K37" s="22"/>
      <c r="L37" s="22"/>
      <c r="M37" s="22"/>
      <c r="N37" s="22"/>
      <c r="O37" s="22"/>
      <c r="P37" s="22"/>
    </row>
    <row r="38" spans="1:16" ht="39" customHeight="1">
      <c r="A38" s="22"/>
      <c r="B38" s="35"/>
      <c r="C38" s="1175" t="s">
        <v>523</v>
      </c>
      <c r="D38" s="1176"/>
      <c r="E38" s="1177"/>
      <c r="F38" s="36">
        <v>0.21</v>
      </c>
      <c r="G38" s="37">
        <v>0.2</v>
      </c>
      <c r="H38" s="37">
        <v>0.18</v>
      </c>
      <c r="I38" s="37">
        <v>0.16</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525</v>
      </c>
      <c r="D43" s="1179"/>
      <c r="E43" s="1180"/>
      <c r="F43" s="41">
        <v>4.33</v>
      </c>
      <c r="G43" s="42">
        <v>6.76</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845</v>
      </c>
      <c r="L45" s="60">
        <v>825</v>
      </c>
      <c r="M45" s="60">
        <v>785</v>
      </c>
      <c r="N45" s="60">
        <v>751</v>
      </c>
      <c r="O45" s="61">
        <v>643</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v>228</v>
      </c>
      <c r="L48" s="64">
        <v>237</v>
      </c>
      <c r="M48" s="64">
        <v>242</v>
      </c>
      <c r="N48" s="64">
        <v>255</v>
      </c>
      <c r="O48" s="65">
        <v>273</v>
      </c>
      <c r="P48" s="48"/>
      <c r="Q48" s="48"/>
      <c r="R48" s="48"/>
      <c r="S48" s="48"/>
      <c r="T48" s="48"/>
      <c r="U48" s="48"/>
    </row>
    <row r="49" spans="1:21" ht="30.75" customHeight="1">
      <c r="A49" s="48"/>
      <c r="B49" s="1193"/>
      <c r="C49" s="1194"/>
      <c r="D49" s="62"/>
      <c r="E49" s="1185" t="s">
        <v>15</v>
      </c>
      <c r="F49" s="1185"/>
      <c r="G49" s="1185"/>
      <c r="H49" s="1185"/>
      <c r="I49" s="1185"/>
      <c r="J49" s="1186"/>
      <c r="K49" s="63">
        <v>94</v>
      </c>
      <c r="L49" s="64">
        <v>96</v>
      </c>
      <c r="M49" s="64">
        <v>103</v>
      </c>
      <c r="N49" s="64">
        <v>94</v>
      </c>
      <c r="O49" s="65">
        <v>95</v>
      </c>
      <c r="P49" s="48"/>
      <c r="Q49" s="48"/>
      <c r="R49" s="48"/>
      <c r="S49" s="48"/>
      <c r="T49" s="48"/>
      <c r="U49" s="48"/>
    </row>
    <row r="50" spans="1:21" ht="30.75" customHeight="1">
      <c r="A50" s="48"/>
      <c r="B50" s="1193"/>
      <c r="C50" s="1194"/>
      <c r="D50" s="62"/>
      <c r="E50" s="1185" t="s">
        <v>16</v>
      </c>
      <c r="F50" s="1185"/>
      <c r="G50" s="1185"/>
      <c r="H50" s="1185"/>
      <c r="I50" s="1185"/>
      <c r="J50" s="1186"/>
      <c r="K50" s="63" t="s">
        <v>471</v>
      </c>
      <c r="L50" s="64" t="s">
        <v>471</v>
      </c>
      <c r="M50" s="64" t="s">
        <v>471</v>
      </c>
      <c r="N50" s="64" t="s">
        <v>471</v>
      </c>
      <c r="O50" s="65" t="s">
        <v>471</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822</v>
      </c>
      <c r="L52" s="64">
        <v>853</v>
      </c>
      <c r="M52" s="64">
        <v>859</v>
      </c>
      <c r="N52" s="64">
        <v>896</v>
      </c>
      <c r="O52" s="65">
        <v>839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345</v>
      </c>
      <c r="L53" s="69">
        <v>305</v>
      </c>
      <c r="M53" s="69">
        <v>271</v>
      </c>
      <c r="N53" s="69">
        <v>204</v>
      </c>
      <c r="O53" s="70">
        <v>172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6800</v>
      </c>
      <c r="J41" s="83">
        <v>6631</v>
      </c>
      <c r="K41" s="83">
        <v>6523</v>
      </c>
      <c r="L41" s="83">
        <v>6436</v>
      </c>
      <c r="M41" s="84">
        <v>6442</v>
      </c>
    </row>
    <row r="42" spans="2:13" ht="27.75" customHeight="1">
      <c r="B42" s="1201"/>
      <c r="C42" s="1202"/>
      <c r="D42" s="85"/>
      <c r="E42" s="1207" t="s">
        <v>25</v>
      </c>
      <c r="F42" s="1207"/>
      <c r="G42" s="1207"/>
      <c r="H42" s="1208"/>
      <c r="I42" s="86" t="s">
        <v>471</v>
      </c>
      <c r="J42" s="87" t="s">
        <v>471</v>
      </c>
      <c r="K42" s="87" t="s">
        <v>471</v>
      </c>
      <c r="L42" s="87" t="s">
        <v>471</v>
      </c>
      <c r="M42" s="88" t="s">
        <v>471</v>
      </c>
    </row>
    <row r="43" spans="2:13" ht="27.75" customHeight="1">
      <c r="B43" s="1201"/>
      <c r="C43" s="1202"/>
      <c r="D43" s="85"/>
      <c r="E43" s="1207" t="s">
        <v>26</v>
      </c>
      <c r="F43" s="1207"/>
      <c r="G43" s="1207"/>
      <c r="H43" s="1208"/>
      <c r="I43" s="86">
        <v>4878</v>
      </c>
      <c r="J43" s="87">
        <v>4785</v>
      </c>
      <c r="K43" s="87">
        <v>4640</v>
      </c>
      <c r="L43" s="87">
        <v>4596</v>
      </c>
      <c r="M43" s="88">
        <v>4671</v>
      </c>
    </row>
    <row r="44" spans="2:13" ht="27.75" customHeight="1">
      <c r="B44" s="1201"/>
      <c r="C44" s="1202"/>
      <c r="D44" s="85"/>
      <c r="E44" s="1207" t="s">
        <v>27</v>
      </c>
      <c r="F44" s="1207"/>
      <c r="G44" s="1207"/>
      <c r="H44" s="1208"/>
      <c r="I44" s="86">
        <v>627</v>
      </c>
      <c r="J44" s="87">
        <v>811</v>
      </c>
      <c r="K44" s="87">
        <v>903</v>
      </c>
      <c r="L44" s="87">
        <v>838</v>
      </c>
      <c r="M44" s="88">
        <v>770</v>
      </c>
    </row>
    <row r="45" spans="2:13" ht="27.75" customHeight="1">
      <c r="B45" s="1201"/>
      <c r="C45" s="1202"/>
      <c r="D45" s="85"/>
      <c r="E45" s="1207" t="s">
        <v>28</v>
      </c>
      <c r="F45" s="1207"/>
      <c r="G45" s="1207"/>
      <c r="H45" s="1208"/>
      <c r="I45" s="86">
        <v>920</v>
      </c>
      <c r="J45" s="87">
        <v>961</v>
      </c>
      <c r="K45" s="87">
        <v>945</v>
      </c>
      <c r="L45" s="87">
        <v>970</v>
      </c>
      <c r="M45" s="88">
        <v>982</v>
      </c>
    </row>
    <row r="46" spans="2:13" ht="27.75" customHeight="1">
      <c r="B46" s="1201"/>
      <c r="C46" s="1202"/>
      <c r="D46" s="85"/>
      <c r="E46" s="1207" t="s">
        <v>29</v>
      </c>
      <c r="F46" s="1207"/>
      <c r="G46" s="1207"/>
      <c r="H46" s="1208"/>
      <c r="I46" s="86" t="s">
        <v>471</v>
      </c>
      <c r="J46" s="87" t="s">
        <v>471</v>
      </c>
      <c r="K46" s="87" t="s">
        <v>471</v>
      </c>
      <c r="L46" s="87" t="s">
        <v>471</v>
      </c>
      <c r="M46" s="88" t="s">
        <v>471</v>
      </c>
    </row>
    <row r="47" spans="2:13" ht="27.75" customHeight="1">
      <c r="B47" s="1201"/>
      <c r="C47" s="1202"/>
      <c r="D47" s="85"/>
      <c r="E47" s="1207" t="s">
        <v>30</v>
      </c>
      <c r="F47" s="1207"/>
      <c r="G47" s="1207"/>
      <c r="H47" s="1208"/>
      <c r="I47" s="86" t="s">
        <v>471</v>
      </c>
      <c r="J47" s="87" t="s">
        <v>471</v>
      </c>
      <c r="K47" s="87" t="s">
        <v>471</v>
      </c>
      <c r="L47" s="87" t="s">
        <v>471</v>
      </c>
      <c r="M47" s="88" t="s">
        <v>471</v>
      </c>
    </row>
    <row r="48" spans="2:13" ht="27.75" customHeight="1">
      <c r="B48" s="1203"/>
      <c r="C48" s="1204"/>
      <c r="D48" s="85"/>
      <c r="E48" s="1207" t="s">
        <v>31</v>
      </c>
      <c r="F48" s="1207"/>
      <c r="G48" s="1207"/>
      <c r="H48" s="1208"/>
      <c r="I48" s="86" t="s">
        <v>471</v>
      </c>
      <c r="J48" s="87" t="s">
        <v>471</v>
      </c>
      <c r="K48" s="87" t="s">
        <v>471</v>
      </c>
      <c r="L48" s="87" t="s">
        <v>471</v>
      </c>
      <c r="M48" s="88" t="s">
        <v>471</v>
      </c>
    </row>
    <row r="49" spans="2:13" ht="27.75" customHeight="1">
      <c r="B49" s="1209" t="s">
        <v>32</v>
      </c>
      <c r="C49" s="1210"/>
      <c r="D49" s="89"/>
      <c r="E49" s="1207" t="s">
        <v>33</v>
      </c>
      <c r="F49" s="1207"/>
      <c r="G49" s="1207"/>
      <c r="H49" s="1208"/>
      <c r="I49" s="86">
        <v>4291</v>
      </c>
      <c r="J49" s="87">
        <v>3533</v>
      </c>
      <c r="K49" s="87">
        <v>4012</v>
      </c>
      <c r="L49" s="87">
        <v>4216</v>
      </c>
      <c r="M49" s="88">
        <v>4409</v>
      </c>
    </row>
    <row r="50" spans="2:13" ht="27.75" customHeight="1">
      <c r="B50" s="1201"/>
      <c r="C50" s="1202"/>
      <c r="D50" s="85"/>
      <c r="E50" s="1207" t="s">
        <v>34</v>
      </c>
      <c r="F50" s="1207"/>
      <c r="G50" s="1207"/>
      <c r="H50" s="1208"/>
      <c r="I50" s="86">
        <v>807</v>
      </c>
      <c r="J50" s="87">
        <v>701</v>
      </c>
      <c r="K50" s="87">
        <v>598</v>
      </c>
      <c r="L50" s="87">
        <v>492</v>
      </c>
      <c r="M50" s="88">
        <v>449</v>
      </c>
    </row>
    <row r="51" spans="2:13" ht="27.75" customHeight="1">
      <c r="B51" s="1203"/>
      <c r="C51" s="1204"/>
      <c r="D51" s="85"/>
      <c r="E51" s="1207" t="s">
        <v>35</v>
      </c>
      <c r="F51" s="1207"/>
      <c r="G51" s="1207"/>
      <c r="H51" s="1208"/>
      <c r="I51" s="86">
        <v>8963</v>
      </c>
      <c r="J51" s="87">
        <v>8917</v>
      </c>
      <c r="K51" s="87">
        <v>8928</v>
      </c>
      <c r="L51" s="87">
        <v>8775</v>
      </c>
      <c r="M51" s="88">
        <v>8273</v>
      </c>
    </row>
    <row r="52" spans="2:13" ht="27.75" customHeight="1" thickBot="1">
      <c r="B52" s="1211" t="s">
        <v>36</v>
      </c>
      <c r="C52" s="1212"/>
      <c r="D52" s="90"/>
      <c r="E52" s="1213" t="s">
        <v>37</v>
      </c>
      <c r="F52" s="1213"/>
      <c r="G52" s="1213"/>
      <c r="H52" s="1214"/>
      <c r="I52" s="91">
        <v>-834</v>
      </c>
      <c r="J52" s="92">
        <v>38</v>
      </c>
      <c r="K52" s="92">
        <v>-526</v>
      </c>
      <c r="L52" s="92">
        <v>-644</v>
      </c>
      <c r="M52" s="93">
        <v>-267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549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549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548</v>
      </c>
      <c r="C41" s="246"/>
      <c r="D41" s="246"/>
      <c r="E41" s="246"/>
      <c r="F41" s="246"/>
      <c r="G41" s="246"/>
      <c r="H41" s="246"/>
      <c r="I41" s="246"/>
      <c r="J41" s="246"/>
      <c r="K41" s="246"/>
      <c r="L41" s="246"/>
      <c r="M41" s="246"/>
      <c r="N41" s="246"/>
      <c r="O41" s="246"/>
      <c r="P41" s="247"/>
    </row>
    <row r="42" spans="2:17" ht="13.5">
      <c r="B42" s="248"/>
      <c r="C42" s="244"/>
      <c r="D42" s="244"/>
      <c r="E42" s="244"/>
      <c r="F42" s="244"/>
      <c r="G42" s="353" t="s">
        <v>544</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547</v>
      </c>
    </row>
    <row r="50" spans="1:17" ht="13.5">
      <c r="B50" s="248"/>
      <c r="C50" s="244"/>
      <c r="D50" s="244"/>
      <c r="E50" s="244"/>
      <c r="F50" s="244"/>
      <c r="G50" s="1228"/>
      <c r="H50" s="1229"/>
      <c r="I50" s="1229"/>
      <c r="J50" s="1230"/>
      <c r="K50" s="345" t="s">
        <v>511</v>
      </c>
      <c r="L50" s="345" t="s">
        <v>512</v>
      </c>
      <c r="M50" s="345" t="s">
        <v>513</v>
      </c>
      <c r="N50" s="345" t="s">
        <v>514</v>
      </c>
      <c r="O50" s="345" t="s">
        <v>515</v>
      </c>
    </row>
    <row r="51" spans="1:17" ht="13.5">
      <c r="B51" s="248"/>
      <c r="C51" s="244"/>
      <c r="D51" s="244"/>
      <c r="E51" s="244"/>
      <c r="F51" s="244"/>
      <c r="G51" s="1231" t="s">
        <v>542</v>
      </c>
      <c r="H51" s="1232"/>
      <c r="I51" s="1237" t="s">
        <v>540</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6" t="s">
        <v>546</v>
      </c>
      <c r="J53" s="1246"/>
      <c r="K53" s="1250"/>
      <c r="L53" s="1250"/>
      <c r="M53" s="1250"/>
      <c r="N53" s="1250"/>
      <c r="O53" s="1250"/>
    </row>
    <row r="54" spans="1:17" ht="13.5">
      <c r="A54" s="355"/>
      <c r="B54" s="248"/>
      <c r="C54" s="244"/>
      <c r="D54" s="244"/>
      <c r="E54" s="244"/>
      <c r="F54" s="244"/>
      <c r="G54" s="1235"/>
      <c r="H54" s="1236"/>
      <c r="I54" s="1246"/>
      <c r="J54" s="1246"/>
      <c r="K54" s="1248"/>
      <c r="L54" s="1248"/>
      <c r="M54" s="1248"/>
      <c r="N54" s="1248"/>
      <c r="O54" s="1248"/>
    </row>
    <row r="55" spans="1:17" ht="13.5">
      <c r="A55" s="355"/>
      <c r="B55" s="248"/>
      <c r="C55" s="244"/>
      <c r="D55" s="244"/>
      <c r="E55" s="244"/>
      <c r="F55" s="244"/>
      <c r="G55" s="1240" t="s">
        <v>541</v>
      </c>
      <c r="H55" s="1241"/>
      <c r="I55" s="1246" t="s">
        <v>540</v>
      </c>
      <c r="J55" s="1246"/>
      <c r="K55" s="1249"/>
      <c r="L55" s="1249"/>
      <c r="M55" s="1249"/>
      <c r="N55" s="1249"/>
      <c r="O55" s="1249"/>
    </row>
    <row r="56" spans="1:17" ht="13.5">
      <c r="A56" s="355"/>
      <c r="B56" s="248"/>
      <c r="C56" s="244"/>
      <c r="D56" s="244"/>
      <c r="E56" s="244"/>
      <c r="F56" s="244"/>
      <c r="G56" s="1242"/>
      <c r="H56" s="1243"/>
      <c r="I56" s="1246"/>
      <c r="J56" s="1246"/>
      <c r="K56" s="1215"/>
      <c r="L56" s="1215"/>
      <c r="M56" s="1215"/>
      <c r="N56" s="1215"/>
      <c r="O56" s="1215"/>
    </row>
    <row r="57" spans="1:17" s="355" customFormat="1" ht="13.5">
      <c r="B57" s="356"/>
      <c r="C57" s="352"/>
      <c r="D57" s="352"/>
      <c r="E57" s="352"/>
      <c r="F57" s="352"/>
      <c r="G57" s="1242"/>
      <c r="H57" s="1243"/>
      <c r="I57" s="1217" t="s">
        <v>546</v>
      </c>
      <c r="J57" s="1217"/>
      <c r="K57" s="1250"/>
      <c r="L57" s="1250"/>
      <c r="M57" s="1250"/>
      <c r="N57" s="1250"/>
      <c r="O57" s="1250"/>
      <c r="P57" s="361"/>
      <c r="Q57" s="356"/>
    </row>
    <row r="58" spans="1:17" s="355" customFormat="1" ht="13.5">
      <c r="A58" s="243"/>
      <c r="B58" s="356"/>
      <c r="C58" s="352"/>
      <c r="D58" s="352"/>
      <c r="E58" s="352"/>
      <c r="F58" s="352"/>
      <c r="G58" s="1244"/>
      <c r="H58" s="1245"/>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545</v>
      </c>
      <c r="C63" s="244"/>
      <c r="D63" s="244"/>
      <c r="E63" s="244"/>
      <c r="F63" s="244"/>
      <c r="G63" s="244"/>
      <c r="H63" s="244"/>
      <c r="I63" s="244"/>
      <c r="J63" s="244"/>
      <c r="K63" s="244"/>
      <c r="L63" s="244"/>
      <c r="M63" s="244"/>
      <c r="N63" s="244"/>
      <c r="O63" s="244"/>
    </row>
    <row r="64" spans="1:17" ht="13.5">
      <c r="B64" s="248"/>
      <c r="C64" s="244"/>
      <c r="D64" s="244"/>
      <c r="E64" s="244"/>
      <c r="F64" s="244"/>
      <c r="G64" s="353" t="s">
        <v>544</v>
      </c>
      <c r="I64" s="352"/>
      <c r="J64" s="352"/>
      <c r="K64" s="352"/>
      <c r="L64" s="244"/>
      <c r="M64" s="244"/>
      <c r="N64" s="244"/>
      <c r="O64" s="244"/>
    </row>
    <row r="65" spans="2:30" ht="13.5">
      <c r="B65" s="248"/>
      <c r="C65" s="244"/>
      <c r="D65" s="244"/>
      <c r="E65" s="244"/>
      <c r="F65" s="244"/>
      <c r="G65" s="1219" t="s">
        <v>550</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543</v>
      </c>
      <c r="I71" s="349"/>
      <c r="J71" s="348"/>
      <c r="K71" s="348"/>
      <c r="L71" s="347"/>
      <c r="M71" s="348"/>
      <c r="N71" s="347"/>
      <c r="O71" s="346"/>
    </row>
    <row r="72" spans="2:30" ht="13.5">
      <c r="B72" s="248"/>
      <c r="C72" s="244"/>
      <c r="D72" s="244"/>
      <c r="E72" s="244"/>
      <c r="F72" s="244"/>
      <c r="G72" s="1228"/>
      <c r="H72" s="1229"/>
      <c r="I72" s="1229"/>
      <c r="J72" s="1230"/>
      <c r="K72" s="345" t="s">
        <v>511</v>
      </c>
      <c r="L72" s="345" t="s">
        <v>512</v>
      </c>
      <c r="M72" s="345" t="s">
        <v>513</v>
      </c>
      <c r="N72" s="345" t="s">
        <v>514</v>
      </c>
      <c r="O72" s="345" t="s">
        <v>515</v>
      </c>
    </row>
    <row r="73" spans="2:30" ht="13.5">
      <c r="B73" s="248"/>
      <c r="C73" s="244"/>
      <c r="D73" s="244"/>
      <c r="E73" s="244"/>
      <c r="F73" s="244"/>
      <c r="G73" s="1231" t="s">
        <v>542</v>
      </c>
      <c r="H73" s="1232"/>
      <c r="I73" s="1237" t="s">
        <v>540</v>
      </c>
      <c r="J73" s="1237"/>
      <c r="K73" s="1239"/>
      <c r="L73" s="1239">
        <v>0.7</v>
      </c>
      <c r="M73" s="1215"/>
      <c r="N73" s="1215"/>
      <c r="O73" s="1215"/>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6" t="s">
        <v>539</v>
      </c>
      <c r="J75" s="1246"/>
      <c r="K75" s="1247">
        <v>8</v>
      </c>
      <c r="L75" s="1247">
        <v>7</v>
      </c>
      <c r="M75" s="1247">
        <v>6.2</v>
      </c>
      <c r="N75" s="1247">
        <v>5.3</v>
      </c>
      <c r="O75" s="1247">
        <v>4.3</v>
      </c>
      <c r="U75" s="243">
        <v>81.2</v>
      </c>
      <c r="W75" s="243">
        <v>87.2</v>
      </c>
      <c r="Y75" s="243">
        <v>99.8</v>
      </c>
      <c r="AA75" s="243">
        <v>109.5</v>
      </c>
      <c r="AC75" s="243">
        <v>115.2</v>
      </c>
    </row>
    <row r="76" spans="2:30" ht="13.5">
      <c r="B76" s="248"/>
      <c r="C76" s="244"/>
      <c r="D76" s="244"/>
      <c r="E76" s="244"/>
      <c r="F76" s="244"/>
      <c r="G76" s="1235"/>
      <c r="H76" s="1236"/>
      <c r="I76" s="1246"/>
      <c r="J76" s="1246"/>
      <c r="K76" s="1248"/>
      <c r="L76" s="1248"/>
      <c r="M76" s="1248"/>
      <c r="N76" s="1248"/>
      <c r="O76" s="1248"/>
    </row>
    <row r="77" spans="2:30" ht="13.5">
      <c r="B77" s="248"/>
      <c r="C77" s="244"/>
      <c r="D77" s="244"/>
      <c r="E77" s="244"/>
      <c r="F77" s="244"/>
      <c r="G77" s="1240" t="s">
        <v>541</v>
      </c>
      <c r="H77" s="1241"/>
      <c r="I77" s="1246" t="s">
        <v>540</v>
      </c>
      <c r="J77" s="1246"/>
      <c r="K77" s="1239">
        <v>40.200000000000003</v>
      </c>
      <c r="L77" s="1239">
        <v>30.7</v>
      </c>
      <c r="M77" s="1215">
        <v>22.3</v>
      </c>
      <c r="N77" s="1215">
        <v>20.3</v>
      </c>
      <c r="O77" s="1215">
        <v>13</v>
      </c>
      <c r="R77" s="243">
        <v>12.3</v>
      </c>
      <c r="T77" s="243">
        <v>11.1</v>
      </c>
    </row>
    <row r="78" spans="2:30" ht="13.5">
      <c r="B78" s="248"/>
      <c r="C78" s="244"/>
      <c r="D78" s="244"/>
      <c r="E78" s="244"/>
      <c r="F78" s="244"/>
      <c r="G78" s="1242"/>
      <c r="H78" s="1243"/>
      <c r="I78" s="1246"/>
      <c r="J78" s="1246"/>
      <c r="K78" s="1239"/>
      <c r="L78" s="1239"/>
      <c r="M78" s="1215"/>
      <c r="N78" s="1215"/>
      <c r="O78" s="1215"/>
    </row>
    <row r="79" spans="2:30" ht="13.5">
      <c r="B79" s="248"/>
      <c r="C79" s="244"/>
      <c r="D79" s="244"/>
      <c r="E79" s="244"/>
      <c r="F79" s="244"/>
      <c r="G79" s="1242"/>
      <c r="H79" s="1243"/>
      <c r="I79" s="1216" t="s">
        <v>539</v>
      </c>
      <c r="J79" s="1217"/>
      <c r="K79" s="1218">
        <v>10.1</v>
      </c>
      <c r="L79" s="1218">
        <v>9.1999999999999993</v>
      </c>
      <c r="M79" s="1218">
        <v>8.5</v>
      </c>
      <c r="N79" s="1218">
        <v>7.7</v>
      </c>
      <c r="O79" s="1218">
        <v>6.8</v>
      </c>
      <c r="V79" s="243">
        <v>53.5</v>
      </c>
      <c r="X79" s="243">
        <v>48.2</v>
      </c>
      <c r="Z79" s="243">
        <v>34.200000000000003</v>
      </c>
      <c r="AB79" s="243">
        <v>30.3</v>
      </c>
      <c r="AD79" s="243">
        <v>28.9</v>
      </c>
    </row>
    <row r="80" spans="2:30" ht="13.5">
      <c r="B80" s="248"/>
      <c r="C80" s="244"/>
      <c r="D80" s="244"/>
      <c r="E80" s="244"/>
      <c r="F80" s="244"/>
      <c r="G80" s="1244"/>
      <c r="H80" s="1245"/>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31293</v>
      </c>
      <c r="E3" s="116"/>
      <c r="F3" s="117">
        <v>42839</v>
      </c>
      <c r="G3" s="118"/>
      <c r="H3" s="119"/>
    </row>
    <row r="4" spans="1:8">
      <c r="A4" s="120"/>
      <c r="B4" s="121"/>
      <c r="C4" s="122"/>
      <c r="D4" s="123">
        <v>17724</v>
      </c>
      <c r="E4" s="124"/>
      <c r="F4" s="125">
        <v>22027</v>
      </c>
      <c r="G4" s="126"/>
      <c r="H4" s="127"/>
    </row>
    <row r="5" spans="1:8">
      <c r="A5" s="108" t="s">
        <v>505</v>
      </c>
      <c r="B5" s="113"/>
      <c r="C5" s="114"/>
      <c r="D5" s="115">
        <v>18682</v>
      </c>
      <c r="E5" s="116"/>
      <c r="F5" s="117">
        <v>46819</v>
      </c>
      <c r="G5" s="118"/>
      <c r="H5" s="119"/>
    </row>
    <row r="6" spans="1:8">
      <c r="A6" s="120"/>
      <c r="B6" s="121"/>
      <c r="C6" s="122"/>
      <c r="D6" s="123">
        <v>6386</v>
      </c>
      <c r="E6" s="124"/>
      <c r="F6" s="125">
        <v>24121</v>
      </c>
      <c r="G6" s="126"/>
      <c r="H6" s="127"/>
    </row>
    <row r="7" spans="1:8">
      <c r="A7" s="108" t="s">
        <v>506</v>
      </c>
      <c r="B7" s="113"/>
      <c r="C7" s="114"/>
      <c r="D7" s="115">
        <v>17318</v>
      </c>
      <c r="E7" s="116"/>
      <c r="F7" s="117">
        <v>53270</v>
      </c>
      <c r="G7" s="118"/>
      <c r="H7" s="119"/>
    </row>
    <row r="8" spans="1:8">
      <c r="A8" s="120"/>
      <c r="B8" s="121"/>
      <c r="C8" s="122"/>
      <c r="D8" s="123">
        <v>8098</v>
      </c>
      <c r="E8" s="124"/>
      <c r="F8" s="125">
        <v>24316</v>
      </c>
      <c r="G8" s="126"/>
      <c r="H8" s="127"/>
    </row>
    <row r="9" spans="1:8">
      <c r="A9" s="108" t="s">
        <v>507</v>
      </c>
      <c r="B9" s="113"/>
      <c r="C9" s="114"/>
      <c r="D9" s="115">
        <v>24583</v>
      </c>
      <c r="E9" s="116"/>
      <c r="F9" s="117">
        <v>53292</v>
      </c>
      <c r="G9" s="118"/>
      <c r="H9" s="119"/>
    </row>
    <row r="10" spans="1:8">
      <c r="A10" s="120"/>
      <c r="B10" s="121"/>
      <c r="C10" s="122"/>
      <c r="D10" s="123">
        <v>12408</v>
      </c>
      <c r="E10" s="124"/>
      <c r="F10" s="125">
        <v>28900</v>
      </c>
      <c r="G10" s="126"/>
      <c r="H10" s="127"/>
    </row>
    <row r="11" spans="1:8">
      <c r="A11" s="108" t="s">
        <v>508</v>
      </c>
      <c r="B11" s="113"/>
      <c r="C11" s="114"/>
      <c r="D11" s="115">
        <v>42910</v>
      </c>
      <c r="E11" s="116"/>
      <c r="F11" s="117">
        <v>49919</v>
      </c>
      <c r="G11" s="118"/>
      <c r="H11" s="119"/>
    </row>
    <row r="12" spans="1:8">
      <c r="A12" s="120"/>
      <c r="B12" s="121"/>
      <c r="C12" s="128"/>
      <c r="D12" s="123">
        <v>21060</v>
      </c>
      <c r="E12" s="124"/>
      <c r="F12" s="125">
        <v>26398</v>
      </c>
      <c r="G12" s="126"/>
      <c r="H12" s="127"/>
    </row>
    <row r="13" spans="1:8">
      <c r="A13" s="108"/>
      <c r="B13" s="113"/>
      <c r="C13" s="129"/>
      <c r="D13" s="130">
        <v>26957</v>
      </c>
      <c r="E13" s="131"/>
      <c r="F13" s="132">
        <v>49228</v>
      </c>
      <c r="G13" s="133"/>
      <c r="H13" s="119"/>
    </row>
    <row r="14" spans="1:8">
      <c r="A14" s="120"/>
      <c r="B14" s="121"/>
      <c r="C14" s="122"/>
      <c r="D14" s="123">
        <v>13135</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7.54</v>
      </c>
      <c r="C19" s="134">
        <f>ROUND(VALUE(SUBSTITUTE(実質収支比率等に係る経年分析!G$48,"▲","-")),2)</f>
        <v>9.73</v>
      </c>
      <c r="D19" s="134">
        <f>ROUND(VALUE(SUBSTITUTE(実質収支比率等に係る経年分析!H$48,"▲","-")),2)</f>
        <v>7.64</v>
      </c>
      <c r="E19" s="134">
        <f>ROUND(VALUE(SUBSTITUTE(実質収支比率等に係る経年分析!I$48,"▲","-")),2)</f>
        <v>4.62</v>
      </c>
      <c r="F19" s="134">
        <f>ROUND(VALUE(SUBSTITUTE(実質収支比率等に係る経年分析!J$48,"▲","-")),2)</f>
        <v>6.15</v>
      </c>
    </row>
    <row r="20" spans="1:11">
      <c r="A20" s="134" t="s">
        <v>42</v>
      </c>
      <c r="B20" s="134">
        <f>ROUND(VALUE(SUBSTITUTE(実質収支比率等に係る経年分析!F$47,"▲","-")),2)</f>
        <v>42.81</v>
      </c>
      <c r="C20" s="134">
        <f>ROUND(VALUE(SUBSTITUTE(実質収支比率等に係る経年分析!G$47,"▲","-")),2)</f>
        <v>36.369999999999997</v>
      </c>
      <c r="D20" s="134">
        <f>ROUND(VALUE(SUBSTITUTE(実質収支比率等に係る経年分析!H$47,"▲","-")),2)</f>
        <v>41.25</v>
      </c>
      <c r="E20" s="134">
        <f>ROUND(VALUE(SUBSTITUTE(実質収支比率等に係る経年分析!I$47,"▲","-")),2)</f>
        <v>43.46</v>
      </c>
      <c r="F20" s="134">
        <f>ROUND(VALUE(SUBSTITUTE(実質収支比率等に係る経年分析!J$47,"▲","-")),2)</f>
        <v>45.02</v>
      </c>
    </row>
    <row r="21" spans="1:11">
      <c r="A21" s="134" t="s">
        <v>43</v>
      </c>
      <c r="B21" s="134">
        <f>IF(ISNUMBER(VALUE(SUBSTITUTE(実質収支比率等に係る経年分析!F$49,"▲","-"))),ROUND(VALUE(SUBSTITUTE(実質収支比率等に係る経年分析!F$49,"▲","-")),2),NA())</f>
        <v>5.05</v>
      </c>
      <c r="C21" s="134">
        <f>IF(ISNUMBER(VALUE(SUBSTITUTE(実質収支比率等に係る経年分析!G$49,"▲","-"))),ROUND(VALUE(SUBSTITUTE(実質収支比率等に係る経年分析!G$49,"▲","-")),2),NA())</f>
        <v>-8.11</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-4.7</v>
      </c>
      <c r="F21" s="134">
        <f>IF(ISNUMBER(VALUE(SUBSTITUTE(実質収支比率等に係る経年分析!J$49,"▲","-"))),ROUND(VALUE(SUBSTITUTE(実質収支比率等に係る経年分析!J$49,"▲","-")),2),NA())</f>
        <v>1.66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6.76</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地域下水道事業特別会計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822</v>
      </c>
      <c r="E42" s="136"/>
      <c r="F42" s="136"/>
      <c r="G42" s="136">
        <f>'実質公債費比率（分子）の構造'!L$52</f>
        <v>853</v>
      </c>
      <c r="H42" s="136"/>
      <c r="I42" s="136"/>
      <c r="J42" s="136">
        <f>'実質公債費比率（分子）の構造'!M$52</f>
        <v>859</v>
      </c>
      <c r="K42" s="136"/>
      <c r="L42" s="136"/>
      <c r="M42" s="136">
        <f>'実質公債費比率（分子）の構造'!N$52</f>
        <v>896</v>
      </c>
      <c r="N42" s="136"/>
      <c r="O42" s="136"/>
      <c r="P42" s="136">
        <f>'実質公債費比率（分子）の構造'!O$52</f>
        <v>839</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94</v>
      </c>
      <c r="C45" s="136"/>
      <c r="D45" s="136"/>
      <c r="E45" s="136">
        <f>'実質公債費比率（分子）の構造'!L$49</f>
        <v>96</v>
      </c>
      <c r="F45" s="136"/>
      <c r="G45" s="136"/>
      <c r="H45" s="136">
        <f>'実質公債費比率（分子）の構造'!M$49</f>
        <v>103</v>
      </c>
      <c r="I45" s="136"/>
      <c r="J45" s="136"/>
      <c r="K45" s="136">
        <f>'実質公債費比率（分子）の構造'!N$49</f>
        <v>94</v>
      </c>
      <c r="L45" s="136"/>
      <c r="M45" s="136"/>
      <c r="N45" s="136">
        <f>'実質公債費比率（分子）の構造'!O$49</f>
        <v>95</v>
      </c>
      <c r="O45" s="136"/>
      <c r="P45" s="136"/>
    </row>
    <row r="46" spans="1:16">
      <c r="A46" s="136" t="s">
        <v>54</v>
      </c>
      <c r="B46" s="136">
        <f>'実質公債費比率（分子）の構造'!K$48</f>
        <v>228</v>
      </c>
      <c r="C46" s="136"/>
      <c r="D46" s="136"/>
      <c r="E46" s="136">
        <f>'実質公債費比率（分子）の構造'!L$48</f>
        <v>237</v>
      </c>
      <c r="F46" s="136"/>
      <c r="G46" s="136"/>
      <c r="H46" s="136">
        <f>'実質公債費比率（分子）の構造'!M$48</f>
        <v>242</v>
      </c>
      <c r="I46" s="136"/>
      <c r="J46" s="136"/>
      <c r="K46" s="136">
        <f>'実質公債費比率（分子）の構造'!N$48</f>
        <v>255</v>
      </c>
      <c r="L46" s="136"/>
      <c r="M46" s="136"/>
      <c r="N46" s="136">
        <f>'実質公債費比率（分子）の構造'!O$48</f>
        <v>273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845</v>
      </c>
      <c r="C49" s="136"/>
      <c r="D49" s="136"/>
      <c r="E49" s="136">
        <f>'実質公債費比率（分子）の構造'!L$45</f>
        <v>825</v>
      </c>
      <c r="F49" s="136"/>
      <c r="G49" s="136"/>
      <c r="H49" s="136">
        <f>'実質公債費比率（分子）の構造'!M$45</f>
        <v>785</v>
      </c>
      <c r="I49" s="136"/>
      <c r="J49" s="136"/>
      <c r="K49" s="136">
        <f>'実質公債費比率（分子）の構造'!N$45</f>
        <v>751</v>
      </c>
      <c r="L49" s="136"/>
      <c r="M49" s="136"/>
      <c r="N49" s="136">
        <f>'実質公債費比率（分子）の構造'!O$45</f>
        <v>643</v>
      </c>
      <c r="O49" s="136"/>
      <c r="P49" s="136"/>
    </row>
    <row r="50" spans="1:16">
      <c r="A50" s="136" t="s">
        <v>58</v>
      </c>
      <c r="B50" s="136" t="e">
        <f>NA()</f>
        <v>#N/A</v>
      </c>
      <c r="C50" s="136">
        <f>IF(ISNUMBER('実質公債費比率（分子）の構造'!K$53),'実質公債費比率（分子）の構造'!K$53,NA())</f>
        <v>345</v>
      </c>
      <c r="D50" s="136" t="e">
        <f>NA()</f>
        <v>#N/A</v>
      </c>
      <c r="E50" s="136" t="e">
        <f>NA()</f>
        <v>#N/A</v>
      </c>
      <c r="F50" s="136">
        <f>IF(ISNUMBER('実質公債費比率（分子）の構造'!L$53),'実質公債費比率（分子）の構造'!L$53,NA())</f>
        <v>305</v>
      </c>
      <c r="G50" s="136" t="e">
        <f>NA()</f>
        <v>#N/A</v>
      </c>
      <c r="H50" s="136" t="e">
        <f>NA()</f>
        <v>#N/A</v>
      </c>
      <c r="I50" s="136">
        <f>IF(ISNUMBER('実質公債費比率（分子）の構造'!M$53),'実質公債費比率（分子）の構造'!M$53,NA())</f>
        <v>271</v>
      </c>
      <c r="J50" s="136" t="e">
        <f>NA()</f>
        <v>#N/A</v>
      </c>
      <c r="K50" s="136" t="e">
        <f>NA()</f>
        <v>#N/A</v>
      </c>
      <c r="L50" s="136">
        <f>IF(ISNUMBER('実質公債費比率（分子）の構造'!N$53),'実質公債費比率（分子）の構造'!N$53,NA())</f>
        <v>204</v>
      </c>
      <c r="M50" s="136" t="e">
        <f>NA()</f>
        <v>#N/A</v>
      </c>
      <c r="N50" s="136" t="e">
        <f>NA()</f>
        <v>#N/A</v>
      </c>
      <c r="O50" s="136">
        <f>IF(ISNUMBER('実質公債費比率（分子）の構造'!O$53),'実質公債費比率（分子）の構造'!O$53,NA())</f>
        <v>172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8963</v>
      </c>
      <c r="E56" s="135"/>
      <c r="F56" s="135"/>
      <c r="G56" s="135">
        <f>'将来負担比率（分子）の構造'!J$51</f>
        <v>8917</v>
      </c>
      <c r="H56" s="135"/>
      <c r="I56" s="135"/>
      <c r="J56" s="135">
        <f>'将来負担比率（分子）の構造'!K$51</f>
        <v>8928</v>
      </c>
      <c r="K56" s="135"/>
      <c r="L56" s="135"/>
      <c r="M56" s="135">
        <f>'将来負担比率（分子）の構造'!L$51</f>
        <v>8775</v>
      </c>
      <c r="N56" s="135"/>
      <c r="O56" s="135"/>
      <c r="P56" s="135">
        <f>'将来負担比率（分子）の構造'!M$51</f>
        <v>8273</v>
      </c>
    </row>
    <row r="57" spans="1:16">
      <c r="A57" s="135" t="s">
        <v>34</v>
      </c>
      <c r="B57" s="135"/>
      <c r="C57" s="135"/>
      <c r="D57" s="135">
        <f>'将来負担比率（分子）の構造'!I$50</f>
        <v>807</v>
      </c>
      <c r="E57" s="135"/>
      <c r="F57" s="135"/>
      <c r="G57" s="135">
        <f>'将来負担比率（分子）の構造'!J$50</f>
        <v>701</v>
      </c>
      <c r="H57" s="135"/>
      <c r="I57" s="135"/>
      <c r="J57" s="135">
        <f>'将来負担比率（分子）の構造'!K$50</f>
        <v>598</v>
      </c>
      <c r="K57" s="135"/>
      <c r="L57" s="135"/>
      <c r="M57" s="135">
        <f>'将来負担比率（分子）の構造'!L$50</f>
        <v>492</v>
      </c>
      <c r="N57" s="135"/>
      <c r="O57" s="135"/>
      <c r="P57" s="135">
        <f>'将来負担比率（分子）の構造'!M$50</f>
        <v>449</v>
      </c>
    </row>
    <row r="58" spans="1:16">
      <c r="A58" s="135" t="s">
        <v>33</v>
      </c>
      <c r="B58" s="135"/>
      <c r="C58" s="135"/>
      <c r="D58" s="135">
        <f>'将来負担比率（分子）の構造'!I$49</f>
        <v>4291</v>
      </c>
      <c r="E58" s="135"/>
      <c r="F58" s="135"/>
      <c r="G58" s="135">
        <f>'将来負担比率（分子）の構造'!J$49</f>
        <v>3533</v>
      </c>
      <c r="H58" s="135"/>
      <c r="I58" s="135"/>
      <c r="J58" s="135">
        <f>'将来負担比率（分子）の構造'!K$49</f>
        <v>4012</v>
      </c>
      <c r="K58" s="135"/>
      <c r="L58" s="135"/>
      <c r="M58" s="135">
        <f>'将来負担比率（分子）の構造'!L$49</f>
        <v>4216</v>
      </c>
      <c r="N58" s="135"/>
      <c r="O58" s="135"/>
      <c r="P58" s="135">
        <f>'将来負担比率（分子）の構造'!M$49</f>
        <v>4409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920</v>
      </c>
      <c r="C62" s="135"/>
      <c r="D62" s="135"/>
      <c r="E62" s="135">
        <f>'将来負担比率（分子）の構造'!J$45</f>
        <v>961</v>
      </c>
      <c r="F62" s="135"/>
      <c r="G62" s="135"/>
      <c r="H62" s="135">
        <f>'将来負担比率（分子）の構造'!K$45</f>
        <v>945</v>
      </c>
      <c r="I62" s="135"/>
      <c r="J62" s="135"/>
      <c r="K62" s="135">
        <f>'将来負担比率（分子）の構造'!L$45</f>
        <v>970</v>
      </c>
      <c r="L62" s="135"/>
      <c r="M62" s="135"/>
      <c r="N62" s="135">
        <f>'将来負担比率（分子）の構造'!M$45</f>
        <v>982</v>
      </c>
      <c r="O62" s="135"/>
      <c r="P62" s="135"/>
    </row>
    <row r="63" spans="1:16">
      <c r="A63" s="135" t="s">
        <v>27</v>
      </c>
      <c r="B63" s="135">
        <f>'将来負担比率（分子）の構造'!I$44</f>
        <v>627</v>
      </c>
      <c r="C63" s="135"/>
      <c r="D63" s="135"/>
      <c r="E63" s="135">
        <f>'将来負担比率（分子）の構造'!J$44</f>
        <v>811</v>
      </c>
      <c r="F63" s="135"/>
      <c r="G63" s="135"/>
      <c r="H63" s="135">
        <f>'将来負担比率（分子）の構造'!K$44</f>
        <v>903</v>
      </c>
      <c r="I63" s="135"/>
      <c r="J63" s="135"/>
      <c r="K63" s="135">
        <f>'将来負担比率（分子）の構造'!L$44</f>
        <v>838</v>
      </c>
      <c r="L63" s="135"/>
      <c r="M63" s="135"/>
      <c r="N63" s="135">
        <f>'将来負担比率（分子）の構造'!M$44</f>
        <v>770</v>
      </c>
      <c r="O63" s="135"/>
      <c r="P63" s="135"/>
    </row>
    <row r="64" spans="1:16">
      <c r="A64" s="135" t="s">
        <v>26</v>
      </c>
      <c r="B64" s="135">
        <f>'将来負担比率（分子）の構造'!I$43</f>
        <v>4878</v>
      </c>
      <c r="C64" s="135"/>
      <c r="D64" s="135"/>
      <c r="E64" s="135">
        <f>'将来負担比率（分子）の構造'!J$43</f>
        <v>4785</v>
      </c>
      <c r="F64" s="135"/>
      <c r="G64" s="135"/>
      <c r="H64" s="135">
        <f>'将来負担比率（分子）の構造'!K$43</f>
        <v>4640</v>
      </c>
      <c r="I64" s="135"/>
      <c r="J64" s="135"/>
      <c r="K64" s="135">
        <f>'将来負担比率（分子）の構造'!L$43</f>
        <v>4596</v>
      </c>
      <c r="L64" s="135"/>
      <c r="M64" s="135"/>
      <c r="N64" s="135">
        <f>'将来負担比率（分子）の構造'!M$43</f>
        <v>4671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6800</v>
      </c>
      <c r="C66" s="135"/>
      <c r="D66" s="135"/>
      <c r="E66" s="135">
        <f>'将来負担比率（分子）の構造'!J$41</f>
        <v>6631</v>
      </c>
      <c r="F66" s="135"/>
      <c r="G66" s="135"/>
      <c r="H66" s="135">
        <f>'将来負担比率（分子）の構造'!K$41</f>
        <v>6523</v>
      </c>
      <c r="I66" s="135"/>
      <c r="J66" s="135"/>
      <c r="K66" s="135">
        <f>'将来負担比率（分子）の構造'!L$41</f>
        <v>6436</v>
      </c>
      <c r="L66" s="135"/>
      <c r="M66" s="135"/>
      <c r="N66" s="135">
        <f>'将来負担比率（分子）の構造'!M$41</f>
        <v>6442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38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2639866</v>
      </c>
      <c r="S5" s="613"/>
      <c r="T5" s="613"/>
      <c r="U5" s="613"/>
      <c r="V5" s="613"/>
      <c r="W5" s="613"/>
      <c r="X5" s="613"/>
      <c r="Y5" s="614"/>
      <c r="Z5" s="615">
        <v>27.1</v>
      </c>
      <c r="AA5" s="615"/>
      <c r="AB5" s="615"/>
      <c r="AC5" s="615"/>
      <c r="AD5" s="616">
        <v>2639866</v>
      </c>
      <c r="AE5" s="616"/>
      <c r="AF5" s="616"/>
      <c r="AG5" s="616"/>
      <c r="AH5" s="616"/>
      <c r="AI5" s="616"/>
      <c r="AJ5" s="616"/>
      <c r="AK5" s="616"/>
      <c r="AL5" s="617">
        <v>46.3</v>
      </c>
      <c r="AM5" s="618"/>
      <c r="AN5" s="618"/>
      <c r="AO5" s="619"/>
      <c r="AP5" s="609" t="s">
        <v>204</v>
      </c>
      <c r="AQ5" s="610"/>
      <c r="AR5" s="610"/>
      <c r="AS5" s="610"/>
      <c r="AT5" s="610"/>
      <c r="AU5" s="610"/>
      <c r="AV5" s="610"/>
      <c r="AW5" s="610"/>
      <c r="AX5" s="610"/>
      <c r="AY5" s="610"/>
      <c r="AZ5" s="610"/>
      <c r="BA5" s="610"/>
      <c r="BB5" s="610"/>
      <c r="BC5" s="610"/>
      <c r="BD5" s="610"/>
      <c r="BE5" s="610"/>
      <c r="BF5" s="611"/>
      <c r="BG5" s="623">
        <v>2639866</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74298</v>
      </c>
      <c r="S6" s="624"/>
      <c r="T6" s="624"/>
      <c r="U6" s="624"/>
      <c r="V6" s="624"/>
      <c r="W6" s="624"/>
      <c r="X6" s="624"/>
      <c r="Y6" s="625"/>
      <c r="Z6" s="626">
        <v>0.8</v>
      </c>
      <c r="AA6" s="626"/>
      <c r="AB6" s="626"/>
      <c r="AC6" s="626"/>
      <c r="AD6" s="627">
        <v>74298</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2639866</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133124</v>
      </c>
      <c r="CS6" s="624"/>
      <c r="CT6" s="624"/>
      <c r="CU6" s="624"/>
      <c r="CV6" s="624"/>
      <c r="CW6" s="624"/>
      <c r="CX6" s="624"/>
      <c r="CY6" s="625"/>
      <c r="CZ6" s="626">
        <v>1.4</v>
      </c>
      <c r="DA6" s="626"/>
      <c r="DB6" s="626"/>
      <c r="DC6" s="626"/>
      <c r="DD6" s="632" t="s">
        <v>205</v>
      </c>
      <c r="DE6" s="624"/>
      <c r="DF6" s="624"/>
      <c r="DG6" s="624"/>
      <c r="DH6" s="624"/>
      <c r="DI6" s="624"/>
      <c r="DJ6" s="624"/>
      <c r="DK6" s="624"/>
      <c r="DL6" s="624"/>
      <c r="DM6" s="624"/>
      <c r="DN6" s="624"/>
      <c r="DO6" s="624"/>
      <c r="DP6" s="625"/>
      <c r="DQ6" s="632">
        <v>133124</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5315</v>
      </c>
      <c r="S7" s="624"/>
      <c r="T7" s="624"/>
      <c r="U7" s="624"/>
      <c r="V7" s="624"/>
      <c r="W7" s="624"/>
      <c r="X7" s="624"/>
      <c r="Y7" s="625"/>
      <c r="Z7" s="626">
        <v>0.1</v>
      </c>
      <c r="AA7" s="626"/>
      <c r="AB7" s="626"/>
      <c r="AC7" s="626"/>
      <c r="AD7" s="627">
        <v>5315</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1370769</v>
      </c>
      <c r="BH7" s="624"/>
      <c r="BI7" s="624"/>
      <c r="BJ7" s="624"/>
      <c r="BK7" s="624"/>
      <c r="BL7" s="624"/>
      <c r="BM7" s="624"/>
      <c r="BN7" s="625"/>
      <c r="BO7" s="626">
        <v>51.9</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959008</v>
      </c>
      <c r="CS7" s="624"/>
      <c r="CT7" s="624"/>
      <c r="CU7" s="624"/>
      <c r="CV7" s="624"/>
      <c r="CW7" s="624"/>
      <c r="CX7" s="624"/>
      <c r="CY7" s="625"/>
      <c r="CZ7" s="626">
        <v>10.199999999999999</v>
      </c>
      <c r="DA7" s="626"/>
      <c r="DB7" s="626"/>
      <c r="DC7" s="626"/>
      <c r="DD7" s="632">
        <v>12032</v>
      </c>
      <c r="DE7" s="624"/>
      <c r="DF7" s="624"/>
      <c r="DG7" s="624"/>
      <c r="DH7" s="624"/>
      <c r="DI7" s="624"/>
      <c r="DJ7" s="624"/>
      <c r="DK7" s="624"/>
      <c r="DL7" s="624"/>
      <c r="DM7" s="624"/>
      <c r="DN7" s="624"/>
      <c r="DO7" s="624"/>
      <c r="DP7" s="625"/>
      <c r="DQ7" s="632">
        <v>841114</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14997</v>
      </c>
      <c r="S8" s="624"/>
      <c r="T8" s="624"/>
      <c r="U8" s="624"/>
      <c r="V8" s="624"/>
      <c r="W8" s="624"/>
      <c r="X8" s="624"/>
      <c r="Y8" s="625"/>
      <c r="Z8" s="626">
        <v>0.2</v>
      </c>
      <c r="AA8" s="626"/>
      <c r="AB8" s="626"/>
      <c r="AC8" s="626"/>
      <c r="AD8" s="627">
        <v>14997</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44703</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3663243</v>
      </c>
      <c r="CS8" s="624"/>
      <c r="CT8" s="624"/>
      <c r="CU8" s="624"/>
      <c r="CV8" s="624"/>
      <c r="CW8" s="624"/>
      <c r="CX8" s="624"/>
      <c r="CY8" s="625"/>
      <c r="CZ8" s="626">
        <v>39.1</v>
      </c>
      <c r="DA8" s="626"/>
      <c r="DB8" s="626"/>
      <c r="DC8" s="626"/>
      <c r="DD8" s="632">
        <v>4614</v>
      </c>
      <c r="DE8" s="624"/>
      <c r="DF8" s="624"/>
      <c r="DG8" s="624"/>
      <c r="DH8" s="624"/>
      <c r="DI8" s="624"/>
      <c r="DJ8" s="624"/>
      <c r="DK8" s="624"/>
      <c r="DL8" s="624"/>
      <c r="DM8" s="624"/>
      <c r="DN8" s="624"/>
      <c r="DO8" s="624"/>
      <c r="DP8" s="625"/>
      <c r="DQ8" s="632">
        <v>1916103</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13939</v>
      </c>
      <c r="S9" s="624"/>
      <c r="T9" s="624"/>
      <c r="U9" s="624"/>
      <c r="V9" s="624"/>
      <c r="W9" s="624"/>
      <c r="X9" s="624"/>
      <c r="Y9" s="625"/>
      <c r="Z9" s="626">
        <v>0.1</v>
      </c>
      <c r="AA9" s="626"/>
      <c r="AB9" s="626"/>
      <c r="AC9" s="626"/>
      <c r="AD9" s="627">
        <v>13939</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1031962</v>
      </c>
      <c r="BH9" s="624"/>
      <c r="BI9" s="624"/>
      <c r="BJ9" s="624"/>
      <c r="BK9" s="624"/>
      <c r="BL9" s="624"/>
      <c r="BM9" s="624"/>
      <c r="BN9" s="625"/>
      <c r="BO9" s="626">
        <v>39.1</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745636</v>
      </c>
      <c r="CS9" s="624"/>
      <c r="CT9" s="624"/>
      <c r="CU9" s="624"/>
      <c r="CV9" s="624"/>
      <c r="CW9" s="624"/>
      <c r="CX9" s="624"/>
      <c r="CY9" s="625"/>
      <c r="CZ9" s="626">
        <v>8</v>
      </c>
      <c r="DA9" s="626"/>
      <c r="DB9" s="626"/>
      <c r="DC9" s="626"/>
      <c r="DD9" s="632">
        <v>16840</v>
      </c>
      <c r="DE9" s="624"/>
      <c r="DF9" s="624"/>
      <c r="DG9" s="624"/>
      <c r="DH9" s="624"/>
      <c r="DI9" s="624"/>
      <c r="DJ9" s="624"/>
      <c r="DK9" s="624"/>
      <c r="DL9" s="624"/>
      <c r="DM9" s="624"/>
      <c r="DN9" s="624"/>
      <c r="DO9" s="624"/>
      <c r="DP9" s="625"/>
      <c r="DQ9" s="632">
        <v>681969</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524145</v>
      </c>
      <c r="S10" s="624"/>
      <c r="T10" s="624"/>
      <c r="U10" s="624"/>
      <c r="V10" s="624"/>
      <c r="W10" s="624"/>
      <c r="X10" s="624"/>
      <c r="Y10" s="625"/>
      <c r="Z10" s="626">
        <v>5.4</v>
      </c>
      <c r="AA10" s="626"/>
      <c r="AB10" s="626"/>
      <c r="AC10" s="626"/>
      <c r="AD10" s="627">
        <v>524145</v>
      </c>
      <c r="AE10" s="627"/>
      <c r="AF10" s="627"/>
      <c r="AG10" s="627"/>
      <c r="AH10" s="627"/>
      <c r="AI10" s="627"/>
      <c r="AJ10" s="627"/>
      <c r="AK10" s="627"/>
      <c r="AL10" s="628">
        <v>9.1999999999999993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53456</v>
      </c>
      <c r="BH10" s="624"/>
      <c r="BI10" s="624"/>
      <c r="BJ10" s="624"/>
      <c r="BK10" s="624"/>
      <c r="BL10" s="624"/>
      <c r="BM10" s="624"/>
      <c r="BN10" s="625"/>
      <c r="BO10" s="626">
        <v>2</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240648</v>
      </c>
      <c r="BH11" s="624"/>
      <c r="BI11" s="624"/>
      <c r="BJ11" s="624"/>
      <c r="BK11" s="624"/>
      <c r="BL11" s="624"/>
      <c r="BM11" s="624"/>
      <c r="BN11" s="625"/>
      <c r="BO11" s="626">
        <v>9.1</v>
      </c>
      <c r="BP11" s="626"/>
      <c r="BQ11" s="626"/>
      <c r="BR11" s="626"/>
      <c r="BS11" s="632" t="s">
        <v>107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67030</v>
      </c>
      <c r="CS11" s="624"/>
      <c r="CT11" s="624"/>
      <c r="CU11" s="624"/>
      <c r="CV11" s="624"/>
      <c r="CW11" s="624"/>
      <c r="CX11" s="624"/>
      <c r="CY11" s="625"/>
      <c r="CZ11" s="626">
        <v>0.7</v>
      </c>
      <c r="DA11" s="626"/>
      <c r="DB11" s="626"/>
      <c r="DC11" s="626"/>
      <c r="DD11" s="632">
        <v>24754</v>
      </c>
      <c r="DE11" s="624"/>
      <c r="DF11" s="624"/>
      <c r="DG11" s="624"/>
      <c r="DH11" s="624"/>
      <c r="DI11" s="624"/>
      <c r="DJ11" s="624"/>
      <c r="DK11" s="624"/>
      <c r="DL11" s="624"/>
      <c r="DM11" s="624"/>
      <c r="DN11" s="624"/>
      <c r="DO11" s="624"/>
      <c r="DP11" s="625"/>
      <c r="DQ11" s="632">
        <v>52849</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981867</v>
      </c>
      <c r="BH12" s="624"/>
      <c r="BI12" s="624"/>
      <c r="BJ12" s="624"/>
      <c r="BK12" s="624"/>
      <c r="BL12" s="624"/>
      <c r="BM12" s="624"/>
      <c r="BN12" s="625"/>
      <c r="BO12" s="626">
        <v>37.200000000000003</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118861</v>
      </c>
      <c r="CS12" s="624"/>
      <c r="CT12" s="624"/>
      <c r="CU12" s="624"/>
      <c r="CV12" s="624"/>
      <c r="CW12" s="624"/>
      <c r="CX12" s="624"/>
      <c r="CY12" s="625"/>
      <c r="CZ12" s="626">
        <v>1.3</v>
      </c>
      <c r="DA12" s="626"/>
      <c r="DB12" s="626"/>
      <c r="DC12" s="626"/>
      <c r="DD12" s="632" t="s">
        <v>107</v>
      </c>
      <c r="DE12" s="624"/>
      <c r="DF12" s="624"/>
      <c r="DG12" s="624"/>
      <c r="DH12" s="624"/>
      <c r="DI12" s="624"/>
      <c r="DJ12" s="624"/>
      <c r="DK12" s="624"/>
      <c r="DL12" s="624"/>
      <c r="DM12" s="624"/>
      <c r="DN12" s="624"/>
      <c r="DO12" s="624"/>
      <c r="DP12" s="625"/>
      <c r="DQ12" s="632">
        <v>83990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16804</v>
      </c>
      <c r="S13" s="624"/>
      <c r="T13" s="624"/>
      <c r="U13" s="624"/>
      <c r="V13" s="624"/>
      <c r="W13" s="624"/>
      <c r="X13" s="624"/>
      <c r="Y13" s="625"/>
      <c r="Z13" s="626">
        <v>0.2</v>
      </c>
      <c r="AA13" s="626"/>
      <c r="AB13" s="626"/>
      <c r="AC13" s="626"/>
      <c r="AD13" s="627">
        <v>16804</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953665</v>
      </c>
      <c r="BH13" s="624"/>
      <c r="BI13" s="624"/>
      <c r="BJ13" s="624"/>
      <c r="BK13" s="624"/>
      <c r="BL13" s="624"/>
      <c r="BM13" s="624"/>
      <c r="BN13" s="625"/>
      <c r="BO13" s="626">
        <v>36.1</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1327710</v>
      </c>
      <c r="CS13" s="624"/>
      <c r="CT13" s="624"/>
      <c r="CU13" s="624"/>
      <c r="CV13" s="624"/>
      <c r="CW13" s="624"/>
      <c r="CX13" s="624"/>
      <c r="CY13" s="625"/>
      <c r="CZ13" s="626">
        <v>14.2</v>
      </c>
      <c r="DA13" s="626"/>
      <c r="DB13" s="626"/>
      <c r="DC13" s="626"/>
      <c r="DD13" s="632">
        <v>655282</v>
      </c>
      <c r="DE13" s="624"/>
      <c r="DF13" s="624"/>
      <c r="DG13" s="624"/>
      <c r="DH13" s="624"/>
      <c r="DI13" s="624"/>
      <c r="DJ13" s="624"/>
      <c r="DK13" s="624"/>
      <c r="DL13" s="624"/>
      <c r="DM13" s="624"/>
      <c r="DN13" s="624"/>
      <c r="DO13" s="624"/>
      <c r="DP13" s="625"/>
      <c r="DQ13" s="632">
        <v>759432</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62618</v>
      </c>
      <c r="BH14" s="624"/>
      <c r="BI14" s="624"/>
      <c r="BJ14" s="624"/>
      <c r="BK14" s="624"/>
      <c r="BL14" s="624"/>
      <c r="BM14" s="624"/>
      <c r="BN14" s="625"/>
      <c r="BO14" s="626">
        <v>2.4</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356416</v>
      </c>
      <c r="CS14" s="624"/>
      <c r="CT14" s="624"/>
      <c r="CU14" s="624"/>
      <c r="CV14" s="624"/>
      <c r="CW14" s="624"/>
      <c r="CX14" s="624"/>
      <c r="CY14" s="625"/>
      <c r="CZ14" s="626">
        <v>3.8</v>
      </c>
      <c r="DA14" s="626"/>
      <c r="DB14" s="626"/>
      <c r="DC14" s="626"/>
      <c r="DD14" s="632">
        <v>12278</v>
      </c>
      <c r="DE14" s="624"/>
      <c r="DF14" s="624"/>
      <c r="DG14" s="624"/>
      <c r="DH14" s="624"/>
      <c r="DI14" s="624"/>
      <c r="DJ14" s="624"/>
      <c r="DK14" s="624"/>
      <c r="DL14" s="624"/>
      <c r="DM14" s="624"/>
      <c r="DN14" s="624"/>
      <c r="DO14" s="624"/>
      <c r="DP14" s="625"/>
      <c r="DQ14" s="632">
        <v>352586</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14968</v>
      </c>
      <c r="S15" s="624"/>
      <c r="T15" s="624"/>
      <c r="U15" s="624"/>
      <c r="V15" s="624"/>
      <c r="W15" s="624"/>
      <c r="X15" s="624"/>
      <c r="Y15" s="625"/>
      <c r="Z15" s="626">
        <v>0.2</v>
      </c>
      <c r="AA15" s="626"/>
      <c r="AB15" s="626"/>
      <c r="AC15" s="626"/>
      <c r="AD15" s="627">
        <v>14968</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224612</v>
      </c>
      <c r="BH15" s="624"/>
      <c r="BI15" s="624"/>
      <c r="BJ15" s="624"/>
      <c r="BK15" s="624"/>
      <c r="BL15" s="624"/>
      <c r="BM15" s="624"/>
      <c r="BN15" s="625"/>
      <c r="BO15" s="626">
        <v>8.5</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1360330</v>
      </c>
      <c r="CS15" s="624"/>
      <c r="CT15" s="624"/>
      <c r="CU15" s="624"/>
      <c r="CV15" s="624"/>
      <c r="CW15" s="624"/>
      <c r="CX15" s="624"/>
      <c r="CY15" s="625"/>
      <c r="CZ15" s="626">
        <v>14.5</v>
      </c>
      <c r="DA15" s="626"/>
      <c r="DB15" s="626"/>
      <c r="DC15" s="626"/>
      <c r="DD15" s="632">
        <v>524930</v>
      </c>
      <c r="DE15" s="624"/>
      <c r="DF15" s="624"/>
      <c r="DG15" s="624"/>
      <c r="DH15" s="624"/>
      <c r="DI15" s="624"/>
      <c r="DJ15" s="624"/>
      <c r="DK15" s="624"/>
      <c r="DL15" s="624"/>
      <c r="DM15" s="624"/>
      <c r="DN15" s="624"/>
      <c r="DO15" s="624"/>
      <c r="DP15" s="625"/>
      <c r="DQ15" s="632">
        <v>1023080</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2622797</v>
      </c>
      <c r="S16" s="624"/>
      <c r="T16" s="624"/>
      <c r="U16" s="624"/>
      <c r="V16" s="624"/>
      <c r="W16" s="624"/>
      <c r="X16" s="624"/>
      <c r="Y16" s="625"/>
      <c r="Z16" s="626">
        <v>26.9</v>
      </c>
      <c r="AA16" s="626"/>
      <c r="AB16" s="626"/>
      <c r="AC16" s="626"/>
      <c r="AD16" s="627">
        <v>2374123</v>
      </c>
      <c r="AE16" s="627"/>
      <c r="AF16" s="627"/>
      <c r="AG16" s="627"/>
      <c r="AH16" s="627"/>
      <c r="AI16" s="627"/>
      <c r="AJ16" s="627"/>
      <c r="AK16" s="627"/>
      <c r="AL16" s="628">
        <v>41.7</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2374123</v>
      </c>
      <c r="S17" s="624"/>
      <c r="T17" s="624"/>
      <c r="U17" s="624"/>
      <c r="V17" s="624"/>
      <c r="W17" s="624"/>
      <c r="X17" s="624"/>
      <c r="Y17" s="625"/>
      <c r="Z17" s="626">
        <v>24.3</v>
      </c>
      <c r="AA17" s="626"/>
      <c r="AB17" s="626"/>
      <c r="AC17" s="626"/>
      <c r="AD17" s="627">
        <v>2374123</v>
      </c>
      <c r="AE17" s="627"/>
      <c r="AF17" s="627"/>
      <c r="AG17" s="627"/>
      <c r="AH17" s="627"/>
      <c r="AI17" s="627"/>
      <c r="AJ17" s="627"/>
      <c r="AK17" s="627"/>
      <c r="AL17" s="628">
        <v>41.7</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643020</v>
      </c>
      <c r="CS17" s="624"/>
      <c r="CT17" s="624"/>
      <c r="CU17" s="624"/>
      <c r="CV17" s="624"/>
      <c r="CW17" s="624"/>
      <c r="CX17" s="624"/>
      <c r="CY17" s="625"/>
      <c r="CZ17" s="626">
        <v>6.9</v>
      </c>
      <c r="DA17" s="626"/>
      <c r="DB17" s="626"/>
      <c r="DC17" s="626"/>
      <c r="DD17" s="632" t="s">
        <v>107</v>
      </c>
      <c r="DE17" s="624"/>
      <c r="DF17" s="624"/>
      <c r="DG17" s="624"/>
      <c r="DH17" s="624"/>
      <c r="DI17" s="624"/>
      <c r="DJ17" s="624"/>
      <c r="DK17" s="624"/>
      <c r="DL17" s="624"/>
      <c r="DM17" s="624"/>
      <c r="DN17" s="624"/>
      <c r="DO17" s="624"/>
      <c r="DP17" s="625"/>
      <c r="DQ17" s="632">
        <v>535885</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248673</v>
      </c>
      <c r="S18" s="624"/>
      <c r="T18" s="624"/>
      <c r="U18" s="624"/>
      <c r="V18" s="624"/>
      <c r="W18" s="624"/>
      <c r="X18" s="624"/>
      <c r="Y18" s="625"/>
      <c r="Z18" s="626">
        <v>2.5</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5927129</v>
      </c>
      <c r="S20" s="624"/>
      <c r="T20" s="624"/>
      <c r="U20" s="624"/>
      <c r="V20" s="624"/>
      <c r="W20" s="624"/>
      <c r="X20" s="624"/>
      <c r="Y20" s="625"/>
      <c r="Z20" s="626">
        <v>60.8</v>
      </c>
      <c r="AA20" s="626"/>
      <c r="AB20" s="626"/>
      <c r="AC20" s="626"/>
      <c r="AD20" s="627">
        <v>5678455</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9374378</v>
      </c>
      <c r="CS20" s="624"/>
      <c r="CT20" s="624"/>
      <c r="CU20" s="624"/>
      <c r="CV20" s="624"/>
      <c r="CW20" s="624"/>
      <c r="CX20" s="624"/>
      <c r="CY20" s="625"/>
      <c r="CZ20" s="626">
        <v>100</v>
      </c>
      <c r="DA20" s="626"/>
      <c r="DB20" s="626"/>
      <c r="DC20" s="626"/>
      <c r="DD20" s="632">
        <v>1250730</v>
      </c>
      <c r="DE20" s="624"/>
      <c r="DF20" s="624"/>
      <c r="DG20" s="624"/>
      <c r="DH20" s="624"/>
      <c r="DI20" s="624"/>
      <c r="DJ20" s="624"/>
      <c r="DK20" s="624"/>
      <c r="DL20" s="624"/>
      <c r="DM20" s="624"/>
      <c r="DN20" s="624"/>
      <c r="DO20" s="624"/>
      <c r="DP20" s="625"/>
      <c r="DQ20" s="632">
        <v>6380132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7101</v>
      </c>
      <c r="S21" s="624"/>
      <c r="T21" s="624"/>
      <c r="U21" s="624"/>
      <c r="V21" s="624"/>
      <c r="W21" s="624"/>
      <c r="X21" s="624"/>
      <c r="Y21" s="625"/>
      <c r="Z21" s="626">
        <v>0.1</v>
      </c>
      <c r="AA21" s="626"/>
      <c r="AB21" s="626"/>
      <c r="AC21" s="626"/>
      <c r="AD21" s="627">
        <v>7101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126347</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406956</v>
      </c>
      <c r="S23" s="624"/>
      <c r="T23" s="624"/>
      <c r="U23" s="624"/>
      <c r="V23" s="624"/>
      <c r="W23" s="624"/>
      <c r="X23" s="624"/>
      <c r="Y23" s="625"/>
      <c r="Z23" s="626">
        <v>4.2</v>
      </c>
      <c r="AA23" s="626"/>
      <c r="AB23" s="626"/>
      <c r="AC23" s="626"/>
      <c r="AD23" s="627">
        <v>9471</v>
      </c>
      <c r="AE23" s="627"/>
      <c r="AF23" s="627"/>
      <c r="AG23" s="627"/>
      <c r="AH23" s="627"/>
      <c r="AI23" s="627"/>
      <c r="AJ23" s="627"/>
      <c r="AK23" s="627"/>
      <c r="AL23" s="628">
        <v>0.2</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13943</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3789989</v>
      </c>
      <c r="CS24" s="613"/>
      <c r="CT24" s="613"/>
      <c r="CU24" s="613"/>
      <c r="CV24" s="613"/>
      <c r="CW24" s="613"/>
      <c r="CX24" s="613"/>
      <c r="CY24" s="614"/>
      <c r="CZ24" s="652">
        <v>40.4</v>
      </c>
      <c r="DA24" s="653"/>
      <c r="DB24" s="653"/>
      <c r="DC24" s="654"/>
      <c r="DD24" s="651">
        <v>2175830</v>
      </c>
      <c r="DE24" s="613"/>
      <c r="DF24" s="613"/>
      <c r="DG24" s="613"/>
      <c r="DH24" s="613"/>
      <c r="DI24" s="613"/>
      <c r="DJ24" s="613"/>
      <c r="DK24" s="614"/>
      <c r="DL24" s="651">
        <v>2172024</v>
      </c>
      <c r="DM24" s="613"/>
      <c r="DN24" s="613"/>
      <c r="DO24" s="613"/>
      <c r="DP24" s="613"/>
      <c r="DQ24" s="613"/>
      <c r="DR24" s="613"/>
      <c r="DS24" s="613"/>
      <c r="DT24" s="613"/>
      <c r="DU24" s="613"/>
      <c r="DV24" s="614"/>
      <c r="DW24" s="617">
        <v>35.5</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1471531</v>
      </c>
      <c r="S25" s="624"/>
      <c r="T25" s="624"/>
      <c r="U25" s="624"/>
      <c r="V25" s="624"/>
      <c r="W25" s="624"/>
      <c r="X25" s="624"/>
      <c r="Y25" s="625"/>
      <c r="Z25" s="626">
        <v>15.1</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1166825</v>
      </c>
      <c r="CS25" s="655"/>
      <c r="CT25" s="655"/>
      <c r="CU25" s="655"/>
      <c r="CV25" s="655"/>
      <c r="CW25" s="655"/>
      <c r="CX25" s="655"/>
      <c r="CY25" s="656"/>
      <c r="CZ25" s="657">
        <v>12.4</v>
      </c>
      <c r="DA25" s="658"/>
      <c r="DB25" s="658"/>
      <c r="DC25" s="659"/>
      <c r="DD25" s="632">
        <v>1019323</v>
      </c>
      <c r="DE25" s="655"/>
      <c r="DF25" s="655"/>
      <c r="DG25" s="655"/>
      <c r="DH25" s="655"/>
      <c r="DI25" s="655"/>
      <c r="DJ25" s="655"/>
      <c r="DK25" s="656"/>
      <c r="DL25" s="632">
        <v>1015517</v>
      </c>
      <c r="DM25" s="655"/>
      <c r="DN25" s="655"/>
      <c r="DO25" s="655"/>
      <c r="DP25" s="655"/>
      <c r="DQ25" s="655"/>
      <c r="DR25" s="655"/>
      <c r="DS25" s="655"/>
      <c r="DT25" s="655"/>
      <c r="DU25" s="655"/>
      <c r="DV25" s="656"/>
      <c r="DW25" s="628">
        <v>16.600000000000001</v>
      </c>
      <c r="DX25" s="649"/>
      <c r="DY25" s="649"/>
      <c r="DZ25" s="649"/>
      <c r="EA25" s="649"/>
      <c r="EB25" s="649"/>
      <c r="EC25" s="650"/>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784634</v>
      </c>
      <c r="CS26" s="624"/>
      <c r="CT26" s="624"/>
      <c r="CU26" s="624"/>
      <c r="CV26" s="624"/>
      <c r="CW26" s="624"/>
      <c r="CX26" s="624"/>
      <c r="CY26" s="625"/>
      <c r="CZ26" s="657">
        <v>8.4</v>
      </c>
      <c r="DA26" s="658"/>
      <c r="DB26" s="658"/>
      <c r="DC26" s="659"/>
      <c r="DD26" s="632">
        <v>672192</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49"/>
      <c r="DY26" s="649"/>
      <c r="DZ26" s="649"/>
      <c r="EA26" s="649"/>
      <c r="EB26" s="649"/>
      <c r="EC26" s="650"/>
    </row>
    <row r="27" spans="2:133" ht="11.25" customHeight="1">
      <c r="B27" s="620" t="s">
        <v>275</v>
      </c>
      <c r="C27" s="621"/>
      <c r="D27" s="621"/>
      <c r="E27" s="621"/>
      <c r="F27" s="621"/>
      <c r="G27" s="621"/>
      <c r="H27" s="621"/>
      <c r="I27" s="621"/>
      <c r="J27" s="621"/>
      <c r="K27" s="621"/>
      <c r="L27" s="621"/>
      <c r="M27" s="621"/>
      <c r="N27" s="621"/>
      <c r="O27" s="621"/>
      <c r="P27" s="621"/>
      <c r="Q27" s="622"/>
      <c r="R27" s="623">
        <v>663654</v>
      </c>
      <c r="S27" s="624"/>
      <c r="T27" s="624"/>
      <c r="U27" s="624"/>
      <c r="V27" s="624"/>
      <c r="W27" s="624"/>
      <c r="X27" s="624"/>
      <c r="Y27" s="625"/>
      <c r="Z27" s="626">
        <v>6.8</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2639866</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1980144</v>
      </c>
      <c r="CS27" s="655"/>
      <c r="CT27" s="655"/>
      <c r="CU27" s="655"/>
      <c r="CV27" s="655"/>
      <c r="CW27" s="655"/>
      <c r="CX27" s="655"/>
      <c r="CY27" s="656"/>
      <c r="CZ27" s="657">
        <v>21.1</v>
      </c>
      <c r="DA27" s="658"/>
      <c r="DB27" s="658"/>
      <c r="DC27" s="659"/>
      <c r="DD27" s="632">
        <v>620622</v>
      </c>
      <c r="DE27" s="655"/>
      <c r="DF27" s="655"/>
      <c r="DG27" s="655"/>
      <c r="DH27" s="655"/>
      <c r="DI27" s="655"/>
      <c r="DJ27" s="655"/>
      <c r="DK27" s="656"/>
      <c r="DL27" s="632">
        <v>620622</v>
      </c>
      <c r="DM27" s="655"/>
      <c r="DN27" s="655"/>
      <c r="DO27" s="655"/>
      <c r="DP27" s="655"/>
      <c r="DQ27" s="655"/>
      <c r="DR27" s="655"/>
      <c r="DS27" s="655"/>
      <c r="DT27" s="655"/>
      <c r="DU27" s="655"/>
      <c r="DV27" s="656"/>
      <c r="DW27" s="628">
        <v>10.199999999999999</v>
      </c>
      <c r="DX27" s="649"/>
      <c r="DY27" s="649"/>
      <c r="DZ27" s="649"/>
      <c r="EA27" s="649"/>
      <c r="EB27" s="649"/>
      <c r="EC27" s="650"/>
    </row>
    <row r="28" spans="2:133" ht="11.25" customHeight="1">
      <c r="B28" s="620" t="s">
        <v>278</v>
      </c>
      <c r="C28" s="621"/>
      <c r="D28" s="621"/>
      <c r="E28" s="621"/>
      <c r="F28" s="621"/>
      <c r="G28" s="621"/>
      <c r="H28" s="621"/>
      <c r="I28" s="621"/>
      <c r="J28" s="621"/>
      <c r="K28" s="621"/>
      <c r="L28" s="621"/>
      <c r="M28" s="621"/>
      <c r="N28" s="621"/>
      <c r="O28" s="621"/>
      <c r="P28" s="621"/>
      <c r="Q28" s="622"/>
      <c r="R28" s="623">
        <v>35582</v>
      </c>
      <c r="S28" s="624"/>
      <c r="T28" s="624"/>
      <c r="U28" s="624"/>
      <c r="V28" s="624"/>
      <c r="W28" s="624"/>
      <c r="X28" s="624"/>
      <c r="Y28" s="625"/>
      <c r="Z28" s="626">
        <v>0.4</v>
      </c>
      <c r="AA28" s="626"/>
      <c r="AB28" s="626"/>
      <c r="AC28" s="626"/>
      <c r="AD28" s="627">
        <v>4310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643020</v>
      </c>
      <c r="CS28" s="624"/>
      <c r="CT28" s="624"/>
      <c r="CU28" s="624"/>
      <c r="CV28" s="624"/>
      <c r="CW28" s="624"/>
      <c r="CX28" s="624"/>
      <c r="CY28" s="625"/>
      <c r="CZ28" s="657">
        <v>6.9</v>
      </c>
      <c r="DA28" s="658"/>
      <c r="DB28" s="658"/>
      <c r="DC28" s="659"/>
      <c r="DD28" s="632">
        <v>535885</v>
      </c>
      <c r="DE28" s="624"/>
      <c r="DF28" s="624"/>
      <c r="DG28" s="624"/>
      <c r="DH28" s="624"/>
      <c r="DI28" s="624"/>
      <c r="DJ28" s="624"/>
      <c r="DK28" s="625"/>
      <c r="DL28" s="632">
        <v>535885</v>
      </c>
      <c r="DM28" s="624"/>
      <c r="DN28" s="624"/>
      <c r="DO28" s="624"/>
      <c r="DP28" s="624"/>
      <c r="DQ28" s="624"/>
      <c r="DR28" s="624"/>
      <c r="DS28" s="624"/>
      <c r="DT28" s="624"/>
      <c r="DU28" s="624"/>
      <c r="DV28" s="625"/>
      <c r="DW28" s="628">
        <v>8.8000000000000007</v>
      </c>
      <c r="DX28" s="649"/>
      <c r="DY28" s="649"/>
      <c r="DZ28" s="649"/>
      <c r="EA28" s="649"/>
      <c r="EB28" s="649"/>
      <c r="EC28" s="650"/>
    </row>
    <row r="29" spans="2:133" ht="11.25" customHeight="1">
      <c r="B29" s="620" t="s">
        <v>280</v>
      </c>
      <c r="C29" s="621"/>
      <c r="D29" s="621"/>
      <c r="E29" s="621"/>
      <c r="F29" s="621"/>
      <c r="G29" s="621"/>
      <c r="H29" s="621"/>
      <c r="I29" s="621"/>
      <c r="J29" s="621"/>
      <c r="K29" s="621"/>
      <c r="L29" s="621"/>
      <c r="M29" s="621"/>
      <c r="N29" s="621"/>
      <c r="O29" s="621"/>
      <c r="P29" s="621"/>
      <c r="Q29" s="622"/>
      <c r="R29" s="623">
        <v>3440</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642622</v>
      </c>
      <c r="CS29" s="655"/>
      <c r="CT29" s="655"/>
      <c r="CU29" s="655"/>
      <c r="CV29" s="655"/>
      <c r="CW29" s="655"/>
      <c r="CX29" s="655"/>
      <c r="CY29" s="656"/>
      <c r="CZ29" s="657">
        <v>6.9</v>
      </c>
      <c r="DA29" s="658"/>
      <c r="DB29" s="658"/>
      <c r="DC29" s="659"/>
      <c r="DD29" s="632">
        <v>535487</v>
      </c>
      <c r="DE29" s="655"/>
      <c r="DF29" s="655"/>
      <c r="DG29" s="655"/>
      <c r="DH29" s="655"/>
      <c r="DI29" s="655"/>
      <c r="DJ29" s="655"/>
      <c r="DK29" s="656"/>
      <c r="DL29" s="632">
        <v>535487</v>
      </c>
      <c r="DM29" s="655"/>
      <c r="DN29" s="655"/>
      <c r="DO29" s="655"/>
      <c r="DP29" s="655"/>
      <c r="DQ29" s="655"/>
      <c r="DR29" s="655"/>
      <c r="DS29" s="655"/>
      <c r="DT29" s="655"/>
      <c r="DU29" s="655"/>
      <c r="DV29" s="656"/>
      <c r="DW29" s="628">
        <v>8.8000000000000007</v>
      </c>
      <c r="DX29" s="649"/>
      <c r="DY29" s="649"/>
      <c r="DZ29" s="649"/>
      <c r="EA29" s="649"/>
      <c r="EB29" s="649"/>
      <c r="EC29" s="650"/>
    </row>
    <row r="30" spans="2:133" ht="11.25" customHeight="1">
      <c r="B30" s="620" t="s">
        <v>285</v>
      </c>
      <c r="C30" s="621"/>
      <c r="D30" s="621"/>
      <c r="E30" s="621"/>
      <c r="F30" s="621"/>
      <c r="G30" s="621"/>
      <c r="H30" s="621"/>
      <c r="I30" s="621"/>
      <c r="J30" s="621"/>
      <c r="K30" s="621"/>
      <c r="L30" s="621"/>
      <c r="M30" s="621"/>
      <c r="N30" s="621"/>
      <c r="O30" s="621"/>
      <c r="P30" s="621"/>
      <c r="Q30" s="622"/>
      <c r="R30" s="623">
        <v>74600</v>
      </c>
      <c r="S30" s="624"/>
      <c r="T30" s="624"/>
      <c r="U30" s="624"/>
      <c r="V30" s="624"/>
      <c r="W30" s="624"/>
      <c r="X30" s="624"/>
      <c r="Y30" s="625"/>
      <c r="Z30" s="626">
        <v>0.8</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96.3</v>
      </c>
      <c r="BN30" s="682"/>
      <c r="BO30" s="682"/>
      <c r="BP30" s="682"/>
      <c r="BQ30" s="683"/>
      <c r="BR30" s="681">
        <v>98.5</v>
      </c>
      <c r="BS30" s="682"/>
      <c r="BT30" s="682"/>
      <c r="BU30" s="682"/>
      <c r="BV30" s="682"/>
      <c r="BW30" s="682"/>
      <c r="BX30" s="618">
        <v>95.1</v>
      </c>
      <c r="BY30" s="682"/>
      <c r="BZ30" s="682"/>
      <c r="CA30" s="682"/>
      <c r="CB30" s="683"/>
      <c r="CD30" s="686"/>
      <c r="CE30" s="687"/>
      <c r="CF30" s="637" t="s">
        <v>288</v>
      </c>
      <c r="CG30" s="638"/>
      <c r="CH30" s="638"/>
      <c r="CI30" s="638"/>
      <c r="CJ30" s="638"/>
      <c r="CK30" s="638"/>
      <c r="CL30" s="638"/>
      <c r="CM30" s="638"/>
      <c r="CN30" s="638"/>
      <c r="CO30" s="638"/>
      <c r="CP30" s="638"/>
      <c r="CQ30" s="639"/>
      <c r="CR30" s="623">
        <v>572798</v>
      </c>
      <c r="CS30" s="624"/>
      <c r="CT30" s="624"/>
      <c r="CU30" s="624"/>
      <c r="CV30" s="624"/>
      <c r="CW30" s="624"/>
      <c r="CX30" s="624"/>
      <c r="CY30" s="625"/>
      <c r="CZ30" s="657">
        <v>6.1</v>
      </c>
      <c r="DA30" s="658"/>
      <c r="DB30" s="658"/>
      <c r="DC30" s="659"/>
      <c r="DD30" s="632">
        <v>478062</v>
      </c>
      <c r="DE30" s="624"/>
      <c r="DF30" s="624"/>
      <c r="DG30" s="624"/>
      <c r="DH30" s="624"/>
      <c r="DI30" s="624"/>
      <c r="DJ30" s="624"/>
      <c r="DK30" s="625"/>
      <c r="DL30" s="632">
        <v>478062</v>
      </c>
      <c r="DM30" s="624"/>
      <c r="DN30" s="624"/>
      <c r="DO30" s="624"/>
      <c r="DP30" s="624"/>
      <c r="DQ30" s="624"/>
      <c r="DR30" s="624"/>
      <c r="DS30" s="624"/>
      <c r="DT30" s="624"/>
      <c r="DU30" s="624"/>
      <c r="DV30" s="625"/>
      <c r="DW30" s="628">
        <v>7.8</v>
      </c>
      <c r="DX30" s="649"/>
      <c r="DY30" s="649"/>
      <c r="DZ30" s="649"/>
      <c r="EA30" s="649"/>
      <c r="EB30" s="649"/>
      <c r="EC30" s="650"/>
    </row>
    <row r="31" spans="2:133" ht="11.25" customHeight="1">
      <c r="B31" s="620" t="s">
        <v>289</v>
      </c>
      <c r="C31" s="621"/>
      <c r="D31" s="621"/>
      <c r="E31" s="621"/>
      <c r="F31" s="621"/>
      <c r="G31" s="621"/>
      <c r="H31" s="621"/>
      <c r="I31" s="621"/>
      <c r="J31" s="621"/>
      <c r="K31" s="621"/>
      <c r="L31" s="621"/>
      <c r="M31" s="621"/>
      <c r="N31" s="621"/>
      <c r="O31" s="621"/>
      <c r="P31" s="621"/>
      <c r="Q31" s="622"/>
      <c r="R31" s="623">
        <v>245111</v>
      </c>
      <c r="S31" s="624"/>
      <c r="T31" s="624"/>
      <c r="U31" s="624"/>
      <c r="V31" s="624"/>
      <c r="W31" s="624"/>
      <c r="X31" s="624"/>
      <c r="Y31" s="625"/>
      <c r="Z31" s="626">
        <v>2.5</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95.5</v>
      </c>
      <c r="BN31" s="679"/>
      <c r="BO31" s="679"/>
      <c r="BP31" s="679"/>
      <c r="BQ31" s="680"/>
      <c r="BR31" s="678">
        <v>98.3</v>
      </c>
      <c r="BS31" s="655"/>
      <c r="BT31" s="655"/>
      <c r="BU31" s="655"/>
      <c r="BV31" s="655"/>
      <c r="BW31" s="655"/>
      <c r="BX31" s="629">
        <v>94.4</v>
      </c>
      <c r="BY31" s="679"/>
      <c r="BZ31" s="679"/>
      <c r="CA31" s="679"/>
      <c r="CB31" s="680"/>
      <c r="CD31" s="686"/>
      <c r="CE31" s="687"/>
      <c r="CF31" s="637" t="s">
        <v>292</v>
      </c>
      <c r="CG31" s="638"/>
      <c r="CH31" s="638"/>
      <c r="CI31" s="638"/>
      <c r="CJ31" s="638"/>
      <c r="CK31" s="638"/>
      <c r="CL31" s="638"/>
      <c r="CM31" s="638"/>
      <c r="CN31" s="638"/>
      <c r="CO31" s="638"/>
      <c r="CP31" s="638"/>
      <c r="CQ31" s="639"/>
      <c r="CR31" s="623">
        <v>69824</v>
      </c>
      <c r="CS31" s="655"/>
      <c r="CT31" s="655"/>
      <c r="CU31" s="655"/>
      <c r="CV31" s="655"/>
      <c r="CW31" s="655"/>
      <c r="CX31" s="655"/>
      <c r="CY31" s="656"/>
      <c r="CZ31" s="657">
        <v>0.7</v>
      </c>
      <c r="DA31" s="658"/>
      <c r="DB31" s="658"/>
      <c r="DC31" s="659"/>
      <c r="DD31" s="632">
        <v>57425</v>
      </c>
      <c r="DE31" s="655"/>
      <c r="DF31" s="655"/>
      <c r="DG31" s="655"/>
      <c r="DH31" s="655"/>
      <c r="DI31" s="655"/>
      <c r="DJ31" s="655"/>
      <c r="DK31" s="656"/>
      <c r="DL31" s="632">
        <v>57425</v>
      </c>
      <c r="DM31" s="655"/>
      <c r="DN31" s="655"/>
      <c r="DO31" s="655"/>
      <c r="DP31" s="655"/>
      <c r="DQ31" s="655"/>
      <c r="DR31" s="655"/>
      <c r="DS31" s="655"/>
      <c r="DT31" s="655"/>
      <c r="DU31" s="655"/>
      <c r="DV31" s="656"/>
      <c r="DW31" s="628">
        <v>0.9</v>
      </c>
      <c r="DX31" s="649"/>
      <c r="DY31" s="649"/>
      <c r="DZ31" s="649"/>
      <c r="EA31" s="649"/>
      <c r="EB31" s="649"/>
      <c r="EC31" s="650"/>
    </row>
    <row r="32" spans="2:133" ht="11.25" customHeight="1">
      <c r="B32" s="620" t="s">
        <v>293</v>
      </c>
      <c r="C32" s="621"/>
      <c r="D32" s="621"/>
      <c r="E32" s="621"/>
      <c r="F32" s="621"/>
      <c r="G32" s="621"/>
      <c r="H32" s="621"/>
      <c r="I32" s="621"/>
      <c r="J32" s="621"/>
      <c r="K32" s="621"/>
      <c r="L32" s="621"/>
      <c r="M32" s="621"/>
      <c r="N32" s="621"/>
      <c r="O32" s="621"/>
      <c r="P32" s="621"/>
      <c r="Q32" s="622"/>
      <c r="R32" s="623">
        <v>200428</v>
      </c>
      <c r="S32" s="624"/>
      <c r="T32" s="624"/>
      <c r="U32" s="624"/>
      <c r="V32" s="624"/>
      <c r="W32" s="624"/>
      <c r="X32" s="624"/>
      <c r="Y32" s="625"/>
      <c r="Z32" s="626">
        <v>2.1</v>
      </c>
      <c r="AA32" s="626"/>
      <c r="AB32" s="626"/>
      <c r="AC32" s="626"/>
      <c r="AD32" s="627">
        <v>149</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v>
      </c>
      <c r="BH32" s="691"/>
      <c r="BI32" s="691"/>
      <c r="BJ32" s="691"/>
      <c r="BK32" s="691"/>
      <c r="BL32" s="691"/>
      <c r="BM32" s="692">
        <v>96.9</v>
      </c>
      <c r="BN32" s="691"/>
      <c r="BO32" s="691"/>
      <c r="BP32" s="691"/>
      <c r="BQ32" s="693"/>
      <c r="BR32" s="690">
        <v>98.6</v>
      </c>
      <c r="BS32" s="691"/>
      <c r="BT32" s="691"/>
      <c r="BU32" s="691"/>
      <c r="BV32" s="691"/>
      <c r="BW32" s="691"/>
      <c r="BX32" s="692">
        <v>95.1</v>
      </c>
      <c r="BY32" s="691"/>
      <c r="BZ32" s="691"/>
      <c r="CA32" s="691"/>
      <c r="CB32" s="693"/>
      <c r="CD32" s="688"/>
      <c r="CE32" s="689"/>
      <c r="CF32" s="637" t="s">
        <v>295</v>
      </c>
      <c r="CG32" s="638"/>
      <c r="CH32" s="638"/>
      <c r="CI32" s="638"/>
      <c r="CJ32" s="638"/>
      <c r="CK32" s="638"/>
      <c r="CL32" s="638"/>
      <c r="CM32" s="638"/>
      <c r="CN32" s="638"/>
      <c r="CO32" s="638"/>
      <c r="CP32" s="638"/>
      <c r="CQ32" s="639"/>
      <c r="CR32" s="623">
        <v>398</v>
      </c>
      <c r="CS32" s="624"/>
      <c r="CT32" s="624"/>
      <c r="CU32" s="624"/>
      <c r="CV32" s="624"/>
      <c r="CW32" s="624"/>
      <c r="CX32" s="624"/>
      <c r="CY32" s="625"/>
      <c r="CZ32" s="657">
        <v>0</v>
      </c>
      <c r="DA32" s="658"/>
      <c r="DB32" s="658"/>
      <c r="DC32" s="659"/>
      <c r="DD32" s="632">
        <v>398</v>
      </c>
      <c r="DE32" s="624"/>
      <c r="DF32" s="624"/>
      <c r="DG32" s="624"/>
      <c r="DH32" s="624"/>
      <c r="DI32" s="624"/>
      <c r="DJ32" s="624"/>
      <c r="DK32" s="625"/>
      <c r="DL32" s="632">
        <v>398</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296</v>
      </c>
      <c r="C33" s="621"/>
      <c r="D33" s="621"/>
      <c r="E33" s="621"/>
      <c r="F33" s="621"/>
      <c r="G33" s="621"/>
      <c r="H33" s="621"/>
      <c r="I33" s="621"/>
      <c r="J33" s="621"/>
      <c r="K33" s="621"/>
      <c r="L33" s="621"/>
      <c r="M33" s="621"/>
      <c r="N33" s="621"/>
      <c r="O33" s="621"/>
      <c r="P33" s="621"/>
      <c r="Q33" s="622"/>
      <c r="R33" s="623">
        <v>578628</v>
      </c>
      <c r="S33" s="624"/>
      <c r="T33" s="624"/>
      <c r="U33" s="624"/>
      <c r="V33" s="624"/>
      <c r="W33" s="624"/>
      <c r="X33" s="624"/>
      <c r="Y33" s="625"/>
      <c r="Z33" s="626">
        <v>5.9</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4333659</v>
      </c>
      <c r="CS33" s="655"/>
      <c r="CT33" s="655"/>
      <c r="CU33" s="655"/>
      <c r="CV33" s="655"/>
      <c r="CW33" s="655"/>
      <c r="CX33" s="655"/>
      <c r="CY33" s="656"/>
      <c r="CZ33" s="657">
        <v>46.2</v>
      </c>
      <c r="DA33" s="658"/>
      <c r="DB33" s="658"/>
      <c r="DC33" s="659"/>
      <c r="DD33" s="632">
        <v>3637264</v>
      </c>
      <c r="DE33" s="655"/>
      <c r="DF33" s="655"/>
      <c r="DG33" s="655"/>
      <c r="DH33" s="655"/>
      <c r="DI33" s="655"/>
      <c r="DJ33" s="655"/>
      <c r="DK33" s="656"/>
      <c r="DL33" s="632">
        <v>2958353</v>
      </c>
      <c r="DM33" s="655"/>
      <c r="DN33" s="655"/>
      <c r="DO33" s="655"/>
      <c r="DP33" s="655"/>
      <c r="DQ33" s="655"/>
      <c r="DR33" s="655"/>
      <c r="DS33" s="655"/>
      <c r="DT33" s="655"/>
      <c r="DU33" s="655"/>
      <c r="DV33" s="656"/>
      <c r="DW33" s="628">
        <v>48.4</v>
      </c>
      <c r="DX33" s="649"/>
      <c r="DY33" s="649"/>
      <c r="DZ33" s="649"/>
      <c r="EA33" s="649"/>
      <c r="EB33" s="649"/>
      <c r="EC33" s="650"/>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1333015</v>
      </c>
      <c r="CS34" s="624"/>
      <c r="CT34" s="624"/>
      <c r="CU34" s="624"/>
      <c r="CV34" s="624"/>
      <c r="CW34" s="624"/>
      <c r="CX34" s="624"/>
      <c r="CY34" s="625"/>
      <c r="CZ34" s="657">
        <v>14.2</v>
      </c>
      <c r="DA34" s="658"/>
      <c r="DB34" s="658"/>
      <c r="DC34" s="659"/>
      <c r="DD34" s="632">
        <v>959205</v>
      </c>
      <c r="DE34" s="624"/>
      <c r="DF34" s="624"/>
      <c r="DG34" s="624"/>
      <c r="DH34" s="624"/>
      <c r="DI34" s="624"/>
      <c r="DJ34" s="624"/>
      <c r="DK34" s="625"/>
      <c r="DL34" s="632">
        <v>853840</v>
      </c>
      <c r="DM34" s="624"/>
      <c r="DN34" s="624"/>
      <c r="DO34" s="624"/>
      <c r="DP34" s="624"/>
      <c r="DQ34" s="624"/>
      <c r="DR34" s="624"/>
      <c r="DS34" s="624"/>
      <c r="DT34" s="624"/>
      <c r="DU34" s="624"/>
      <c r="DV34" s="625"/>
      <c r="DW34" s="628">
        <v>14</v>
      </c>
      <c r="DX34" s="649"/>
      <c r="DY34" s="649"/>
      <c r="DZ34" s="649"/>
      <c r="EA34" s="649"/>
      <c r="EB34" s="649"/>
      <c r="EC34" s="650"/>
    </row>
    <row r="35" spans="2:133" ht="11.25" customHeight="1">
      <c r="B35" s="620" t="s">
        <v>302</v>
      </c>
      <c r="C35" s="621"/>
      <c r="D35" s="621"/>
      <c r="E35" s="621"/>
      <c r="F35" s="621"/>
      <c r="G35" s="621"/>
      <c r="H35" s="621"/>
      <c r="I35" s="621"/>
      <c r="J35" s="621"/>
      <c r="K35" s="621"/>
      <c r="L35" s="621"/>
      <c r="M35" s="621"/>
      <c r="N35" s="621"/>
      <c r="O35" s="621"/>
      <c r="P35" s="621"/>
      <c r="Q35" s="622"/>
      <c r="R35" s="623">
        <v>414228</v>
      </c>
      <c r="S35" s="624"/>
      <c r="T35" s="624"/>
      <c r="U35" s="624"/>
      <c r="V35" s="624"/>
      <c r="W35" s="624"/>
      <c r="X35" s="624"/>
      <c r="Y35" s="625"/>
      <c r="Z35" s="626">
        <v>4.2</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1579266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26316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104806</v>
      </c>
      <c r="CS35" s="655"/>
      <c r="CT35" s="655"/>
      <c r="CU35" s="655"/>
      <c r="CV35" s="655"/>
      <c r="CW35" s="655"/>
      <c r="CX35" s="655"/>
      <c r="CY35" s="656"/>
      <c r="CZ35" s="657">
        <v>1.1000000000000001</v>
      </c>
      <c r="DA35" s="658"/>
      <c r="DB35" s="658"/>
      <c r="DC35" s="659"/>
      <c r="DD35" s="632">
        <v>66884</v>
      </c>
      <c r="DE35" s="655"/>
      <c r="DF35" s="655"/>
      <c r="DG35" s="655"/>
      <c r="DH35" s="655"/>
      <c r="DI35" s="655"/>
      <c r="DJ35" s="655"/>
      <c r="DK35" s="656"/>
      <c r="DL35" s="632">
        <v>66098</v>
      </c>
      <c r="DM35" s="655"/>
      <c r="DN35" s="655"/>
      <c r="DO35" s="655"/>
      <c r="DP35" s="655"/>
      <c r="DQ35" s="655"/>
      <c r="DR35" s="655"/>
      <c r="DS35" s="655"/>
      <c r="DT35" s="655"/>
      <c r="DU35" s="655"/>
      <c r="DV35" s="656"/>
      <c r="DW35" s="628">
        <v>1.1000000000000001</v>
      </c>
      <c r="DX35" s="649"/>
      <c r="DY35" s="649"/>
      <c r="DZ35" s="649"/>
      <c r="EA35" s="649"/>
      <c r="EB35" s="649"/>
      <c r="EC35" s="650"/>
    </row>
    <row r="36" spans="2:133" ht="11.25" customHeight="1">
      <c r="B36" s="666" t="s">
        <v>306</v>
      </c>
      <c r="C36" s="667"/>
      <c r="D36" s="667"/>
      <c r="E36" s="667"/>
      <c r="F36" s="667"/>
      <c r="G36" s="667"/>
      <c r="H36" s="667"/>
      <c r="I36" s="667"/>
      <c r="J36" s="667"/>
      <c r="K36" s="667"/>
      <c r="L36" s="667"/>
      <c r="M36" s="667"/>
      <c r="N36" s="667"/>
      <c r="O36" s="667"/>
      <c r="P36" s="667"/>
      <c r="Q36" s="668"/>
      <c r="R36" s="695">
        <v>9754450</v>
      </c>
      <c r="S36" s="696"/>
      <c r="T36" s="696"/>
      <c r="U36" s="696"/>
      <c r="V36" s="696"/>
      <c r="W36" s="696"/>
      <c r="X36" s="696"/>
      <c r="Y36" s="697"/>
      <c r="Z36" s="698">
        <v>100</v>
      </c>
      <c r="AA36" s="698"/>
      <c r="AB36" s="698"/>
      <c r="AC36" s="698"/>
      <c r="AD36" s="699">
        <v>5699486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350000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-174094</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1095580</v>
      </c>
      <c r="CS36" s="624"/>
      <c r="CT36" s="624"/>
      <c r="CU36" s="624"/>
      <c r="CV36" s="624"/>
      <c r="CW36" s="624"/>
      <c r="CX36" s="624"/>
      <c r="CY36" s="625"/>
      <c r="CZ36" s="657">
        <v>11.7</v>
      </c>
      <c r="DA36" s="658"/>
      <c r="DB36" s="658"/>
      <c r="DC36" s="659"/>
      <c r="DD36" s="632">
        <v>1045646</v>
      </c>
      <c r="DE36" s="624"/>
      <c r="DF36" s="624"/>
      <c r="DG36" s="624"/>
      <c r="DH36" s="624"/>
      <c r="DI36" s="624"/>
      <c r="DJ36" s="624"/>
      <c r="DK36" s="625"/>
      <c r="DL36" s="632">
        <v>950473</v>
      </c>
      <c r="DM36" s="624"/>
      <c r="DN36" s="624"/>
      <c r="DO36" s="624"/>
      <c r="DP36" s="624"/>
      <c r="DQ36" s="624"/>
      <c r="DR36" s="624"/>
      <c r="DS36" s="624"/>
      <c r="DT36" s="624"/>
      <c r="DU36" s="624"/>
      <c r="DV36" s="625"/>
      <c r="DW36" s="628">
        <v>15.5</v>
      </c>
      <c r="DX36" s="649"/>
      <c r="DY36" s="649"/>
      <c r="DZ36" s="649"/>
      <c r="EA36" s="649"/>
      <c r="EB36" s="649"/>
      <c r="EC36" s="650"/>
    </row>
    <row r="37" spans="2:133" ht="11.25" customHeight="1">
      <c r="AQ37" s="702" t="s">
        <v>310</v>
      </c>
      <c r="AR37" s="703"/>
      <c r="AS37" s="703"/>
      <c r="AT37" s="703"/>
      <c r="AU37" s="703"/>
      <c r="AV37" s="703"/>
      <c r="AW37" s="703"/>
      <c r="AX37" s="703"/>
      <c r="AY37" s="704"/>
      <c r="AZ37" s="623" t="s">
        <v>205</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4710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811945</v>
      </c>
      <c r="CS37" s="655"/>
      <c r="CT37" s="655"/>
      <c r="CU37" s="655"/>
      <c r="CV37" s="655"/>
      <c r="CW37" s="655"/>
      <c r="CX37" s="655"/>
      <c r="CY37" s="656"/>
      <c r="CZ37" s="657">
        <v>8.6999999999999993</v>
      </c>
      <c r="DA37" s="658"/>
      <c r="DB37" s="658"/>
      <c r="DC37" s="659"/>
      <c r="DD37" s="632">
        <v>811945</v>
      </c>
      <c r="DE37" s="655"/>
      <c r="DF37" s="655"/>
      <c r="DG37" s="655"/>
      <c r="DH37" s="655"/>
      <c r="DI37" s="655"/>
      <c r="DJ37" s="655"/>
      <c r="DK37" s="656"/>
      <c r="DL37" s="632">
        <v>786314</v>
      </c>
      <c r="DM37" s="655"/>
      <c r="DN37" s="655"/>
      <c r="DO37" s="655"/>
      <c r="DP37" s="655"/>
      <c r="DQ37" s="655"/>
      <c r="DR37" s="655"/>
      <c r="DS37" s="655"/>
      <c r="DT37" s="655"/>
      <c r="DU37" s="655"/>
      <c r="DV37" s="656"/>
      <c r="DW37" s="628">
        <v>12.9</v>
      </c>
      <c r="DX37" s="649"/>
      <c r="DY37" s="649"/>
      <c r="DZ37" s="649"/>
      <c r="EA37" s="649"/>
      <c r="EB37" s="649"/>
      <c r="EC37" s="650"/>
    </row>
    <row r="38" spans="2:133" ht="11.25" customHeight="1">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7961</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1579266</v>
      </c>
      <c r="CS38" s="624"/>
      <c r="CT38" s="624"/>
      <c r="CU38" s="624"/>
      <c r="CV38" s="624"/>
      <c r="CW38" s="624"/>
      <c r="CX38" s="624"/>
      <c r="CY38" s="625"/>
      <c r="CZ38" s="657">
        <v>16.8</v>
      </c>
      <c r="DA38" s="658"/>
      <c r="DB38" s="658"/>
      <c r="DC38" s="659"/>
      <c r="DD38" s="632">
        <v>1381909</v>
      </c>
      <c r="DE38" s="624"/>
      <c r="DF38" s="624"/>
      <c r="DG38" s="624"/>
      <c r="DH38" s="624"/>
      <c r="DI38" s="624"/>
      <c r="DJ38" s="624"/>
      <c r="DK38" s="625"/>
      <c r="DL38" s="632">
        <v>1087942</v>
      </c>
      <c r="DM38" s="624"/>
      <c r="DN38" s="624"/>
      <c r="DO38" s="624"/>
      <c r="DP38" s="624"/>
      <c r="DQ38" s="624"/>
      <c r="DR38" s="624"/>
      <c r="DS38" s="624"/>
      <c r="DT38" s="624"/>
      <c r="DU38" s="624"/>
      <c r="DV38" s="625"/>
      <c r="DW38" s="628">
        <v>17.8</v>
      </c>
      <c r="DX38" s="649"/>
      <c r="DY38" s="649"/>
      <c r="DZ38" s="649"/>
      <c r="EA38" s="649"/>
      <c r="EB38" s="649"/>
      <c r="EC38" s="650"/>
    </row>
    <row r="39" spans="2:133" ht="11.25" customHeight="1">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74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190992</v>
      </c>
      <c r="CS39" s="655"/>
      <c r="CT39" s="655"/>
      <c r="CU39" s="655"/>
      <c r="CV39" s="655"/>
      <c r="CW39" s="655"/>
      <c r="CX39" s="655"/>
      <c r="CY39" s="656"/>
      <c r="CZ39" s="657">
        <v>2</v>
      </c>
      <c r="DA39" s="658"/>
      <c r="DB39" s="658"/>
      <c r="DC39" s="659"/>
      <c r="DD39" s="632">
        <v>183620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424294</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133</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30000</v>
      </c>
      <c r="CS40" s="624"/>
      <c r="CT40" s="624"/>
      <c r="CU40" s="624"/>
      <c r="CV40" s="624"/>
      <c r="CW40" s="624"/>
      <c r="CX40" s="624"/>
      <c r="CY40" s="625"/>
      <c r="CZ40" s="657">
        <v>0.3</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804972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1250730</v>
      </c>
      <c r="CS42" s="624"/>
      <c r="CT42" s="624"/>
      <c r="CU42" s="624"/>
      <c r="CV42" s="624"/>
      <c r="CW42" s="624"/>
      <c r="CX42" s="624"/>
      <c r="CY42" s="625"/>
      <c r="CZ42" s="657">
        <v>13.3</v>
      </c>
      <c r="DA42" s="706"/>
      <c r="DB42" s="706"/>
      <c r="DC42" s="707"/>
      <c r="DD42" s="632">
        <v>567038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6441</v>
      </c>
      <c r="CS43" s="655"/>
      <c r="CT43" s="655"/>
      <c r="CU43" s="655"/>
      <c r="CV43" s="655"/>
      <c r="CW43" s="655"/>
      <c r="CX43" s="655"/>
      <c r="CY43" s="656"/>
      <c r="CZ43" s="657">
        <v>0.1</v>
      </c>
      <c r="DA43" s="658"/>
      <c r="DB43" s="658"/>
      <c r="DC43" s="659"/>
      <c r="DD43" s="632">
        <v>5861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1250730</v>
      </c>
      <c r="CS44" s="624"/>
      <c r="CT44" s="624"/>
      <c r="CU44" s="624"/>
      <c r="CV44" s="624"/>
      <c r="CW44" s="624"/>
      <c r="CX44" s="624"/>
      <c r="CY44" s="625"/>
      <c r="CZ44" s="657">
        <v>13.3</v>
      </c>
      <c r="DA44" s="706"/>
      <c r="DB44" s="706"/>
      <c r="DC44" s="707"/>
      <c r="DD44" s="632">
        <v>567038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593534</v>
      </c>
      <c r="CS45" s="655"/>
      <c r="CT45" s="655"/>
      <c r="CU45" s="655"/>
      <c r="CV45" s="655"/>
      <c r="CW45" s="655"/>
      <c r="CX45" s="655"/>
      <c r="CY45" s="656"/>
      <c r="CZ45" s="657">
        <v>6.3</v>
      </c>
      <c r="DA45" s="658"/>
      <c r="DB45" s="658"/>
      <c r="DC45" s="659"/>
      <c r="DD45" s="632">
        <v>100148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613863</v>
      </c>
      <c r="CS46" s="624"/>
      <c r="CT46" s="624"/>
      <c r="CU46" s="624"/>
      <c r="CV46" s="624"/>
      <c r="CW46" s="624"/>
      <c r="CX46" s="624"/>
      <c r="CY46" s="625"/>
      <c r="CZ46" s="657">
        <v>6.5</v>
      </c>
      <c r="DA46" s="706"/>
      <c r="DB46" s="706"/>
      <c r="DC46" s="707"/>
      <c r="DD46" s="632">
        <v>446557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116</v>
      </c>
      <c r="CS47" s="655"/>
      <c r="CT47" s="655"/>
      <c r="CU47" s="655"/>
      <c r="CV47" s="655"/>
      <c r="CW47" s="655"/>
      <c r="CX47" s="655"/>
      <c r="CY47" s="656"/>
      <c r="CZ47" s="657" t="s">
        <v>116</v>
      </c>
      <c r="DA47" s="658"/>
      <c r="DB47" s="658"/>
      <c r="DC47" s="659"/>
      <c r="DD47" s="632" t="s">
        <v>116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9374378</v>
      </c>
      <c r="CS49" s="691"/>
      <c r="CT49" s="691"/>
      <c r="CU49" s="691"/>
      <c r="CV49" s="691"/>
      <c r="CW49" s="691"/>
      <c r="CX49" s="691"/>
      <c r="CY49" s="718"/>
      <c r="CZ49" s="719">
        <v>100</v>
      </c>
      <c r="DA49" s="720"/>
      <c r="DB49" s="720"/>
      <c r="DC49" s="721"/>
      <c r="DD49" s="722">
        <v>6380132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9735</v>
      </c>
      <c r="R7" s="753"/>
      <c r="S7" s="753"/>
      <c r="T7" s="753"/>
      <c r="U7" s="753"/>
      <c r="V7" s="753">
        <v>9355</v>
      </c>
      <c r="W7" s="753"/>
      <c r="X7" s="753"/>
      <c r="Y7" s="753"/>
      <c r="Z7" s="753"/>
      <c r="AA7" s="753">
        <v>380</v>
      </c>
      <c r="AB7" s="753"/>
      <c r="AC7" s="753"/>
      <c r="AD7" s="753"/>
      <c r="AE7" s="754"/>
      <c r="AF7" s="755">
        <v>355</v>
      </c>
      <c r="AG7" s="756"/>
      <c r="AH7" s="756"/>
      <c r="AI7" s="756"/>
      <c r="AJ7" s="757"/>
      <c r="AK7" s="792">
        <v>0</v>
      </c>
      <c r="AL7" s="793"/>
      <c r="AM7" s="793"/>
      <c r="AN7" s="793"/>
      <c r="AO7" s="793"/>
      <c r="AP7" s="793">
        <v>6442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19</v>
      </c>
      <c r="R8" s="777"/>
      <c r="S8" s="777"/>
      <c r="T8" s="777"/>
      <c r="U8" s="777"/>
      <c r="V8" s="777">
        <v>19</v>
      </c>
      <c r="W8" s="777"/>
      <c r="X8" s="777"/>
      <c r="Y8" s="777"/>
      <c r="Z8" s="777"/>
      <c r="AA8" s="777">
        <v>0</v>
      </c>
      <c r="AB8" s="777"/>
      <c r="AC8" s="777"/>
      <c r="AD8" s="777"/>
      <c r="AE8" s="778"/>
      <c r="AF8" s="779">
        <v>0</v>
      </c>
      <c r="AG8" s="780"/>
      <c r="AH8" s="780"/>
      <c r="AI8" s="780"/>
      <c r="AJ8" s="781"/>
      <c r="AK8" s="782">
        <v>0</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9754</v>
      </c>
      <c r="R23" s="812"/>
      <c r="S23" s="812"/>
      <c r="T23" s="812"/>
      <c r="U23" s="812"/>
      <c r="V23" s="812">
        <v>9374</v>
      </c>
      <c r="W23" s="812"/>
      <c r="X23" s="812"/>
      <c r="Y23" s="812"/>
      <c r="Z23" s="812"/>
      <c r="AA23" s="812">
        <v>380</v>
      </c>
      <c r="AB23" s="812"/>
      <c r="AC23" s="812"/>
      <c r="AD23" s="812"/>
      <c r="AE23" s="813"/>
      <c r="AF23" s="814">
        <v>355</v>
      </c>
      <c r="AG23" s="812"/>
      <c r="AH23" s="812"/>
      <c r="AI23" s="812"/>
      <c r="AJ23" s="815"/>
      <c r="AK23" s="816"/>
      <c r="AL23" s="817"/>
      <c r="AM23" s="817"/>
      <c r="AN23" s="817"/>
      <c r="AO23" s="817"/>
      <c r="AP23" s="812">
        <v>6442</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4334</v>
      </c>
      <c r="R28" s="841"/>
      <c r="S28" s="841"/>
      <c r="T28" s="841"/>
      <c r="U28" s="841"/>
      <c r="V28" s="841">
        <v>4308</v>
      </c>
      <c r="W28" s="841"/>
      <c r="X28" s="841"/>
      <c r="Y28" s="841"/>
      <c r="Z28" s="841"/>
      <c r="AA28" s="841">
        <v>26</v>
      </c>
      <c r="AB28" s="841"/>
      <c r="AC28" s="841"/>
      <c r="AD28" s="841"/>
      <c r="AE28" s="842"/>
      <c r="AF28" s="843">
        <v>26</v>
      </c>
      <c r="AG28" s="841"/>
      <c r="AH28" s="841"/>
      <c r="AI28" s="841"/>
      <c r="AJ28" s="844"/>
      <c r="AK28" s="845">
        <v>424</v>
      </c>
      <c r="AL28" s="836"/>
      <c r="AM28" s="836"/>
      <c r="AN28" s="836"/>
      <c r="AO28" s="836"/>
      <c r="AP28" s="836" t="s">
        <v>526</v>
      </c>
      <c r="AQ28" s="836"/>
      <c r="AR28" s="836"/>
      <c r="AS28" s="836"/>
      <c r="AT28" s="836"/>
      <c r="AU28" s="836" t="s">
        <v>526</v>
      </c>
      <c r="AV28" s="836"/>
      <c r="AW28" s="836"/>
      <c r="AX28" s="836"/>
      <c r="AY28" s="836"/>
      <c r="AZ28" s="837" t="s">
        <v>526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378</v>
      </c>
      <c r="R29" s="777"/>
      <c r="S29" s="777"/>
      <c r="T29" s="777"/>
      <c r="U29" s="777"/>
      <c r="V29" s="777">
        <v>375</v>
      </c>
      <c r="W29" s="777"/>
      <c r="X29" s="777"/>
      <c r="Y29" s="777"/>
      <c r="Z29" s="777"/>
      <c r="AA29" s="777">
        <v>3</v>
      </c>
      <c r="AB29" s="777"/>
      <c r="AC29" s="777"/>
      <c r="AD29" s="777"/>
      <c r="AE29" s="778"/>
      <c r="AF29" s="779">
        <v>3</v>
      </c>
      <c r="AG29" s="780"/>
      <c r="AH29" s="780"/>
      <c r="AI29" s="780"/>
      <c r="AJ29" s="781"/>
      <c r="AK29" s="848">
        <v>110</v>
      </c>
      <c r="AL29" s="849"/>
      <c r="AM29" s="849"/>
      <c r="AN29" s="849"/>
      <c r="AO29" s="849"/>
      <c r="AP29" s="849" t="s">
        <v>526</v>
      </c>
      <c r="AQ29" s="849"/>
      <c r="AR29" s="849"/>
      <c r="AS29" s="849"/>
      <c r="AT29" s="849"/>
      <c r="AU29" s="849" t="s">
        <v>526</v>
      </c>
      <c r="AV29" s="849"/>
      <c r="AW29" s="849"/>
      <c r="AX29" s="849"/>
      <c r="AY29" s="849"/>
      <c r="AZ29" s="850" t="s">
        <v>526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1291</v>
      </c>
      <c r="R30" s="777"/>
      <c r="S30" s="777"/>
      <c r="T30" s="777"/>
      <c r="U30" s="777"/>
      <c r="V30" s="777">
        <v>1271</v>
      </c>
      <c r="W30" s="777"/>
      <c r="X30" s="777"/>
      <c r="Y30" s="777"/>
      <c r="Z30" s="777"/>
      <c r="AA30" s="777">
        <v>20</v>
      </c>
      <c r="AB30" s="777"/>
      <c r="AC30" s="777"/>
      <c r="AD30" s="777"/>
      <c r="AE30" s="778"/>
      <c r="AF30" s="779">
        <v>20</v>
      </c>
      <c r="AG30" s="780"/>
      <c r="AH30" s="780"/>
      <c r="AI30" s="780"/>
      <c r="AJ30" s="781"/>
      <c r="AK30" s="848">
        <v>350</v>
      </c>
      <c r="AL30" s="849"/>
      <c r="AM30" s="849"/>
      <c r="AN30" s="849"/>
      <c r="AO30" s="849"/>
      <c r="AP30" s="849">
        <v>6253</v>
      </c>
      <c r="AQ30" s="849"/>
      <c r="AR30" s="849"/>
      <c r="AS30" s="849"/>
      <c r="AT30" s="849"/>
      <c r="AU30" s="849">
        <v>4671</v>
      </c>
      <c r="AV30" s="849"/>
      <c r="AW30" s="849"/>
      <c r="AX30" s="849"/>
      <c r="AY30" s="849"/>
      <c r="AZ30" s="850" t="s">
        <v>526</v>
      </c>
      <c r="BA30" s="850"/>
      <c r="BB30" s="850"/>
      <c r="BC30" s="850"/>
      <c r="BD30" s="850"/>
      <c r="BE30" s="846" t="s">
        <v>527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50</v>
      </c>
      <c r="AG63" s="860"/>
      <c r="AH63" s="860"/>
      <c r="AI63" s="860"/>
      <c r="AJ63" s="861"/>
      <c r="AK63" s="862"/>
      <c r="AL63" s="857"/>
      <c r="AM63" s="857"/>
      <c r="AN63" s="857"/>
      <c r="AO63" s="857"/>
      <c r="AP63" s="860">
        <f>SUM(AP28:AT62)</f>
        <v>6253</v>
      </c>
      <c r="AQ63" s="860"/>
      <c r="AR63" s="860"/>
      <c r="AS63" s="860"/>
      <c r="AT63" s="860"/>
      <c r="AU63" s="860">
        <f>SUM(AU28:AY62)</f>
        <v>4671</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381</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528</v>
      </c>
      <c r="C68" s="888"/>
      <c r="D68" s="888"/>
      <c r="E68" s="888"/>
      <c r="F68" s="888"/>
      <c r="G68" s="888"/>
      <c r="H68" s="888"/>
      <c r="I68" s="888"/>
      <c r="J68" s="888"/>
      <c r="K68" s="888"/>
      <c r="L68" s="888"/>
      <c r="M68" s="888"/>
      <c r="N68" s="888"/>
      <c r="O68" s="888"/>
      <c r="P68" s="889"/>
      <c r="Q68" s="890">
        <v>4154</v>
      </c>
      <c r="R68" s="884"/>
      <c r="S68" s="884"/>
      <c r="T68" s="884"/>
      <c r="U68" s="884"/>
      <c r="V68" s="884">
        <v>4106</v>
      </c>
      <c r="W68" s="884"/>
      <c r="X68" s="884"/>
      <c r="Y68" s="884"/>
      <c r="Z68" s="884"/>
      <c r="AA68" s="884">
        <v>47</v>
      </c>
      <c r="AB68" s="884"/>
      <c r="AC68" s="884"/>
      <c r="AD68" s="884"/>
      <c r="AE68" s="884"/>
      <c r="AF68" s="884">
        <v>47</v>
      </c>
      <c r="AG68" s="884"/>
      <c r="AH68" s="884"/>
      <c r="AI68" s="884"/>
      <c r="AJ68" s="884"/>
      <c r="AK68" s="884">
        <v>20</v>
      </c>
      <c r="AL68" s="884"/>
      <c r="AM68" s="884"/>
      <c r="AN68" s="884"/>
      <c r="AO68" s="884"/>
      <c r="AP68" s="884">
        <v>3172</v>
      </c>
      <c r="AQ68" s="884"/>
      <c r="AR68" s="884"/>
      <c r="AS68" s="884"/>
      <c r="AT68" s="884"/>
      <c r="AU68" s="884">
        <v>750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529</v>
      </c>
      <c r="C69" s="892"/>
      <c r="D69" s="892"/>
      <c r="E69" s="892"/>
      <c r="F69" s="892"/>
      <c r="G69" s="892"/>
      <c r="H69" s="892"/>
      <c r="I69" s="892"/>
      <c r="J69" s="892"/>
      <c r="K69" s="892"/>
      <c r="L69" s="892"/>
      <c r="M69" s="892"/>
      <c r="N69" s="892"/>
      <c r="O69" s="892"/>
      <c r="P69" s="893"/>
      <c r="Q69" s="894">
        <v>65</v>
      </c>
      <c r="R69" s="849"/>
      <c r="S69" s="849"/>
      <c r="T69" s="849"/>
      <c r="U69" s="849"/>
      <c r="V69" s="849">
        <v>65</v>
      </c>
      <c r="W69" s="849"/>
      <c r="X69" s="849"/>
      <c r="Y69" s="849"/>
      <c r="Z69" s="849"/>
      <c r="AA69" s="849">
        <v>0</v>
      </c>
      <c r="AB69" s="849"/>
      <c r="AC69" s="849"/>
      <c r="AD69" s="849"/>
      <c r="AE69" s="849"/>
      <c r="AF69" s="849">
        <v>0</v>
      </c>
      <c r="AG69" s="849"/>
      <c r="AH69" s="849"/>
      <c r="AI69" s="849"/>
      <c r="AJ69" s="849"/>
      <c r="AK69" s="849">
        <v>0</v>
      </c>
      <c r="AL69" s="849"/>
      <c r="AM69" s="849"/>
      <c r="AN69" s="849"/>
      <c r="AO69" s="849"/>
      <c r="AP69" s="849">
        <v>65</v>
      </c>
      <c r="AQ69" s="849"/>
      <c r="AR69" s="849"/>
      <c r="AS69" s="849"/>
      <c r="AT69" s="849"/>
      <c r="AU69" s="849">
        <v>20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530</v>
      </c>
      <c r="C70" s="892"/>
      <c r="D70" s="892"/>
      <c r="E70" s="892"/>
      <c r="F70" s="892"/>
      <c r="G70" s="892"/>
      <c r="H70" s="892"/>
      <c r="I70" s="892"/>
      <c r="J70" s="892"/>
      <c r="K70" s="892"/>
      <c r="L70" s="892"/>
      <c r="M70" s="892"/>
      <c r="N70" s="892"/>
      <c r="O70" s="892"/>
      <c r="P70" s="893"/>
      <c r="Q70" s="894">
        <v>1056</v>
      </c>
      <c r="R70" s="849"/>
      <c r="S70" s="849"/>
      <c r="T70" s="849"/>
      <c r="U70" s="849"/>
      <c r="V70" s="849">
        <v>1023</v>
      </c>
      <c r="W70" s="849"/>
      <c r="X70" s="849"/>
      <c r="Y70" s="849"/>
      <c r="Z70" s="849"/>
      <c r="AA70" s="849">
        <v>33</v>
      </c>
      <c r="AB70" s="849"/>
      <c r="AC70" s="849"/>
      <c r="AD70" s="849"/>
      <c r="AE70" s="849"/>
      <c r="AF70" s="849">
        <v>33</v>
      </c>
      <c r="AG70" s="849"/>
      <c r="AH70" s="849"/>
      <c r="AI70" s="849"/>
      <c r="AJ70" s="849"/>
      <c r="AK70" s="849" t="s">
        <v>471</v>
      </c>
      <c r="AL70" s="849"/>
      <c r="AM70" s="849"/>
      <c r="AN70" s="849"/>
      <c r="AO70" s="849"/>
      <c r="AP70" s="849" t="s">
        <v>471</v>
      </c>
      <c r="AQ70" s="849"/>
      <c r="AR70" s="849"/>
      <c r="AS70" s="849"/>
      <c r="AT70" s="849"/>
      <c r="AU70" s="849" t="s">
        <v>471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531</v>
      </c>
      <c r="C71" s="892"/>
      <c r="D71" s="892"/>
      <c r="E71" s="892"/>
      <c r="F71" s="892"/>
      <c r="G71" s="892"/>
      <c r="H71" s="892"/>
      <c r="I71" s="892"/>
      <c r="J71" s="892"/>
      <c r="K71" s="892"/>
      <c r="L71" s="892"/>
      <c r="M71" s="892"/>
      <c r="N71" s="892"/>
      <c r="O71" s="892"/>
      <c r="P71" s="893"/>
      <c r="Q71" s="894">
        <v>64808</v>
      </c>
      <c r="R71" s="849"/>
      <c r="S71" s="849"/>
      <c r="T71" s="849"/>
      <c r="U71" s="849"/>
      <c r="V71" s="849">
        <v>62834</v>
      </c>
      <c r="W71" s="849"/>
      <c r="X71" s="849"/>
      <c r="Y71" s="849"/>
      <c r="Z71" s="849"/>
      <c r="AA71" s="849">
        <v>1974</v>
      </c>
      <c r="AB71" s="849"/>
      <c r="AC71" s="849"/>
      <c r="AD71" s="849"/>
      <c r="AE71" s="849"/>
      <c r="AF71" s="849">
        <v>1961</v>
      </c>
      <c r="AG71" s="849"/>
      <c r="AH71" s="849"/>
      <c r="AI71" s="849"/>
      <c r="AJ71" s="849"/>
      <c r="AK71" s="849">
        <v>160</v>
      </c>
      <c r="AL71" s="849"/>
      <c r="AM71" s="849"/>
      <c r="AN71" s="849"/>
      <c r="AO71" s="849"/>
      <c r="AP71" s="849" t="s">
        <v>471</v>
      </c>
      <c r="AQ71" s="849"/>
      <c r="AR71" s="849"/>
      <c r="AS71" s="849"/>
      <c r="AT71" s="849"/>
      <c r="AU71" s="849" t="s">
        <v>471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532</v>
      </c>
      <c r="C72" s="892"/>
      <c r="D72" s="892"/>
      <c r="E72" s="892"/>
      <c r="F72" s="892"/>
      <c r="G72" s="892"/>
      <c r="H72" s="892"/>
      <c r="I72" s="892"/>
      <c r="J72" s="892"/>
      <c r="K72" s="892"/>
      <c r="L72" s="892"/>
      <c r="M72" s="892"/>
      <c r="N72" s="892"/>
      <c r="O72" s="892"/>
      <c r="P72" s="893"/>
      <c r="Q72" s="894">
        <v>540</v>
      </c>
      <c r="R72" s="849"/>
      <c r="S72" s="849"/>
      <c r="T72" s="849"/>
      <c r="U72" s="849"/>
      <c r="V72" s="849">
        <v>435</v>
      </c>
      <c r="W72" s="849"/>
      <c r="X72" s="849"/>
      <c r="Y72" s="849"/>
      <c r="Z72" s="849"/>
      <c r="AA72" s="849">
        <v>105</v>
      </c>
      <c r="AB72" s="849"/>
      <c r="AC72" s="849"/>
      <c r="AD72" s="849"/>
      <c r="AE72" s="849"/>
      <c r="AF72" s="849">
        <v>105</v>
      </c>
      <c r="AG72" s="849"/>
      <c r="AH72" s="849"/>
      <c r="AI72" s="849"/>
      <c r="AJ72" s="849"/>
      <c r="AK72" s="849">
        <v>73</v>
      </c>
      <c r="AL72" s="849"/>
      <c r="AM72" s="849"/>
      <c r="AN72" s="849"/>
      <c r="AO72" s="849"/>
      <c r="AP72" s="849" t="s">
        <v>471</v>
      </c>
      <c r="AQ72" s="849"/>
      <c r="AR72" s="849"/>
      <c r="AS72" s="849"/>
      <c r="AT72" s="849"/>
      <c r="AU72" s="849" t="s">
        <v>471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533</v>
      </c>
      <c r="C73" s="892"/>
      <c r="D73" s="892"/>
      <c r="E73" s="892"/>
      <c r="F73" s="892"/>
      <c r="G73" s="892"/>
      <c r="H73" s="892"/>
      <c r="I73" s="892"/>
      <c r="J73" s="892"/>
      <c r="K73" s="892"/>
      <c r="L73" s="892"/>
      <c r="M73" s="892"/>
      <c r="N73" s="892"/>
      <c r="O73" s="892"/>
      <c r="P73" s="893"/>
      <c r="Q73" s="894">
        <v>737974</v>
      </c>
      <c r="R73" s="849"/>
      <c r="S73" s="849"/>
      <c r="T73" s="849"/>
      <c r="U73" s="849"/>
      <c r="V73" s="849">
        <v>705624</v>
      </c>
      <c r="W73" s="849"/>
      <c r="X73" s="849"/>
      <c r="Y73" s="849"/>
      <c r="Z73" s="849"/>
      <c r="AA73" s="849">
        <v>32350</v>
      </c>
      <c r="AB73" s="849"/>
      <c r="AC73" s="849"/>
      <c r="AD73" s="849"/>
      <c r="AE73" s="849"/>
      <c r="AF73" s="849">
        <v>32350</v>
      </c>
      <c r="AG73" s="849"/>
      <c r="AH73" s="849"/>
      <c r="AI73" s="849"/>
      <c r="AJ73" s="849"/>
      <c r="AK73" s="849">
        <v>127</v>
      </c>
      <c r="AL73" s="849"/>
      <c r="AM73" s="849"/>
      <c r="AN73" s="849"/>
      <c r="AO73" s="849"/>
      <c r="AP73" s="849" t="s">
        <v>471</v>
      </c>
      <c r="AQ73" s="849"/>
      <c r="AR73" s="849"/>
      <c r="AS73" s="849"/>
      <c r="AT73" s="849"/>
      <c r="AU73" s="849" t="s">
        <v>471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534</v>
      </c>
      <c r="C74" s="892"/>
      <c r="D74" s="892"/>
      <c r="E74" s="892"/>
      <c r="F74" s="892"/>
      <c r="G74" s="892"/>
      <c r="H74" s="892"/>
      <c r="I74" s="892"/>
      <c r="J74" s="892"/>
      <c r="K74" s="892"/>
      <c r="L74" s="892"/>
      <c r="M74" s="892"/>
      <c r="N74" s="892"/>
      <c r="O74" s="892"/>
      <c r="P74" s="893"/>
      <c r="Q74" s="894">
        <v>1</v>
      </c>
      <c r="R74" s="849"/>
      <c r="S74" s="849"/>
      <c r="T74" s="849"/>
      <c r="U74" s="849"/>
      <c r="V74" s="849">
        <v>1</v>
      </c>
      <c r="W74" s="849"/>
      <c r="X74" s="849"/>
      <c r="Y74" s="849"/>
      <c r="Z74" s="849"/>
      <c r="AA74" s="849">
        <v>1</v>
      </c>
      <c r="AB74" s="849"/>
      <c r="AC74" s="849"/>
      <c r="AD74" s="849"/>
      <c r="AE74" s="849"/>
      <c r="AF74" s="849">
        <v>1</v>
      </c>
      <c r="AG74" s="849"/>
      <c r="AH74" s="849"/>
      <c r="AI74" s="849"/>
      <c r="AJ74" s="849"/>
      <c r="AK74" s="849" t="s">
        <v>471</v>
      </c>
      <c r="AL74" s="849"/>
      <c r="AM74" s="849"/>
      <c r="AN74" s="849"/>
      <c r="AO74" s="849"/>
      <c r="AP74" s="849" t="s">
        <v>471</v>
      </c>
      <c r="AQ74" s="849"/>
      <c r="AR74" s="849"/>
      <c r="AS74" s="849"/>
      <c r="AT74" s="849"/>
      <c r="AU74" s="849" t="s">
        <v>471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535</v>
      </c>
      <c r="C75" s="892"/>
      <c r="D75" s="892"/>
      <c r="E75" s="892"/>
      <c r="F75" s="892"/>
      <c r="G75" s="892"/>
      <c r="H75" s="892"/>
      <c r="I75" s="892"/>
      <c r="J75" s="892"/>
      <c r="K75" s="892"/>
      <c r="L75" s="892"/>
      <c r="M75" s="892"/>
      <c r="N75" s="892"/>
      <c r="O75" s="892"/>
      <c r="P75" s="893"/>
      <c r="Q75" s="897">
        <v>100</v>
      </c>
      <c r="R75" s="898"/>
      <c r="S75" s="898"/>
      <c r="T75" s="898"/>
      <c r="U75" s="848"/>
      <c r="V75" s="899">
        <v>99</v>
      </c>
      <c r="W75" s="898"/>
      <c r="X75" s="898"/>
      <c r="Y75" s="898"/>
      <c r="Z75" s="848"/>
      <c r="AA75" s="899">
        <v>0</v>
      </c>
      <c r="AB75" s="898"/>
      <c r="AC75" s="898"/>
      <c r="AD75" s="898"/>
      <c r="AE75" s="848"/>
      <c r="AF75" s="899">
        <v>0</v>
      </c>
      <c r="AG75" s="898"/>
      <c r="AH75" s="898"/>
      <c r="AI75" s="898"/>
      <c r="AJ75" s="848"/>
      <c r="AK75" s="899">
        <v>2</v>
      </c>
      <c r="AL75" s="898"/>
      <c r="AM75" s="898"/>
      <c r="AN75" s="898"/>
      <c r="AO75" s="848"/>
      <c r="AP75" s="899" t="s">
        <v>471</v>
      </c>
      <c r="AQ75" s="898"/>
      <c r="AR75" s="898"/>
      <c r="AS75" s="898"/>
      <c r="AT75" s="848"/>
      <c r="AU75" s="899" t="s">
        <v>471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536</v>
      </c>
      <c r="C76" s="892"/>
      <c r="D76" s="892"/>
      <c r="E76" s="892"/>
      <c r="F76" s="892"/>
      <c r="G76" s="892"/>
      <c r="H76" s="892"/>
      <c r="I76" s="892"/>
      <c r="J76" s="892"/>
      <c r="K76" s="892"/>
      <c r="L76" s="892"/>
      <c r="M76" s="892"/>
      <c r="N76" s="892"/>
      <c r="O76" s="892"/>
      <c r="P76" s="893"/>
      <c r="Q76" s="897">
        <v>183</v>
      </c>
      <c r="R76" s="898"/>
      <c r="S76" s="898"/>
      <c r="T76" s="898"/>
      <c r="U76" s="848"/>
      <c r="V76" s="899">
        <v>171</v>
      </c>
      <c r="W76" s="898"/>
      <c r="X76" s="898"/>
      <c r="Y76" s="898"/>
      <c r="Z76" s="848"/>
      <c r="AA76" s="899">
        <v>12</v>
      </c>
      <c r="AB76" s="898"/>
      <c r="AC76" s="898"/>
      <c r="AD76" s="898"/>
      <c r="AE76" s="848"/>
      <c r="AF76" s="899">
        <v>12</v>
      </c>
      <c r="AG76" s="898"/>
      <c r="AH76" s="898"/>
      <c r="AI76" s="898"/>
      <c r="AJ76" s="848"/>
      <c r="AK76" s="899" t="s">
        <v>471</v>
      </c>
      <c r="AL76" s="898"/>
      <c r="AM76" s="898"/>
      <c r="AN76" s="898"/>
      <c r="AO76" s="848"/>
      <c r="AP76" s="899" t="s">
        <v>471</v>
      </c>
      <c r="AQ76" s="898"/>
      <c r="AR76" s="898"/>
      <c r="AS76" s="898"/>
      <c r="AT76" s="848"/>
      <c r="AU76" s="899" t="s">
        <v>471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537</v>
      </c>
      <c r="C77" s="892"/>
      <c r="D77" s="892"/>
      <c r="E77" s="892"/>
      <c r="F77" s="892"/>
      <c r="G77" s="892"/>
      <c r="H77" s="892"/>
      <c r="I77" s="892"/>
      <c r="J77" s="892"/>
      <c r="K77" s="892"/>
      <c r="L77" s="892"/>
      <c r="M77" s="892"/>
      <c r="N77" s="892"/>
      <c r="O77" s="892"/>
      <c r="P77" s="893"/>
      <c r="Q77" s="897">
        <v>211</v>
      </c>
      <c r="R77" s="898"/>
      <c r="S77" s="898"/>
      <c r="T77" s="898"/>
      <c r="U77" s="848"/>
      <c r="V77" s="899">
        <v>207</v>
      </c>
      <c r="W77" s="898"/>
      <c r="X77" s="898"/>
      <c r="Y77" s="898"/>
      <c r="Z77" s="848"/>
      <c r="AA77" s="899">
        <v>4</v>
      </c>
      <c r="AB77" s="898"/>
      <c r="AC77" s="898"/>
      <c r="AD77" s="898"/>
      <c r="AE77" s="848"/>
      <c r="AF77" s="899">
        <v>4</v>
      </c>
      <c r="AG77" s="898"/>
      <c r="AH77" s="898"/>
      <c r="AI77" s="898"/>
      <c r="AJ77" s="848"/>
      <c r="AK77" s="899" t="s">
        <v>471</v>
      </c>
      <c r="AL77" s="898"/>
      <c r="AM77" s="898"/>
      <c r="AN77" s="898"/>
      <c r="AO77" s="848"/>
      <c r="AP77" s="899" t="s">
        <v>471</v>
      </c>
      <c r="AQ77" s="898"/>
      <c r="AR77" s="898"/>
      <c r="AS77" s="898"/>
      <c r="AT77" s="848"/>
      <c r="AU77" s="899" t="s">
        <v>471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34513</v>
      </c>
      <c r="AG88" s="860"/>
      <c r="AH88" s="860"/>
      <c r="AI88" s="860"/>
      <c r="AJ88" s="860"/>
      <c r="AK88" s="857"/>
      <c r="AL88" s="857"/>
      <c r="AM88" s="857"/>
      <c r="AN88" s="857"/>
      <c r="AO88" s="857"/>
      <c r="AP88" s="860">
        <v>3237</v>
      </c>
      <c r="AQ88" s="860"/>
      <c r="AR88" s="860"/>
      <c r="AS88" s="860"/>
      <c r="AT88" s="860"/>
      <c r="AU88" s="860">
        <f>SUM(AU68:AY87)</f>
        <v>770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391</v>
      </c>
      <c r="AB109" s="913"/>
      <c r="AC109" s="913"/>
      <c r="AD109" s="913"/>
      <c r="AE109" s="914"/>
      <c r="AF109" s="912" t="s">
        <v>282</v>
      </c>
      <c r="AG109" s="913"/>
      <c r="AH109" s="913"/>
      <c r="AI109" s="913"/>
      <c r="AJ109" s="914"/>
      <c r="AK109" s="912" t="s">
        <v>281</v>
      </c>
      <c r="AL109" s="913"/>
      <c r="AM109" s="913"/>
      <c r="AN109" s="913"/>
      <c r="AO109" s="914"/>
      <c r="AP109" s="912" t="s">
        <v>392</v>
      </c>
      <c r="AQ109" s="913"/>
      <c r="AR109" s="913"/>
      <c r="AS109" s="913"/>
      <c r="AT109" s="915"/>
      <c r="AU109" s="934" t="s">
        <v>390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391</v>
      </c>
      <c r="BR109" s="913"/>
      <c r="BS109" s="913"/>
      <c r="BT109" s="913"/>
      <c r="BU109" s="914"/>
      <c r="BV109" s="912" t="s">
        <v>282</v>
      </c>
      <c r="BW109" s="913"/>
      <c r="BX109" s="913"/>
      <c r="BY109" s="913"/>
      <c r="BZ109" s="914"/>
      <c r="CA109" s="912" t="s">
        <v>281</v>
      </c>
      <c r="CB109" s="913"/>
      <c r="CC109" s="913"/>
      <c r="CD109" s="913"/>
      <c r="CE109" s="914"/>
      <c r="CF109" s="935" t="s">
        <v>392</v>
      </c>
      <c r="CG109" s="935"/>
      <c r="CH109" s="935"/>
      <c r="CI109" s="935"/>
      <c r="CJ109" s="935"/>
      <c r="CK109" s="912" t="s">
        <v>393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391</v>
      </c>
      <c r="DH109" s="913"/>
      <c r="DI109" s="913"/>
      <c r="DJ109" s="913"/>
      <c r="DK109" s="914"/>
      <c r="DL109" s="912" t="s">
        <v>282</v>
      </c>
      <c r="DM109" s="913"/>
      <c r="DN109" s="913"/>
      <c r="DO109" s="913"/>
      <c r="DP109" s="914"/>
      <c r="DQ109" s="912" t="s">
        <v>281</v>
      </c>
      <c r="DR109" s="913"/>
      <c r="DS109" s="913"/>
      <c r="DT109" s="913"/>
      <c r="DU109" s="914"/>
      <c r="DV109" s="912" t="s">
        <v>392</v>
      </c>
      <c r="DW109" s="913"/>
      <c r="DX109" s="913"/>
      <c r="DY109" s="913"/>
      <c r="DZ109" s="915"/>
    </row>
    <row r="110" spans="1:131" s="197" customFormat="1" ht="26.25" customHeight="1">
      <c r="A110" s="916" t="s">
        <v>394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785106</v>
      </c>
      <c r="AB110" s="920"/>
      <c r="AC110" s="920"/>
      <c r="AD110" s="920"/>
      <c r="AE110" s="921"/>
      <c r="AF110" s="922">
        <v>750944</v>
      </c>
      <c r="AG110" s="920"/>
      <c r="AH110" s="920"/>
      <c r="AI110" s="920"/>
      <c r="AJ110" s="921"/>
      <c r="AK110" s="922">
        <v>642622</v>
      </c>
      <c r="AL110" s="920"/>
      <c r="AM110" s="920"/>
      <c r="AN110" s="920"/>
      <c r="AO110" s="921"/>
      <c r="AP110" s="923">
        <v>12.7</v>
      </c>
      <c r="AQ110" s="924"/>
      <c r="AR110" s="924"/>
      <c r="AS110" s="924"/>
      <c r="AT110" s="925"/>
      <c r="AU110" s="926" t="s">
        <v>60</v>
      </c>
      <c r="AV110" s="927"/>
      <c r="AW110" s="927"/>
      <c r="AX110" s="927"/>
      <c r="AY110" s="928"/>
      <c r="AZ110" s="970" t="s">
        <v>395</v>
      </c>
      <c r="BA110" s="917"/>
      <c r="BB110" s="917"/>
      <c r="BC110" s="917"/>
      <c r="BD110" s="917"/>
      <c r="BE110" s="917"/>
      <c r="BF110" s="917"/>
      <c r="BG110" s="917"/>
      <c r="BH110" s="917"/>
      <c r="BI110" s="917"/>
      <c r="BJ110" s="917"/>
      <c r="BK110" s="917"/>
      <c r="BL110" s="917"/>
      <c r="BM110" s="917"/>
      <c r="BN110" s="917"/>
      <c r="BO110" s="917"/>
      <c r="BP110" s="918"/>
      <c r="BQ110" s="956">
        <v>6523420</v>
      </c>
      <c r="BR110" s="957"/>
      <c r="BS110" s="957"/>
      <c r="BT110" s="957"/>
      <c r="BU110" s="957"/>
      <c r="BV110" s="957">
        <v>6435918</v>
      </c>
      <c r="BW110" s="957"/>
      <c r="BX110" s="957"/>
      <c r="BY110" s="957"/>
      <c r="BZ110" s="957"/>
      <c r="CA110" s="957">
        <v>6441748</v>
      </c>
      <c r="CB110" s="957"/>
      <c r="CC110" s="957"/>
      <c r="CD110" s="957"/>
      <c r="CE110" s="957"/>
      <c r="CF110" s="971">
        <v>127.6</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398</v>
      </c>
      <c r="DH110" s="957"/>
      <c r="DI110" s="957"/>
      <c r="DJ110" s="957"/>
      <c r="DK110" s="957"/>
      <c r="DL110" s="957" t="s">
        <v>398</v>
      </c>
      <c r="DM110" s="957"/>
      <c r="DN110" s="957"/>
      <c r="DO110" s="957"/>
      <c r="DP110" s="957"/>
      <c r="DQ110" s="957" t="s">
        <v>398</v>
      </c>
      <c r="DR110" s="957"/>
      <c r="DS110" s="957"/>
      <c r="DT110" s="957"/>
      <c r="DU110" s="957"/>
      <c r="DV110" s="958" t="s">
        <v>398</v>
      </c>
      <c r="DW110" s="958"/>
      <c r="DX110" s="958"/>
      <c r="DY110" s="958"/>
      <c r="DZ110" s="959"/>
    </row>
    <row r="111" spans="1:131" s="197" customFormat="1" ht="26.25" customHeight="1">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400</v>
      </c>
      <c r="BA111" s="980"/>
      <c r="BB111" s="980"/>
      <c r="BC111" s="980"/>
      <c r="BD111" s="980"/>
      <c r="BE111" s="980"/>
      <c r="BF111" s="980"/>
      <c r="BG111" s="980"/>
      <c r="BH111" s="980"/>
      <c r="BI111" s="980"/>
      <c r="BJ111" s="980"/>
      <c r="BK111" s="980"/>
      <c r="BL111" s="980"/>
      <c r="BM111" s="980"/>
      <c r="BN111" s="980"/>
      <c r="BO111" s="980"/>
      <c r="BP111" s="981"/>
      <c r="BQ111" s="949" t="s">
        <v>401</v>
      </c>
      <c r="BR111" s="950"/>
      <c r="BS111" s="950"/>
      <c r="BT111" s="950"/>
      <c r="BU111" s="950"/>
      <c r="BV111" s="950" t="s">
        <v>401</v>
      </c>
      <c r="BW111" s="950"/>
      <c r="BX111" s="950"/>
      <c r="BY111" s="950"/>
      <c r="BZ111" s="950"/>
      <c r="CA111" s="950" t="s">
        <v>401</v>
      </c>
      <c r="CB111" s="950"/>
      <c r="CC111" s="950"/>
      <c r="CD111" s="950"/>
      <c r="CE111" s="950"/>
      <c r="CF111" s="944" t="s">
        <v>401</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401</v>
      </c>
      <c r="DH111" s="950"/>
      <c r="DI111" s="950"/>
      <c r="DJ111" s="950"/>
      <c r="DK111" s="950"/>
      <c r="DL111" s="950" t="s">
        <v>401</v>
      </c>
      <c r="DM111" s="950"/>
      <c r="DN111" s="950"/>
      <c r="DO111" s="950"/>
      <c r="DP111" s="950"/>
      <c r="DQ111" s="950" t="s">
        <v>401</v>
      </c>
      <c r="DR111" s="950"/>
      <c r="DS111" s="950"/>
      <c r="DT111" s="950"/>
      <c r="DU111" s="950"/>
      <c r="DV111" s="951" t="s">
        <v>401</v>
      </c>
      <c r="DW111" s="951"/>
      <c r="DX111" s="951"/>
      <c r="DY111" s="951"/>
      <c r="DZ111" s="952"/>
    </row>
    <row r="112" spans="1:131" s="197" customFormat="1" ht="26.25" customHeight="1">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401</v>
      </c>
      <c r="AB112" s="989"/>
      <c r="AC112" s="989"/>
      <c r="AD112" s="989"/>
      <c r="AE112" s="990"/>
      <c r="AF112" s="991" t="s">
        <v>401</v>
      </c>
      <c r="AG112" s="989"/>
      <c r="AH112" s="989"/>
      <c r="AI112" s="989"/>
      <c r="AJ112" s="990"/>
      <c r="AK112" s="991" t="s">
        <v>401</v>
      </c>
      <c r="AL112" s="989"/>
      <c r="AM112" s="989"/>
      <c r="AN112" s="989"/>
      <c r="AO112" s="990"/>
      <c r="AP112" s="992" t="s">
        <v>401</v>
      </c>
      <c r="AQ112" s="993"/>
      <c r="AR112" s="993"/>
      <c r="AS112" s="993"/>
      <c r="AT112" s="994"/>
      <c r="AU112" s="929"/>
      <c r="AV112" s="930"/>
      <c r="AW112" s="930"/>
      <c r="AX112" s="930"/>
      <c r="AY112" s="931"/>
      <c r="AZ112" s="979" t="s">
        <v>405</v>
      </c>
      <c r="BA112" s="980"/>
      <c r="BB112" s="980"/>
      <c r="BC112" s="980"/>
      <c r="BD112" s="980"/>
      <c r="BE112" s="980"/>
      <c r="BF112" s="980"/>
      <c r="BG112" s="980"/>
      <c r="BH112" s="980"/>
      <c r="BI112" s="980"/>
      <c r="BJ112" s="980"/>
      <c r="BK112" s="980"/>
      <c r="BL112" s="980"/>
      <c r="BM112" s="980"/>
      <c r="BN112" s="980"/>
      <c r="BO112" s="980"/>
      <c r="BP112" s="981"/>
      <c r="BQ112" s="949">
        <v>4640122</v>
      </c>
      <c r="BR112" s="950"/>
      <c r="BS112" s="950"/>
      <c r="BT112" s="950"/>
      <c r="BU112" s="950"/>
      <c r="BV112" s="950">
        <v>4595943</v>
      </c>
      <c r="BW112" s="950"/>
      <c r="BX112" s="950"/>
      <c r="BY112" s="950"/>
      <c r="BZ112" s="950"/>
      <c r="CA112" s="950">
        <v>4671111</v>
      </c>
      <c r="CB112" s="950"/>
      <c r="CC112" s="950"/>
      <c r="CD112" s="950"/>
      <c r="CE112" s="950"/>
      <c r="CF112" s="944">
        <v>92.5</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401</v>
      </c>
      <c r="DH112" s="950"/>
      <c r="DI112" s="950"/>
      <c r="DJ112" s="950"/>
      <c r="DK112" s="950"/>
      <c r="DL112" s="950" t="s">
        <v>401</v>
      </c>
      <c r="DM112" s="950"/>
      <c r="DN112" s="950"/>
      <c r="DO112" s="950"/>
      <c r="DP112" s="950"/>
      <c r="DQ112" s="950" t="s">
        <v>401</v>
      </c>
      <c r="DR112" s="950"/>
      <c r="DS112" s="950"/>
      <c r="DT112" s="950"/>
      <c r="DU112" s="950"/>
      <c r="DV112" s="951" t="s">
        <v>401</v>
      </c>
      <c r="DW112" s="951"/>
      <c r="DX112" s="951"/>
      <c r="DY112" s="951"/>
      <c r="DZ112" s="952"/>
    </row>
    <row r="113" spans="1:130" s="197" customFormat="1" ht="26.25" customHeight="1">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242467</v>
      </c>
      <c r="AB113" s="964"/>
      <c r="AC113" s="964"/>
      <c r="AD113" s="964"/>
      <c r="AE113" s="965"/>
      <c r="AF113" s="966">
        <v>254775</v>
      </c>
      <c r="AG113" s="964"/>
      <c r="AH113" s="964"/>
      <c r="AI113" s="964"/>
      <c r="AJ113" s="965"/>
      <c r="AK113" s="966">
        <v>272642</v>
      </c>
      <c r="AL113" s="964"/>
      <c r="AM113" s="964"/>
      <c r="AN113" s="964"/>
      <c r="AO113" s="965"/>
      <c r="AP113" s="967">
        <v>5.4</v>
      </c>
      <c r="AQ113" s="968"/>
      <c r="AR113" s="968"/>
      <c r="AS113" s="968"/>
      <c r="AT113" s="969"/>
      <c r="AU113" s="929"/>
      <c r="AV113" s="930"/>
      <c r="AW113" s="930"/>
      <c r="AX113" s="930"/>
      <c r="AY113" s="931"/>
      <c r="AZ113" s="979" t="s">
        <v>408</v>
      </c>
      <c r="BA113" s="980"/>
      <c r="BB113" s="980"/>
      <c r="BC113" s="980"/>
      <c r="BD113" s="980"/>
      <c r="BE113" s="980"/>
      <c r="BF113" s="980"/>
      <c r="BG113" s="980"/>
      <c r="BH113" s="980"/>
      <c r="BI113" s="980"/>
      <c r="BJ113" s="980"/>
      <c r="BK113" s="980"/>
      <c r="BL113" s="980"/>
      <c r="BM113" s="980"/>
      <c r="BN113" s="980"/>
      <c r="BO113" s="980"/>
      <c r="BP113" s="981"/>
      <c r="BQ113" s="949">
        <v>902510</v>
      </c>
      <c r="BR113" s="950"/>
      <c r="BS113" s="950"/>
      <c r="BT113" s="950"/>
      <c r="BU113" s="950"/>
      <c r="BV113" s="950">
        <v>837825</v>
      </c>
      <c r="BW113" s="950"/>
      <c r="BX113" s="950"/>
      <c r="BY113" s="950"/>
      <c r="BZ113" s="950"/>
      <c r="CA113" s="950">
        <v>770093</v>
      </c>
      <c r="CB113" s="950"/>
      <c r="CC113" s="950"/>
      <c r="CD113" s="950"/>
      <c r="CE113" s="950"/>
      <c r="CF113" s="944">
        <v>15.3</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401</v>
      </c>
      <c r="DH113" s="989"/>
      <c r="DI113" s="989"/>
      <c r="DJ113" s="989"/>
      <c r="DK113" s="990"/>
      <c r="DL113" s="991" t="s">
        <v>401</v>
      </c>
      <c r="DM113" s="989"/>
      <c r="DN113" s="989"/>
      <c r="DO113" s="989"/>
      <c r="DP113" s="990"/>
      <c r="DQ113" s="991" t="s">
        <v>401</v>
      </c>
      <c r="DR113" s="989"/>
      <c r="DS113" s="989"/>
      <c r="DT113" s="989"/>
      <c r="DU113" s="990"/>
      <c r="DV113" s="992" t="s">
        <v>401</v>
      </c>
      <c r="DW113" s="993"/>
      <c r="DX113" s="993"/>
      <c r="DY113" s="993"/>
      <c r="DZ113" s="994"/>
    </row>
    <row r="114" spans="1:130" s="197" customFormat="1" ht="26.25" customHeight="1">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103331</v>
      </c>
      <c r="AB114" s="989"/>
      <c r="AC114" s="989"/>
      <c r="AD114" s="989"/>
      <c r="AE114" s="990"/>
      <c r="AF114" s="991">
        <v>94267</v>
      </c>
      <c r="AG114" s="989"/>
      <c r="AH114" s="989"/>
      <c r="AI114" s="989"/>
      <c r="AJ114" s="990"/>
      <c r="AK114" s="991">
        <v>95373</v>
      </c>
      <c r="AL114" s="989"/>
      <c r="AM114" s="989"/>
      <c r="AN114" s="989"/>
      <c r="AO114" s="990"/>
      <c r="AP114" s="992">
        <v>1.9</v>
      </c>
      <c r="AQ114" s="993"/>
      <c r="AR114" s="993"/>
      <c r="AS114" s="993"/>
      <c r="AT114" s="994"/>
      <c r="AU114" s="929"/>
      <c r="AV114" s="930"/>
      <c r="AW114" s="930"/>
      <c r="AX114" s="930"/>
      <c r="AY114" s="931"/>
      <c r="AZ114" s="979" t="s">
        <v>411</v>
      </c>
      <c r="BA114" s="980"/>
      <c r="BB114" s="980"/>
      <c r="BC114" s="980"/>
      <c r="BD114" s="980"/>
      <c r="BE114" s="980"/>
      <c r="BF114" s="980"/>
      <c r="BG114" s="980"/>
      <c r="BH114" s="980"/>
      <c r="BI114" s="980"/>
      <c r="BJ114" s="980"/>
      <c r="BK114" s="980"/>
      <c r="BL114" s="980"/>
      <c r="BM114" s="980"/>
      <c r="BN114" s="980"/>
      <c r="BO114" s="980"/>
      <c r="BP114" s="981"/>
      <c r="BQ114" s="949">
        <v>944736</v>
      </c>
      <c r="BR114" s="950"/>
      <c r="BS114" s="950"/>
      <c r="BT114" s="950"/>
      <c r="BU114" s="950"/>
      <c r="BV114" s="950">
        <v>969639</v>
      </c>
      <c r="BW114" s="950"/>
      <c r="BX114" s="950"/>
      <c r="BY114" s="950"/>
      <c r="BZ114" s="950"/>
      <c r="CA114" s="950">
        <v>981630</v>
      </c>
      <c r="CB114" s="950"/>
      <c r="CC114" s="950"/>
      <c r="CD114" s="950"/>
      <c r="CE114" s="950"/>
      <c r="CF114" s="944">
        <v>19.399999999999999</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401</v>
      </c>
      <c r="DH114" s="989"/>
      <c r="DI114" s="989"/>
      <c r="DJ114" s="989"/>
      <c r="DK114" s="990"/>
      <c r="DL114" s="991" t="s">
        <v>401</v>
      </c>
      <c r="DM114" s="989"/>
      <c r="DN114" s="989"/>
      <c r="DO114" s="989"/>
      <c r="DP114" s="990"/>
      <c r="DQ114" s="991" t="s">
        <v>401</v>
      </c>
      <c r="DR114" s="989"/>
      <c r="DS114" s="989"/>
      <c r="DT114" s="989"/>
      <c r="DU114" s="990"/>
      <c r="DV114" s="992" t="s">
        <v>401</v>
      </c>
      <c r="DW114" s="993"/>
      <c r="DX114" s="993"/>
      <c r="DY114" s="993"/>
      <c r="DZ114" s="994"/>
    </row>
    <row r="115" spans="1:130" s="197" customFormat="1" ht="26.25" customHeight="1">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401</v>
      </c>
      <c r="AB115" s="964"/>
      <c r="AC115" s="964"/>
      <c r="AD115" s="964"/>
      <c r="AE115" s="965"/>
      <c r="AF115" s="966" t="s">
        <v>401</v>
      </c>
      <c r="AG115" s="964"/>
      <c r="AH115" s="964"/>
      <c r="AI115" s="964"/>
      <c r="AJ115" s="965"/>
      <c r="AK115" s="966" t="s">
        <v>401</v>
      </c>
      <c r="AL115" s="964"/>
      <c r="AM115" s="964"/>
      <c r="AN115" s="964"/>
      <c r="AO115" s="965"/>
      <c r="AP115" s="967" t="s">
        <v>401</v>
      </c>
      <c r="AQ115" s="968"/>
      <c r="AR115" s="968"/>
      <c r="AS115" s="968"/>
      <c r="AT115" s="969"/>
      <c r="AU115" s="929"/>
      <c r="AV115" s="930"/>
      <c r="AW115" s="930"/>
      <c r="AX115" s="930"/>
      <c r="AY115" s="931"/>
      <c r="AZ115" s="979" t="s">
        <v>414</v>
      </c>
      <c r="BA115" s="980"/>
      <c r="BB115" s="980"/>
      <c r="BC115" s="980"/>
      <c r="BD115" s="980"/>
      <c r="BE115" s="980"/>
      <c r="BF115" s="980"/>
      <c r="BG115" s="980"/>
      <c r="BH115" s="980"/>
      <c r="BI115" s="980"/>
      <c r="BJ115" s="980"/>
      <c r="BK115" s="980"/>
      <c r="BL115" s="980"/>
      <c r="BM115" s="980"/>
      <c r="BN115" s="980"/>
      <c r="BO115" s="980"/>
      <c r="BP115" s="981"/>
      <c r="BQ115" s="949" t="s">
        <v>401</v>
      </c>
      <c r="BR115" s="950"/>
      <c r="BS115" s="950"/>
      <c r="BT115" s="950"/>
      <c r="BU115" s="950"/>
      <c r="BV115" s="950" t="s">
        <v>401</v>
      </c>
      <c r="BW115" s="950"/>
      <c r="BX115" s="950"/>
      <c r="BY115" s="950"/>
      <c r="BZ115" s="950"/>
      <c r="CA115" s="950" t="s">
        <v>401</v>
      </c>
      <c r="CB115" s="950"/>
      <c r="CC115" s="950"/>
      <c r="CD115" s="950"/>
      <c r="CE115" s="950"/>
      <c r="CF115" s="944" t="s">
        <v>401</v>
      </c>
      <c r="CG115" s="945"/>
      <c r="CH115" s="945"/>
      <c r="CI115" s="945"/>
      <c r="CJ115" s="945"/>
      <c r="CK115" s="975"/>
      <c r="CL115" s="976"/>
      <c r="CM115" s="979"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401</v>
      </c>
      <c r="DH115" s="989"/>
      <c r="DI115" s="989"/>
      <c r="DJ115" s="989"/>
      <c r="DK115" s="990"/>
      <c r="DL115" s="991" t="s">
        <v>401</v>
      </c>
      <c r="DM115" s="989"/>
      <c r="DN115" s="989"/>
      <c r="DO115" s="989"/>
      <c r="DP115" s="990"/>
      <c r="DQ115" s="991" t="s">
        <v>401</v>
      </c>
      <c r="DR115" s="989"/>
      <c r="DS115" s="989"/>
      <c r="DT115" s="989"/>
      <c r="DU115" s="990"/>
      <c r="DV115" s="992" t="s">
        <v>401</v>
      </c>
      <c r="DW115" s="993"/>
      <c r="DX115" s="993"/>
      <c r="DY115" s="993"/>
      <c r="DZ115" s="994"/>
    </row>
    <row r="116" spans="1:130" s="197" customFormat="1" ht="26.25" customHeight="1">
      <c r="A116" s="986"/>
      <c r="B116" s="987"/>
      <c r="C116" s="1001" t="s">
        <v>416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196</v>
      </c>
      <c r="AB116" s="989"/>
      <c r="AC116" s="989"/>
      <c r="AD116" s="989"/>
      <c r="AE116" s="990"/>
      <c r="AF116" s="991">
        <v>156</v>
      </c>
      <c r="AG116" s="989"/>
      <c r="AH116" s="989"/>
      <c r="AI116" s="989"/>
      <c r="AJ116" s="990"/>
      <c r="AK116" s="991">
        <v>82</v>
      </c>
      <c r="AL116" s="989"/>
      <c r="AM116" s="989"/>
      <c r="AN116" s="989"/>
      <c r="AO116" s="990"/>
      <c r="AP116" s="992">
        <v>0</v>
      </c>
      <c r="AQ116" s="993"/>
      <c r="AR116" s="993"/>
      <c r="AS116" s="993"/>
      <c r="AT116" s="994"/>
      <c r="AU116" s="929"/>
      <c r="AV116" s="930"/>
      <c r="AW116" s="930"/>
      <c r="AX116" s="930"/>
      <c r="AY116" s="931"/>
      <c r="AZ116" s="979" t="s">
        <v>417</v>
      </c>
      <c r="BA116" s="980"/>
      <c r="BB116" s="980"/>
      <c r="BC116" s="980"/>
      <c r="BD116" s="980"/>
      <c r="BE116" s="980"/>
      <c r="BF116" s="980"/>
      <c r="BG116" s="980"/>
      <c r="BH116" s="980"/>
      <c r="BI116" s="980"/>
      <c r="BJ116" s="980"/>
      <c r="BK116" s="980"/>
      <c r="BL116" s="980"/>
      <c r="BM116" s="980"/>
      <c r="BN116" s="980"/>
      <c r="BO116" s="980"/>
      <c r="BP116" s="981"/>
      <c r="BQ116" s="949" t="s">
        <v>401</v>
      </c>
      <c r="BR116" s="950"/>
      <c r="BS116" s="950"/>
      <c r="BT116" s="950"/>
      <c r="BU116" s="950"/>
      <c r="BV116" s="950" t="s">
        <v>401</v>
      </c>
      <c r="BW116" s="950"/>
      <c r="BX116" s="950"/>
      <c r="BY116" s="950"/>
      <c r="BZ116" s="950"/>
      <c r="CA116" s="950" t="s">
        <v>401</v>
      </c>
      <c r="CB116" s="950"/>
      <c r="CC116" s="950"/>
      <c r="CD116" s="950"/>
      <c r="CE116" s="950"/>
      <c r="CF116" s="944" t="s">
        <v>401</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401</v>
      </c>
      <c r="DH116" s="989"/>
      <c r="DI116" s="989"/>
      <c r="DJ116" s="989"/>
      <c r="DK116" s="990"/>
      <c r="DL116" s="991" t="s">
        <v>401</v>
      </c>
      <c r="DM116" s="989"/>
      <c r="DN116" s="989"/>
      <c r="DO116" s="989"/>
      <c r="DP116" s="990"/>
      <c r="DQ116" s="991" t="s">
        <v>401</v>
      </c>
      <c r="DR116" s="989"/>
      <c r="DS116" s="989"/>
      <c r="DT116" s="989"/>
      <c r="DU116" s="990"/>
      <c r="DV116" s="992" t="s">
        <v>401</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419</v>
      </c>
      <c r="Z117" s="914"/>
      <c r="AA117" s="1026">
        <v>1131100</v>
      </c>
      <c r="AB117" s="996"/>
      <c r="AC117" s="996"/>
      <c r="AD117" s="996"/>
      <c r="AE117" s="997"/>
      <c r="AF117" s="995">
        <v>1100142</v>
      </c>
      <c r="AG117" s="996"/>
      <c r="AH117" s="996"/>
      <c r="AI117" s="996"/>
      <c r="AJ117" s="997"/>
      <c r="AK117" s="995">
        <v>1010719</v>
      </c>
      <c r="AL117" s="996"/>
      <c r="AM117" s="996"/>
      <c r="AN117" s="996"/>
      <c r="AO117" s="997"/>
      <c r="AP117" s="998"/>
      <c r="AQ117" s="999"/>
      <c r="AR117" s="999"/>
      <c r="AS117" s="999"/>
      <c r="AT117" s="1000"/>
      <c r="AU117" s="929"/>
      <c r="AV117" s="930"/>
      <c r="AW117" s="930"/>
      <c r="AX117" s="930"/>
      <c r="AY117" s="931"/>
      <c r="AZ117" s="1025" t="s">
        <v>420</v>
      </c>
      <c r="BA117" s="1001"/>
      <c r="BB117" s="1001"/>
      <c r="BC117" s="1001"/>
      <c r="BD117" s="1001"/>
      <c r="BE117" s="1001"/>
      <c r="BF117" s="1001"/>
      <c r="BG117" s="1001"/>
      <c r="BH117" s="1001"/>
      <c r="BI117" s="1001"/>
      <c r="BJ117" s="1001"/>
      <c r="BK117" s="1001"/>
      <c r="BL117" s="1001"/>
      <c r="BM117" s="1001"/>
      <c r="BN117" s="1001"/>
      <c r="BO117" s="1001"/>
      <c r="BP117" s="1002"/>
      <c r="BQ117" s="1015" t="s">
        <v>421</v>
      </c>
      <c r="BR117" s="1016"/>
      <c r="BS117" s="1016"/>
      <c r="BT117" s="1016"/>
      <c r="BU117" s="1016"/>
      <c r="BV117" s="1016" t="s">
        <v>421</v>
      </c>
      <c r="BW117" s="1016"/>
      <c r="BX117" s="1016"/>
      <c r="BY117" s="1016"/>
      <c r="BZ117" s="1016"/>
      <c r="CA117" s="1016" t="s">
        <v>421</v>
      </c>
      <c r="CB117" s="1016"/>
      <c r="CC117" s="1016"/>
      <c r="CD117" s="1016"/>
      <c r="CE117" s="1016"/>
      <c r="CF117" s="944" t="s">
        <v>421</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421</v>
      </c>
      <c r="DH117" s="989"/>
      <c r="DI117" s="989"/>
      <c r="DJ117" s="989"/>
      <c r="DK117" s="990"/>
      <c r="DL117" s="991" t="s">
        <v>421</v>
      </c>
      <c r="DM117" s="989"/>
      <c r="DN117" s="989"/>
      <c r="DO117" s="989"/>
      <c r="DP117" s="990"/>
      <c r="DQ117" s="991" t="s">
        <v>421</v>
      </c>
      <c r="DR117" s="989"/>
      <c r="DS117" s="989"/>
      <c r="DT117" s="989"/>
      <c r="DU117" s="990"/>
      <c r="DV117" s="992" t="s">
        <v>421</v>
      </c>
      <c r="DW117" s="993"/>
      <c r="DX117" s="993"/>
      <c r="DY117" s="993"/>
      <c r="DZ117" s="994"/>
    </row>
    <row r="118" spans="1:130" s="197" customFormat="1" ht="26.25" customHeight="1">
      <c r="A118" s="934" t="s">
        <v>393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391</v>
      </c>
      <c r="AB118" s="913"/>
      <c r="AC118" s="913"/>
      <c r="AD118" s="913"/>
      <c r="AE118" s="914"/>
      <c r="AF118" s="912" t="s">
        <v>282</v>
      </c>
      <c r="AG118" s="913"/>
      <c r="AH118" s="913"/>
      <c r="AI118" s="913"/>
      <c r="AJ118" s="914"/>
      <c r="AK118" s="912" t="s">
        <v>281</v>
      </c>
      <c r="AL118" s="913"/>
      <c r="AM118" s="913"/>
      <c r="AN118" s="913"/>
      <c r="AO118" s="914"/>
      <c r="AP118" s="1020" t="s">
        <v>392</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423</v>
      </c>
      <c r="BP118" s="1024"/>
      <c r="BQ118" s="1015">
        <v>13010788</v>
      </c>
      <c r="BR118" s="1016"/>
      <c r="BS118" s="1016"/>
      <c r="BT118" s="1016"/>
      <c r="BU118" s="1016"/>
      <c r="BV118" s="1016">
        <v>12839325</v>
      </c>
      <c r="BW118" s="1016"/>
      <c r="BX118" s="1016"/>
      <c r="BY118" s="1016"/>
      <c r="BZ118" s="1016"/>
      <c r="CA118" s="1016">
        <v>12864582</v>
      </c>
      <c r="CB118" s="1016"/>
      <c r="CC118" s="1016"/>
      <c r="CD118" s="1016"/>
      <c r="CE118" s="1016"/>
      <c r="CF118" s="1017"/>
      <c r="CG118" s="1018"/>
      <c r="CH118" s="1018"/>
      <c r="CI118" s="1018"/>
      <c r="CJ118" s="1019"/>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425</v>
      </c>
      <c r="AV119" s="1008"/>
      <c r="AW119" s="1008"/>
      <c r="AX119" s="1008"/>
      <c r="AY119" s="1009"/>
      <c r="AZ119" s="970" t="s">
        <v>426</v>
      </c>
      <c r="BA119" s="917"/>
      <c r="BB119" s="917"/>
      <c r="BC119" s="917"/>
      <c r="BD119" s="917"/>
      <c r="BE119" s="917"/>
      <c r="BF119" s="917"/>
      <c r="BG119" s="917"/>
      <c r="BH119" s="917"/>
      <c r="BI119" s="917"/>
      <c r="BJ119" s="917"/>
      <c r="BK119" s="917"/>
      <c r="BL119" s="917"/>
      <c r="BM119" s="917"/>
      <c r="BN119" s="917"/>
      <c r="BO119" s="917"/>
      <c r="BP119" s="918"/>
      <c r="BQ119" s="956">
        <v>4011840</v>
      </c>
      <c r="BR119" s="957"/>
      <c r="BS119" s="957"/>
      <c r="BT119" s="957"/>
      <c r="BU119" s="957"/>
      <c r="BV119" s="957">
        <v>4215656</v>
      </c>
      <c r="BW119" s="957"/>
      <c r="BX119" s="957"/>
      <c r="BY119" s="957"/>
      <c r="BZ119" s="957"/>
      <c r="CA119" s="957">
        <v>4409063</v>
      </c>
      <c r="CB119" s="957"/>
      <c r="CC119" s="957"/>
      <c r="CD119" s="957"/>
      <c r="CE119" s="957"/>
      <c r="CF119" s="971">
        <v>87.3</v>
      </c>
      <c r="CG119" s="972"/>
      <c r="CH119" s="972"/>
      <c r="CI119" s="972"/>
      <c r="CJ119" s="972"/>
      <c r="CK119" s="977"/>
      <c r="CL119" s="978"/>
      <c r="CM119" s="1034" t="s">
        <v>427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428</v>
      </c>
      <c r="BA120" s="980"/>
      <c r="BB120" s="980"/>
      <c r="BC120" s="980"/>
      <c r="BD120" s="980"/>
      <c r="BE120" s="980"/>
      <c r="BF120" s="980"/>
      <c r="BG120" s="980"/>
      <c r="BH120" s="980"/>
      <c r="BI120" s="980"/>
      <c r="BJ120" s="980"/>
      <c r="BK120" s="980"/>
      <c r="BL120" s="980"/>
      <c r="BM120" s="980"/>
      <c r="BN120" s="980"/>
      <c r="BO120" s="980"/>
      <c r="BP120" s="981"/>
      <c r="BQ120" s="949">
        <v>597584</v>
      </c>
      <c r="BR120" s="950"/>
      <c r="BS120" s="950"/>
      <c r="BT120" s="950"/>
      <c r="BU120" s="950"/>
      <c r="BV120" s="950">
        <v>492206</v>
      </c>
      <c r="BW120" s="950"/>
      <c r="BX120" s="950"/>
      <c r="BY120" s="950"/>
      <c r="BZ120" s="950"/>
      <c r="CA120" s="950">
        <v>449070</v>
      </c>
      <c r="CB120" s="950"/>
      <c r="CC120" s="950"/>
      <c r="CD120" s="950"/>
      <c r="CE120" s="950"/>
      <c r="CF120" s="944">
        <v>8.9</v>
      </c>
      <c r="CG120" s="945"/>
      <c r="CH120" s="945"/>
      <c r="CI120" s="945"/>
      <c r="CJ120" s="945"/>
      <c r="CK120" s="1043" t="s">
        <v>429</v>
      </c>
      <c r="CL120" s="1044"/>
      <c r="CM120" s="1044"/>
      <c r="CN120" s="1044"/>
      <c r="CO120" s="1045"/>
      <c r="CP120" s="1051" t="s">
        <v>376</v>
      </c>
      <c r="CQ120" s="1052"/>
      <c r="CR120" s="1052"/>
      <c r="CS120" s="1052"/>
      <c r="CT120" s="1052"/>
      <c r="CU120" s="1052"/>
      <c r="CV120" s="1052"/>
      <c r="CW120" s="1052"/>
      <c r="CX120" s="1052"/>
      <c r="CY120" s="1052"/>
      <c r="CZ120" s="1052"/>
      <c r="DA120" s="1052"/>
      <c r="DB120" s="1052"/>
      <c r="DC120" s="1052"/>
      <c r="DD120" s="1052"/>
      <c r="DE120" s="1052"/>
      <c r="DF120" s="1053"/>
      <c r="DG120" s="956">
        <v>4640122</v>
      </c>
      <c r="DH120" s="957"/>
      <c r="DI120" s="957"/>
      <c r="DJ120" s="957"/>
      <c r="DK120" s="957"/>
      <c r="DL120" s="957">
        <v>4595943</v>
      </c>
      <c r="DM120" s="957"/>
      <c r="DN120" s="957"/>
      <c r="DO120" s="957"/>
      <c r="DP120" s="957"/>
      <c r="DQ120" s="957">
        <v>4671111</v>
      </c>
      <c r="DR120" s="957"/>
      <c r="DS120" s="957"/>
      <c r="DT120" s="957"/>
      <c r="DU120" s="957"/>
      <c r="DV120" s="958">
        <v>92.5</v>
      </c>
      <c r="DW120" s="958"/>
      <c r="DX120" s="958"/>
      <c r="DY120" s="958"/>
      <c r="DZ120" s="959"/>
    </row>
    <row r="121" spans="1:130" s="197" customFormat="1" ht="26.25" customHeight="1">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8927534</v>
      </c>
      <c r="BR121" s="1016"/>
      <c r="BS121" s="1016"/>
      <c r="BT121" s="1016"/>
      <c r="BU121" s="1016"/>
      <c r="BV121" s="1016">
        <v>8775174</v>
      </c>
      <c r="BW121" s="1016"/>
      <c r="BX121" s="1016"/>
      <c r="BY121" s="1016"/>
      <c r="BZ121" s="1016"/>
      <c r="CA121" s="1016">
        <v>8273469</v>
      </c>
      <c r="CB121" s="1016"/>
      <c r="CC121" s="1016"/>
      <c r="CD121" s="1016"/>
      <c r="CE121" s="1016"/>
      <c r="CF121" s="1054">
        <v>163.80000000000001</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432</v>
      </c>
      <c r="BP122" s="1024"/>
      <c r="BQ122" s="1064">
        <v>13536958</v>
      </c>
      <c r="BR122" s="1065"/>
      <c r="BS122" s="1065"/>
      <c r="BT122" s="1065"/>
      <c r="BU122" s="1065"/>
      <c r="BV122" s="1065">
        <v>13483036</v>
      </c>
      <c r="BW122" s="1065"/>
      <c r="BX122" s="1065"/>
      <c r="BY122" s="1065"/>
      <c r="BZ122" s="1065"/>
      <c r="CA122" s="1065">
        <v>13131602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433</v>
      </c>
      <c r="AB123" s="989"/>
      <c r="AC123" s="989"/>
      <c r="AD123" s="989"/>
      <c r="AE123" s="990"/>
      <c r="AF123" s="991" t="s">
        <v>433</v>
      </c>
      <c r="AG123" s="989"/>
      <c r="AH123" s="989"/>
      <c r="AI123" s="989"/>
      <c r="AJ123" s="990"/>
      <c r="AK123" s="991" t="s">
        <v>433</v>
      </c>
      <c r="AL123" s="989"/>
      <c r="AM123" s="989"/>
      <c r="AN123" s="989"/>
      <c r="AO123" s="990"/>
      <c r="AP123" s="992" t="s">
        <v>433</v>
      </c>
      <c r="AQ123" s="993"/>
      <c r="AR123" s="993"/>
      <c r="AS123" s="993"/>
      <c r="AT123" s="994"/>
      <c r="AU123" s="1061" t="s">
        <v>434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433</v>
      </c>
      <c r="BR123" s="1057"/>
      <c r="BS123" s="1057"/>
      <c r="BT123" s="1057"/>
      <c r="BU123" s="1057"/>
      <c r="BV123" s="1057" t="s">
        <v>433</v>
      </c>
      <c r="BW123" s="1057"/>
      <c r="BX123" s="1057"/>
      <c r="BY123" s="1057"/>
      <c r="BZ123" s="1057"/>
      <c r="CA123" s="1057" t="s">
        <v>433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435</v>
      </c>
      <c r="CQ124" s="1038"/>
      <c r="CR124" s="1038"/>
      <c r="CS124" s="1038"/>
      <c r="CT124" s="1038"/>
      <c r="CU124" s="1038"/>
      <c r="CV124" s="1038"/>
      <c r="CW124" s="1038"/>
      <c r="CX124" s="1038"/>
      <c r="CY124" s="1038"/>
      <c r="CZ124" s="1038"/>
      <c r="DA124" s="1038"/>
      <c r="DB124" s="1038"/>
      <c r="DC124" s="1038"/>
      <c r="DD124" s="1038"/>
      <c r="DE124" s="1038"/>
      <c r="DF124" s="1039"/>
      <c r="DG124" s="1027" t="s">
        <v>433</v>
      </c>
      <c r="DH124" s="1028"/>
      <c r="DI124" s="1028"/>
      <c r="DJ124" s="1028"/>
      <c r="DK124" s="1029"/>
      <c r="DL124" s="1030" t="s">
        <v>433</v>
      </c>
      <c r="DM124" s="1028"/>
      <c r="DN124" s="1028"/>
      <c r="DO124" s="1028"/>
      <c r="DP124" s="1029"/>
      <c r="DQ124" s="1030" t="s">
        <v>433</v>
      </c>
      <c r="DR124" s="1028"/>
      <c r="DS124" s="1028"/>
      <c r="DT124" s="1028"/>
      <c r="DU124" s="1029"/>
      <c r="DV124" s="1031" t="s">
        <v>433</v>
      </c>
      <c r="DW124" s="1032"/>
      <c r="DX124" s="1032"/>
      <c r="DY124" s="1032"/>
      <c r="DZ124" s="1033"/>
    </row>
    <row r="125" spans="1:130" s="197" customFormat="1" ht="26.25" customHeight="1" thickBot="1">
      <c r="A125" s="1005"/>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433</v>
      </c>
      <c r="AB125" s="989"/>
      <c r="AC125" s="989"/>
      <c r="AD125" s="989"/>
      <c r="AE125" s="990"/>
      <c r="AF125" s="991" t="s">
        <v>433</v>
      </c>
      <c r="AG125" s="989"/>
      <c r="AH125" s="989"/>
      <c r="AI125" s="989"/>
      <c r="AJ125" s="990"/>
      <c r="AK125" s="991" t="s">
        <v>433</v>
      </c>
      <c r="AL125" s="989"/>
      <c r="AM125" s="989"/>
      <c r="AN125" s="989"/>
      <c r="AO125" s="990"/>
      <c r="AP125" s="992" t="s">
        <v>433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436</v>
      </c>
      <c r="CL125" s="1044"/>
      <c r="CM125" s="1044"/>
      <c r="CN125" s="1044"/>
      <c r="CO125" s="1045"/>
      <c r="CP125" s="970" t="s">
        <v>437</v>
      </c>
      <c r="CQ125" s="917"/>
      <c r="CR125" s="917"/>
      <c r="CS125" s="917"/>
      <c r="CT125" s="917"/>
      <c r="CU125" s="917"/>
      <c r="CV125" s="917"/>
      <c r="CW125" s="917"/>
      <c r="CX125" s="917"/>
      <c r="CY125" s="917"/>
      <c r="CZ125" s="917"/>
      <c r="DA125" s="917"/>
      <c r="DB125" s="917"/>
      <c r="DC125" s="917"/>
      <c r="DD125" s="917"/>
      <c r="DE125" s="917"/>
      <c r="DF125" s="918"/>
      <c r="DG125" s="956" t="s">
        <v>433</v>
      </c>
      <c r="DH125" s="957"/>
      <c r="DI125" s="957"/>
      <c r="DJ125" s="957"/>
      <c r="DK125" s="957"/>
      <c r="DL125" s="957" t="s">
        <v>433</v>
      </c>
      <c r="DM125" s="957"/>
      <c r="DN125" s="957"/>
      <c r="DO125" s="957"/>
      <c r="DP125" s="957"/>
      <c r="DQ125" s="957" t="s">
        <v>433</v>
      </c>
      <c r="DR125" s="957"/>
      <c r="DS125" s="957"/>
      <c r="DT125" s="957"/>
      <c r="DU125" s="957"/>
      <c r="DV125" s="958" t="s">
        <v>433</v>
      </c>
      <c r="DW125" s="958"/>
      <c r="DX125" s="958"/>
      <c r="DY125" s="958"/>
      <c r="DZ125" s="959"/>
    </row>
    <row r="126" spans="1:130" s="197" customFormat="1" ht="26.25" customHeight="1">
      <c r="A126" s="1005"/>
      <c r="B126" s="976"/>
      <c r="C126" s="946" t="s">
        <v>427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433</v>
      </c>
      <c r="AB126" s="989"/>
      <c r="AC126" s="989"/>
      <c r="AD126" s="989"/>
      <c r="AE126" s="990"/>
      <c r="AF126" s="991" t="s">
        <v>433</v>
      </c>
      <c r="AG126" s="989"/>
      <c r="AH126" s="989"/>
      <c r="AI126" s="989"/>
      <c r="AJ126" s="990"/>
      <c r="AK126" s="991" t="s">
        <v>433</v>
      </c>
      <c r="AL126" s="989"/>
      <c r="AM126" s="989"/>
      <c r="AN126" s="989"/>
      <c r="AO126" s="990"/>
      <c r="AP126" s="992" t="s">
        <v>433</v>
      </c>
      <c r="AQ126" s="993"/>
      <c r="AR126" s="993"/>
      <c r="AS126" s="993"/>
      <c r="AT126" s="994"/>
      <c r="AU126" s="233"/>
      <c r="AV126" s="233"/>
      <c r="AW126" s="233"/>
      <c r="AX126" s="1066" t="s">
        <v>438</v>
      </c>
      <c r="AY126" s="1067"/>
      <c r="AZ126" s="1067"/>
      <c r="BA126" s="1067"/>
      <c r="BB126" s="1067"/>
      <c r="BC126" s="1067"/>
      <c r="BD126" s="1067"/>
      <c r="BE126" s="1068"/>
      <c r="BF126" s="1082" t="s">
        <v>439</v>
      </c>
      <c r="BG126" s="1067"/>
      <c r="BH126" s="1067"/>
      <c r="BI126" s="1067"/>
      <c r="BJ126" s="1067"/>
      <c r="BK126" s="1067"/>
      <c r="BL126" s="1068"/>
      <c r="BM126" s="1082" t="s">
        <v>440</v>
      </c>
      <c r="BN126" s="1067"/>
      <c r="BO126" s="1067"/>
      <c r="BP126" s="1067"/>
      <c r="BQ126" s="1067"/>
      <c r="BR126" s="1067"/>
      <c r="BS126" s="1068"/>
      <c r="BT126" s="1082" t="s">
        <v>441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442</v>
      </c>
      <c r="CQ126" s="980"/>
      <c r="CR126" s="980"/>
      <c r="CS126" s="980"/>
      <c r="CT126" s="980"/>
      <c r="CU126" s="980"/>
      <c r="CV126" s="980"/>
      <c r="CW126" s="980"/>
      <c r="CX126" s="980"/>
      <c r="CY126" s="980"/>
      <c r="CZ126" s="980"/>
      <c r="DA126" s="980"/>
      <c r="DB126" s="980"/>
      <c r="DC126" s="980"/>
      <c r="DD126" s="980"/>
      <c r="DE126" s="980"/>
      <c r="DF126" s="981"/>
      <c r="DG126" s="949" t="s">
        <v>433</v>
      </c>
      <c r="DH126" s="950"/>
      <c r="DI126" s="950"/>
      <c r="DJ126" s="950"/>
      <c r="DK126" s="950"/>
      <c r="DL126" s="950" t="s">
        <v>433</v>
      </c>
      <c r="DM126" s="950"/>
      <c r="DN126" s="950"/>
      <c r="DO126" s="950"/>
      <c r="DP126" s="950"/>
      <c r="DQ126" s="950" t="s">
        <v>433</v>
      </c>
      <c r="DR126" s="950"/>
      <c r="DS126" s="950"/>
      <c r="DT126" s="950"/>
      <c r="DU126" s="950"/>
      <c r="DV126" s="951" t="s">
        <v>433</v>
      </c>
      <c r="DW126" s="951"/>
      <c r="DX126" s="951"/>
      <c r="DY126" s="951"/>
      <c r="DZ126" s="952"/>
    </row>
    <row r="127" spans="1:130" s="197" customFormat="1" ht="26.25" customHeight="1" thickBot="1">
      <c r="A127" s="1006"/>
      <c r="B127" s="978"/>
      <c r="C127" s="1034" t="s">
        <v>443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433</v>
      </c>
      <c r="AB127" s="989"/>
      <c r="AC127" s="989"/>
      <c r="AD127" s="989"/>
      <c r="AE127" s="990"/>
      <c r="AF127" s="991" t="s">
        <v>433</v>
      </c>
      <c r="AG127" s="989"/>
      <c r="AH127" s="989"/>
      <c r="AI127" s="989"/>
      <c r="AJ127" s="990"/>
      <c r="AK127" s="991" t="s">
        <v>433</v>
      </c>
      <c r="AL127" s="989"/>
      <c r="AM127" s="989"/>
      <c r="AN127" s="989"/>
      <c r="AO127" s="990"/>
      <c r="AP127" s="992" t="s">
        <v>433</v>
      </c>
      <c r="AQ127" s="993"/>
      <c r="AR127" s="993"/>
      <c r="AS127" s="993"/>
      <c r="AT127" s="994"/>
      <c r="AU127" s="233"/>
      <c r="AV127" s="233"/>
      <c r="AW127" s="233"/>
      <c r="AX127" s="916" t="s">
        <v>444</v>
      </c>
      <c r="AY127" s="917"/>
      <c r="AZ127" s="917"/>
      <c r="BA127" s="917"/>
      <c r="BB127" s="917"/>
      <c r="BC127" s="917"/>
      <c r="BD127" s="917"/>
      <c r="BE127" s="918"/>
      <c r="BF127" s="1071" t="s">
        <v>433</v>
      </c>
      <c r="BG127" s="1072"/>
      <c r="BH127" s="1072"/>
      <c r="BI127" s="1072"/>
      <c r="BJ127" s="1072"/>
      <c r="BK127" s="1072"/>
      <c r="BL127" s="1081"/>
      <c r="BM127" s="1071">
        <v>14.55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445</v>
      </c>
      <c r="CQ127" s="1075"/>
      <c r="CR127" s="1075"/>
      <c r="CS127" s="1075"/>
      <c r="CT127" s="1075"/>
      <c r="CU127" s="1075"/>
      <c r="CV127" s="1075"/>
      <c r="CW127" s="1075"/>
      <c r="CX127" s="1075"/>
      <c r="CY127" s="1075"/>
      <c r="CZ127" s="1075"/>
      <c r="DA127" s="1075"/>
      <c r="DB127" s="1075"/>
      <c r="DC127" s="1075"/>
      <c r="DD127" s="1075"/>
      <c r="DE127" s="1075"/>
      <c r="DF127" s="1076"/>
      <c r="DG127" s="1077" t="s">
        <v>446</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447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448</v>
      </c>
      <c r="X128" s="1103"/>
      <c r="Y128" s="1103"/>
      <c r="Z128" s="1104"/>
      <c r="AA128" s="1119">
        <v>123617</v>
      </c>
      <c r="AB128" s="1120"/>
      <c r="AC128" s="1120"/>
      <c r="AD128" s="1120"/>
      <c r="AE128" s="1121"/>
      <c r="AF128" s="1122">
        <v>121837</v>
      </c>
      <c r="AG128" s="1120"/>
      <c r="AH128" s="1120"/>
      <c r="AI128" s="1120"/>
      <c r="AJ128" s="1121"/>
      <c r="AK128" s="1122">
        <v>107135</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450</v>
      </c>
      <c r="BG128" s="1097"/>
      <c r="BH128" s="1097"/>
      <c r="BI128" s="1097"/>
      <c r="BJ128" s="1097"/>
      <c r="BK128" s="1097"/>
      <c r="BL128" s="1098"/>
      <c r="BM128" s="1096">
        <v>19.55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5683472</v>
      </c>
      <c r="AB129" s="989"/>
      <c r="AC129" s="989"/>
      <c r="AD129" s="989"/>
      <c r="AE129" s="990"/>
      <c r="AF129" s="991">
        <v>5681069</v>
      </c>
      <c r="AG129" s="989"/>
      <c r="AH129" s="989"/>
      <c r="AI129" s="989"/>
      <c r="AJ129" s="990"/>
      <c r="AK129" s="991">
        <v>5782181</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4.3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735199</v>
      </c>
      <c r="AB130" s="989"/>
      <c r="AC130" s="989"/>
      <c r="AD130" s="989"/>
      <c r="AE130" s="990"/>
      <c r="AF130" s="991">
        <v>773560</v>
      </c>
      <c r="AG130" s="989"/>
      <c r="AH130" s="989"/>
      <c r="AI130" s="989"/>
      <c r="AJ130" s="990"/>
      <c r="AK130" s="991">
        <v>732590</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421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4948273</v>
      </c>
      <c r="AB131" s="1028"/>
      <c r="AC131" s="1028"/>
      <c r="AD131" s="1028"/>
      <c r="AE131" s="1029"/>
      <c r="AF131" s="1030">
        <v>4907509</v>
      </c>
      <c r="AG131" s="1028"/>
      <c r="AH131" s="1028"/>
      <c r="AI131" s="1028"/>
      <c r="AJ131" s="1029"/>
      <c r="AK131" s="1030">
        <v>5049591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5.5026066670000002</v>
      </c>
      <c r="AB132" s="1134"/>
      <c r="AC132" s="1134"/>
      <c r="AD132" s="1134"/>
      <c r="AE132" s="1135"/>
      <c r="AF132" s="1136">
        <v>4.1720758939999998</v>
      </c>
      <c r="AG132" s="1134"/>
      <c r="AH132" s="1134"/>
      <c r="AI132" s="1134"/>
      <c r="AJ132" s="1135"/>
      <c r="AK132" s="1136">
        <v>3.3862940579999998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6.2</v>
      </c>
      <c r="AB133" s="1141"/>
      <c r="AC133" s="1141"/>
      <c r="AD133" s="1141"/>
      <c r="AE133" s="1142"/>
      <c r="AF133" s="1140">
        <v>5.3</v>
      </c>
      <c r="AG133" s="1141"/>
      <c r="AH133" s="1141"/>
      <c r="AI133" s="1141"/>
      <c r="AJ133" s="1142"/>
      <c r="AK133" s="1140">
        <v>4.3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1166825</v>
      </c>
      <c r="L9" s="264">
        <v>40031</v>
      </c>
      <c r="M9" s="265">
        <v>55347</v>
      </c>
      <c r="N9" s="266">
        <v>-27.7</v>
      </c>
    </row>
    <row r="10" spans="1:16">
      <c r="A10" s="248"/>
      <c r="B10" s="244"/>
      <c r="C10" s="244"/>
      <c r="D10" s="244"/>
      <c r="E10" s="244"/>
      <c r="F10" s="244"/>
      <c r="G10" s="1149" t="s">
        <v>468</v>
      </c>
      <c r="H10" s="1150"/>
      <c r="I10" s="1150"/>
      <c r="J10" s="1151"/>
      <c r="K10" s="267">
        <v>196972</v>
      </c>
      <c r="L10" s="268">
        <v>6758</v>
      </c>
      <c r="M10" s="269">
        <v>5378</v>
      </c>
      <c r="N10" s="270">
        <v>25.7</v>
      </c>
    </row>
    <row r="11" spans="1:16" ht="13.5" customHeight="1">
      <c r="A11" s="248"/>
      <c r="B11" s="244"/>
      <c r="C11" s="244"/>
      <c r="D11" s="244"/>
      <c r="E11" s="244"/>
      <c r="F11" s="244"/>
      <c r="G11" s="1149" t="s">
        <v>469</v>
      </c>
      <c r="H11" s="1150"/>
      <c r="I11" s="1150"/>
      <c r="J11" s="1151"/>
      <c r="K11" s="267">
        <v>309469</v>
      </c>
      <c r="L11" s="268">
        <v>10617</v>
      </c>
      <c r="M11" s="269">
        <v>7824</v>
      </c>
      <c r="N11" s="270">
        <v>35.700000000000003</v>
      </c>
    </row>
    <row r="12" spans="1:16" ht="13.5" customHeight="1">
      <c r="A12" s="248"/>
      <c r="B12" s="244"/>
      <c r="C12" s="244"/>
      <c r="D12" s="244"/>
      <c r="E12" s="244"/>
      <c r="F12" s="244"/>
      <c r="G12" s="1149" t="s">
        <v>470</v>
      </c>
      <c r="H12" s="1150"/>
      <c r="I12" s="1150"/>
      <c r="J12" s="1151"/>
      <c r="K12" s="267" t="s">
        <v>471</v>
      </c>
      <c r="L12" s="268" t="s">
        <v>471</v>
      </c>
      <c r="M12" s="269">
        <v>137</v>
      </c>
      <c r="N12" s="270" t="s">
        <v>471</v>
      </c>
    </row>
    <row r="13" spans="1:16" ht="13.5" customHeight="1">
      <c r="A13" s="248"/>
      <c r="B13" s="244"/>
      <c r="C13" s="244"/>
      <c r="D13" s="244"/>
      <c r="E13" s="244"/>
      <c r="F13" s="244"/>
      <c r="G13" s="1149" t="s">
        <v>472</v>
      </c>
      <c r="H13" s="1150"/>
      <c r="I13" s="1150"/>
      <c r="J13" s="1151"/>
      <c r="K13" s="267" t="s">
        <v>471</v>
      </c>
      <c r="L13" s="268" t="s">
        <v>471</v>
      </c>
      <c r="M13" s="269">
        <v>6</v>
      </c>
      <c r="N13" s="270" t="s">
        <v>471</v>
      </c>
    </row>
    <row r="14" spans="1:16" ht="13.5" customHeight="1">
      <c r="A14" s="248"/>
      <c r="B14" s="244"/>
      <c r="C14" s="244"/>
      <c r="D14" s="244"/>
      <c r="E14" s="244"/>
      <c r="F14" s="244"/>
      <c r="G14" s="1149" t="s">
        <v>473</v>
      </c>
      <c r="H14" s="1150"/>
      <c r="I14" s="1150"/>
      <c r="J14" s="1151"/>
      <c r="K14" s="267">
        <v>45108</v>
      </c>
      <c r="L14" s="268">
        <v>1548</v>
      </c>
      <c r="M14" s="269">
        <v>2598</v>
      </c>
      <c r="N14" s="270">
        <v>-40.4</v>
      </c>
    </row>
    <row r="15" spans="1:16" ht="13.5" customHeight="1">
      <c r="A15" s="248"/>
      <c r="B15" s="244"/>
      <c r="C15" s="244"/>
      <c r="D15" s="244"/>
      <c r="E15" s="244"/>
      <c r="F15" s="244"/>
      <c r="G15" s="1149" t="s">
        <v>474</v>
      </c>
      <c r="H15" s="1150"/>
      <c r="I15" s="1150"/>
      <c r="J15" s="1151"/>
      <c r="K15" s="267">
        <v>6441</v>
      </c>
      <c r="L15" s="268">
        <v>221</v>
      </c>
      <c r="M15" s="269">
        <v>1203</v>
      </c>
      <c r="N15" s="270">
        <v>-81.599999999999994</v>
      </c>
    </row>
    <row r="16" spans="1:16">
      <c r="A16" s="248"/>
      <c r="B16" s="244"/>
      <c r="C16" s="244"/>
      <c r="D16" s="244"/>
      <c r="E16" s="244"/>
      <c r="F16" s="244"/>
      <c r="G16" s="1152" t="s">
        <v>475</v>
      </c>
      <c r="H16" s="1153"/>
      <c r="I16" s="1153"/>
      <c r="J16" s="1154"/>
      <c r="K16" s="268">
        <v>-21824</v>
      </c>
      <c r="L16" s="268">
        <v>-749</v>
      </c>
      <c r="M16" s="269">
        <v>-5188</v>
      </c>
      <c r="N16" s="270">
        <v>-85.6</v>
      </c>
    </row>
    <row r="17" spans="1:16">
      <c r="A17" s="248"/>
      <c r="B17" s="244"/>
      <c r="C17" s="244"/>
      <c r="D17" s="244"/>
      <c r="E17" s="244"/>
      <c r="F17" s="244"/>
      <c r="G17" s="1152" t="s">
        <v>165</v>
      </c>
      <c r="H17" s="1153"/>
      <c r="I17" s="1153"/>
      <c r="J17" s="1154"/>
      <c r="K17" s="268">
        <v>1702991</v>
      </c>
      <c r="L17" s="268">
        <v>58426</v>
      </c>
      <c r="M17" s="269">
        <v>67305</v>
      </c>
      <c r="N17" s="270">
        <v>-13.2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4.84</v>
      </c>
      <c r="L21" s="281">
        <v>6.27</v>
      </c>
      <c r="M21" s="282">
        <v>-1.43</v>
      </c>
      <c r="N21" s="249"/>
      <c r="O21" s="283"/>
      <c r="P21" s="279"/>
    </row>
    <row r="22" spans="1:16" s="284" customFormat="1">
      <c r="A22" s="279"/>
      <c r="B22" s="249"/>
      <c r="C22" s="249"/>
      <c r="D22" s="249"/>
      <c r="E22" s="249"/>
      <c r="F22" s="249"/>
      <c r="G22" s="1144" t="s">
        <v>481</v>
      </c>
      <c r="H22" s="1145"/>
      <c r="I22" s="1145"/>
      <c r="J22" s="1146"/>
      <c r="K22" s="285">
        <v>99.5</v>
      </c>
      <c r="L22" s="286">
        <v>97.2</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642622</v>
      </c>
      <c r="L32" s="294">
        <v>22047</v>
      </c>
      <c r="M32" s="295">
        <v>29478</v>
      </c>
      <c r="N32" s="296">
        <v>-25.2</v>
      </c>
    </row>
    <row r="33" spans="1:16" ht="13.5" customHeight="1">
      <c r="A33" s="248"/>
      <c r="B33" s="244"/>
      <c r="C33" s="244"/>
      <c r="D33" s="244"/>
      <c r="E33" s="244"/>
      <c r="F33" s="244"/>
      <c r="G33" s="1160" t="s">
        <v>486</v>
      </c>
      <c r="H33" s="1161"/>
      <c r="I33" s="1161"/>
      <c r="J33" s="1162"/>
      <c r="K33" s="294" t="s">
        <v>471</v>
      </c>
      <c r="L33" s="294" t="s">
        <v>471</v>
      </c>
      <c r="M33" s="295" t="s">
        <v>471</v>
      </c>
      <c r="N33" s="296" t="s">
        <v>471</v>
      </c>
    </row>
    <row r="34" spans="1:16" ht="27" customHeight="1">
      <c r="A34" s="248"/>
      <c r="B34" s="244"/>
      <c r="C34" s="244"/>
      <c r="D34" s="244"/>
      <c r="E34" s="244"/>
      <c r="F34" s="244"/>
      <c r="G34" s="1160" t="s">
        <v>487</v>
      </c>
      <c r="H34" s="1161"/>
      <c r="I34" s="1161"/>
      <c r="J34" s="1162"/>
      <c r="K34" s="294" t="s">
        <v>471</v>
      </c>
      <c r="L34" s="294" t="s">
        <v>471</v>
      </c>
      <c r="M34" s="295" t="s">
        <v>471</v>
      </c>
      <c r="N34" s="296" t="s">
        <v>471</v>
      </c>
    </row>
    <row r="35" spans="1:16" ht="27" customHeight="1">
      <c r="A35" s="248"/>
      <c r="B35" s="244"/>
      <c r="C35" s="244"/>
      <c r="D35" s="244"/>
      <c r="E35" s="244"/>
      <c r="F35" s="244"/>
      <c r="G35" s="1160" t="s">
        <v>488</v>
      </c>
      <c r="H35" s="1161"/>
      <c r="I35" s="1161"/>
      <c r="J35" s="1162"/>
      <c r="K35" s="294">
        <v>272642</v>
      </c>
      <c r="L35" s="294">
        <v>9354</v>
      </c>
      <c r="M35" s="295">
        <v>9466</v>
      </c>
      <c r="N35" s="296">
        <v>-1.2</v>
      </c>
    </row>
    <row r="36" spans="1:16" ht="27" customHeight="1">
      <c r="A36" s="248"/>
      <c r="B36" s="244"/>
      <c r="C36" s="244"/>
      <c r="D36" s="244"/>
      <c r="E36" s="244"/>
      <c r="F36" s="244"/>
      <c r="G36" s="1160" t="s">
        <v>489</v>
      </c>
      <c r="H36" s="1161"/>
      <c r="I36" s="1161"/>
      <c r="J36" s="1162"/>
      <c r="K36" s="294">
        <v>95373</v>
      </c>
      <c r="L36" s="294">
        <v>3272</v>
      </c>
      <c r="M36" s="295">
        <v>2568</v>
      </c>
      <c r="N36" s="296">
        <v>27.4</v>
      </c>
    </row>
    <row r="37" spans="1:16" ht="13.5" customHeight="1">
      <c r="A37" s="248"/>
      <c r="B37" s="244"/>
      <c r="C37" s="244"/>
      <c r="D37" s="244"/>
      <c r="E37" s="244"/>
      <c r="F37" s="244"/>
      <c r="G37" s="1160" t="s">
        <v>490</v>
      </c>
      <c r="H37" s="1161"/>
      <c r="I37" s="1161"/>
      <c r="J37" s="1162"/>
      <c r="K37" s="294" t="s">
        <v>471</v>
      </c>
      <c r="L37" s="294" t="s">
        <v>471</v>
      </c>
      <c r="M37" s="295">
        <v>1267</v>
      </c>
      <c r="N37" s="296" t="s">
        <v>471</v>
      </c>
    </row>
    <row r="38" spans="1:16" ht="27" customHeight="1">
      <c r="A38" s="248"/>
      <c r="B38" s="244"/>
      <c r="C38" s="244"/>
      <c r="D38" s="244"/>
      <c r="E38" s="244"/>
      <c r="F38" s="244"/>
      <c r="G38" s="1163" t="s">
        <v>491</v>
      </c>
      <c r="H38" s="1164"/>
      <c r="I38" s="1164"/>
      <c r="J38" s="1165"/>
      <c r="K38" s="297">
        <v>82</v>
      </c>
      <c r="L38" s="297">
        <v>3</v>
      </c>
      <c r="M38" s="298">
        <v>1</v>
      </c>
      <c r="N38" s="299">
        <v>200</v>
      </c>
      <c r="O38" s="293"/>
    </row>
    <row r="39" spans="1:16">
      <c r="A39" s="248"/>
      <c r="B39" s="244"/>
      <c r="C39" s="244"/>
      <c r="D39" s="244"/>
      <c r="E39" s="244"/>
      <c r="F39" s="244"/>
      <c r="G39" s="1163" t="s">
        <v>492</v>
      </c>
      <c r="H39" s="1164"/>
      <c r="I39" s="1164"/>
      <c r="J39" s="1165"/>
      <c r="K39" s="300">
        <v>-107135</v>
      </c>
      <c r="L39" s="300">
        <v>-3676</v>
      </c>
      <c r="M39" s="301">
        <v>-3176</v>
      </c>
      <c r="N39" s="302">
        <v>15.7</v>
      </c>
      <c r="O39" s="293"/>
    </row>
    <row r="40" spans="1:16" ht="27" customHeight="1">
      <c r="A40" s="248"/>
      <c r="B40" s="244"/>
      <c r="C40" s="244"/>
      <c r="D40" s="244"/>
      <c r="E40" s="244"/>
      <c r="F40" s="244"/>
      <c r="G40" s="1160" t="s">
        <v>493</v>
      </c>
      <c r="H40" s="1161"/>
      <c r="I40" s="1161"/>
      <c r="J40" s="1162"/>
      <c r="K40" s="300">
        <v>-732590</v>
      </c>
      <c r="L40" s="300">
        <v>-25133</v>
      </c>
      <c r="M40" s="301">
        <v>-27766</v>
      </c>
      <c r="N40" s="302">
        <v>-9.5</v>
      </c>
      <c r="O40" s="293"/>
    </row>
    <row r="41" spans="1:16">
      <c r="A41" s="248"/>
      <c r="B41" s="244"/>
      <c r="C41" s="244"/>
      <c r="D41" s="244"/>
      <c r="E41" s="244"/>
      <c r="F41" s="244"/>
      <c r="G41" s="1166" t="s">
        <v>276</v>
      </c>
      <c r="H41" s="1167"/>
      <c r="I41" s="1167"/>
      <c r="J41" s="1168"/>
      <c r="K41" s="294">
        <v>170994</v>
      </c>
      <c r="L41" s="300">
        <v>5866</v>
      </c>
      <c r="M41" s="301">
        <v>11838</v>
      </c>
      <c r="N41" s="302">
        <v>-50.4</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925904</v>
      </c>
      <c r="J51" s="320">
        <v>31293</v>
      </c>
      <c r="K51" s="321">
        <v>151</v>
      </c>
      <c r="L51" s="322">
        <v>42839</v>
      </c>
      <c r="M51" s="323">
        <v>-13.3</v>
      </c>
      <c r="N51" s="324">
        <v>164.3</v>
      </c>
    </row>
    <row r="52" spans="1:14">
      <c r="A52" s="248"/>
      <c r="B52" s="244"/>
      <c r="C52" s="244"/>
      <c r="D52" s="244"/>
      <c r="E52" s="244"/>
      <c r="F52" s="244"/>
      <c r="G52" s="325"/>
      <c r="H52" s="326" t="s">
        <v>504</v>
      </c>
      <c r="I52" s="327">
        <v>524417</v>
      </c>
      <c r="J52" s="328">
        <v>17724</v>
      </c>
      <c r="K52" s="329">
        <v>291.5</v>
      </c>
      <c r="L52" s="330">
        <v>22027</v>
      </c>
      <c r="M52" s="331">
        <v>-17.100000000000001</v>
      </c>
      <c r="N52" s="332">
        <v>308.60000000000002</v>
      </c>
    </row>
    <row r="53" spans="1:14">
      <c r="A53" s="248"/>
      <c r="B53" s="244"/>
      <c r="C53" s="244"/>
      <c r="D53" s="244"/>
      <c r="E53" s="244"/>
      <c r="F53" s="244"/>
      <c r="G53" s="310" t="s">
        <v>505</v>
      </c>
      <c r="H53" s="311"/>
      <c r="I53" s="319">
        <v>552938</v>
      </c>
      <c r="J53" s="320">
        <v>18682</v>
      </c>
      <c r="K53" s="321">
        <v>-40.299999999999997</v>
      </c>
      <c r="L53" s="322">
        <v>46819</v>
      </c>
      <c r="M53" s="323">
        <v>9.3000000000000007</v>
      </c>
      <c r="N53" s="324">
        <v>-49.6</v>
      </c>
    </row>
    <row r="54" spans="1:14">
      <c r="A54" s="248"/>
      <c r="B54" s="244"/>
      <c r="C54" s="244"/>
      <c r="D54" s="244"/>
      <c r="E54" s="244"/>
      <c r="F54" s="244"/>
      <c r="G54" s="325"/>
      <c r="H54" s="326" t="s">
        <v>504</v>
      </c>
      <c r="I54" s="327">
        <v>189000</v>
      </c>
      <c r="J54" s="328">
        <v>6386</v>
      </c>
      <c r="K54" s="329">
        <v>-64</v>
      </c>
      <c r="L54" s="330">
        <v>24121</v>
      </c>
      <c r="M54" s="331">
        <v>9.5</v>
      </c>
      <c r="N54" s="332">
        <v>-73.5</v>
      </c>
    </row>
    <row r="55" spans="1:14">
      <c r="A55" s="248"/>
      <c r="B55" s="244"/>
      <c r="C55" s="244"/>
      <c r="D55" s="244"/>
      <c r="E55" s="244"/>
      <c r="F55" s="244"/>
      <c r="G55" s="310" t="s">
        <v>506</v>
      </c>
      <c r="H55" s="311"/>
      <c r="I55" s="319">
        <v>509852</v>
      </c>
      <c r="J55" s="320">
        <v>17318</v>
      </c>
      <c r="K55" s="321">
        <v>-7.3</v>
      </c>
      <c r="L55" s="322">
        <v>53270</v>
      </c>
      <c r="M55" s="323">
        <v>13.8</v>
      </c>
      <c r="N55" s="324">
        <v>-21.1</v>
      </c>
    </row>
    <row r="56" spans="1:14">
      <c r="A56" s="248"/>
      <c r="B56" s="244"/>
      <c r="C56" s="244"/>
      <c r="D56" s="244"/>
      <c r="E56" s="244"/>
      <c r="F56" s="244"/>
      <c r="G56" s="325"/>
      <c r="H56" s="326" t="s">
        <v>504</v>
      </c>
      <c r="I56" s="327">
        <v>238412</v>
      </c>
      <c r="J56" s="328">
        <v>8098</v>
      </c>
      <c r="K56" s="329">
        <v>26.8</v>
      </c>
      <c r="L56" s="330">
        <v>24316</v>
      </c>
      <c r="M56" s="331">
        <v>0.8</v>
      </c>
      <c r="N56" s="332">
        <v>26</v>
      </c>
    </row>
    <row r="57" spans="1:14">
      <c r="A57" s="248"/>
      <c r="B57" s="244"/>
      <c r="C57" s="244"/>
      <c r="D57" s="244"/>
      <c r="E57" s="244"/>
      <c r="F57" s="244"/>
      <c r="G57" s="310" t="s">
        <v>507</v>
      </c>
      <c r="H57" s="311"/>
      <c r="I57" s="319">
        <v>721758</v>
      </c>
      <c r="J57" s="320">
        <v>24583</v>
      </c>
      <c r="K57" s="321">
        <v>42</v>
      </c>
      <c r="L57" s="322">
        <v>53292</v>
      </c>
      <c r="M57" s="323">
        <v>0</v>
      </c>
      <c r="N57" s="324">
        <v>42</v>
      </c>
    </row>
    <row r="58" spans="1:14">
      <c r="A58" s="248"/>
      <c r="B58" s="244"/>
      <c r="C58" s="244"/>
      <c r="D58" s="244"/>
      <c r="E58" s="244"/>
      <c r="F58" s="244"/>
      <c r="G58" s="325"/>
      <c r="H58" s="326" t="s">
        <v>504</v>
      </c>
      <c r="I58" s="327">
        <v>364308</v>
      </c>
      <c r="J58" s="328">
        <v>12408</v>
      </c>
      <c r="K58" s="329">
        <v>53.2</v>
      </c>
      <c r="L58" s="330">
        <v>28900</v>
      </c>
      <c r="M58" s="331">
        <v>18.899999999999999</v>
      </c>
      <c r="N58" s="332">
        <v>34.299999999999997</v>
      </c>
    </row>
    <row r="59" spans="1:14">
      <c r="A59" s="248"/>
      <c r="B59" s="244"/>
      <c r="C59" s="244"/>
      <c r="D59" s="244"/>
      <c r="E59" s="244"/>
      <c r="F59" s="244"/>
      <c r="G59" s="310" t="s">
        <v>508</v>
      </c>
      <c r="H59" s="311"/>
      <c r="I59" s="319">
        <v>1250730</v>
      </c>
      <c r="J59" s="320">
        <v>42910</v>
      </c>
      <c r="K59" s="321">
        <v>74.599999999999994</v>
      </c>
      <c r="L59" s="322">
        <v>49919</v>
      </c>
      <c r="M59" s="323">
        <v>-6.3</v>
      </c>
      <c r="N59" s="324">
        <v>80.900000000000006</v>
      </c>
    </row>
    <row r="60" spans="1:14">
      <c r="A60" s="248"/>
      <c r="B60" s="244"/>
      <c r="C60" s="244"/>
      <c r="D60" s="244"/>
      <c r="E60" s="244"/>
      <c r="F60" s="244"/>
      <c r="G60" s="325"/>
      <c r="H60" s="326" t="s">
        <v>504</v>
      </c>
      <c r="I60" s="333">
        <v>613863</v>
      </c>
      <c r="J60" s="328">
        <v>21060</v>
      </c>
      <c r="K60" s="329">
        <v>69.7</v>
      </c>
      <c r="L60" s="330">
        <v>26398</v>
      </c>
      <c r="M60" s="331">
        <v>-8.6999999999999993</v>
      </c>
      <c r="N60" s="332">
        <v>78.400000000000006</v>
      </c>
    </row>
    <row r="61" spans="1:14">
      <c r="A61" s="248"/>
      <c r="B61" s="244"/>
      <c r="C61" s="244"/>
      <c r="D61" s="244"/>
      <c r="E61" s="244"/>
      <c r="F61" s="244"/>
      <c r="G61" s="310" t="s">
        <v>509</v>
      </c>
      <c r="H61" s="334"/>
      <c r="I61" s="335">
        <v>792236</v>
      </c>
      <c r="J61" s="336">
        <v>26957</v>
      </c>
      <c r="K61" s="337">
        <v>44</v>
      </c>
      <c r="L61" s="338">
        <v>49228</v>
      </c>
      <c r="M61" s="339">
        <v>0.7</v>
      </c>
      <c r="N61" s="324">
        <v>43.3</v>
      </c>
    </row>
    <row r="62" spans="1:14">
      <c r="A62" s="248"/>
      <c r="B62" s="244"/>
      <c r="C62" s="244"/>
      <c r="D62" s="244"/>
      <c r="E62" s="244"/>
      <c r="F62" s="244"/>
      <c r="G62" s="325"/>
      <c r="H62" s="326" t="s">
        <v>504</v>
      </c>
      <c r="I62" s="327">
        <v>386000</v>
      </c>
      <c r="J62" s="328">
        <v>13135</v>
      </c>
      <c r="K62" s="329">
        <v>75.400000000000006</v>
      </c>
      <c r="L62" s="330">
        <v>25152</v>
      </c>
      <c r="M62" s="331">
        <v>0.7</v>
      </c>
      <c r="N62" s="332">
        <v>74.7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42.81</v>
      </c>
      <c r="G47" s="12">
        <v>36.369999999999997</v>
      </c>
      <c r="H47" s="12">
        <v>41.25</v>
      </c>
      <c r="I47" s="12">
        <v>43.46</v>
      </c>
      <c r="J47" s="13">
        <v>45.02</v>
      </c>
    </row>
    <row r="48" spans="2:10" ht="57.75" customHeight="1">
      <c r="B48" s="14"/>
      <c r="C48" s="1171" t="s">
        <v>4</v>
      </c>
      <c r="D48" s="1171"/>
      <c r="E48" s="1172"/>
      <c r="F48" s="15">
        <v>7.54</v>
      </c>
      <c r="G48" s="16">
        <v>9.73</v>
      </c>
      <c r="H48" s="16">
        <v>7.64</v>
      </c>
      <c r="I48" s="16">
        <v>4.62</v>
      </c>
      <c r="J48" s="17">
        <v>6.15</v>
      </c>
    </row>
    <row r="49" spans="2:10" ht="57.75" customHeight="1" thickBot="1">
      <c r="B49" s="18"/>
      <c r="C49" s="1173" t="s">
        <v>5</v>
      </c>
      <c r="D49" s="1173"/>
      <c r="E49" s="1174"/>
      <c r="F49" s="19">
        <v>5.05</v>
      </c>
      <c r="G49" s="20" t="s">
        <v>516</v>
      </c>
      <c r="H49" s="20" t="s">
        <v>517</v>
      </c>
      <c r="I49" s="20" t="s">
        <v>518</v>
      </c>
      <c r="J49" s="21">
        <v>1.66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2017-05-16T06:39:49Z</cp:lastPrinted>
  <dcterms:created xsi:type="dcterms:W3CDTF">2017-02-15T22:35:58Z</dcterms:created>
  <dcterms:modified xsi:type="dcterms:W3CDTF">2017-05-16T06:40:21Z</dcterms:modified>
</cp:coreProperties>
</file>