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585" yWindow="90" windowWidth="126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45621" concurrentManualCount="2"/>
</workbook>
</file>

<file path=xl/calcChain.xml><?xml version="1.0" encoding="utf-8"?>
<calcChain xmlns="http://schemas.openxmlformats.org/spreadsheetml/2006/main">
  <c r="BG37" i="9"/>
  <c r="BG36"/>
  <c r="BG35"/>
  <c r="BG34"/>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AM37"/>
  <c r="U37"/>
  <c r="C37"/>
  <c r="CO36"/>
  <c r="AM36"/>
  <c r="U36"/>
  <c r="AM35"/>
  <c r="CO34"/>
  <c r="CO35" s="1"/>
  <c r="BW34"/>
  <c r="BW35" s="1"/>
  <c r="BW36" s="1"/>
  <c r="BW37" s="1"/>
  <c r="BW38" s="1"/>
  <c r="BW39" s="1"/>
  <c r="BW40" s="1"/>
  <c r="BW41" s="1"/>
  <c r="BW42" s="1"/>
  <c r="BW43" s="1"/>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C36"/>
  <c r="AM34" l="1"/>
  <c r="BE34" s="1"/>
  <c r="BE35" s="1"/>
  <c r="BE36" s="1"/>
  <c r="BE37" s="1"/>
</calcChain>
</file>

<file path=xl/sharedStrings.xml><?xml version="1.0" encoding="utf-8"?>
<sst xmlns="http://schemas.openxmlformats.org/spreadsheetml/2006/main" count="1086" uniqueCount="577">
  <si>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</si>
  <si>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</si>
  <si>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</si>
  <si>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</si>
  <si>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</si>
  <si>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</si>
  <si>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</si>
  <si>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</si>
  <si>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</si>
  <si>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</si>
  <si>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</si>
  <si>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</si>
  <si>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</si>
  <si>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</si>
  <si>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</si>
  <si>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</si>
  <si>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</si>
  <si>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</si>
  <si>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</si>
  <si>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</si>
  <si>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</si>
  <si>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</si>
  <si>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</si>
  <si>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</si>
  <si>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</si>
  <si>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</si>
  <si>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</si>
  <si>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</si>
  <si>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</si>
  <si>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</si>
  <si>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</si>
  <si>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</si>
  <si>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</si>
  <si>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</si>
  <si>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</si>
  <si>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</si>
  <si>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</si>
  <si>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</si>
  <si>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</si>
  <si>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</si>
  <si>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</si>
  <si>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</si>
  <si>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</si>
  <si>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</si>
  <si>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</si>
  <si>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</si>
  <si>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</si>
  <si>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</si>
  <si>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</si>
  <si>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</si>
  <si>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</si>
  <si>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</si>
  <si>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</si>
  <si>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</si>
  <si>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</si>
  <si>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</si>
  <si>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</si>
  <si>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</si>
  <si>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</si>
  <si>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</si>
  <si>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</si>
  <si>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</si>
  <si>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</si>
  <si>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</si>
  <si>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</si>
  <si>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</si>
  <si>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</si>
  <si>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</si>
  <si>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</si>
  <si>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</si>
  <si>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</si>
  <si>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</si>
  <si>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</si>
  <si>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</si>
  <si>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</si>
  <si>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</si>
  <si>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</si>
  <si>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</si>
  <si>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</si>
  <si>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</si>
  <si>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</si>
  <si>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</si>
  <si>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</si>
  <si>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</si>
  <si>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</si>
  <si>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</si>
  <si>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</si>
  <si>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</si>
  <si>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</si>
  <si>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</si>
  <si>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</si>
  <si>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</si>
  <si>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</si>
  <si>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</si>
  <si>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</si>
  <si>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</si>
  <si>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</si>
  <si>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</si>
  <si>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</si>
  <si>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</si>
  <si>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</si>
  <si>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</si>
  <si>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</si>
  <si>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</si>
  <si>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</si>
  <si>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</si>
  <si>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</si>
  <si>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</si>
  <si>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</si>
  <si>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</si>
  <si>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</si>
  <si>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</si>
  <si>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</si>
  <si>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</si>
  <si>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</si>
  <si>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</si>
  <si>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</si>
  <si>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</si>
  <si>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</si>
  <si>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</si>
  <si>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</si>
  <si>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</si>
  <si>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</si>
  <si>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</si>
  <si>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</si>
  <si>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</si>
  <si>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</si>
  <si>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</si>
  <si>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</si>
  <si>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</si>
  <si>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</si>
  <si>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</si>
  <si>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</si>
  <si>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</si>
  <si>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</si>
  <si>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</si>
  <si>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</si>
  <si>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</si>
  <si>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</si>
  <si>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</si>
  <si>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</si>
  <si>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</si>
  <si>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</si>
  <si>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</si>
  <si>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</si>
  <si>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</si>
  <si>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</si>
  <si>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</si>
  <si>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</si>
  <si>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</si>
  <si>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</si>
  <si>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</si>
  <si>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</si>
  <si>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</si>
  <si>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</si>
  <si>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</si>
  <si>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</si>
  <si>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</si>
  <si>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</si>
  <si>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</si>
  <si>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</si>
  <si>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</si>
  <si>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</si>
  <si>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</si>
  <si>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</si>
  <si>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</si>
  <si>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</si>
  <si>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</si>
  <si>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</si>
  <si>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</si>
  <si>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</si>
  <si>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</si>
  <si>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</si>
  <si>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</si>
  <si>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</si>
  <si>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</si>
  <si>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</si>
  <si>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</si>
  <si>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</si>
  <si>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</si>
  <si>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</si>
  <si>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</si>
  <si>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</si>
  <si>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</si>
  <si>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</si>
  <si>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</si>
  <si>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</si>
  <si>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</si>
  <si>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</si>
  <si>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</si>
  <si>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</si>
  <si>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福岡県新宮町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</si>
  <si>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</si>
  <si>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</si>
  <si>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</si>
  <si>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</si>
  <si>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</si>
  <si>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</si>
  <si>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</si>
  <si>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</si>
  <si>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</si>
  <si>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</si>
  <si>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</si>
  <si>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</si>
  <si>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</si>
  <si>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</si>
  <si>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</si>
  <si>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</si>
  <si>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</si>
  <si>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</si>
  <si>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</si>
  <si>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</si>
  <si>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</si>
  <si>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</si>
  <si>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</si>
  <si>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</si>
  <si>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</si>
  <si>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</si>
  <si>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</si>
  <si>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</si>
  <si>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</si>
  <si>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</si>
  <si>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</si>
  <si>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</si>
  <si>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</si>
  <si>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</si>
  <si>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</si>
  <si>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</si>
  <si>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</si>
  <si>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</si>
  <si>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</si>
  <si>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</si>
  <si>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</si>
  <si>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</si>
  <si>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</si>
  <si>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</si>
  <si>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</si>
  <si>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</si>
  <si>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</si>
  <si>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</si>
  <si>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</si>
  <si>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</si>
  <si>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</si>
  <si>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</si>
  <si>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</si>
  <si>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</si>
  <si>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</si>
  <si>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</si>
  <si>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</si>
  <si>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</si>
  <si>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</si>
  <si>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</si>
  <si>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</si>
  <si>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</si>
  <si>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</si>
  <si>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</si>
  <si>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</si>
  <si>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</si>
  <si>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</si>
  <si>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</si>
  <si>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</si>
  <si>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</si>
  <si>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</si>
  <si>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</si>
  <si>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</si>
  <si>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</si>
  <si>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</si>
  <si>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</si>
  <si>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</si>
  <si>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</si>
  <si>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</si>
  <si>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</si>
  <si>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</si>
  <si>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</si>
  <si>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</si>
  <si>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</si>
  <si>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</si>
  <si>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</si>
  <si>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</si>
  <si>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</si>
  <si>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</si>
  <si>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</si>
  <si>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</si>
  <si>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</si>
  <si>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</si>
  <si>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</si>
  <si>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</si>
  <si>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</si>
  <si>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</si>
  <si>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</si>
  <si>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</si>
  <si>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</si>
  <si>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</si>
  <si>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</si>
  <si>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</si>
  <si>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</si>
  <si>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</si>
  <si>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</si>
  <si>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</si>
  <si>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</si>
  <si>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</si>
  <si>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</si>
  <si>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</si>
  <si>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</si>
  <si>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</si>
  <si>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</si>
  <si>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</si>
  <si>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</si>
  <si>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</si>
  <si>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</si>
  <si>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</si>
  <si>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</si>
  <si>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</si>
  <si>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</si>
  <si>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</si>
  <si>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</si>
  <si>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</si>
  <si>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</si>
  <si>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</si>
  <si>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</si>
  <si>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</si>
  <si>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</si>
  <si>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</si>
  <si>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</si>
  <si>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</si>
  <si>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</si>
  <si>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</si>
  <si>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</si>
  <si>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</si>
  <si>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</si>
  <si>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</si>
  <si>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</si>
  <si>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</si>
  <si>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</si>
  <si>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</si>
  <si>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</si>
  <si>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</si>
  <si>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</si>
  <si>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</si>
  <si>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福岡県新宮町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</si>
  <si>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</si>
  <si>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</si>
  <si>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</si>
  <si>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</si>
  <si>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</si>
  <si>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</si>
  <si>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</si>
  <si>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</si>
  <si>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</si>
  <si>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</si>
  <si>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</si>
  <si>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</si>
  <si>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</si>
  <si>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</si>
  <si>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</si>
  <si>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</si>
  <si>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</si>
  <si>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</si>
  <si>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</si>
  <si>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</si>
  <si>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</si>
  <si>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相島診療所事業特別会計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</si>
  <si>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</si>
  <si>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</si>
  <si>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</si>
  <si>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</si>
  <si>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</si>
  <si>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</si>
  <si>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</si>
  <si>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</si>
  <si>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</si>
  <si>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</si>
  <si>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</si>
  <si>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</si>
  <si>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</si>
  <si>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</si>
  <si>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</si>
  <si>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</si>
  <si>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</si>
  <si>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</si>
  <si>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</si>
  <si>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渡船事業特別会計</t>
    <phoneticPr fontId="5"/>
  </si>
  <si>
    <t>公共下水道事業特別会計</t>
    <phoneticPr fontId="5"/>
  </si>
  <si>
    <t>相島漁業集落環境整備事業特別会計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</si>
  <si>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</si>
  <si>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</si>
  <si>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</si>
  <si>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</si>
  <si>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</si>
  <si>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</si>
  <si>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</si>
  <si>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</si>
  <si>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</si>
  <si>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</si>
  <si>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</si>
  <si>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</si>
  <si>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</si>
  <si>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</si>
  <si>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</si>
  <si>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</si>
  <si>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</si>
  <si>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</si>
  <si>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</si>
  <si>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</si>
  <si>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</si>
  <si>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</si>
  <si>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</si>
  <si>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</si>
  <si>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</si>
  <si>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</si>
  <si>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</si>
  <si>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</si>
  <si>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</si>
  <si>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</si>
  <si>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</si>
  <si>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</si>
  <si>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</si>
  <si>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</si>
  <si>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</si>
  <si>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</si>
  <si>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</si>
  <si>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</si>
  <si>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</si>
  <si>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</si>
  <si>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</si>
  <si>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</si>
  <si>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</si>
  <si>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</si>
  <si>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</si>
  <si>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</si>
  <si>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</si>
  <si>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</si>
  <si>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</si>
  <si>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</si>
  <si>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</si>
  <si>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</si>
  <si>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</si>
  <si>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</si>
  <si>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</si>
  <si>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</si>
  <si>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相島漁業集落環境整備事業特別会計</t>
    <phoneticPr fontId="5"/>
  </si>
  <si>
    <t>-</t>
    <phoneticPr fontId="5"/>
  </si>
  <si>
    <t>将来負担比率（(Ｅ)－(Ｆ)）／（(Ｃ)－(Ｄ)）×１００</t>
    <rPh sb="0" eb="2">
      <t>ショウライ</t>
    </rPh>
    <rPh sb="2" eb="4">
      <t>フタン</t>
    </rPh>
    <rPh sb="4" eb="6">
      <t>ヒリツ</t>
    </rPh>
    <phoneticPr fontId="5"/>
  </si>
  <si>
    <t>渡船事業特別会計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</si>
  <si>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</si>
  <si>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</si>
  <si>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</si>
  <si>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</si>
  <si>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</si>
  <si>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</si>
  <si>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</si>
  <si>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</si>
  <si>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</si>
  <si>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</si>
  <si>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</si>
  <si>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</si>
  <si>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</si>
  <si>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</si>
  <si>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</si>
  <si>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</si>
  <si>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</si>
  <si>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</si>
  <si>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</si>
  <si>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</si>
  <si>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</si>
  <si>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</si>
  <si>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</si>
  <si>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</si>
  <si>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</si>
  <si>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</si>
  <si>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</si>
  <si>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</si>
  <si>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</si>
  <si>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</si>
  <si>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</si>
  <si>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</si>
  <si>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</si>
  <si>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</si>
  <si>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</si>
  <si>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</si>
  <si>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</si>
  <si>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</si>
  <si>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</si>
  <si>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</si>
  <si>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</si>
  <si>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</si>
  <si>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</si>
  <si>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</si>
  <si>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</si>
  <si>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</si>
  <si>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</si>
  <si>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</si>
  <si>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</si>
  <si>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</si>
  <si>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</si>
  <si>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</si>
  <si>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</si>
  <si>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</si>
  <si>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</si>
  <si>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</si>
  <si>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</si>
  <si>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</si>
  <si>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</si>
  <si>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</si>
  <si>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</si>
  <si>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</si>
  <si>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</si>
  <si>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</si>
  <si>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</si>
  <si>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</si>
  <si>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</si>
  <si>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</si>
  <si>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</si>
  <si>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</si>
  <si>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</si>
  <si>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</si>
  <si>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</si>
  <si>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</si>
  <si>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</si>
  <si>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</si>
  <si>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</si>
  <si>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</si>
  <si>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</si>
  <si>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</si>
  <si>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</si>
  <si>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</si>
  <si>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5.28</t>
  </si>
  <si>
    <t>▲ 8.42</t>
  </si>
  <si>
    <t>水道事業会計</t>
  </si>
  <si>
    <t>一般会計</t>
  </si>
  <si>
    <t>公共下水道事業特別会計</t>
  </si>
  <si>
    <t>国民健康保険特別会計</t>
  </si>
  <si>
    <t>渡船事業特別会計</t>
  </si>
  <si>
    <t>相島診療所事業特別会計</t>
  </si>
  <si>
    <t>後期高齢者医療特別会計</t>
  </si>
  <si>
    <t>簡易水道事業特別会計</t>
  </si>
  <si>
    <t>その他会計（赤字）</t>
  </si>
  <si>
    <t>その他会計（黒字）</t>
  </si>
  <si>
    <t>玄界環境組合(一般会計)</t>
    <rPh sb="0" eb="2">
      <t>ゲンカイ</t>
    </rPh>
    <rPh sb="2" eb="4">
      <t>カンキョウ</t>
    </rPh>
    <rPh sb="4" eb="6">
      <t>クミアイ</t>
    </rPh>
    <rPh sb="7" eb="9">
      <t>イッパン</t>
    </rPh>
    <rPh sb="9" eb="11">
      <t>カイケイ</t>
    </rPh>
    <phoneticPr fontId="24"/>
  </si>
  <si>
    <t>古賀高等学校組合(一般会計)</t>
    <rPh sb="0" eb="2">
      <t>コガ</t>
    </rPh>
    <rPh sb="2" eb="4">
      <t>コウトウ</t>
    </rPh>
    <rPh sb="4" eb="6">
      <t>ガッコウ</t>
    </rPh>
    <rPh sb="6" eb="8">
      <t>クミアイ</t>
    </rPh>
    <rPh sb="9" eb="11">
      <t>イッパン</t>
    </rPh>
    <rPh sb="11" eb="13">
      <t>カイケイ</t>
    </rPh>
    <phoneticPr fontId="24"/>
  </si>
  <si>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4"/>
  </si>
  <si>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4"/>
  </si>
  <si>
    <t>福岡県市町村退職手当組合（基金特別会計）</t>
    <rPh sb="0" eb="3">
      <t>フクオカケン</t>
    </rPh>
    <rPh sb="3" eb="6">
      <t>シチョウソン</t>
    </rPh>
    <rPh sb="6" eb="8">
      <t>タイショク</t>
    </rPh>
    <rPh sb="8" eb="10">
      <t>テアテ</t>
    </rPh>
    <rPh sb="10" eb="12">
      <t>クミアイ</t>
    </rPh>
    <rPh sb="13" eb="15">
      <t>キキン</t>
    </rPh>
    <rPh sb="15" eb="17">
      <t>トクベツ</t>
    </rPh>
    <rPh sb="17" eb="19">
      <t>カイケイ</t>
    </rPh>
    <phoneticPr fontId="24"/>
  </si>
  <si>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4"/>
  </si>
  <si>
    <t>糟屋郡自治会館組合(一般会計)</t>
    <rPh sb="0" eb="3">
      <t>カスヤグン</t>
    </rPh>
    <rPh sb="3" eb="5">
      <t>ジチ</t>
    </rPh>
    <rPh sb="5" eb="7">
      <t>カイカン</t>
    </rPh>
    <rPh sb="7" eb="9">
      <t>クミアイ</t>
    </rPh>
    <rPh sb="10" eb="12">
      <t>イッパン</t>
    </rPh>
    <rPh sb="12" eb="14">
      <t>カイケイ</t>
    </rPh>
    <phoneticPr fontId="24"/>
  </si>
  <si>
    <t>北筑昇華苑組合(一般会計)</t>
    <rPh sb="0" eb="1">
      <t>キタ</t>
    </rPh>
    <rPh sb="1" eb="2">
      <t>チク</t>
    </rPh>
    <rPh sb="2" eb="3">
      <t>ショウ</t>
    </rPh>
    <rPh sb="3" eb="4">
      <t>カ</t>
    </rPh>
    <rPh sb="4" eb="5">
      <t>エン</t>
    </rPh>
    <rPh sb="5" eb="7">
      <t>クミアイ</t>
    </rPh>
    <rPh sb="8" eb="10">
      <t>イッパン</t>
    </rPh>
    <rPh sb="10" eb="12">
      <t>カイケイ</t>
    </rPh>
    <phoneticPr fontId="24"/>
  </si>
  <si>
    <t>粕屋北部消防組合(一般会計)</t>
    <rPh sb="0" eb="2">
      <t>カスヤ</t>
    </rPh>
    <rPh sb="2" eb="4">
      <t>ホクブ</t>
    </rPh>
    <rPh sb="4" eb="6">
      <t>ショウボウ</t>
    </rPh>
    <rPh sb="6" eb="8">
      <t>クミアイ</t>
    </rPh>
    <rPh sb="9" eb="11">
      <t>イッパン</t>
    </rPh>
    <rPh sb="11" eb="13">
      <t>カイケイ</t>
    </rPh>
    <phoneticPr fontId="24"/>
  </si>
  <si>
    <t>福岡県自治振興組合(一般会計)</t>
    <rPh sb="0" eb="3">
      <t>フクオカケン</t>
    </rPh>
    <rPh sb="3" eb="5">
      <t>ジチ</t>
    </rPh>
    <rPh sb="5" eb="7">
      <t>シンコウ</t>
    </rPh>
    <rPh sb="7" eb="9">
      <t>クミアイ</t>
    </rPh>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</si>
  <si>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</si>
  <si>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4"/>
  </si>
  <si>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4"/>
  </si>
  <si>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4"/>
  </si>
  <si>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4"/>
  </si>
  <si>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4"/>
  </si>
  <si>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4"/>
  </si>
  <si>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</si>
  <si>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福岡地区水道企業団</t>
    <rPh sb="0" eb="2">
      <t>フクオカ</t>
    </rPh>
    <rPh sb="2" eb="4">
      <t>チク</t>
    </rPh>
    <rPh sb="4" eb="6">
      <t>スイドウ</t>
    </rPh>
    <rPh sb="6" eb="9">
      <t>キギョウダン</t>
    </rPh>
    <phoneticPr fontId="24"/>
  </si>
  <si>
    <t>新宮町文化振興財団</t>
    <rPh sb="0" eb="3">
      <t>シングウマチ</t>
    </rPh>
    <rPh sb="3" eb="5">
      <t>ブンカ</t>
    </rPh>
    <rPh sb="5" eb="7">
      <t>シンコウ</t>
    </rPh>
    <rPh sb="7" eb="9">
      <t>ザイダン</t>
    </rPh>
    <phoneticPr fontId="2"/>
  </si>
  <si>
    <t>-</t>
    <phoneticPr fontId="2"/>
  </si>
  <si>
    <t>新宮町土地開発公社</t>
    <rPh sb="0" eb="3">
      <t>シングウマチ</t>
    </rPh>
    <rPh sb="3" eb="5">
      <t>トチ</t>
    </rPh>
    <rPh sb="5" eb="7">
      <t>カイハツ</t>
    </rPh>
    <rPh sb="7" eb="9">
      <t>コウシャ</t>
    </rPh>
    <phoneticPr fontId="2"/>
  </si>
  <si>
    <t>-</t>
    <phoneticPr fontId="2"/>
  </si>
  <si>
    <t>粕屋北部消防組合(粕屋北部消防組合休日診療所事業特別会計)</t>
    <rPh sb="0" eb="2">
      <t>カスヤ</t>
    </rPh>
    <rPh sb="2" eb="4">
      <t>ホクブ</t>
    </rPh>
    <rPh sb="4" eb="6">
      <t>ショウボウ</t>
    </rPh>
    <rPh sb="6" eb="8">
      <t>クミアイ</t>
    </rPh>
    <rPh sb="17" eb="19">
      <t>キュウジツ</t>
    </rPh>
    <rPh sb="19" eb="21">
      <t>シンリョウ</t>
    </rPh>
    <rPh sb="21" eb="22">
      <t>ショ</t>
    </rPh>
    <rPh sb="22" eb="24">
      <t>ジギョウ</t>
    </rPh>
    <rPh sb="24" eb="26">
      <t>トクベツ</t>
    </rPh>
    <rPh sb="26" eb="28">
      <t>カイケイ</t>
    </rPh>
    <phoneticPr fontId="24"/>
  </si>
  <si>
    <t>法適用企業</t>
    <rPh sb="0" eb="3">
      <t>ホウテキヨウ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</si>
  <si>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</si>
  <si>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</si>
  <si>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</si>
  <si>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</si>
  <si>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</si>
  <si>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</si>
  <si>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</si>
  <si>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</si>
  <si>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</si>
  <si>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</si>
  <si>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</si>
  <si>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22年度から平成25年度にかけて行った新発債の抑制や、財政調整基金の積立による充当可能財源等の増加等により、減少傾向であった。しかし、平成26年度から平成27年度にかけて地方債を財源として新設小学校建設や周辺整備事業を実施したため、地方債の現在高が増加し、将来負担比率が上昇する要因となった。また、実質公債費比率は、大型事業の償還が完了したことや、標準税収入額等の増加により減少傾向であるが、今後は新設小学校建設事業等のために借り入れた地方債の償還開始に伴い、実質公債費比率の上昇が見込まれる。
　さらに、現在着手している新設中学校等の整備についても、将来負担比率、実質公債費比率への影響が予想される。</t>
    <rPh sb="1" eb="3">
      <t>ショウライ</t>
    </rPh>
    <rPh sb="3" eb="5">
      <t>フタン</t>
    </rPh>
    <rPh sb="5" eb="7">
      <t>ヒリツ</t>
    </rPh>
    <rPh sb="9" eb="11">
      <t>ヘイセイ</t>
    </rPh>
    <rPh sb="13" eb="15">
      <t>ネンド</t>
    </rPh>
    <rPh sb="17" eb="19">
      <t>ヘイセイ</t>
    </rPh>
    <rPh sb="21" eb="23">
      <t>ネンド</t>
    </rPh>
    <rPh sb="27" eb="28">
      <t>オコナ</t>
    </rPh>
    <rPh sb="30" eb="31">
      <t>シン</t>
    </rPh>
    <rPh sb="31" eb="32">
      <t>ハツ</t>
    </rPh>
    <rPh sb="32" eb="33">
      <t>サイ</t>
    </rPh>
    <rPh sb="34" eb="36">
      <t>ヨクセイ</t>
    </rPh>
    <rPh sb="38" eb="40">
      <t>ザイセイ</t>
    </rPh>
    <rPh sb="40" eb="42">
      <t>チョウセイ</t>
    </rPh>
    <rPh sb="42" eb="44">
      <t>キキン</t>
    </rPh>
    <rPh sb="45" eb="47">
      <t>ツミタテ</t>
    </rPh>
    <rPh sb="50" eb="52">
      <t>ジュウトウ</t>
    </rPh>
    <rPh sb="52" eb="54">
      <t>カノウ</t>
    </rPh>
    <rPh sb="54" eb="56">
      <t>ザイゲン</t>
    </rPh>
    <rPh sb="56" eb="57">
      <t>トウ</t>
    </rPh>
    <rPh sb="58" eb="60">
      <t>ゾウカ</t>
    </rPh>
    <rPh sb="60" eb="61">
      <t>トウ</t>
    </rPh>
    <rPh sb="65" eb="67">
      <t>ゲンショウ</t>
    </rPh>
    <rPh sb="67" eb="69">
      <t>ケイコウ</t>
    </rPh>
    <rPh sb="78" eb="80">
      <t>ヘイセイ</t>
    </rPh>
    <rPh sb="82" eb="84">
      <t>ネンド</t>
    </rPh>
    <rPh sb="86" eb="88">
      <t>ヘイセイ</t>
    </rPh>
    <rPh sb="90" eb="92">
      <t>ネンド</t>
    </rPh>
    <rPh sb="96" eb="99">
      <t>チホウサイ</t>
    </rPh>
    <rPh sb="100" eb="102">
      <t>ザイゲン</t>
    </rPh>
    <rPh sb="105" eb="107">
      <t>シンセツ</t>
    </rPh>
    <rPh sb="107" eb="110">
      <t>ショウガッコウ</t>
    </rPh>
    <rPh sb="110" eb="112">
      <t>ケンセツ</t>
    </rPh>
    <rPh sb="113" eb="115">
      <t>シュウヘン</t>
    </rPh>
    <rPh sb="115" eb="117">
      <t>セイビ</t>
    </rPh>
    <rPh sb="117" eb="119">
      <t>ジギョウ</t>
    </rPh>
    <rPh sb="120" eb="122">
      <t>ジッシ</t>
    </rPh>
    <rPh sb="127" eb="130">
      <t>チホウサイ</t>
    </rPh>
    <rPh sb="131" eb="134">
      <t>ゲンザイダカ</t>
    </rPh>
    <rPh sb="135" eb="137">
      <t>ゾウカ</t>
    </rPh>
    <rPh sb="139" eb="141">
      <t>ショウライ</t>
    </rPh>
    <rPh sb="207" eb="209">
      <t>コンゴ</t>
    </rPh>
    <rPh sb="210" eb="212">
      <t>シンセツ</t>
    </rPh>
    <rPh sb="212" eb="215">
      <t>ショウガッコウ</t>
    </rPh>
    <rPh sb="215" eb="217">
      <t>ケンセツ</t>
    </rPh>
    <rPh sb="217" eb="219">
      <t>ジギョウ</t>
    </rPh>
    <rPh sb="219" eb="220">
      <t>トウ</t>
    </rPh>
    <rPh sb="224" eb="225">
      <t>カ</t>
    </rPh>
    <rPh sb="226" eb="227">
      <t>イ</t>
    </rPh>
    <rPh sb="229" eb="232">
      <t>チホウサイ</t>
    </rPh>
    <rPh sb="238" eb="239">
      <t>トモナ</t>
    </rPh>
    <rPh sb="241" eb="243">
      <t>ジッシツ</t>
    </rPh>
    <rPh sb="243" eb="246">
      <t>コウサイヒ</t>
    </rPh>
    <rPh sb="246" eb="248">
      <t>ヒリツ</t>
    </rPh>
    <rPh sb="249" eb="251">
      <t>ジョウショウ</t>
    </rPh>
    <rPh sb="252" eb="254">
      <t>ミコ</t>
    </rPh>
    <rPh sb="264" eb="266">
      <t>ゲンザイ</t>
    </rPh>
    <rPh sb="266" eb="268">
      <t>チャクシュ</t>
    </rPh>
    <rPh sb="272" eb="274">
      <t>シンセツ</t>
    </rPh>
    <rPh sb="274" eb="277">
      <t>チュウガッコウ</t>
    </rPh>
    <rPh sb="277" eb="278">
      <t>トウ</t>
    </rPh>
    <rPh sb="279" eb="281">
      <t>セイビ</t>
    </rPh>
    <rPh sb="287" eb="289">
      <t>ショウライ</t>
    </rPh>
    <rPh sb="289" eb="291">
      <t>フタン</t>
    </rPh>
    <rPh sb="291" eb="293">
      <t>ヒリツ</t>
    </rPh>
    <rPh sb="294" eb="296">
      <t>ジッシツ</t>
    </rPh>
    <rPh sb="296" eb="299">
      <t>コウサイヒ</t>
    </rPh>
    <rPh sb="299" eb="301">
      <t>ヒリツ</t>
    </rPh>
    <rPh sb="303" eb="305">
      <t>エイキョウ</t>
    </rPh>
    <rPh sb="306" eb="308">
      <t>ヨソウ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</si>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</sst>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41800</c:v>
                </c:pt>
                <c:pt idx="1">
                  <c:v>21852</c:v>
                </c:pt>
                <c:pt idx="2">
                  <c:v>43799</c:v>
                </c:pt>
                <c:pt idx="3">
                  <c:v>74802</c:v>
                </c:pt>
                <c:pt idx="4">
                  <c:v>166967</c:v>
                </c:pt>
              </c:numCache>
            </c:numRef>
          </c:val>
        </c:ser>
        <c:dLbls/>
        <c:marker val="1"/>
        <c:axId val="89312256"/>
        <c:axId val="89387776"/>
      </c:lineChart>
      <c:catAx>
        <c:axId val="893122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87776"/>
        <c:crosses val="autoZero"/>
        <c:auto val="1"/>
        <c:lblAlgn val="ctr"/>
        <c:lblOffset val="100"/>
        <c:tickLblSkip val="1"/>
        <c:tickMarkSkip val="1"/>
      </c:catAx>
      <c:valAx>
        <c:axId val="89387776"/>
        <c:scaling>
          <c:orientation val="minMax"/>
          <c:max val="2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122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6.06</c:v>
                </c:pt>
                <c:pt idx="1">
                  <c:v>6.49</c:v>
                </c:pt>
                <c:pt idx="2">
                  <c:v>4.97</c:v>
                </c:pt>
                <c:pt idx="3">
                  <c:v>6.89</c:v>
                </c:pt>
                <c:pt idx="4">
                  <c:v>4.78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49.24</c:v>
                </c:pt>
                <c:pt idx="1">
                  <c:v>56.37</c:v>
                </c:pt>
                <c:pt idx="2">
                  <c:v>64.53</c:v>
                </c:pt>
                <c:pt idx="3">
                  <c:v>55.99</c:v>
                </c:pt>
                <c:pt idx="4">
                  <c:v>46.54</c:v>
                </c:pt>
              </c:numCache>
            </c:numRef>
          </c:val>
        </c:ser>
        <c:dLbls/>
        <c:gapWidth val="250"/>
        <c:overlap val="100"/>
        <c:axId val="113996160"/>
        <c:axId val="1139976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8.1999999999999993</c:v>
                </c:pt>
                <c:pt idx="1">
                  <c:v>8.89</c:v>
                </c:pt>
                <c:pt idx="2">
                  <c:v>8.5</c:v>
                </c:pt>
                <c:pt idx="3">
                  <c:v>-5.28</c:v>
                </c:pt>
                <c:pt idx="4">
                  <c:v>-8.42</c:v>
                </c:pt>
              </c:numCache>
            </c:numRef>
          </c:val>
        </c:ser>
        <c:dLbls/>
        <c:marker val="1"/>
        <c:axId val="113996160"/>
        <c:axId val="113997696"/>
      </c:lineChart>
      <c:catAx>
        <c:axId val="11399616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97696"/>
        <c:crosses val="autoZero"/>
        <c:auto val="1"/>
        <c:lblAlgn val="ctr"/>
        <c:lblOffset val="100"/>
        <c:tickLblSkip val="1"/>
        <c:tickMarkSkip val="1"/>
      </c:catAx>
      <c:valAx>
        <c:axId val="1139976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961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0.02</c:v>
                </c:pt>
                <c:pt idx="4">
                  <c:v>#N/A</c:v>
                </c:pt>
                <c:pt idx="5">
                  <c:v>0.23</c:v>
                </c:pt>
                <c:pt idx="6">
                  <c:v>#N/A</c:v>
                </c:pt>
                <c:pt idx="7">
                  <c:v>0.15</c:v>
                </c:pt>
                <c:pt idx="8">
                  <c:v>#N/A</c:v>
                </c:pt>
                <c:pt idx="9">
                  <c:v>0.02</c:v>
                </c:pt>
              </c:numCache>
            </c:numRef>
          </c:val>
        </c:ser>
        <c:ser>
          <c:idx val="4"/>
          <c:order val="4"/>
          <c:tx>
            <c:strRef>
              <c:f>データシート!$A$31</c:f>
              <c:strCache>
                <c:ptCount val="1"/>
                <c:pt idx="0">
                  <c:v>相島診療所事業特別会計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0.05</c:v>
                </c:pt>
                <c:pt idx="4">
                  <c:v>#N/A</c:v>
                </c:pt>
                <c:pt idx="5">
                  <c:v>0.05</c:v>
                </c:pt>
                <c:pt idx="6">
                  <c:v>#N/A</c:v>
                </c:pt>
                <c:pt idx="7">
                  <c:v>0.1</c:v>
                </c:pt>
                <c:pt idx="8">
                  <c:v>#N/A</c:v>
                </c:pt>
                <c:pt idx="9">
                  <c:v>0.03</c:v>
                </c:pt>
              </c:numCache>
            </c:numRef>
          </c:val>
        </c:ser>
        <c:ser>
          <c:idx val="5"/>
          <c:order val="5"/>
          <c:tx>
            <c:strRef>
              <c:f>データシート!$A$32</c:f>
              <c:strCache>
                <c:ptCount val="1"/>
                <c:pt idx="0">
                  <c:v>渡船事業特別会計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0.11</c:v>
                </c:pt>
                <c:pt idx="4">
                  <c:v>#N/A</c:v>
                </c:pt>
                <c:pt idx="5">
                  <c:v>7.0000000000000007E-2</c:v>
                </c:pt>
                <c:pt idx="6">
                  <c:v>#N/A</c:v>
                </c:pt>
                <c:pt idx="7">
                  <c:v>0.2</c:v>
                </c:pt>
                <c:pt idx="8">
                  <c:v>#N/A</c:v>
                </c:pt>
                <c:pt idx="9">
                  <c:v>0.28000000000000003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4.34</c:v>
                </c:pt>
                <c:pt idx="2">
                  <c:v>#N/A</c:v>
                </c:pt>
                <c:pt idx="3">
                  <c:v>1.61</c:v>
                </c:pt>
                <c:pt idx="4">
                  <c:v>#N/A</c:v>
                </c:pt>
                <c:pt idx="5">
                  <c:v>1.32</c:v>
                </c:pt>
                <c:pt idx="6">
                  <c:v>#N/A</c:v>
                </c:pt>
                <c:pt idx="7">
                  <c:v>0.38</c:v>
                </c:pt>
                <c:pt idx="8">
                  <c:v>#N/A</c:v>
                </c:pt>
                <c:pt idx="9">
                  <c:v>0.47</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0.34</c:v>
                </c:pt>
                <c:pt idx="2">
                  <c:v>#N/A</c:v>
                </c:pt>
                <c:pt idx="3">
                  <c:v>0.84</c:v>
                </c:pt>
                <c:pt idx="4">
                  <c:v>#N/A</c:v>
                </c:pt>
                <c:pt idx="5">
                  <c:v>0.81</c:v>
                </c:pt>
                <c:pt idx="6">
                  <c:v>#N/A</c:v>
                </c:pt>
                <c:pt idx="7">
                  <c:v>0.97</c:v>
                </c:pt>
                <c:pt idx="8">
                  <c:v>#N/A</c:v>
                </c:pt>
                <c:pt idx="9">
                  <c:v>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6.02</c:v>
                </c:pt>
                <c:pt idx="2">
                  <c:v>#N/A</c:v>
                </c:pt>
                <c:pt idx="3">
                  <c:v>6.42</c:v>
                </c:pt>
                <c:pt idx="4">
                  <c:v>#N/A</c:v>
                </c:pt>
                <c:pt idx="5">
                  <c:v>4.92</c:v>
                </c:pt>
                <c:pt idx="6">
                  <c:v>#N/A</c:v>
                </c:pt>
                <c:pt idx="7">
                  <c:v>6.78</c:v>
                </c:pt>
                <c:pt idx="8">
                  <c:v>#N/A</c:v>
                </c:pt>
                <c:pt idx="9">
                  <c:v>4.74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7.42</c:v>
                </c:pt>
                <c:pt idx="2">
                  <c:v>#N/A</c:v>
                </c:pt>
                <c:pt idx="3">
                  <c:v>9.08</c:v>
                </c:pt>
                <c:pt idx="4">
                  <c:v>#N/A</c:v>
                </c:pt>
                <c:pt idx="5">
                  <c:v>11.07</c:v>
                </c:pt>
                <c:pt idx="6">
                  <c:v>#N/A</c:v>
                </c:pt>
                <c:pt idx="7">
                  <c:v>11.94</c:v>
                </c:pt>
                <c:pt idx="8">
                  <c:v>#N/A</c:v>
                </c:pt>
                <c:pt idx="9">
                  <c:v>16.850000000000001</c:v>
                </c:pt>
              </c:numCache>
            </c:numRef>
          </c:val>
        </c:ser>
        <c:dLbls/>
        <c:overlap val="100"/>
        <c:axId val="115310592"/>
        <c:axId val="115312128"/>
      </c:barChart>
      <c:catAx>
        <c:axId val="1153105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12128"/>
        <c:crosses val="autoZero"/>
        <c:auto val="1"/>
        <c:lblAlgn val="ctr"/>
        <c:lblOffset val="100"/>
        <c:tickLblSkip val="1"/>
        <c:tickMarkSkip val="1"/>
      </c:catAx>
      <c:valAx>
        <c:axId val="1153121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105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744</c:v>
                </c:pt>
                <c:pt idx="5">
                  <c:v>764</c:v>
                </c:pt>
                <c:pt idx="8">
                  <c:v>782</c:v>
                </c:pt>
                <c:pt idx="11">
                  <c:v>798</c:v>
                </c:pt>
                <c:pt idx="14">
                  <c:v>809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89</c:v>
                </c:pt>
                <c:pt idx="3">
                  <c:v>90</c:v>
                </c:pt>
                <c:pt idx="6">
                  <c:v>93</c:v>
                </c:pt>
                <c:pt idx="9">
                  <c:v>95</c:v>
                </c:pt>
                <c:pt idx="12">
                  <c:v>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154</c:v>
                </c:pt>
                <c:pt idx="3">
                  <c:v>154</c:v>
                </c:pt>
                <c:pt idx="6">
                  <c:v>164</c:v>
                </c:pt>
                <c:pt idx="9">
                  <c:v>169</c:v>
                </c:pt>
                <c:pt idx="12">
                  <c:v>172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182</c:v>
                </c:pt>
                <c:pt idx="3">
                  <c:v>166</c:v>
                </c:pt>
                <c:pt idx="6">
                  <c:v>168</c:v>
                </c:pt>
                <c:pt idx="9">
                  <c:v>198</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788</c:v>
                </c:pt>
                <c:pt idx="3">
                  <c:v>742</c:v>
                </c:pt>
                <c:pt idx="6">
                  <c:v>730</c:v>
                </c:pt>
                <c:pt idx="9">
                  <c:v>731</c:v>
                </c:pt>
                <c:pt idx="12">
                  <c:v>720</c:v>
                </c:pt>
              </c:numCache>
            </c:numRef>
          </c:val>
        </c:ser>
        <c:dLbls/>
        <c:gapWidth val="100"/>
        <c:overlap val="100"/>
        <c:axId val="93602560"/>
        <c:axId val="936040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469</c:v>
                </c:pt>
                <c:pt idx="2">
                  <c:v>#N/A</c:v>
                </c:pt>
                <c:pt idx="3">
                  <c:v>#N/A</c:v>
                </c:pt>
                <c:pt idx="4">
                  <c:v>388</c:v>
                </c:pt>
                <c:pt idx="5">
                  <c:v>#N/A</c:v>
                </c:pt>
                <c:pt idx="6">
                  <c:v>#N/A</c:v>
                </c:pt>
                <c:pt idx="7">
                  <c:v>373</c:v>
                </c:pt>
                <c:pt idx="8">
                  <c:v>#N/A</c:v>
                </c:pt>
                <c:pt idx="9">
                  <c:v>#N/A</c:v>
                </c:pt>
                <c:pt idx="10">
                  <c:v>395</c:v>
                </c:pt>
                <c:pt idx="11">
                  <c:v>#N/A</c:v>
                </c:pt>
                <c:pt idx="12">
                  <c:v>#N/A</c:v>
                </c:pt>
                <c:pt idx="13">
                  <c:v>410</c:v>
                </c:pt>
                <c:pt idx="14">
                  <c:v>#N/A</c:v>
                </c:pt>
              </c:numCache>
            </c:numRef>
          </c:val>
        </c:ser>
        <c:dLbls/>
        <c:marker val="1"/>
        <c:axId val="93602560"/>
        <c:axId val="93604096"/>
      </c:lineChart>
      <c:catAx>
        <c:axId val="936025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604096"/>
        <c:crosses val="autoZero"/>
        <c:auto val="1"/>
        <c:lblAlgn val="ctr"/>
        <c:lblOffset val="100"/>
        <c:tickLblSkip val="1"/>
        <c:tickMarkSkip val="1"/>
      </c:catAx>
      <c:valAx>
        <c:axId val="936040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025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8056</c:v>
                </c:pt>
                <c:pt idx="5">
                  <c:v>8491</c:v>
                </c:pt>
                <c:pt idx="8">
                  <c:v>8432</c:v>
                </c:pt>
                <c:pt idx="11">
                  <c:v>8512</c:v>
                </c:pt>
                <c:pt idx="14">
                  <c:v>9189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3009</c:v>
                </c:pt>
                <c:pt idx="5">
                  <c:v>3458</c:v>
                </c:pt>
                <c:pt idx="8">
                  <c:v>4063</c:v>
                </c:pt>
                <c:pt idx="11">
                  <c:v>3589</c:v>
                </c:pt>
                <c:pt idx="14">
                  <c:v>3187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139</c:v>
                </c:pt>
                <c:pt idx="9">
                  <c:v>164</c:v>
                </c:pt>
                <c:pt idx="12">
                  <c:v>258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629</c:v>
                </c:pt>
                <c:pt idx="3">
                  <c:v>622</c:v>
                </c:pt>
                <c:pt idx="6">
                  <c:v>576</c:v>
                </c:pt>
                <c:pt idx="9">
                  <c:v>334</c:v>
                </c:pt>
                <c:pt idx="12">
                  <c:v>445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1476</c:v>
                </c:pt>
                <c:pt idx="3">
                  <c:v>1262</c:v>
                </c:pt>
                <c:pt idx="6">
                  <c:v>1044</c:v>
                </c:pt>
                <c:pt idx="9">
                  <c:v>815</c:v>
                </c:pt>
                <c:pt idx="12">
                  <c:v>654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3788</c:v>
                </c:pt>
                <c:pt idx="3">
                  <c:v>3658</c:v>
                </c:pt>
                <c:pt idx="6">
                  <c:v>3366</c:v>
                </c:pt>
                <c:pt idx="9">
                  <c:v>3104</c:v>
                </c:pt>
                <c:pt idx="12">
                  <c:v>3113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8</c:v>
                </c:pt>
                <c:pt idx="6">
                  <c:v>7</c:v>
                </c:pt>
                <c:pt idx="9">
                  <c:v>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7593</c:v>
                </c:pt>
                <c:pt idx="3">
                  <c:v>7577</c:v>
                </c:pt>
                <c:pt idx="6">
                  <c:v>7886</c:v>
                </c:pt>
                <c:pt idx="9">
                  <c:v>8569</c:v>
                </c:pt>
                <c:pt idx="12">
                  <c:v>10957</c:v>
                </c:pt>
              </c:numCache>
            </c:numRef>
          </c:val>
        </c:ser>
        <c:dLbls/>
        <c:gapWidth val="100"/>
        <c:overlap val="100"/>
        <c:axId val="116377856"/>
        <c:axId val="1164042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2430</c:v>
                </c:pt>
                <c:pt idx="2">
                  <c:v>#N/A</c:v>
                </c:pt>
                <c:pt idx="3">
                  <c:v>#N/A</c:v>
                </c:pt>
                <c:pt idx="4">
                  <c:v>1177</c:v>
                </c:pt>
                <c:pt idx="5">
                  <c:v>#N/A</c:v>
                </c:pt>
                <c:pt idx="6">
                  <c:v>#N/A</c:v>
                </c:pt>
                <c:pt idx="7">
                  <c:v>522</c:v>
                </c:pt>
                <c:pt idx="8">
                  <c:v>#N/A</c:v>
                </c:pt>
                <c:pt idx="9">
                  <c:v>#N/A</c:v>
                </c:pt>
                <c:pt idx="10">
                  <c:v>892</c:v>
                </c:pt>
                <c:pt idx="11">
                  <c:v>#N/A</c:v>
                </c:pt>
                <c:pt idx="12">
                  <c:v>#N/A</c:v>
                </c:pt>
                <c:pt idx="13">
                  <c:v>3055</c:v>
                </c:pt>
                <c:pt idx="14">
                  <c:v>#N/A</c:v>
                </c:pt>
              </c:numCache>
            </c:numRef>
          </c:val>
        </c:ser>
        <c:dLbls/>
        <c:marker val="1"/>
        <c:axId val="116377856"/>
        <c:axId val="116404224"/>
      </c:lineChart>
      <c:catAx>
        <c:axId val="1163778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04224"/>
        <c:crosses val="autoZero"/>
        <c:auto val="1"/>
        <c:lblAlgn val="ctr"/>
        <c:lblOffset val="100"/>
        <c:tickLblSkip val="1"/>
        <c:tickMarkSkip val="1"/>
      </c:catAx>
      <c:valAx>
        <c:axId val="1164042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77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6515584"/>
        <c:axId val="116517504"/>
      </c:scatterChart>
      <c:valAx>
        <c:axId val="116515584"/>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17504"/>
        <c:crosses val="autoZero"/>
        <c:crossBetween val="midCat"/>
      </c:valAx>
      <c:valAx>
        <c:axId val="11651750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51558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13.8</c:v>
                </c:pt>
                <c:pt idx="1">
                  <c:v>11.1</c:v>
                </c:pt>
                <c:pt idx="2">
                  <c:v>8.6999999999999993</c:v>
                </c:pt>
                <c:pt idx="3">
                  <c:v>8</c:v>
                </c:pt>
                <c:pt idx="4">
                  <c:v>7.8</c:v>
                </c:pt>
              </c:numCache>
            </c:numRef>
          </c:xVal>
          <c:yVal>
            <c:numRef>
              <c:f>公会計指標分析・財政指標組合せ分析表!$K$73:$O$73</c:f>
              <c:numCache>
                <c:formatCode>#,##0.0;"▲ "#,##0.0</c:formatCode>
                <c:ptCount val="5"/>
                <c:pt idx="0">
                  <c:v>53.2</c:v>
                </c:pt>
                <c:pt idx="1">
                  <c:v>25.1</c:v>
                </c:pt>
                <c:pt idx="2">
                  <c:v>10.8</c:v>
                </c:pt>
                <c:pt idx="3">
                  <c:v>18.100000000000001</c:v>
                </c:pt>
                <c:pt idx="4">
                  <c:v>58.6</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er>
        <c:dLbls/>
        <c:axId val="116788608"/>
        <c:axId val="116798976"/>
      </c:scatterChart>
      <c:valAx>
        <c:axId val="116788608"/>
        <c:scaling>
          <c:orientation val="minMax"/>
          <c:max val="14.4"/>
          <c:min val="6.3"/>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98976"/>
        <c:crosses val="autoZero"/>
        <c:crossBetween val="midCat"/>
      </c:valAx>
      <c:valAx>
        <c:axId val="116798976"/>
        <c:scaling>
          <c:orientation val="minMax"/>
          <c:max val="67"/>
          <c:min val="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7886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償還が完了したことや新発債の抑制などにより元利償還金は減少傾向にある。一方、算入公債費等は、臨時財政対策債償還費の増加や新設小学校建設等に伴う学校教育施設等整備事業債の借入など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臨時財政対策債の発行や学校建設等のための新発債の増加により、元利償還金は増加する見込である。さらに、公共下水道事業特別会計に対する繰出基準に基づく繰出金の増加などにより、公営企業債の元利償還金に対する繰入金も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また、算入公債費等についても、普通交付税の算入率が高い地方債の活用に努めていることから増加が見込まれる。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年度にかけて、新発債の発行の抑制などを行った。また、財政調整基金の積立により充当可能基金が増加したことなどにより充当可能財源等が増加した。</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年度は、新設小学校や周辺整備事業を実施したため地方債の現在高が増加し、また基金を取り崩したことから充当可能基金が減少した。　</a:t>
          </a:r>
        </a:p>
        <a:p>
          <a:r>
            <a:rPr kumimoji="1" lang="ja-JP" altLang="en-US" sz="1200">
              <a:latin typeface="ＭＳ ゴシック" pitchFamily="49" charset="-128"/>
              <a:ea typeface="ＭＳ ゴシック" pitchFamily="49" charset="-128"/>
            </a:rPr>
            <a:t>　今後も、新設中学校等の整備を予定しており、地方債の現在高が増加し、将来負担額は増加することが見込まれる。また、地方債の借入により交付税算入見込額の増加が見込まれるが、同時に財源不足を補うための財政調整基金取り崩しによる充当可能基金の減少が見込まれるため、充当可能財源は減少する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31,139
30,906
18.93
13,861,659
13,471,754
287,410
6,014,412
10,957,422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31,139
30,906
18.93
13,861,659
13,471,754
287,410
6,014,412
10,957,422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31,139
30,906
18.93
13,861,659
13,471,754
287,410
6,014,412
10,957,422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31,139
30,906
18.93
13,861,659
13,471,754
287,410
6,014,412
10,957,422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中心市街地整備事業等の大型開発に伴う人口増加や臨時財政対策債償還費の増加により基準財政需要額が毎年伸びていることから、人口の増加に伴う税収増等により基準財政収入額が伸びているにもかかわらず財政力指数は横ばいである。</a:t>
          </a:r>
        </a:p>
        <a:p>
          <a:r>
            <a:rPr kumimoji="1" lang="ja-JP" altLang="en-US" sz="1200">
              <a:latin typeface="ＭＳ Ｐゴシック"/>
            </a:rPr>
            <a:t>　今後も、人口や臨時財政対策債償還費の増加に伴う需要額のさらなる増加が見込まれるため、歳入の確保に努め財政基盤を強化する必要がある。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22578</xdr:rowOff>
    </xdr:from>
    <xdr:to>
      <xdr:col>7</xdr:col>
      <xdr:colOff>152400</xdr:colOff>
      <xdr:row>41</xdr:row>
      <xdr:rowOff>35983</xdr:rowOff>
    </xdr:to>
    <xdr:cxnSp macro="">
      <xdr:nvCxnSpPr>
        <xdr:cNvPr id="68" name="直線コネクタ 67"/>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1" name="直線コネクタ 70"/>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22578</xdr:rowOff>
    </xdr:from>
    <xdr:to>
      <xdr:col>3</xdr:col>
      <xdr:colOff>279400</xdr:colOff>
      <xdr:row>41</xdr:row>
      <xdr:rowOff>35983</xdr:rowOff>
    </xdr:to>
    <xdr:cxnSp macro="">
      <xdr:nvCxnSpPr>
        <xdr:cNvPr id="77" name="直線コネクタ 76"/>
        <xdr:cNvCxnSpPr/>
      </xdr:nvCxnSpPr>
      <xdr:spPr>
        <a:xfrm>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7" name="円/楕円 86"/>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8"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95" name="円/楕円 94"/>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96" name="テキスト ボックス 95"/>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口増加に伴う税収の伸びや、地方消費税交付金の増加等により経常的一般財源等は増加したものの、人件費、物件費、扶助費、補助費等及び繰出金の決算額が増加したため、経常収支比率に大きな変動はみられない。</a:t>
          </a:r>
          <a:endParaRPr kumimoji="1" lang="en-US" altLang="ja-JP" sz="1200">
            <a:latin typeface="ＭＳ Ｐゴシック"/>
          </a:endParaRPr>
        </a:p>
        <a:p>
          <a:r>
            <a:rPr kumimoji="1" lang="ja-JP" altLang="en-US" sz="1200">
              <a:latin typeface="ＭＳ Ｐゴシック"/>
            </a:rPr>
            <a:t>　人件費を初めとした経費の増加は、人口増加等による事務量の増加とこれに対応するための職員数増加が影響していると考えられる。</a:t>
          </a:r>
        </a:p>
        <a:p>
          <a:r>
            <a:rPr kumimoji="1" lang="ja-JP" altLang="en-US" sz="1200">
              <a:latin typeface="ＭＳ Ｐゴシック"/>
            </a:rPr>
            <a:t>　今後も、税収等の伸びとともに、人口の増加に伴う経費の増加や学校等公共施設整備事業による公債費の増加が見込まれるため、経費削減に努めて類似団体平均値を上回らないようにする。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22606</xdr:rowOff>
    </xdr:from>
    <xdr:to>
      <xdr:col>7</xdr:col>
      <xdr:colOff>152400</xdr:colOff>
      <xdr:row>63</xdr:row>
      <xdr:rowOff>37084</xdr:rowOff>
    </xdr:to>
    <xdr:cxnSp macro="">
      <xdr:nvCxnSpPr>
        <xdr:cNvPr id="129" name="直線コネクタ 128"/>
        <xdr:cNvCxnSpPr/>
      </xdr:nvCxnSpPr>
      <xdr:spPr>
        <a:xfrm flipV="1">
          <a:off x="4114800" y="1082395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63</xdr:row>
      <xdr:rowOff>37084</xdr:rowOff>
    </xdr:to>
    <xdr:cxnSp macro="">
      <xdr:nvCxnSpPr>
        <xdr:cNvPr id="132" name="直線コネクタ 131"/>
        <xdr:cNvCxnSpPr/>
      </xdr:nvCxnSpPr>
      <xdr:spPr>
        <a:xfrm>
          <a:off x="3225800" y="107515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62</xdr:row>
      <xdr:rowOff>121666</xdr:rowOff>
    </xdr:to>
    <xdr:cxnSp macro="">
      <xdr:nvCxnSpPr>
        <xdr:cNvPr id="135" name="直線コネクタ 134"/>
        <xdr:cNvCxnSpPr/>
      </xdr:nvCxnSpPr>
      <xdr:spPr>
        <a:xfrm>
          <a:off x="2336800" y="107370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62</xdr:row>
      <xdr:rowOff>126492</xdr:rowOff>
    </xdr:to>
    <xdr:cxnSp macro="">
      <xdr:nvCxnSpPr>
        <xdr:cNvPr id="138" name="直線コネクタ 137"/>
        <xdr:cNvCxnSpPr/>
      </xdr:nvCxnSpPr>
      <xdr:spPr>
        <a:xfrm flipV="1">
          <a:off x="1447800" y="1073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143256</xdr:rowOff>
    </xdr:from>
    <xdr:to>
      <xdr:col>7</xdr:col>
      <xdr:colOff>203200</xdr:colOff>
      <xdr:row>63</xdr:row>
      <xdr:rowOff>73406</xdr:rowOff>
    </xdr:to>
    <xdr:sp macro="" textlink="">
      <xdr:nvSpPr>
        <xdr:cNvPr id="148" name="円/楕円 147"/>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159783</xdr:rowOff>
    </xdr:from>
    <xdr:ext cx="762000" cy="259045"/>
    <xdr:sp macro="" textlink="">
      <xdr:nvSpPr>
        <xdr:cNvPr id="149" name="財政構造の弾力性該当値テキスト"/>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50" name="円/楕円 149"/>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98061</xdr:rowOff>
    </xdr:from>
    <xdr:ext cx="736600" cy="259045"/>
    <xdr:sp macro="" textlink="">
      <xdr:nvSpPr>
        <xdr:cNvPr id="151" name="テキスト ボックス 150"/>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70866</xdr:rowOff>
    </xdr:from>
    <xdr:to>
      <xdr:col>4</xdr:col>
      <xdr:colOff>533400</xdr:colOff>
      <xdr:row>63</xdr:row>
      <xdr:rowOff>1016</xdr:rowOff>
    </xdr:to>
    <xdr:sp macro="" textlink="">
      <xdr:nvSpPr>
        <xdr:cNvPr id="152" name="円/楕円 151"/>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11193</xdr:rowOff>
    </xdr:from>
    <xdr:ext cx="762000" cy="259045"/>
    <xdr:sp macro="" textlink="">
      <xdr:nvSpPr>
        <xdr:cNvPr id="153" name="テキスト ボックス 152"/>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4" name="円/楕円 153"/>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55" name="テキスト ボックス 154"/>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6" name="円/楕円 155"/>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57" name="テキスト ボックス 156"/>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人件費、物件費ともに前年度より増加し、前年度より人口一人あたりの決算額が増加した。</a:t>
          </a:r>
          <a:endParaRPr kumimoji="1" lang="en-US" altLang="ja-JP" sz="1200">
            <a:latin typeface="ＭＳ Ｐゴシック"/>
          </a:endParaRPr>
        </a:p>
        <a:p>
          <a:r>
            <a:rPr kumimoji="1" lang="ja-JP" altLang="en-US" sz="1200">
              <a:latin typeface="ＭＳ Ｐゴシック"/>
            </a:rPr>
            <a:t>　人件費は、人事院勧告に伴う制度改正により、地域手当が増加したことが大きな要因である。</a:t>
          </a:r>
          <a:endParaRPr kumimoji="1" lang="en-US" altLang="ja-JP" sz="1200">
            <a:latin typeface="ＭＳ Ｐゴシック"/>
          </a:endParaRPr>
        </a:p>
        <a:p>
          <a:r>
            <a:rPr kumimoji="1" lang="ja-JP" altLang="en-US" sz="1200">
              <a:latin typeface="ＭＳ Ｐゴシック"/>
            </a:rPr>
            <a:t>　物件費は、民間委託の推進などにより年々増加傾向であることに加え、人口の増加により児童、生徒数が増加したことに伴い、教育関係の物件費が増加している。特に、平成</a:t>
          </a:r>
          <a:r>
            <a:rPr kumimoji="1" lang="en-US" altLang="ja-JP" sz="1200">
              <a:latin typeface="ＭＳ Ｐゴシック"/>
            </a:rPr>
            <a:t>27</a:t>
          </a:r>
          <a:r>
            <a:rPr kumimoji="1" lang="ja-JP" altLang="en-US" sz="1200">
              <a:latin typeface="ＭＳ Ｐゴシック"/>
            </a:rPr>
            <a:t>年度は、新設小学校の開校（平成</a:t>
          </a:r>
          <a:r>
            <a:rPr kumimoji="1" lang="en-US" altLang="ja-JP" sz="1200">
              <a:latin typeface="ＭＳ Ｐゴシック"/>
            </a:rPr>
            <a:t>28</a:t>
          </a:r>
          <a:r>
            <a:rPr kumimoji="1" lang="ja-JP" altLang="en-US" sz="1200">
              <a:latin typeface="ＭＳ Ｐゴシック"/>
            </a:rPr>
            <a:t>年４月）に向けた消耗品や備品の調達をしたことにより、前年度に比べて物件費が大きく増加した。</a:t>
          </a:r>
          <a:endParaRPr kumimoji="1" lang="en-US" altLang="ja-JP" sz="1200">
            <a:latin typeface="ＭＳ Ｐゴシック"/>
          </a:endParaRPr>
        </a:p>
        <a:p>
          <a:r>
            <a:rPr kumimoji="1" lang="ja-JP" altLang="en-US" sz="1200">
              <a:latin typeface="ＭＳ Ｐゴシック"/>
            </a:rPr>
            <a:t>　今後も人口増加に伴う事務事業の増加が見込まれるため、業務の効率化や経費削減に努める。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93847</xdr:rowOff>
    </xdr:from>
    <xdr:to>
      <xdr:col>7</xdr:col>
      <xdr:colOff>152400</xdr:colOff>
      <xdr:row>82</xdr:row>
      <xdr:rowOff>132880</xdr:rowOff>
    </xdr:to>
    <xdr:cxnSp macro="">
      <xdr:nvCxnSpPr>
        <xdr:cNvPr id="194" name="直線コネクタ 193"/>
        <xdr:cNvCxnSpPr/>
      </xdr:nvCxnSpPr>
      <xdr:spPr>
        <a:xfrm>
          <a:off x="4114800" y="14152747"/>
          <a:ext cx="8382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67946</xdr:rowOff>
    </xdr:from>
    <xdr:to>
      <xdr:col>6</xdr:col>
      <xdr:colOff>0</xdr:colOff>
      <xdr:row>82</xdr:row>
      <xdr:rowOff>93847</xdr:rowOff>
    </xdr:to>
    <xdr:cxnSp macro="">
      <xdr:nvCxnSpPr>
        <xdr:cNvPr id="197" name="直線コネクタ 196"/>
        <xdr:cNvCxnSpPr/>
      </xdr:nvCxnSpPr>
      <xdr:spPr>
        <a:xfrm>
          <a:off x="3225800" y="14126846"/>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67946</xdr:rowOff>
    </xdr:from>
    <xdr:to>
      <xdr:col>4</xdr:col>
      <xdr:colOff>482600</xdr:colOff>
      <xdr:row>82</xdr:row>
      <xdr:rowOff>77645</xdr:rowOff>
    </xdr:to>
    <xdr:cxnSp macro="">
      <xdr:nvCxnSpPr>
        <xdr:cNvPr id="200" name="直線コネクタ 199"/>
        <xdr:cNvCxnSpPr/>
      </xdr:nvCxnSpPr>
      <xdr:spPr>
        <a:xfrm flipV="1">
          <a:off x="2336800" y="14126846"/>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77645</xdr:rowOff>
    </xdr:from>
    <xdr:to>
      <xdr:col>3</xdr:col>
      <xdr:colOff>279400</xdr:colOff>
      <xdr:row>82</xdr:row>
      <xdr:rowOff>101843</xdr:rowOff>
    </xdr:to>
    <xdr:cxnSp macro="">
      <xdr:nvCxnSpPr>
        <xdr:cNvPr id="203" name="直線コネクタ 202"/>
        <xdr:cNvCxnSpPr/>
      </xdr:nvCxnSpPr>
      <xdr:spPr>
        <a:xfrm flipV="1">
          <a:off x="1447800" y="14136545"/>
          <a:ext cx="8890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82080</xdr:rowOff>
    </xdr:from>
    <xdr:to>
      <xdr:col>7</xdr:col>
      <xdr:colOff>203200</xdr:colOff>
      <xdr:row>83</xdr:row>
      <xdr:rowOff>12230</xdr:rowOff>
    </xdr:to>
    <xdr:sp macro="" textlink="">
      <xdr:nvSpPr>
        <xdr:cNvPr id="213" name="円/楕円 212"/>
        <xdr:cNvSpPr/>
      </xdr:nvSpPr>
      <xdr:spPr>
        <a:xfrm>
          <a:off x="4902200" y="141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98607</xdr:rowOff>
    </xdr:from>
    <xdr:ext cx="762000" cy="259045"/>
    <xdr:sp macro="" textlink="">
      <xdr:nvSpPr>
        <xdr:cNvPr id="214" name="人件費・物件費等の状況該当値テキスト"/>
        <xdr:cNvSpPr txBox="1"/>
      </xdr:nvSpPr>
      <xdr:spPr>
        <a:xfrm>
          <a:off x="5041900" y="1398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99,038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43047</xdr:rowOff>
    </xdr:from>
    <xdr:to>
      <xdr:col>6</xdr:col>
      <xdr:colOff>50800</xdr:colOff>
      <xdr:row>82</xdr:row>
      <xdr:rowOff>144647</xdr:rowOff>
    </xdr:to>
    <xdr:sp macro="" textlink="">
      <xdr:nvSpPr>
        <xdr:cNvPr id="215" name="円/楕円 214"/>
        <xdr:cNvSpPr/>
      </xdr:nvSpPr>
      <xdr:spPr>
        <a:xfrm>
          <a:off x="4064000" y="141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154824</xdr:rowOff>
    </xdr:from>
    <xdr:ext cx="736600" cy="259045"/>
    <xdr:sp macro="" textlink="">
      <xdr:nvSpPr>
        <xdr:cNvPr id="216" name="テキスト ボックス 215"/>
        <xdr:cNvSpPr txBox="1"/>
      </xdr:nvSpPr>
      <xdr:spPr>
        <a:xfrm>
          <a:off x="3733800" y="13870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17146</xdr:rowOff>
    </xdr:from>
    <xdr:to>
      <xdr:col>4</xdr:col>
      <xdr:colOff>533400</xdr:colOff>
      <xdr:row>82</xdr:row>
      <xdr:rowOff>118746</xdr:rowOff>
    </xdr:to>
    <xdr:sp macro="" textlink="">
      <xdr:nvSpPr>
        <xdr:cNvPr id="217" name="円/楕円 216"/>
        <xdr:cNvSpPr/>
      </xdr:nvSpPr>
      <xdr:spPr>
        <a:xfrm>
          <a:off x="3175000" y="140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128923</xdr:rowOff>
    </xdr:from>
    <xdr:ext cx="762000" cy="259045"/>
    <xdr:sp macro="" textlink="">
      <xdr:nvSpPr>
        <xdr:cNvPr id="218" name="テキスト ボックス 217"/>
        <xdr:cNvSpPr txBox="1"/>
      </xdr:nvSpPr>
      <xdr:spPr>
        <a:xfrm>
          <a:off x="2844800" y="1384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26845</xdr:rowOff>
    </xdr:from>
    <xdr:to>
      <xdr:col>3</xdr:col>
      <xdr:colOff>330200</xdr:colOff>
      <xdr:row>82</xdr:row>
      <xdr:rowOff>128445</xdr:rowOff>
    </xdr:to>
    <xdr:sp macro="" textlink="">
      <xdr:nvSpPr>
        <xdr:cNvPr id="219" name="円/楕円 218"/>
        <xdr:cNvSpPr/>
      </xdr:nvSpPr>
      <xdr:spPr>
        <a:xfrm>
          <a:off x="2286000" y="14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138622</xdr:rowOff>
    </xdr:from>
    <xdr:ext cx="762000" cy="259045"/>
    <xdr:sp macro="" textlink="">
      <xdr:nvSpPr>
        <xdr:cNvPr id="220" name="テキスト ボックス 219"/>
        <xdr:cNvSpPr txBox="1"/>
      </xdr:nvSpPr>
      <xdr:spPr>
        <a:xfrm>
          <a:off x="1955800" y="138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51043</xdr:rowOff>
    </xdr:from>
    <xdr:to>
      <xdr:col>2</xdr:col>
      <xdr:colOff>127000</xdr:colOff>
      <xdr:row>82</xdr:row>
      <xdr:rowOff>152643</xdr:rowOff>
    </xdr:to>
    <xdr:sp macro="" textlink="">
      <xdr:nvSpPr>
        <xdr:cNvPr id="221" name="円/楕円 220"/>
        <xdr:cNvSpPr/>
      </xdr:nvSpPr>
      <xdr:spPr>
        <a:xfrm>
          <a:off x="1397000" y="141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162820</xdr:rowOff>
    </xdr:from>
    <xdr:ext cx="762000" cy="259045"/>
    <xdr:sp macro="" textlink="">
      <xdr:nvSpPr>
        <xdr:cNvPr id="222" name="テキスト ボックス 221"/>
        <xdr:cNvSpPr txBox="1"/>
      </xdr:nvSpPr>
      <xdr:spPr>
        <a:xfrm>
          <a:off x="1066800" y="138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適正な給与体系を維持し、類似団体平均を上回らないように努めている。</a:t>
          </a:r>
        </a:p>
        <a:p>
          <a:r>
            <a:rPr kumimoji="1" lang="ja-JP" altLang="en-US" sz="1200">
              <a:latin typeface="ＭＳ Ｐゴシック"/>
            </a:rPr>
            <a:t>　今後も適正な給与体系を維持することに努め、類似団体数値を上回らないようにする。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134257</xdr:rowOff>
    </xdr:to>
    <xdr:cxnSp macro="">
      <xdr:nvCxnSpPr>
        <xdr:cNvPr id="258" name="直線コネクタ 257"/>
        <xdr:cNvCxnSpPr/>
      </xdr:nvCxnSpPr>
      <xdr:spPr>
        <a:xfrm>
          <a:off x="16179800" y="14386682"/>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85</xdr:row>
      <xdr:rowOff>31750</xdr:rowOff>
    </xdr:to>
    <xdr:cxnSp macro="">
      <xdr:nvCxnSpPr>
        <xdr:cNvPr id="261" name="直線コネクタ 260"/>
        <xdr:cNvCxnSpPr/>
      </xdr:nvCxnSpPr>
      <xdr:spPr>
        <a:xfrm flipV="1">
          <a:off x="15290800" y="14386682"/>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115812</xdr:rowOff>
    </xdr:to>
    <xdr:cxnSp macro="">
      <xdr:nvCxnSpPr>
        <xdr:cNvPr id="264" name="直線コネクタ 263"/>
        <xdr:cNvCxnSpPr/>
      </xdr:nvCxnSpPr>
      <xdr:spPr>
        <a:xfrm flipV="1">
          <a:off x="14401800" y="14605000"/>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66" name="テキスト ボックス 265"/>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115812</xdr:rowOff>
    </xdr:to>
    <xdr:cxnSp macro="">
      <xdr:nvCxnSpPr>
        <xdr:cNvPr id="267" name="直線コネクタ 266"/>
        <xdr:cNvCxnSpPr/>
      </xdr:nvCxnSpPr>
      <xdr:spPr>
        <a:xfrm>
          <a:off x="13512800" y="153174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7" name="円/楕円 276"/>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78"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9" name="円/楕円 278"/>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80" name="テキスト ボックス 279"/>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1" name="円/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3" name="円/楕円 282"/>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5339</xdr:rowOff>
    </xdr:from>
    <xdr:ext cx="762000" cy="259045"/>
    <xdr:sp macro="" textlink="">
      <xdr:nvSpPr>
        <xdr:cNvPr id="284" name="テキスト ボックス 283"/>
        <xdr:cNvSpPr txBox="1"/>
      </xdr:nvSpPr>
      <xdr:spPr>
        <a:xfrm>
          <a:off x="14020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6" name="テキスト ボックス 285"/>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定員適正化計画による職員数の適正化に努めてきた。急激な人口の増加により、前年度の数値を下回った。</a:t>
          </a:r>
        </a:p>
        <a:p>
          <a:r>
            <a:rPr kumimoji="1" lang="ja-JP" altLang="en-US" sz="1200">
              <a:latin typeface="ＭＳ Ｐゴシック"/>
            </a:rPr>
            <a:t>　今後も、人口増加に伴う事務量の増加等が見込まれ、類似団体平均数値等も注視しながら、業務量に応じた適正な定員管理に努める必要がある。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68399</xdr:rowOff>
    </xdr:from>
    <xdr:to>
      <xdr:col>24</xdr:col>
      <xdr:colOff>558800</xdr:colOff>
      <xdr:row>58</xdr:row>
      <xdr:rowOff>77016</xdr:rowOff>
    </xdr:to>
    <xdr:cxnSp macro="">
      <xdr:nvCxnSpPr>
        <xdr:cNvPr id="323" name="直線コネクタ 322"/>
        <xdr:cNvCxnSpPr/>
      </xdr:nvCxnSpPr>
      <xdr:spPr>
        <a:xfrm flipV="1">
          <a:off x="16179800" y="10012499"/>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77016</xdr:rowOff>
    </xdr:from>
    <xdr:to>
      <xdr:col>23</xdr:col>
      <xdr:colOff>406400</xdr:colOff>
      <xdr:row>58</xdr:row>
      <xdr:rowOff>108041</xdr:rowOff>
    </xdr:to>
    <xdr:cxnSp macro="">
      <xdr:nvCxnSpPr>
        <xdr:cNvPr id="326" name="直線コネクタ 325"/>
        <xdr:cNvCxnSpPr/>
      </xdr:nvCxnSpPr>
      <xdr:spPr>
        <a:xfrm flipV="1">
          <a:off x="15290800" y="1002111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108041</xdr:rowOff>
    </xdr:from>
    <xdr:to>
      <xdr:col>22</xdr:col>
      <xdr:colOff>203200</xdr:colOff>
      <xdr:row>58</xdr:row>
      <xdr:rowOff>109765</xdr:rowOff>
    </xdr:to>
    <xdr:cxnSp macro="">
      <xdr:nvCxnSpPr>
        <xdr:cNvPr id="329" name="直線コネクタ 328"/>
        <xdr:cNvCxnSpPr/>
      </xdr:nvCxnSpPr>
      <xdr:spPr>
        <a:xfrm flipV="1">
          <a:off x="14401800" y="1005214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109765</xdr:rowOff>
    </xdr:from>
    <xdr:to>
      <xdr:col>21</xdr:col>
      <xdr:colOff>0</xdr:colOff>
      <xdr:row>58</xdr:row>
      <xdr:rowOff>135618</xdr:rowOff>
    </xdr:to>
    <xdr:cxnSp macro="">
      <xdr:nvCxnSpPr>
        <xdr:cNvPr id="332" name="直線コネクタ 331"/>
        <xdr:cNvCxnSpPr/>
      </xdr:nvCxnSpPr>
      <xdr:spPr>
        <a:xfrm flipV="1">
          <a:off x="13512800" y="1005386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17599</xdr:rowOff>
    </xdr:from>
    <xdr:to>
      <xdr:col>24</xdr:col>
      <xdr:colOff>609600</xdr:colOff>
      <xdr:row>58</xdr:row>
      <xdr:rowOff>119199</xdr:rowOff>
    </xdr:to>
    <xdr:sp macro="" textlink="">
      <xdr:nvSpPr>
        <xdr:cNvPr id="342" name="円/楕円 341"/>
        <xdr:cNvSpPr/>
      </xdr:nvSpPr>
      <xdr:spPr>
        <a:xfrm>
          <a:off x="169672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110326</xdr:rowOff>
    </xdr:from>
    <xdr:ext cx="762000" cy="259045"/>
    <xdr:sp macro="" textlink="">
      <xdr:nvSpPr>
        <xdr:cNvPr id="343" name="定員管理の状況該当値テキスト"/>
        <xdr:cNvSpPr txBox="1"/>
      </xdr:nvSpPr>
      <xdr:spPr>
        <a:xfrm>
          <a:off x="17106900" y="988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26216</xdr:rowOff>
    </xdr:from>
    <xdr:to>
      <xdr:col>23</xdr:col>
      <xdr:colOff>457200</xdr:colOff>
      <xdr:row>58</xdr:row>
      <xdr:rowOff>127816</xdr:rowOff>
    </xdr:to>
    <xdr:sp macro="" textlink="">
      <xdr:nvSpPr>
        <xdr:cNvPr id="344" name="円/楕円 343"/>
        <xdr:cNvSpPr/>
      </xdr:nvSpPr>
      <xdr:spPr>
        <a:xfrm>
          <a:off x="16129000" y="9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137993</xdr:rowOff>
    </xdr:from>
    <xdr:ext cx="736600" cy="259045"/>
    <xdr:sp macro="" textlink="">
      <xdr:nvSpPr>
        <xdr:cNvPr id="345" name="テキスト ボックス 344"/>
        <xdr:cNvSpPr txBox="1"/>
      </xdr:nvSpPr>
      <xdr:spPr>
        <a:xfrm>
          <a:off x="15798800" y="973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57241</xdr:rowOff>
    </xdr:from>
    <xdr:to>
      <xdr:col>22</xdr:col>
      <xdr:colOff>254000</xdr:colOff>
      <xdr:row>58</xdr:row>
      <xdr:rowOff>158841</xdr:rowOff>
    </xdr:to>
    <xdr:sp macro="" textlink="">
      <xdr:nvSpPr>
        <xdr:cNvPr id="346" name="円/楕円 345"/>
        <xdr:cNvSpPr/>
      </xdr:nvSpPr>
      <xdr:spPr>
        <a:xfrm>
          <a:off x="15240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169018</xdr:rowOff>
    </xdr:from>
    <xdr:ext cx="762000" cy="259045"/>
    <xdr:sp macro="" textlink="">
      <xdr:nvSpPr>
        <xdr:cNvPr id="347" name="テキスト ボックス 346"/>
        <xdr:cNvSpPr txBox="1"/>
      </xdr:nvSpPr>
      <xdr:spPr>
        <a:xfrm>
          <a:off x="14909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58965</xdr:rowOff>
    </xdr:from>
    <xdr:to>
      <xdr:col>21</xdr:col>
      <xdr:colOff>50800</xdr:colOff>
      <xdr:row>58</xdr:row>
      <xdr:rowOff>160565</xdr:rowOff>
    </xdr:to>
    <xdr:sp macro="" textlink="">
      <xdr:nvSpPr>
        <xdr:cNvPr id="348" name="円/楕円 347"/>
        <xdr:cNvSpPr/>
      </xdr:nvSpPr>
      <xdr:spPr>
        <a:xfrm>
          <a:off x="14351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170742</xdr:rowOff>
    </xdr:from>
    <xdr:ext cx="762000" cy="259045"/>
    <xdr:sp macro="" textlink="">
      <xdr:nvSpPr>
        <xdr:cNvPr id="349" name="テキスト ボックス 348"/>
        <xdr:cNvSpPr txBox="1"/>
      </xdr:nvSpPr>
      <xdr:spPr>
        <a:xfrm>
          <a:off x="14020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84818</xdr:rowOff>
    </xdr:from>
    <xdr:to>
      <xdr:col>19</xdr:col>
      <xdr:colOff>533400</xdr:colOff>
      <xdr:row>59</xdr:row>
      <xdr:rowOff>14968</xdr:rowOff>
    </xdr:to>
    <xdr:sp macro="" textlink="">
      <xdr:nvSpPr>
        <xdr:cNvPr id="350" name="円/楕円 349"/>
        <xdr:cNvSpPr/>
      </xdr:nvSpPr>
      <xdr:spPr>
        <a:xfrm>
          <a:off x="13462000" y="10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25145</xdr:rowOff>
    </xdr:from>
    <xdr:ext cx="762000" cy="259045"/>
    <xdr:sp macro="" textlink="">
      <xdr:nvSpPr>
        <xdr:cNvPr id="351" name="テキスト ボックス 350"/>
        <xdr:cNvSpPr txBox="1"/>
      </xdr:nvSpPr>
      <xdr:spPr>
        <a:xfrm>
          <a:off x="13131800" y="979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主に、標準財政規模の増加により、前年度の実質公債費比率を下回った。　</a:t>
          </a:r>
          <a:br>
            <a:rPr kumimoji="1" lang="ja-JP" altLang="en-US" sz="1200">
              <a:latin typeface="ＭＳ Ｐゴシック"/>
            </a:rPr>
          </a:br>
          <a:r>
            <a:rPr kumimoji="1" lang="ja-JP" altLang="en-US" sz="1200">
              <a:latin typeface="ＭＳ Ｐゴシック"/>
            </a:rPr>
            <a:t>　標準財政規模の増加は、市町村民税の増加、税率引き上げによる地方消費税交付金の増加により、標準税収入額等が増加したことが要因である。</a:t>
          </a: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にかけて地方債を財源とした新設小学校・学童保育所建設や周辺整備事業を実施し、また、現在、新設中学校等の整備に着手しているため、今後は元利償還金の増加に伴う実質公債費比率の上昇が予想される。普通交付税の算入率が高い地方債など有利な地方債を活用し、急激な負担の増加にならないよう努める必要がある。</a:t>
          </a: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25400</xdr:rowOff>
    </xdr:to>
    <xdr:cxnSp macro="">
      <xdr:nvCxnSpPr>
        <xdr:cNvPr id="384" name="直線コネクタ 383"/>
        <xdr:cNvCxnSpPr/>
      </xdr:nvCxnSpPr>
      <xdr:spPr>
        <a:xfrm flipV="1">
          <a:off x="16179800" y="721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81704</xdr:rowOff>
    </xdr:to>
    <xdr:cxnSp macro="">
      <xdr:nvCxnSpPr>
        <xdr:cNvPr id="387" name="直線コネクタ 386"/>
        <xdr:cNvCxnSpPr/>
      </xdr:nvCxnSpPr>
      <xdr:spPr>
        <a:xfrm flipV="1">
          <a:off x="15290800" y="722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103294</xdr:rowOff>
    </xdr:to>
    <xdr:cxnSp macro="">
      <xdr:nvCxnSpPr>
        <xdr:cNvPr id="390" name="直線コネクタ 389"/>
        <xdr:cNvCxnSpPr/>
      </xdr:nvCxnSpPr>
      <xdr:spPr>
        <a:xfrm flipV="1">
          <a:off x="14401800" y="72826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149013</xdr:rowOff>
    </xdr:to>
    <xdr:cxnSp macro="">
      <xdr:nvCxnSpPr>
        <xdr:cNvPr id="393" name="直線コネクタ 392"/>
        <xdr:cNvCxnSpPr/>
      </xdr:nvCxnSpPr>
      <xdr:spPr>
        <a:xfrm flipV="1">
          <a:off x="13512800" y="747564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403" name="円/楕円 402"/>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404"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405" name="円/楕円 404"/>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406" name="テキスト ボックス 40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7" name="円/楕円 406"/>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408" name="テキスト ボックス 407"/>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9" name="円/楕円 408"/>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10" name="テキスト ボックス 409"/>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98213</xdr:rowOff>
    </xdr:from>
    <xdr:to>
      <xdr:col>19</xdr:col>
      <xdr:colOff>533400</xdr:colOff>
      <xdr:row>45</xdr:row>
      <xdr:rowOff>28363</xdr:rowOff>
    </xdr:to>
    <xdr:sp macro="" textlink="">
      <xdr:nvSpPr>
        <xdr:cNvPr id="411" name="円/楕円 410"/>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13140</xdr:rowOff>
    </xdr:from>
    <xdr:ext cx="762000" cy="259045"/>
    <xdr:sp macro="" textlink="">
      <xdr:nvSpPr>
        <xdr:cNvPr id="412" name="テキスト ボックス 411"/>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将来負担額の増加により、実質的な将来負担額が増加したため、前年度の将来負担比率を上回った。</a:t>
          </a:r>
        </a:p>
        <a:p>
          <a:r>
            <a:rPr kumimoji="1" lang="ja-JP" altLang="en-US" sz="1100">
              <a:latin typeface="ＭＳ Ｐゴシック"/>
            </a:rPr>
            <a:t>　当町では、人口増加により、平成</a:t>
          </a:r>
          <a:r>
            <a:rPr kumimoji="1" lang="en-US" altLang="ja-JP" sz="1100">
              <a:latin typeface="ＭＳ Ｐゴシック"/>
            </a:rPr>
            <a:t>26</a:t>
          </a:r>
          <a:r>
            <a:rPr kumimoji="1" lang="ja-JP" altLang="en-US" sz="1100">
              <a:latin typeface="ＭＳ Ｐゴシック"/>
            </a:rPr>
            <a:t>年度から平成</a:t>
          </a:r>
          <a:r>
            <a:rPr kumimoji="1" lang="en-US" altLang="ja-JP" sz="1100">
              <a:latin typeface="ＭＳ Ｐゴシック"/>
            </a:rPr>
            <a:t>27</a:t>
          </a:r>
          <a:r>
            <a:rPr kumimoji="1" lang="ja-JP" altLang="en-US" sz="1100">
              <a:latin typeface="ＭＳ Ｐゴシック"/>
            </a:rPr>
            <a:t>年度にかけて、地方債等を財源とした新設小学校・学童保育所の建設や周辺整備事業を実施した。平成</a:t>
          </a:r>
          <a:r>
            <a:rPr kumimoji="1" lang="en-US" altLang="ja-JP" sz="1100">
              <a:latin typeface="ＭＳ Ｐゴシック"/>
            </a:rPr>
            <a:t>27</a:t>
          </a:r>
          <a:r>
            <a:rPr kumimoji="1" lang="ja-JP" altLang="en-US" sz="1100">
              <a:latin typeface="ＭＳ Ｐゴシック"/>
            </a:rPr>
            <a:t>年度は事業完了に伴い前年度を大きく上回る地方債を発行したため、地方債の現在高が増加し、将来負担額増加の要因となった。</a:t>
          </a:r>
          <a:endParaRPr kumimoji="1" lang="en-US" altLang="ja-JP" sz="1100">
            <a:latin typeface="ＭＳ Ｐゴシック"/>
          </a:endParaRPr>
        </a:p>
        <a:p>
          <a:r>
            <a:rPr kumimoji="1" lang="ja-JP" altLang="en-US" sz="1100">
              <a:latin typeface="ＭＳ Ｐゴシック"/>
            </a:rPr>
            <a:t>　現在、新設中学校等の整備に着手しており、今後も、地方債現在高の増加、基金の取り崩しによる充当可能基金の減少が考えられることから、将来負担比率の増加が予想される。計画的な財政運営が必要で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115951</xdr:rowOff>
    </xdr:from>
    <xdr:to>
      <xdr:col>24</xdr:col>
      <xdr:colOff>558800</xdr:colOff>
      <xdr:row>16</xdr:row>
      <xdr:rowOff>98806</xdr:rowOff>
    </xdr:to>
    <xdr:cxnSp macro="">
      <xdr:nvCxnSpPr>
        <xdr:cNvPr id="446" name="直線コネクタ 445"/>
        <xdr:cNvCxnSpPr/>
      </xdr:nvCxnSpPr>
      <xdr:spPr>
        <a:xfrm>
          <a:off x="16179800" y="2516251"/>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57235</xdr:rowOff>
    </xdr:from>
    <xdr:to>
      <xdr:col>23</xdr:col>
      <xdr:colOff>406400</xdr:colOff>
      <xdr:row>14</xdr:row>
      <xdr:rowOff>115951</xdr:rowOff>
    </xdr:to>
    <xdr:cxnSp macro="">
      <xdr:nvCxnSpPr>
        <xdr:cNvPr id="449" name="直線コネクタ 448"/>
        <xdr:cNvCxnSpPr/>
      </xdr:nvCxnSpPr>
      <xdr:spPr>
        <a:xfrm>
          <a:off x="15290800" y="245753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169223</xdr:rowOff>
    </xdr:from>
    <xdr:ext cx="736600" cy="259045"/>
    <xdr:sp macro="" textlink="">
      <xdr:nvSpPr>
        <xdr:cNvPr id="451" name="テキスト ボックス 450"/>
        <xdr:cNvSpPr txBox="1"/>
      </xdr:nvSpPr>
      <xdr:spPr>
        <a:xfrm>
          <a:off x="15798800" y="256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57235</xdr:rowOff>
    </xdr:from>
    <xdr:to>
      <xdr:col>22</xdr:col>
      <xdr:colOff>203200</xdr:colOff>
      <xdr:row>15</xdr:row>
      <xdr:rowOff>804</xdr:rowOff>
    </xdr:to>
    <xdr:cxnSp macro="">
      <xdr:nvCxnSpPr>
        <xdr:cNvPr id="452" name="直線コネクタ 451"/>
        <xdr:cNvCxnSpPr/>
      </xdr:nvCxnSpPr>
      <xdr:spPr>
        <a:xfrm flipV="1">
          <a:off x="14401800" y="2457535"/>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13860</xdr:rowOff>
    </xdr:from>
    <xdr:ext cx="762000" cy="259045"/>
    <xdr:sp macro="" textlink="">
      <xdr:nvSpPr>
        <xdr:cNvPr id="454" name="テキスト ボックス 453"/>
        <xdr:cNvSpPr txBox="1"/>
      </xdr:nvSpPr>
      <xdr:spPr>
        <a:xfrm>
          <a:off x="14909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804</xdr:rowOff>
    </xdr:from>
    <xdr:to>
      <xdr:col>21</xdr:col>
      <xdr:colOff>0</xdr:colOff>
      <xdr:row>16</xdr:row>
      <xdr:rowOff>55372</xdr:rowOff>
    </xdr:to>
    <xdr:cxnSp macro="">
      <xdr:nvCxnSpPr>
        <xdr:cNvPr id="455" name="直線コネクタ 454"/>
        <xdr:cNvCxnSpPr/>
      </xdr:nvCxnSpPr>
      <xdr:spPr>
        <a:xfrm flipV="1">
          <a:off x="13512800" y="2572554"/>
          <a:ext cx="889000" cy="2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7" name="テキスト ボックス 456"/>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48006</xdr:rowOff>
    </xdr:from>
    <xdr:to>
      <xdr:col>24</xdr:col>
      <xdr:colOff>609600</xdr:colOff>
      <xdr:row>16</xdr:row>
      <xdr:rowOff>149606</xdr:rowOff>
    </xdr:to>
    <xdr:sp macro="" textlink="">
      <xdr:nvSpPr>
        <xdr:cNvPr id="465" name="円/楕円 464"/>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20083</xdr:rowOff>
    </xdr:from>
    <xdr:ext cx="762000" cy="259045"/>
    <xdr:sp macro="" textlink="">
      <xdr:nvSpPr>
        <xdr:cNvPr id="466" name="将来負担の状況該当値テキスト"/>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65151</xdr:rowOff>
    </xdr:from>
    <xdr:to>
      <xdr:col>23</xdr:col>
      <xdr:colOff>457200</xdr:colOff>
      <xdr:row>14</xdr:row>
      <xdr:rowOff>166751</xdr:rowOff>
    </xdr:to>
    <xdr:sp macro="" textlink="">
      <xdr:nvSpPr>
        <xdr:cNvPr id="467" name="円/楕円 466"/>
        <xdr:cNvSpPr/>
      </xdr:nvSpPr>
      <xdr:spPr>
        <a:xfrm>
          <a:off x="16129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5478</xdr:rowOff>
    </xdr:from>
    <xdr:ext cx="736600" cy="259045"/>
    <xdr:sp macro="" textlink="">
      <xdr:nvSpPr>
        <xdr:cNvPr id="468" name="テキスト ボックス 467"/>
        <xdr:cNvSpPr txBox="1"/>
      </xdr:nvSpPr>
      <xdr:spPr>
        <a:xfrm>
          <a:off x="15798800" y="223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6435</xdr:rowOff>
    </xdr:from>
    <xdr:to>
      <xdr:col>22</xdr:col>
      <xdr:colOff>254000</xdr:colOff>
      <xdr:row>14</xdr:row>
      <xdr:rowOff>108035</xdr:rowOff>
    </xdr:to>
    <xdr:sp macro="" textlink="">
      <xdr:nvSpPr>
        <xdr:cNvPr id="469" name="円/楕円 468"/>
        <xdr:cNvSpPr/>
      </xdr:nvSpPr>
      <xdr:spPr>
        <a:xfrm>
          <a:off x="152400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118212</xdr:rowOff>
    </xdr:from>
    <xdr:ext cx="762000" cy="259045"/>
    <xdr:sp macro="" textlink="">
      <xdr:nvSpPr>
        <xdr:cNvPr id="470" name="テキスト ボックス 469"/>
        <xdr:cNvSpPr txBox="1"/>
      </xdr:nvSpPr>
      <xdr:spPr>
        <a:xfrm>
          <a:off x="14909800" y="217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121454</xdr:rowOff>
    </xdr:from>
    <xdr:to>
      <xdr:col>21</xdr:col>
      <xdr:colOff>50800</xdr:colOff>
      <xdr:row>15</xdr:row>
      <xdr:rowOff>51604</xdr:rowOff>
    </xdr:to>
    <xdr:sp macro="" textlink="">
      <xdr:nvSpPr>
        <xdr:cNvPr id="471" name="円/楕円 470"/>
        <xdr:cNvSpPr/>
      </xdr:nvSpPr>
      <xdr:spPr>
        <a:xfrm>
          <a:off x="14351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61781</xdr:rowOff>
    </xdr:from>
    <xdr:ext cx="762000" cy="259045"/>
    <xdr:sp macro="" textlink="">
      <xdr:nvSpPr>
        <xdr:cNvPr id="472" name="テキスト ボックス 471"/>
        <xdr:cNvSpPr txBox="1"/>
      </xdr:nvSpPr>
      <xdr:spPr>
        <a:xfrm>
          <a:off x="14020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4572</xdr:rowOff>
    </xdr:from>
    <xdr:to>
      <xdr:col>19</xdr:col>
      <xdr:colOff>533400</xdr:colOff>
      <xdr:row>16</xdr:row>
      <xdr:rowOff>106172</xdr:rowOff>
    </xdr:to>
    <xdr:sp macro="" textlink="">
      <xdr:nvSpPr>
        <xdr:cNvPr id="473" name="円/楕円 472"/>
        <xdr:cNvSpPr/>
      </xdr:nvSpPr>
      <xdr:spPr>
        <a:xfrm>
          <a:off x="134620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90949</xdr:rowOff>
    </xdr:from>
    <xdr:ext cx="762000" cy="259045"/>
    <xdr:sp macro="" textlink="">
      <xdr:nvSpPr>
        <xdr:cNvPr id="474" name="テキスト ボックス 473"/>
        <xdr:cNvSpPr txBox="1"/>
      </xdr:nvSpPr>
      <xdr:spPr>
        <a:xfrm>
          <a:off x="13131800" y="283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31,139
30,906
18.93
13,861,659
13,471,754
287,410
6,014,412
10,957,422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年度と比較して人件費が増加したが、町税や地方消費税交付金の増加による経常的一般財源等の伸びにより経常収支比率は平成</a:t>
          </a:r>
          <a:r>
            <a:rPr kumimoji="1" lang="en-US" altLang="ja-JP" sz="1200">
              <a:latin typeface="ＭＳ Ｐゴシック"/>
            </a:rPr>
            <a:t>26</a:t>
          </a:r>
          <a:r>
            <a:rPr kumimoji="1" lang="ja-JP" altLang="en-US" sz="1200">
              <a:latin typeface="ＭＳ Ｐゴシック"/>
            </a:rPr>
            <a:t>年度を下回った。</a:t>
          </a:r>
        </a:p>
        <a:p>
          <a:r>
            <a:rPr kumimoji="1" lang="ja-JP" altLang="en-US" sz="1200">
              <a:latin typeface="ＭＳ Ｐゴシック"/>
            </a:rPr>
            <a:t>　今後は、定員適正化計画による職員数の増加も見込まれることなどから、人件費が増加し、経常収支比率の悪化が懸念される。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97282</xdr:rowOff>
    </xdr:to>
    <xdr:cxnSp macro="">
      <xdr:nvCxnSpPr>
        <xdr:cNvPr id="64" name="直線コネクタ 63"/>
        <xdr:cNvCxnSpPr/>
      </xdr:nvCxnSpPr>
      <xdr:spPr>
        <a:xfrm flipV="1">
          <a:off x="3987800" y="6070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97282</xdr:rowOff>
    </xdr:from>
    <xdr:to>
      <xdr:col>5</xdr:col>
      <xdr:colOff>549275</xdr:colOff>
      <xdr:row>35</xdr:row>
      <xdr:rowOff>101854</xdr:rowOff>
    </xdr:to>
    <xdr:cxnSp macro="">
      <xdr:nvCxnSpPr>
        <xdr:cNvPr id="67" name="直線コネクタ 66"/>
        <xdr:cNvCxnSpPr/>
      </xdr:nvCxnSpPr>
      <xdr:spPr>
        <a:xfrm flipV="1">
          <a:off x="3098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101854</xdr:rowOff>
    </xdr:from>
    <xdr:to>
      <xdr:col>4</xdr:col>
      <xdr:colOff>346075</xdr:colOff>
      <xdr:row>35</xdr:row>
      <xdr:rowOff>101854</xdr:rowOff>
    </xdr:to>
    <xdr:cxnSp macro="">
      <xdr:nvCxnSpPr>
        <xdr:cNvPr id="70" name="直線コネクタ 69"/>
        <xdr:cNvCxnSpPr/>
      </xdr:nvCxnSpPr>
      <xdr:spPr>
        <a:xfrm>
          <a:off x="2209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35</xdr:row>
      <xdr:rowOff>115570</xdr:rowOff>
    </xdr:to>
    <xdr:cxnSp macro="">
      <xdr:nvCxnSpPr>
        <xdr:cNvPr id="73" name="直線コネクタ 72"/>
        <xdr:cNvCxnSpPr/>
      </xdr:nvCxnSpPr>
      <xdr:spPr>
        <a:xfrm flipV="1">
          <a:off x="1320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3" name="円/楕円 82"/>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99077</xdr:rowOff>
    </xdr:from>
    <xdr:ext cx="762000" cy="259045"/>
    <xdr:sp macro="" textlink="">
      <xdr:nvSpPr>
        <xdr:cNvPr id="84"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46482</xdr:rowOff>
    </xdr:from>
    <xdr:to>
      <xdr:col>5</xdr:col>
      <xdr:colOff>600075</xdr:colOff>
      <xdr:row>35</xdr:row>
      <xdr:rowOff>148082</xdr:rowOff>
    </xdr:to>
    <xdr:sp macro="" textlink="">
      <xdr:nvSpPr>
        <xdr:cNvPr id="85" name="円/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51054</xdr:rowOff>
    </xdr:from>
    <xdr:to>
      <xdr:col>4</xdr:col>
      <xdr:colOff>396875</xdr:colOff>
      <xdr:row>35</xdr:row>
      <xdr:rowOff>152654</xdr:rowOff>
    </xdr:to>
    <xdr:sp macro="" textlink="">
      <xdr:nvSpPr>
        <xdr:cNvPr id="87" name="円/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51054</xdr:rowOff>
    </xdr:from>
    <xdr:to>
      <xdr:col>3</xdr:col>
      <xdr:colOff>193675</xdr:colOff>
      <xdr:row>35</xdr:row>
      <xdr:rowOff>152654</xdr:rowOff>
    </xdr:to>
    <xdr:sp macro="" textlink="">
      <xdr:nvSpPr>
        <xdr:cNvPr id="89" name="円/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1" name="円/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民間委託の推進などにより物件費は年々増加している。加えて、人口増加により児童、生徒数が増加したことに伴い、教育関係の物件費が増加傾向である。</a:t>
          </a:r>
          <a:endParaRPr kumimoji="1" lang="en-US" altLang="ja-JP" sz="1200">
            <a:latin typeface="ＭＳ Ｐゴシック"/>
          </a:endParaRPr>
        </a:p>
        <a:p>
          <a:r>
            <a:rPr kumimoji="1" lang="ja-JP" altLang="en-US" sz="1200">
              <a:latin typeface="ＭＳ Ｐゴシック"/>
            </a:rPr>
            <a:t>　特に、平成</a:t>
          </a:r>
          <a:r>
            <a:rPr kumimoji="1" lang="en-US" altLang="ja-JP" sz="1200">
              <a:latin typeface="ＭＳ Ｐゴシック"/>
            </a:rPr>
            <a:t>27</a:t>
          </a:r>
          <a:r>
            <a:rPr kumimoji="1" lang="ja-JP" altLang="en-US" sz="1200">
              <a:latin typeface="ＭＳ Ｐゴシック"/>
            </a:rPr>
            <a:t>年度は、新設小学校の開校（平成</a:t>
          </a:r>
          <a:r>
            <a:rPr kumimoji="1" lang="en-US" altLang="ja-JP" sz="1200">
              <a:latin typeface="ＭＳ Ｐゴシック"/>
            </a:rPr>
            <a:t>28</a:t>
          </a:r>
          <a:r>
            <a:rPr kumimoji="1" lang="ja-JP" altLang="en-US" sz="1200">
              <a:latin typeface="ＭＳ Ｐゴシック"/>
            </a:rPr>
            <a:t>年４月）に向けた消耗品や備品の調達をしたことにより、前年度に比べて物件費が大きく増加した。</a:t>
          </a:r>
        </a:p>
        <a:p>
          <a:r>
            <a:rPr kumimoji="1" lang="ja-JP" altLang="en-US" sz="1200">
              <a:latin typeface="ＭＳ Ｐゴシック"/>
            </a:rPr>
            <a:t>　今後も人口の増加に伴う事務事業の増加等により、物件費の増加が見込まれるため、経費の節減に努める必要がある。</a:t>
          </a: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76381</xdr:rowOff>
    </xdr:from>
    <xdr:to>
      <xdr:col>24</xdr:col>
      <xdr:colOff>31750</xdr:colOff>
      <xdr:row>17</xdr:row>
      <xdr:rowOff>95976</xdr:rowOff>
    </xdr:to>
    <xdr:cxnSp macro="">
      <xdr:nvCxnSpPr>
        <xdr:cNvPr id="127" name="直線コネクタ 126"/>
        <xdr:cNvCxnSpPr/>
      </xdr:nvCxnSpPr>
      <xdr:spPr>
        <a:xfrm>
          <a:off x="15671800" y="29910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76381</xdr:rowOff>
    </xdr:to>
    <xdr:cxnSp macro="">
      <xdr:nvCxnSpPr>
        <xdr:cNvPr id="130" name="直線コネクタ 129"/>
        <xdr:cNvCxnSpPr/>
      </xdr:nvCxnSpPr>
      <xdr:spPr>
        <a:xfrm>
          <a:off x="14782800" y="29191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17</xdr:row>
      <xdr:rowOff>4536</xdr:rowOff>
    </xdr:to>
    <xdr:cxnSp macro="">
      <xdr:nvCxnSpPr>
        <xdr:cNvPr id="133" name="直線コネクタ 132"/>
        <xdr:cNvCxnSpPr/>
      </xdr:nvCxnSpPr>
      <xdr:spPr>
        <a:xfrm>
          <a:off x="13893800" y="2853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64951</xdr:rowOff>
    </xdr:from>
    <xdr:to>
      <xdr:col>20</xdr:col>
      <xdr:colOff>158750</xdr:colOff>
      <xdr:row>16</xdr:row>
      <xdr:rowOff>110671</xdr:rowOff>
    </xdr:to>
    <xdr:cxnSp macro="">
      <xdr:nvCxnSpPr>
        <xdr:cNvPr id="136" name="直線コネクタ 135"/>
        <xdr:cNvCxnSpPr/>
      </xdr:nvCxnSpPr>
      <xdr:spPr>
        <a:xfrm>
          <a:off x="13004800" y="28081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45176</xdr:rowOff>
    </xdr:from>
    <xdr:to>
      <xdr:col>24</xdr:col>
      <xdr:colOff>82550</xdr:colOff>
      <xdr:row>17</xdr:row>
      <xdr:rowOff>146776</xdr:rowOff>
    </xdr:to>
    <xdr:sp macro="" textlink="">
      <xdr:nvSpPr>
        <xdr:cNvPr id="146" name="円/楕円 145"/>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17253</xdr:rowOff>
    </xdr:from>
    <xdr:ext cx="762000" cy="259045"/>
    <xdr:sp macro="" textlink="">
      <xdr:nvSpPr>
        <xdr:cNvPr id="147"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25581</xdr:rowOff>
    </xdr:from>
    <xdr:to>
      <xdr:col>22</xdr:col>
      <xdr:colOff>615950</xdr:colOff>
      <xdr:row>17</xdr:row>
      <xdr:rowOff>127181</xdr:rowOff>
    </xdr:to>
    <xdr:sp macro="" textlink="">
      <xdr:nvSpPr>
        <xdr:cNvPr id="148" name="円/楕円 147"/>
        <xdr:cNvSpPr/>
      </xdr:nvSpPr>
      <xdr:spPr>
        <a:xfrm>
          <a:off x="15621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111958</xdr:rowOff>
    </xdr:from>
    <xdr:ext cx="736600" cy="259045"/>
    <xdr:sp macro="" textlink="">
      <xdr:nvSpPr>
        <xdr:cNvPr id="149" name="テキスト ボックス 148"/>
        <xdr:cNvSpPr txBox="1"/>
      </xdr:nvSpPr>
      <xdr:spPr>
        <a:xfrm>
          <a:off x="15290800" y="302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0" name="円/楕円 149"/>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1" name="テキスト ボックス 150"/>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2" name="円/楕円 151"/>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3" name="テキスト ボックス 152"/>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14151</xdr:rowOff>
    </xdr:from>
    <xdr:to>
      <xdr:col>19</xdr:col>
      <xdr:colOff>6350</xdr:colOff>
      <xdr:row>16</xdr:row>
      <xdr:rowOff>115751</xdr:rowOff>
    </xdr:to>
    <xdr:sp macro="" textlink="">
      <xdr:nvSpPr>
        <xdr:cNvPr id="154" name="円/楕円 153"/>
        <xdr:cNvSpPr/>
      </xdr:nvSpPr>
      <xdr:spPr>
        <a:xfrm>
          <a:off x="12954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100528</xdr:rowOff>
    </xdr:from>
    <xdr:ext cx="762000" cy="259045"/>
    <xdr:sp macro="" textlink="">
      <xdr:nvSpPr>
        <xdr:cNvPr id="155" name="テキスト ボックス 154"/>
        <xdr:cNvSpPr txBox="1"/>
      </xdr:nvSpPr>
      <xdr:spPr>
        <a:xfrm>
          <a:off x="12623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制度の改正や人口の増加等により扶助費は増加傾向にあり、今後も増加することが見込まれる。</a:t>
          </a:r>
        </a:p>
        <a:p>
          <a:r>
            <a:rPr kumimoji="1" lang="ja-JP" altLang="en-US" sz="1200">
              <a:latin typeface="ＭＳ Ｐゴシック"/>
            </a:rPr>
            <a:t>　今後は、資格審査等の適正化などにより、類似団体平均数値を上回らないように努める。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50800</xdr:rowOff>
    </xdr:to>
    <xdr:cxnSp macro="">
      <xdr:nvCxnSpPr>
        <xdr:cNvPr id="188" name="直線コネクタ 187"/>
        <xdr:cNvCxnSpPr/>
      </xdr:nvCxnSpPr>
      <xdr:spPr>
        <a:xfrm>
          <a:off x="3987800" y="9550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120650</xdr:rowOff>
    </xdr:to>
    <xdr:cxnSp macro="">
      <xdr:nvCxnSpPr>
        <xdr:cNvPr id="191" name="直線コネクタ 190"/>
        <xdr:cNvCxnSpPr/>
      </xdr:nvCxnSpPr>
      <xdr:spPr>
        <a:xfrm>
          <a:off x="3098800" y="9398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6350</xdr:rowOff>
    </xdr:to>
    <xdr:cxnSp macro="">
      <xdr:nvCxnSpPr>
        <xdr:cNvPr id="194" name="直線コネクタ 193"/>
        <xdr:cNvCxnSpPr/>
      </xdr:nvCxnSpPr>
      <xdr:spPr>
        <a:xfrm flipV="1">
          <a:off x="2209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6350</xdr:rowOff>
    </xdr:to>
    <xdr:cxnSp macro="">
      <xdr:nvCxnSpPr>
        <xdr:cNvPr id="197" name="直線コネクタ 196"/>
        <xdr:cNvCxnSpPr/>
      </xdr:nvCxnSpPr>
      <xdr:spPr>
        <a:xfrm>
          <a:off x="1320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7" name="円/楕円 206"/>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8"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9" name="円/楕円 208"/>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10" name="テキスト ボックス 209"/>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11" name="円/楕円 210"/>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2" name="テキスト ボックス 211"/>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3" name="円/楕円 212"/>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4" name="テキスト ボックス 213"/>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5" name="円/楕円 214"/>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6" name="テキスト ボックス 215"/>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その他に係る経常収支比率が上昇した要因は、繰出金の増加である。繰出金は増加傾向にあり、平成</a:t>
          </a:r>
          <a:r>
            <a:rPr kumimoji="1" lang="en-US" altLang="ja-JP" sz="1050">
              <a:latin typeface="ＭＳ Ｐゴシック"/>
            </a:rPr>
            <a:t>27</a:t>
          </a:r>
          <a:r>
            <a:rPr kumimoji="1" lang="ja-JP" altLang="en-US" sz="1050">
              <a:latin typeface="ＭＳ Ｐゴシック"/>
            </a:rPr>
            <a:t>年度は、国民健康保険特別会計への保険基盤安定分の繰出金、公共下水道事業特別会計への繰出金が増加している。国民健康保険会計への繰出は、市町村申告を推進し、所得の把握に努めた結果、減免対象者が増加したことが影響した。公共下水道事業特別会計への繰出は、繰出基準に基づくものが増加している。</a:t>
          </a:r>
          <a:endParaRPr kumimoji="1" lang="en-US" altLang="ja-JP" sz="1050">
            <a:latin typeface="ＭＳ Ｐゴシック"/>
          </a:endParaRPr>
        </a:p>
        <a:p>
          <a:r>
            <a:rPr kumimoji="1" lang="ja-JP" altLang="en-US" sz="1050">
              <a:latin typeface="ＭＳ Ｐゴシック"/>
            </a:rPr>
            <a:t>　今後は、施設の老朽化や人口増加に伴う公共施設の建設などにより維持補修費の増加も予想される。特別会計における経費の節減や公共施設の適正な管理により、類似団体平均を上回らないように努める。</a:t>
          </a:r>
          <a:endParaRPr kumimoji="1" lang="en-US" altLang="ja-JP" sz="1050">
            <a:latin typeface="ＭＳ Ｐゴシック"/>
          </a:endParaRPr>
        </a:p>
        <a:p>
          <a:endParaRPr kumimoji="1" lang="ja-JP" altLang="en-US" sz="10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58420</xdr:rowOff>
    </xdr:to>
    <xdr:cxnSp macro="">
      <xdr:nvCxnSpPr>
        <xdr:cNvPr id="249" name="直線コネクタ 248"/>
        <xdr:cNvCxnSpPr/>
      </xdr:nvCxnSpPr>
      <xdr:spPr>
        <a:xfrm>
          <a:off x="15671800" y="9598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27940</xdr:rowOff>
    </xdr:to>
    <xdr:cxnSp macro="">
      <xdr:nvCxnSpPr>
        <xdr:cNvPr id="252" name="直線コネクタ 251"/>
        <xdr:cNvCxnSpPr/>
      </xdr:nvCxnSpPr>
      <xdr:spPr>
        <a:xfrm flipV="1">
          <a:off x="14782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27940</xdr:rowOff>
    </xdr:to>
    <xdr:cxnSp macro="">
      <xdr:nvCxnSpPr>
        <xdr:cNvPr id="255" name="直線コネクタ 254"/>
        <xdr:cNvCxnSpPr/>
      </xdr:nvCxnSpPr>
      <xdr:spPr>
        <a:xfrm>
          <a:off x="13893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27940</xdr:rowOff>
    </xdr:to>
    <xdr:cxnSp macro="">
      <xdr:nvCxnSpPr>
        <xdr:cNvPr id="258" name="直線コネクタ 257"/>
        <xdr:cNvCxnSpPr/>
      </xdr:nvCxnSpPr>
      <xdr:spPr>
        <a:xfrm>
          <a:off x="13004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68" name="円/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0" name="円/楕円 269"/>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1" name="テキスト ボックス 270"/>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2" name="円/楕円 271"/>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3" name="テキスト ボックス 27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4" name="円/楕円 273"/>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5" name="テキスト ボックス 274"/>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6" name="円/楕円 275"/>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7" name="テキスト ボックス 276"/>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一部事務組合に対する負担金が増加傾向にあるが、平成</a:t>
          </a:r>
          <a:r>
            <a:rPr kumimoji="1" lang="en-US" altLang="ja-JP" sz="1200">
              <a:latin typeface="ＭＳ Ｐゴシック"/>
            </a:rPr>
            <a:t>27</a:t>
          </a:r>
          <a:r>
            <a:rPr kumimoji="1" lang="ja-JP" altLang="en-US" sz="1200">
              <a:latin typeface="ＭＳ Ｐゴシック"/>
            </a:rPr>
            <a:t>年度は税収等の伸びによる経常的一般財源等の増加により、経常収支比率は減少した。</a:t>
          </a:r>
        </a:p>
        <a:p>
          <a:r>
            <a:rPr kumimoji="1" lang="ja-JP" altLang="en-US" sz="1200">
              <a:latin typeface="ＭＳ Ｐゴシック"/>
            </a:rPr>
            <a:t>　今後も適正な補助金等の交付など、経費の削減に努めることが必要である。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67564</xdr:rowOff>
    </xdr:from>
    <xdr:to>
      <xdr:col>24</xdr:col>
      <xdr:colOff>31750</xdr:colOff>
      <xdr:row>38</xdr:row>
      <xdr:rowOff>99568</xdr:rowOff>
    </xdr:to>
    <xdr:cxnSp macro="">
      <xdr:nvCxnSpPr>
        <xdr:cNvPr id="307" name="直線コネクタ 306"/>
        <xdr:cNvCxnSpPr/>
      </xdr:nvCxnSpPr>
      <xdr:spPr>
        <a:xfrm flipV="1">
          <a:off x="15671800" y="65826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38</xdr:row>
      <xdr:rowOff>99568</xdr:rowOff>
    </xdr:to>
    <xdr:cxnSp macro="">
      <xdr:nvCxnSpPr>
        <xdr:cNvPr id="310" name="直線コネクタ 309"/>
        <xdr:cNvCxnSpPr/>
      </xdr:nvCxnSpPr>
      <xdr:spPr>
        <a:xfrm>
          <a:off x="14782800" y="6600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76708</xdr:rowOff>
    </xdr:from>
    <xdr:to>
      <xdr:col>21</xdr:col>
      <xdr:colOff>361950</xdr:colOff>
      <xdr:row>38</xdr:row>
      <xdr:rowOff>85852</xdr:rowOff>
    </xdr:to>
    <xdr:cxnSp macro="">
      <xdr:nvCxnSpPr>
        <xdr:cNvPr id="313" name="直線コネクタ 312"/>
        <xdr:cNvCxnSpPr/>
      </xdr:nvCxnSpPr>
      <xdr:spPr>
        <a:xfrm>
          <a:off x="13893800" y="6591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76708</xdr:rowOff>
    </xdr:from>
    <xdr:to>
      <xdr:col>20</xdr:col>
      <xdr:colOff>158750</xdr:colOff>
      <xdr:row>38</xdr:row>
      <xdr:rowOff>108712</xdr:rowOff>
    </xdr:to>
    <xdr:cxnSp macro="">
      <xdr:nvCxnSpPr>
        <xdr:cNvPr id="316" name="直線コネクタ 315"/>
        <xdr:cNvCxnSpPr/>
      </xdr:nvCxnSpPr>
      <xdr:spPr>
        <a:xfrm flipV="1">
          <a:off x="13004800" y="6591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26" name="円/楕円 325"/>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160291</xdr:rowOff>
    </xdr:from>
    <xdr:ext cx="762000" cy="259045"/>
    <xdr:sp macro="" textlink="">
      <xdr:nvSpPr>
        <xdr:cNvPr id="327"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48768</xdr:rowOff>
    </xdr:from>
    <xdr:to>
      <xdr:col>22</xdr:col>
      <xdr:colOff>615950</xdr:colOff>
      <xdr:row>38</xdr:row>
      <xdr:rowOff>150368</xdr:rowOff>
    </xdr:to>
    <xdr:sp macro="" textlink="">
      <xdr:nvSpPr>
        <xdr:cNvPr id="328" name="円/楕円 327"/>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135145</xdr:rowOff>
    </xdr:from>
    <xdr:ext cx="736600" cy="259045"/>
    <xdr:sp macro="" textlink="">
      <xdr:nvSpPr>
        <xdr:cNvPr id="329" name="テキスト ボックス 328"/>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0" name="円/楕円 329"/>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1" name="テキスト ボックス 330"/>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25908</xdr:rowOff>
    </xdr:from>
    <xdr:to>
      <xdr:col>20</xdr:col>
      <xdr:colOff>209550</xdr:colOff>
      <xdr:row>38</xdr:row>
      <xdr:rowOff>127508</xdr:rowOff>
    </xdr:to>
    <xdr:sp macro="" textlink="">
      <xdr:nvSpPr>
        <xdr:cNvPr id="332" name="円/楕円 331"/>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112285</xdr:rowOff>
    </xdr:from>
    <xdr:ext cx="762000" cy="259045"/>
    <xdr:sp macro="" textlink="">
      <xdr:nvSpPr>
        <xdr:cNvPr id="333" name="テキスト ボックス 332"/>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34" name="円/楕円 333"/>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5" name="テキスト ボックス 334"/>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大型事業の償還が完了したことやこれまで新発債を抑制してきたことにより公債費は減少傾向にある。</a:t>
          </a:r>
        </a:p>
        <a:p>
          <a:r>
            <a:rPr kumimoji="1" lang="ja-JP" altLang="en-US" sz="1200">
              <a:latin typeface="ＭＳ Ｐゴシック"/>
            </a:rPr>
            <a:t>　しかし、平成</a:t>
          </a:r>
          <a:r>
            <a:rPr kumimoji="1" lang="en-US" altLang="ja-JP" sz="1200">
              <a:latin typeface="ＭＳ Ｐゴシック"/>
            </a:rPr>
            <a:t>26</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にかけて地方債を財源とした新設小学校や周辺整備事業を実施し、また現在新設中学校等の整備に着手していることから、今後は新発債の発行による公債費の増加が見込まれる。計画的な財政運営により、公債費の抑制に努める必要がある。</a:t>
          </a:r>
        </a:p>
        <a:p>
          <a:endParaRPr kumimoji="1" lang="ja-JP" altLang="en-US" sz="12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35561</xdr:rowOff>
    </xdr:to>
    <xdr:cxnSp macro="">
      <xdr:nvCxnSpPr>
        <xdr:cNvPr id="368" name="直線コネクタ 367"/>
        <xdr:cNvCxnSpPr/>
      </xdr:nvCxnSpPr>
      <xdr:spPr>
        <a:xfrm flipV="1">
          <a:off x="3987800" y="12997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58420</xdr:rowOff>
    </xdr:to>
    <xdr:cxnSp macro="">
      <xdr:nvCxnSpPr>
        <xdr:cNvPr id="371" name="直線コネクタ 370"/>
        <xdr:cNvCxnSpPr/>
      </xdr:nvCxnSpPr>
      <xdr:spPr>
        <a:xfrm flipV="1">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104139</xdr:rowOff>
    </xdr:to>
    <xdr:cxnSp macro="">
      <xdr:nvCxnSpPr>
        <xdr:cNvPr id="374" name="直線コネクタ 373"/>
        <xdr:cNvCxnSpPr/>
      </xdr:nvCxnSpPr>
      <xdr:spPr>
        <a:xfrm flipV="1">
          <a:off x="2209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77</xdr:row>
      <xdr:rowOff>8889</xdr:rowOff>
    </xdr:to>
    <xdr:cxnSp macro="">
      <xdr:nvCxnSpPr>
        <xdr:cNvPr id="377" name="直線コネクタ 376"/>
        <xdr:cNvCxnSpPr/>
      </xdr:nvCxnSpPr>
      <xdr:spPr>
        <a:xfrm flipV="1">
          <a:off x="1320800" y="13134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7" name="円/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9" name="円/楕円 388"/>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0" name="テキスト ボックス 389"/>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1" name="円/楕円 39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2" name="テキスト ボックス 391"/>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3" name="円/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4" name="テキスト ボックス 393"/>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5" name="円/楕円 394"/>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6" name="テキスト ボックス 39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経常経費は増加傾向にあり、特に物件費、扶助費が伸びている。それにもかかわらず、経常収支比率の急激な増加が見られないのは、経常的一般財源等の増加によるものである。</a:t>
          </a:r>
        </a:p>
        <a:p>
          <a:r>
            <a:rPr kumimoji="1" lang="ja-JP" altLang="en-US" sz="1200">
              <a:latin typeface="ＭＳ Ｐゴシック"/>
            </a:rPr>
            <a:t>　今後も経常的一般財源等の増加により経常収支比率は急激に増加しないと思われるが、人口の増加に伴う経費の増加は様々な場面で生じることが予想される。したがって、さらなる経費の削減に努める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33274</xdr:rowOff>
    </xdr:to>
    <xdr:cxnSp macro="">
      <xdr:nvCxnSpPr>
        <xdr:cNvPr id="427" name="直線コネクタ 426"/>
        <xdr:cNvCxnSpPr/>
      </xdr:nvCxnSpPr>
      <xdr:spPr>
        <a:xfrm>
          <a:off x="15671800" y="13207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5842</xdr:rowOff>
    </xdr:to>
    <xdr:cxnSp macro="">
      <xdr:nvCxnSpPr>
        <xdr:cNvPr id="430" name="直線コネクタ 429"/>
        <xdr:cNvCxnSpPr/>
      </xdr:nvCxnSpPr>
      <xdr:spPr>
        <a:xfrm>
          <a:off x="14782800" y="131114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40132</xdr:rowOff>
    </xdr:from>
    <xdr:to>
      <xdr:col>21</xdr:col>
      <xdr:colOff>361950</xdr:colOff>
      <xdr:row>76</xdr:row>
      <xdr:rowOff>81280</xdr:rowOff>
    </xdr:to>
    <xdr:cxnSp macro="">
      <xdr:nvCxnSpPr>
        <xdr:cNvPr id="433" name="直線コネクタ 432"/>
        <xdr:cNvCxnSpPr/>
      </xdr:nvCxnSpPr>
      <xdr:spPr>
        <a:xfrm>
          <a:off x="13893800" y="13070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40132</xdr:rowOff>
    </xdr:to>
    <xdr:cxnSp macro="">
      <xdr:nvCxnSpPr>
        <xdr:cNvPr id="436" name="直線コネクタ 435"/>
        <xdr:cNvCxnSpPr/>
      </xdr:nvCxnSpPr>
      <xdr:spPr>
        <a:xfrm>
          <a:off x="13004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46" name="円/楕円 445"/>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170451</xdr:rowOff>
    </xdr:from>
    <xdr:ext cx="762000" cy="259045"/>
    <xdr:sp macro="" textlink="">
      <xdr:nvSpPr>
        <xdr:cNvPr id="447"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126492</xdr:rowOff>
    </xdr:from>
    <xdr:to>
      <xdr:col>22</xdr:col>
      <xdr:colOff>615950</xdr:colOff>
      <xdr:row>77</xdr:row>
      <xdr:rowOff>56642</xdr:rowOff>
    </xdr:to>
    <xdr:sp macro="" textlink="">
      <xdr:nvSpPr>
        <xdr:cNvPr id="448" name="円/楕円 447"/>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49" name="テキスト ボックス 448"/>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0" name="円/楕円 449"/>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1" name="テキスト ボックス 450"/>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160782</xdr:rowOff>
    </xdr:from>
    <xdr:to>
      <xdr:col>20</xdr:col>
      <xdr:colOff>209550</xdr:colOff>
      <xdr:row>76</xdr:row>
      <xdr:rowOff>90932</xdr:rowOff>
    </xdr:to>
    <xdr:sp macro="" textlink="">
      <xdr:nvSpPr>
        <xdr:cNvPr id="452" name="円/楕円 451"/>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101109</xdr:rowOff>
    </xdr:from>
    <xdr:ext cx="762000" cy="259045"/>
    <xdr:sp macro="" textlink="">
      <xdr:nvSpPr>
        <xdr:cNvPr id="453" name="テキスト ボックス 452"/>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4" name="円/楕円 453"/>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5" name="テキスト ボックス 45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福岡県新宮町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50185</xdr:rowOff>
    </xdr:from>
    <xdr:to>
      <xdr:col>4</xdr:col>
      <xdr:colOff>1117600</xdr:colOff>
      <xdr:row>19</xdr:row>
      <xdr:rowOff>52438</xdr:rowOff>
    </xdr:to>
    <xdr:cxnSp macro="">
      <xdr:nvCxnSpPr>
        <xdr:cNvPr id="52" name="直線コネクタ 51"/>
        <xdr:cNvCxnSpPr/>
      </xdr:nvCxnSpPr>
      <xdr:spPr bwMode="auto">
        <a:xfrm flipV="1">
          <a:off x="5003800" y="3355360"/>
          <a:ext cx="6477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48634</xdr:rowOff>
    </xdr:from>
    <xdr:to>
      <xdr:col>4</xdr:col>
      <xdr:colOff>469900</xdr:colOff>
      <xdr:row>19</xdr:row>
      <xdr:rowOff>52438</xdr:rowOff>
    </xdr:to>
    <xdr:cxnSp macro="">
      <xdr:nvCxnSpPr>
        <xdr:cNvPr id="55" name="直線コネクタ 54"/>
        <xdr:cNvCxnSpPr/>
      </xdr:nvCxnSpPr>
      <xdr:spPr bwMode="auto">
        <a:xfrm>
          <a:off x="4305300" y="3353809"/>
          <a:ext cx="698500" cy="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46723</xdr:rowOff>
    </xdr:from>
    <xdr:to>
      <xdr:col>3</xdr:col>
      <xdr:colOff>904875</xdr:colOff>
      <xdr:row>19</xdr:row>
      <xdr:rowOff>48634</xdr:rowOff>
    </xdr:to>
    <xdr:cxnSp macro="">
      <xdr:nvCxnSpPr>
        <xdr:cNvPr id="58" name="直線コネクタ 57"/>
        <xdr:cNvCxnSpPr/>
      </xdr:nvCxnSpPr>
      <xdr:spPr bwMode="auto">
        <a:xfrm>
          <a:off x="3606800" y="3351898"/>
          <a:ext cx="698500" cy="1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2391</xdr:rowOff>
    </xdr:from>
    <xdr:to>
      <xdr:col>3</xdr:col>
      <xdr:colOff>206375</xdr:colOff>
      <xdr:row>19</xdr:row>
      <xdr:rowOff>46723</xdr:rowOff>
    </xdr:to>
    <xdr:cxnSp macro="">
      <xdr:nvCxnSpPr>
        <xdr:cNvPr id="61" name="直線コネクタ 60"/>
        <xdr:cNvCxnSpPr/>
      </xdr:nvCxnSpPr>
      <xdr:spPr bwMode="auto">
        <a:xfrm>
          <a:off x="2908300" y="3307566"/>
          <a:ext cx="698500" cy="44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170835</xdr:rowOff>
    </xdr:from>
    <xdr:to>
      <xdr:col>5</xdr:col>
      <xdr:colOff>34925</xdr:colOff>
      <xdr:row>19</xdr:row>
      <xdr:rowOff>100985</xdr:rowOff>
    </xdr:to>
    <xdr:sp macro="" textlink="">
      <xdr:nvSpPr>
        <xdr:cNvPr id="71" name="円/楕円 70"/>
        <xdr:cNvSpPr/>
      </xdr:nvSpPr>
      <xdr:spPr bwMode="auto">
        <a:xfrm>
          <a:off x="5600700" y="330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142912</xdr:rowOff>
    </xdr:from>
    <xdr:ext cx="762000" cy="259045"/>
    <xdr:sp macro="" textlink="">
      <xdr:nvSpPr>
        <xdr:cNvPr id="72" name="人口1人当たり決算額の推移該当値テキスト130"/>
        <xdr:cNvSpPr txBox="1"/>
      </xdr:nvSpPr>
      <xdr:spPr>
        <a:xfrm>
          <a:off x="5740400" y="32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55,621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1638</xdr:rowOff>
    </xdr:from>
    <xdr:to>
      <xdr:col>4</xdr:col>
      <xdr:colOff>520700</xdr:colOff>
      <xdr:row>19</xdr:row>
      <xdr:rowOff>103238</xdr:rowOff>
    </xdr:to>
    <xdr:sp macro="" textlink="">
      <xdr:nvSpPr>
        <xdr:cNvPr id="73" name="円/楕円 72"/>
        <xdr:cNvSpPr/>
      </xdr:nvSpPr>
      <xdr:spPr bwMode="auto">
        <a:xfrm>
          <a:off x="4953000" y="330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88015</xdr:rowOff>
    </xdr:from>
    <xdr:ext cx="736600" cy="259045"/>
    <xdr:sp macro="" textlink="">
      <xdr:nvSpPr>
        <xdr:cNvPr id="74" name="テキスト ボックス 73"/>
        <xdr:cNvSpPr txBox="1"/>
      </xdr:nvSpPr>
      <xdr:spPr>
        <a:xfrm>
          <a:off x="4622800" y="339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169284</xdr:rowOff>
    </xdr:from>
    <xdr:to>
      <xdr:col>3</xdr:col>
      <xdr:colOff>955675</xdr:colOff>
      <xdr:row>19</xdr:row>
      <xdr:rowOff>99434</xdr:rowOff>
    </xdr:to>
    <xdr:sp macro="" textlink="">
      <xdr:nvSpPr>
        <xdr:cNvPr id="75" name="円/楕円 74"/>
        <xdr:cNvSpPr/>
      </xdr:nvSpPr>
      <xdr:spPr bwMode="auto">
        <a:xfrm>
          <a:off x="4254500" y="33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84211</xdr:rowOff>
    </xdr:from>
    <xdr:ext cx="762000" cy="259045"/>
    <xdr:sp macro="" textlink="">
      <xdr:nvSpPr>
        <xdr:cNvPr id="76" name="テキスト ボックス 75"/>
        <xdr:cNvSpPr txBox="1"/>
      </xdr:nvSpPr>
      <xdr:spPr>
        <a:xfrm>
          <a:off x="3924300" y="338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167373</xdr:rowOff>
    </xdr:from>
    <xdr:to>
      <xdr:col>3</xdr:col>
      <xdr:colOff>257175</xdr:colOff>
      <xdr:row>19</xdr:row>
      <xdr:rowOff>97523</xdr:rowOff>
    </xdr:to>
    <xdr:sp macro="" textlink="">
      <xdr:nvSpPr>
        <xdr:cNvPr id="77" name="円/楕円 76"/>
        <xdr:cNvSpPr/>
      </xdr:nvSpPr>
      <xdr:spPr bwMode="auto">
        <a:xfrm>
          <a:off x="3556000" y="3301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82300</xdr:rowOff>
    </xdr:from>
    <xdr:ext cx="762000" cy="259045"/>
    <xdr:sp macro="" textlink="">
      <xdr:nvSpPr>
        <xdr:cNvPr id="78" name="テキスト ボックス 77"/>
        <xdr:cNvSpPr txBox="1"/>
      </xdr:nvSpPr>
      <xdr:spPr>
        <a:xfrm>
          <a:off x="3225800" y="338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123041</xdr:rowOff>
    </xdr:from>
    <xdr:to>
      <xdr:col>2</xdr:col>
      <xdr:colOff>692150</xdr:colOff>
      <xdr:row>19</xdr:row>
      <xdr:rowOff>53191</xdr:rowOff>
    </xdr:to>
    <xdr:sp macro="" textlink="">
      <xdr:nvSpPr>
        <xdr:cNvPr id="79" name="円/楕円 78"/>
        <xdr:cNvSpPr/>
      </xdr:nvSpPr>
      <xdr:spPr bwMode="auto">
        <a:xfrm>
          <a:off x="2857500" y="325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37968</xdr:rowOff>
    </xdr:from>
    <xdr:ext cx="762000" cy="259045"/>
    <xdr:sp macro="" textlink="">
      <xdr:nvSpPr>
        <xdr:cNvPr id="80" name="テキスト ボックス 79"/>
        <xdr:cNvSpPr txBox="1"/>
      </xdr:nvSpPr>
      <xdr:spPr>
        <a:xfrm>
          <a:off x="2527300" y="334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239634</xdr:rowOff>
    </xdr:from>
    <xdr:to>
      <xdr:col>4</xdr:col>
      <xdr:colOff>1117600</xdr:colOff>
      <xdr:row>35</xdr:row>
      <xdr:rowOff>243586</xdr:rowOff>
    </xdr:to>
    <xdr:cxnSp macro="">
      <xdr:nvCxnSpPr>
        <xdr:cNvPr id="115" name="直線コネクタ 114"/>
        <xdr:cNvCxnSpPr/>
      </xdr:nvCxnSpPr>
      <xdr:spPr bwMode="auto">
        <a:xfrm>
          <a:off x="5003800" y="6849984"/>
          <a:ext cx="647700" cy="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228363</xdr:rowOff>
    </xdr:from>
    <xdr:ext cx="762000" cy="259045"/>
    <xdr:sp macro="" textlink="">
      <xdr:nvSpPr>
        <xdr:cNvPr id="116" name="人口1人当たり決算額の推移平均値テキスト445"/>
        <xdr:cNvSpPr txBox="1"/>
      </xdr:nvSpPr>
      <xdr:spPr>
        <a:xfrm>
          <a:off x="57404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239634</xdr:rowOff>
    </xdr:from>
    <xdr:to>
      <xdr:col>4</xdr:col>
      <xdr:colOff>469900</xdr:colOff>
      <xdr:row>35</xdr:row>
      <xdr:rowOff>242802</xdr:rowOff>
    </xdr:to>
    <xdr:cxnSp macro="">
      <xdr:nvCxnSpPr>
        <xdr:cNvPr id="118" name="直線コネクタ 117"/>
        <xdr:cNvCxnSpPr/>
      </xdr:nvCxnSpPr>
      <xdr:spPr bwMode="auto">
        <a:xfrm flipV="1">
          <a:off x="4305300" y="6849984"/>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216023</xdr:rowOff>
    </xdr:from>
    <xdr:to>
      <xdr:col>3</xdr:col>
      <xdr:colOff>904875</xdr:colOff>
      <xdr:row>35</xdr:row>
      <xdr:rowOff>242802</xdr:rowOff>
    </xdr:to>
    <xdr:cxnSp macro="">
      <xdr:nvCxnSpPr>
        <xdr:cNvPr id="121" name="直線コネクタ 120"/>
        <xdr:cNvCxnSpPr/>
      </xdr:nvCxnSpPr>
      <xdr:spPr bwMode="auto">
        <a:xfrm>
          <a:off x="3606800" y="6826373"/>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90260</xdr:rowOff>
    </xdr:from>
    <xdr:to>
      <xdr:col>3</xdr:col>
      <xdr:colOff>206375</xdr:colOff>
      <xdr:row>35</xdr:row>
      <xdr:rowOff>216023</xdr:rowOff>
    </xdr:to>
    <xdr:cxnSp macro="">
      <xdr:nvCxnSpPr>
        <xdr:cNvPr id="124" name="直線コネクタ 123"/>
        <xdr:cNvCxnSpPr/>
      </xdr:nvCxnSpPr>
      <xdr:spPr bwMode="auto">
        <a:xfrm>
          <a:off x="2908300" y="6700610"/>
          <a:ext cx="698500" cy="1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192786</xdr:rowOff>
    </xdr:from>
    <xdr:to>
      <xdr:col>5</xdr:col>
      <xdr:colOff>34925</xdr:colOff>
      <xdr:row>35</xdr:row>
      <xdr:rowOff>294386</xdr:rowOff>
    </xdr:to>
    <xdr:sp macro="" textlink="">
      <xdr:nvSpPr>
        <xdr:cNvPr id="134" name="円/楕円 133"/>
        <xdr:cNvSpPr/>
      </xdr:nvSpPr>
      <xdr:spPr bwMode="auto">
        <a:xfrm>
          <a:off x="5600700" y="6803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37863</xdr:rowOff>
    </xdr:from>
    <xdr:ext cx="762000" cy="259045"/>
    <xdr:sp macro="" textlink="">
      <xdr:nvSpPr>
        <xdr:cNvPr id="135" name="人口1人当たり決算額の推移該当値テキスト445"/>
        <xdr:cNvSpPr txBox="1"/>
      </xdr:nvSpPr>
      <xdr:spPr>
        <a:xfrm>
          <a:off x="5740400" y="664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188834</xdr:rowOff>
    </xdr:from>
    <xdr:to>
      <xdr:col>4</xdr:col>
      <xdr:colOff>520700</xdr:colOff>
      <xdr:row>35</xdr:row>
      <xdr:rowOff>290434</xdr:rowOff>
    </xdr:to>
    <xdr:sp macro="" textlink="">
      <xdr:nvSpPr>
        <xdr:cNvPr id="136" name="円/楕円 135"/>
        <xdr:cNvSpPr/>
      </xdr:nvSpPr>
      <xdr:spPr bwMode="auto">
        <a:xfrm>
          <a:off x="4953000" y="679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300611</xdr:rowOff>
    </xdr:from>
    <xdr:ext cx="736600" cy="259045"/>
    <xdr:sp macro="" textlink="">
      <xdr:nvSpPr>
        <xdr:cNvPr id="137" name="テキスト ボックス 136"/>
        <xdr:cNvSpPr txBox="1"/>
      </xdr:nvSpPr>
      <xdr:spPr>
        <a:xfrm>
          <a:off x="4622800" y="65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192002</xdr:rowOff>
    </xdr:from>
    <xdr:to>
      <xdr:col>3</xdr:col>
      <xdr:colOff>955675</xdr:colOff>
      <xdr:row>35</xdr:row>
      <xdr:rowOff>293602</xdr:rowOff>
    </xdr:to>
    <xdr:sp macro="" textlink="">
      <xdr:nvSpPr>
        <xdr:cNvPr id="138" name="円/楕円 137"/>
        <xdr:cNvSpPr/>
      </xdr:nvSpPr>
      <xdr:spPr bwMode="auto">
        <a:xfrm>
          <a:off x="4254500" y="6802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278379</xdr:rowOff>
    </xdr:from>
    <xdr:ext cx="762000" cy="259045"/>
    <xdr:sp macro="" textlink="">
      <xdr:nvSpPr>
        <xdr:cNvPr id="139" name="テキスト ボックス 138"/>
        <xdr:cNvSpPr txBox="1"/>
      </xdr:nvSpPr>
      <xdr:spPr>
        <a:xfrm>
          <a:off x="3924300" y="688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165223</xdr:rowOff>
    </xdr:from>
    <xdr:to>
      <xdr:col>3</xdr:col>
      <xdr:colOff>257175</xdr:colOff>
      <xdr:row>35</xdr:row>
      <xdr:rowOff>266823</xdr:rowOff>
    </xdr:to>
    <xdr:sp macro="" textlink="">
      <xdr:nvSpPr>
        <xdr:cNvPr id="140" name="円/楕円 139"/>
        <xdr:cNvSpPr/>
      </xdr:nvSpPr>
      <xdr:spPr bwMode="auto">
        <a:xfrm>
          <a:off x="3556000" y="677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251600</xdr:rowOff>
    </xdr:from>
    <xdr:ext cx="762000" cy="259045"/>
    <xdr:sp macro="" textlink="">
      <xdr:nvSpPr>
        <xdr:cNvPr id="141" name="テキスト ボックス 140"/>
        <xdr:cNvSpPr txBox="1"/>
      </xdr:nvSpPr>
      <xdr:spPr>
        <a:xfrm>
          <a:off x="3225800" y="686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39460</xdr:rowOff>
    </xdr:from>
    <xdr:to>
      <xdr:col>2</xdr:col>
      <xdr:colOff>692150</xdr:colOff>
      <xdr:row>35</xdr:row>
      <xdr:rowOff>141060</xdr:rowOff>
    </xdr:to>
    <xdr:sp macro="" textlink="">
      <xdr:nvSpPr>
        <xdr:cNvPr id="142" name="円/楕円 141"/>
        <xdr:cNvSpPr/>
      </xdr:nvSpPr>
      <xdr:spPr bwMode="auto">
        <a:xfrm>
          <a:off x="2857500" y="664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151238</xdr:rowOff>
    </xdr:from>
    <xdr:ext cx="762000" cy="259045"/>
    <xdr:sp macro="" textlink="">
      <xdr:nvSpPr>
        <xdr:cNvPr id="143" name="テキスト ボックス 142"/>
        <xdr:cNvSpPr txBox="1"/>
      </xdr:nvSpPr>
      <xdr:spPr>
        <a:xfrm>
          <a:off x="2527300" y="641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31,139
30,906
18.93
13,861,659
13,471,754
287,410
6,014,412
10,957,422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46527</xdr:rowOff>
    </xdr:from>
    <xdr:to>
      <xdr:col>6</xdr:col>
      <xdr:colOff>511175</xdr:colOff>
      <xdr:row>39</xdr:row>
      <xdr:rowOff>60814</xdr:rowOff>
    </xdr:to>
    <xdr:cxnSp macro="">
      <xdr:nvCxnSpPr>
        <xdr:cNvPr id="61" name="直線コネクタ 60"/>
        <xdr:cNvCxnSpPr/>
      </xdr:nvCxnSpPr>
      <xdr:spPr>
        <a:xfrm>
          <a:off x="3797300" y="6733077"/>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10122</xdr:rowOff>
    </xdr:from>
    <xdr:to>
      <xdr:col>5</xdr:col>
      <xdr:colOff>358775</xdr:colOff>
      <xdr:row>39</xdr:row>
      <xdr:rowOff>46527</xdr:rowOff>
    </xdr:to>
    <xdr:cxnSp macro="">
      <xdr:nvCxnSpPr>
        <xdr:cNvPr id="64" name="直線コネクタ 63"/>
        <xdr:cNvCxnSpPr/>
      </xdr:nvCxnSpPr>
      <xdr:spPr>
        <a:xfrm>
          <a:off x="2908300" y="6696672"/>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10122</xdr:rowOff>
    </xdr:from>
    <xdr:to>
      <xdr:col>4</xdr:col>
      <xdr:colOff>155575</xdr:colOff>
      <xdr:row>39</xdr:row>
      <xdr:rowOff>23133</xdr:rowOff>
    </xdr:to>
    <xdr:cxnSp macro="">
      <xdr:nvCxnSpPr>
        <xdr:cNvPr id="67" name="直線コネクタ 66"/>
        <xdr:cNvCxnSpPr/>
      </xdr:nvCxnSpPr>
      <xdr:spPr>
        <a:xfrm flipV="1">
          <a:off x="2019300" y="6696672"/>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148558</xdr:rowOff>
    </xdr:from>
    <xdr:to>
      <xdr:col>2</xdr:col>
      <xdr:colOff>638175</xdr:colOff>
      <xdr:row>39</xdr:row>
      <xdr:rowOff>23133</xdr:rowOff>
    </xdr:to>
    <xdr:cxnSp macro="">
      <xdr:nvCxnSpPr>
        <xdr:cNvPr id="70" name="直線コネクタ 69"/>
        <xdr:cNvCxnSpPr/>
      </xdr:nvCxnSpPr>
      <xdr:spPr>
        <a:xfrm>
          <a:off x="1130300" y="6663658"/>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10014</xdr:rowOff>
    </xdr:from>
    <xdr:to>
      <xdr:col>6</xdr:col>
      <xdr:colOff>561975</xdr:colOff>
      <xdr:row>39</xdr:row>
      <xdr:rowOff>111614</xdr:rowOff>
    </xdr:to>
    <xdr:sp macro="" textlink="">
      <xdr:nvSpPr>
        <xdr:cNvPr id="80" name="円/楕円 79"/>
        <xdr:cNvSpPr/>
      </xdr:nvSpPr>
      <xdr:spPr>
        <a:xfrm>
          <a:off x="4584700" y="66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96391</xdr:rowOff>
    </xdr:from>
    <xdr:ext cx="534377" cy="259045"/>
    <xdr:sp macro="" textlink="">
      <xdr:nvSpPr>
        <xdr:cNvPr id="81" name="人件費該当値テキスト"/>
        <xdr:cNvSpPr txBox="1"/>
      </xdr:nvSpPr>
      <xdr:spPr>
        <a:xfrm>
          <a:off x="4686300" y="6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167177</xdr:rowOff>
    </xdr:from>
    <xdr:to>
      <xdr:col>5</xdr:col>
      <xdr:colOff>409575</xdr:colOff>
      <xdr:row>39</xdr:row>
      <xdr:rowOff>97327</xdr:rowOff>
    </xdr:to>
    <xdr:sp macro="" textlink="">
      <xdr:nvSpPr>
        <xdr:cNvPr id="82" name="円/楕円 81"/>
        <xdr:cNvSpPr/>
      </xdr:nvSpPr>
      <xdr:spPr>
        <a:xfrm>
          <a:off x="3746500" y="66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88454</xdr:rowOff>
    </xdr:from>
    <xdr:ext cx="534377" cy="259045"/>
    <xdr:sp macro="" textlink="">
      <xdr:nvSpPr>
        <xdr:cNvPr id="83" name="テキスト ボックス 82"/>
        <xdr:cNvSpPr txBox="1"/>
      </xdr:nvSpPr>
      <xdr:spPr>
        <a:xfrm>
          <a:off x="3530111" y="67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130772</xdr:rowOff>
    </xdr:from>
    <xdr:to>
      <xdr:col>4</xdr:col>
      <xdr:colOff>206375</xdr:colOff>
      <xdr:row>39</xdr:row>
      <xdr:rowOff>60922</xdr:rowOff>
    </xdr:to>
    <xdr:sp macro="" textlink="">
      <xdr:nvSpPr>
        <xdr:cNvPr id="84" name="円/楕円 83"/>
        <xdr:cNvSpPr/>
      </xdr:nvSpPr>
      <xdr:spPr>
        <a:xfrm>
          <a:off x="2857500" y="66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52049</xdr:rowOff>
    </xdr:from>
    <xdr:ext cx="534377" cy="259045"/>
    <xdr:sp macro="" textlink="">
      <xdr:nvSpPr>
        <xdr:cNvPr id="85" name="テキスト ボックス 84"/>
        <xdr:cNvSpPr txBox="1"/>
      </xdr:nvSpPr>
      <xdr:spPr>
        <a:xfrm>
          <a:off x="2641111" y="67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143783</xdr:rowOff>
    </xdr:from>
    <xdr:to>
      <xdr:col>3</xdr:col>
      <xdr:colOff>3175</xdr:colOff>
      <xdr:row>39</xdr:row>
      <xdr:rowOff>73933</xdr:rowOff>
    </xdr:to>
    <xdr:sp macro="" textlink="">
      <xdr:nvSpPr>
        <xdr:cNvPr id="86" name="円/楕円 85"/>
        <xdr:cNvSpPr/>
      </xdr:nvSpPr>
      <xdr:spPr>
        <a:xfrm>
          <a:off x="1968500" y="66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65060</xdr:rowOff>
    </xdr:from>
    <xdr:ext cx="534377" cy="259045"/>
    <xdr:sp macro="" textlink="">
      <xdr:nvSpPr>
        <xdr:cNvPr id="87" name="テキスト ボックス 86"/>
        <xdr:cNvSpPr txBox="1"/>
      </xdr:nvSpPr>
      <xdr:spPr>
        <a:xfrm>
          <a:off x="1752111" y="67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97758</xdr:rowOff>
    </xdr:from>
    <xdr:to>
      <xdr:col>1</xdr:col>
      <xdr:colOff>485775</xdr:colOff>
      <xdr:row>39</xdr:row>
      <xdr:rowOff>27908</xdr:rowOff>
    </xdr:to>
    <xdr:sp macro="" textlink="">
      <xdr:nvSpPr>
        <xdr:cNvPr id="88" name="円/楕円 87"/>
        <xdr:cNvSpPr/>
      </xdr:nvSpPr>
      <xdr:spPr>
        <a:xfrm>
          <a:off x="1079500" y="66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19035</xdr:rowOff>
    </xdr:from>
    <xdr:ext cx="534377" cy="259045"/>
    <xdr:sp macro="" textlink="">
      <xdr:nvSpPr>
        <xdr:cNvPr id="89" name="テキスト ボックス 88"/>
        <xdr:cNvSpPr txBox="1"/>
      </xdr:nvSpPr>
      <xdr:spPr>
        <a:xfrm>
          <a:off x="863111" y="67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123682</xdr:rowOff>
    </xdr:from>
    <xdr:to>
      <xdr:col>6</xdr:col>
      <xdr:colOff>511175</xdr:colOff>
      <xdr:row>56</xdr:row>
      <xdr:rowOff>22020</xdr:rowOff>
    </xdr:to>
    <xdr:cxnSp macro="">
      <xdr:nvCxnSpPr>
        <xdr:cNvPr id="121" name="直線コネクタ 120"/>
        <xdr:cNvCxnSpPr/>
      </xdr:nvCxnSpPr>
      <xdr:spPr>
        <a:xfrm flipV="1">
          <a:off x="3797300" y="9553432"/>
          <a:ext cx="8382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22020</xdr:rowOff>
    </xdr:from>
    <xdr:to>
      <xdr:col>5</xdr:col>
      <xdr:colOff>358775</xdr:colOff>
      <xdr:row>56</xdr:row>
      <xdr:rowOff>71381</xdr:rowOff>
    </xdr:to>
    <xdr:cxnSp macro="">
      <xdr:nvCxnSpPr>
        <xdr:cNvPr id="124" name="直線コネクタ 123"/>
        <xdr:cNvCxnSpPr/>
      </xdr:nvCxnSpPr>
      <xdr:spPr>
        <a:xfrm flipV="1">
          <a:off x="2908300" y="9623220"/>
          <a:ext cx="8890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67446</xdr:rowOff>
    </xdr:from>
    <xdr:to>
      <xdr:col>4</xdr:col>
      <xdr:colOff>155575</xdr:colOff>
      <xdr:row>56</xdr:row>
      <xdr:rowOff>71381</xdr:rowOff>
    </xdr:to>
    <xdr:cxnSp macro="">
      <xdr:nvCxnSpPr>
        <xdr:cNvPr id="127" name="直線コネクタ 126"/>
        <xdr:cNvCxnSpPr/>
      </xdr:nvCxnSpPr>
      <xdr:spPr>
        <a:xfrm>
          <a:off x="2019300" y="9668646"/>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67446</xdr:rowOff>
    </xdr:from>
    <xdr:to>
      <xdr:col>2</xdr:col>
      <xdr:colOff>638175</xdr:colOff>
      <xdr:row>56</xdr:row>
      <xdr:rowOff>76051</xdr:rowOff>
    </xdr:to>
    <xdr:cxnSp macro="">
      <xdr:nvCxnSpPr>
        <xdr:cNvPr id="130" name="直線コネクタ 129"/>
        <xdr:cNvCxnSpPr/>
      </xdr:nvCxnSpPr>
      <xdr:spPr>
        <a:xfrm flipV="1">
          <a:off x="1130300" y="9668646"/>
          <a:ext cx="8890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72882</xdr:rowOff>
    </xdr:from>
    <xdr:to>
      <xdr:col>6</xdr:col>
      <xdr:colOff>561975</xdr:colOff>
      <xdr:row>56</xdr:row>
      <xdr:rowOff>3032</xdr:rowOff>
    </xdr:to>
    <xdr:sp macro="" textlink="">
      <xdr:nvSpPr>
        <xdr:cNvPr id="140" name="円/楕円 139"/>
        <xdr:cNvSpPr/>
      </xdr:nvSpPr>
      <xdr:spPr>
        <a:xfrm>
          <a:off x="4584700" y="950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95759</xdr:rowOff>
    </xdr:from>
    <xdr:ext cx="534377" cy="259045"/>
    <xdr:sp macro="" textlink="">
      <xdr:nvSpPr>
        <xdr:cNvPr id="141" name="物件費該当値テキスト"/>
        <xdr:cNvSpPr txBox="1"/>
      </xdr:nvSpPr>
      <xdr:spPr>
        <a:xfrm>
          <a:off x="4686300" y="93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142670</xdr:rowOff>
    </xdr:from>
    <xdr:to>
      <xdr:col>5</xdr:col>
      <xdr:colOff>409575</xdr:colOff>
      <xdr:row>56</xdr:row>
      <xdr:rowOff>72820</xdr:rowOff>
    </xdr:to>
    <xdr:sp macro="" textlink="">
      <xdr:nvSpPr>
        <xdr:cNvPr id="142" name="円/楕円 141"/>
        <xdr:cNvSpPr/>
      </xdr:nvSpPr>
      <xdr:spPr>
        <a:xfrm>
          <a:off x="3746500" y="95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89347</xdr:rowOff>
    </xdr:from>
    <xdr:ext cx="534377" cy="259045"/>
    <xdr:sp macro="" textlink="">
      <xdr:nvSpPr>
        <xdr:cNvPr id="143" name="テキスト ボックス 142"/>
        <xdr:cNvSpPr txBox="1"/>
      </xdr:nvSpPr>
      <xdr:spPr>
        <a:xfrm>
          <a:off x="3530111" y="934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20581</xdr:rowOff>
    </xdr:from>
    <xdr:to>
      <xdr:col>4</xdr:col>
      <xdr:colOff>206375</xdr:colOff>
      <xdr:row>56</xdr:row>
      <xdr:rowOff>122181</xdr:rowOff>
    </xdr:to>
    <xdr:sp macro="" textlink="">
      <xdr:nvSpPr>
        <xdr:cNvPr id="144" name="円/楕円 143"/>
        <xdr:cNvSpPr/>
      </xdr:nvSpPr>
      <xdr:spPr>
        <a:xfrm>
          <a:off x="2857500" y="96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138708</xdr:rowOff>
    </xdr:from>
    <xdr:ext cx="534377" cy="259045"/>
    <xdr:sp macro="" textlink="">
      <xdr:nvSpPr>
        <xdr:cNvPr id="145" name="テキスト ボックス 144"/>
        <xdr:cNvSpPr txBox="1"/>
      </xdr:nvSpPr>
      <xdr:spPr>
        <a:xfrm>
          <a:off x="2641111" y="93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16646</xdr:rowOff>
    </xdr:from>
    <xdr:to>
      <xdr:col>3</xdr:col>
      <xdr:colOff>3175</xdr:colOff>
      <xdr:row>56</xdr:row>
      <xdr:rowOff>118246</xdr:rowOff>
    </xdr:to>
    <xdr:sp macro="" textlink="">
      <xdr:nvSpPr>
        <xdr:cNvPr id="146" name="円/楕円 145"/>
        <xdr:cNvSpPr/>
      </xdr:nvSpPr>
      <xdr:spPr>
        <a:xfrm>
          <a:off x="1968500" y="96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134773</xdr:rowOff>
    </xdr:from>
    <xdr:ext cx="534377" cy="259045"/>
    <xdr:sp macro="" textlink="">
      <xdr:nvSpPr>
        <xdr:cNvPr id="147" name="テキスト ボックス 146"/>
        <xdr:cNvSpPr txBox="1"/>
      </xdr:nvSpPr>
      <xdr:spPr>
        <a:xfrm>
          <a:off x="1752111" y="93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25251</xdr:rowOff>
    </xdr:from>
    <xdr:to>
      <xdr:col>1</xdr:col>
      <xdr:colOff>485775</xdr:colOff>
      <xdr:row>56</xdr:row>
      <xdr:rowOff>126851</xdr:rowOff>
    </xdr:to>
    <xdr:sp macro="" textlink="">
      <xdr:nvSpPr>
        <xdr:cNvPr id="148" name="円/楕円 147"/>
        <xdr:cNvSpPr/>
      </xdr:nvSpPr>
      <xdr:spPr>
        <a:xfrm>
          <a:off x="1079500" y="96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117978</xdr:rowOff>
    </xdr:from>
    <xdr:ext cx="534377" cy="259045"/>
    <xdr:sp macro="" textlink="">
      <xdr:nvSpPr>
        <xdr:cNvPr id="149" name="テキスト ボックス 148"/>
        <xdr:cNvSpPr txBox="1"/>
      </xdr:nvSpPr>
      <xdr:spPr>
        <a:xfrm>
          <a:off x="863111" y="97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13970</xdr:rowOff>
    </xdr:from>
    <xdr:to>
      <xdr:col>6</xdr:col>
      <xdr:colOff>511175</xdr:colOff>
      <xdr:row>78</xdr:row>
      <xdr:rowOff>18466</xdr:rowOff>
    </xdr:to>
    <xdr:cxnSp macro="">
      <xdr:nvCxnSpPr>
        <xdr:cNvPr id="178" name="直線コネクタ 177"/>
        <xdr:cNvCxnSpPr/>
      </xdr:nvCxnSpPr>
      <xdr:spPr>
        <a:xfrm>
          <a:off x="3797300" y="1338707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5817</xdr:rowOff>
    </xdr:from>
    <xdr:to>
      <xdr:col>5</xdr:col>
      <xdr:colOff>358775</xdr:colOff>
      <xdr:row>78</xdr:row>
      <xdr:rowOff>13970</xdr:rowOff>
    </xdr:to>
    <xdr:cxnSp macro="">
      <xdr:nvCxnSpPr>
        <xdr:cNvPr id="181" name="直線コネクタ 180"/>
        <xdr:cNvCxnSpPr/>
      </xdr:nvCxnSpPr>
      <xdr:spPr>
        <a:xfrm>
          <a:off x="2908300" y="1337891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136271</xdr:rowOff>
    </xdr:from>
    <xdr:to>
      <xdr:col>4</xdr:col>
      <xdr:colOff>155575</xdr:colOff>
      <xdr:row>78</xdr:row>
      <xdr:rowOff>5817</xdr:rowOff>
    </xdr:to>
    <xdr:cxnSp macro="">
      <xdr:nvCxnSpPr>
        <xdr:cNvPr id="184" name="直線コネクタ 183"/>
        <xdr:cNvCxnSpPr/>
      </xdr:nvCxnSpPr>
      <xdr:spPr>
        <a:xfrm>
          <a:off x="2019300" y="13337921"/>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136271</xdr:rowOff>
    </xdr:from>
    <xdr:to>
      <xdr:col>2</xdr:col>
      <xdr:colOff>638175</xdr:colOff>
      <xdr:row>77</xdr:row>
      <xdr:rowOff>169571</xdr:rowOff>
    </xdr:to>
    <xdr:cxnSp macro="">
      <xdr:nvCxnSpPr>
        <xdr:cNvPr id="187" name="直線コネクタ 186"/>
        <xdr:cNvCxnSpPr/>
      </xdr:nvCxnSpPr>
      <xdr:spPr>
        <a:xfrm flipV="1">
          <a:off x="1130300" y="13337921"/>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139116</xdr:rowOff>
    </xdr:from>
    <xdr:to>
      <xdr:col>6</xdr:col>
      <xdr:colOff>561975</xdr:colOff>
      <xdr:row>78</xdr:row>
      <xdr:rowOff>69266</xdr:rowOff>
    </xdr:to>
    <xdr:sp macro="" textlink="">
      <xdr:nvSpPr>
        <xdr:cNvPr id="197" name="円/楕円 196"/>
        <xdr:cNvSpPr/>
      </xdr:nvSpPr>
      <xdr:spPr>
        <a:xfrm>
          <a:off x="4584700" y="133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117543</xdr:rowOff>
    </xdr:from>
    <xdr:ext cx="469744" cy="259045"/>
    <xdr:sp macro="" textlink="">
      <xdr:nvSpPr>
        <xdr:cNvPr id="198" name="維持補修費該当値テキスト"/>
        <xdr:cNvSpPr txBox="1"/>
      </xdr:nvSpPr>
      <xdr:spPr>
        <a:xfrm>
          <a:off x="4686300" y="1331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134620</xdr:rowOff>
    </xdr:from>
    <xdr:to>
      <xdr:col>5</xdr:col>
      <xdr:colOff>409575</xdr:colOff>
      <xdr:row>78</xdr:row>
      <xdr:rowOff>64770</xdr:rowOff>
    </xdr:to>
    <xdr:sp macro="" textlink="">
      <xdr:nvSpPr>
        <xdr:cNvPr id="199" name="円/楕円 198"/>
        <xdr:cNvSpPr/>
      </xdr:nvSpPr>
      <xdr:spPr>
        <a:xfrm>
          <a:off x="3746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55897</xdr:rowOff>
    </xdr:from>
    <xdr:ext cx="469744" cy="259045"/>
    <xdr:sp macro="" textlink="">
      <xdr:nvSpPr>
        <xdr:cNvPr id="200" name="テキスト ボックス 199"/>
        <xdr:cNvSpPr txBox="1"/>
      </xdr:nvSpPr>
      <xdr:spPr>
        <a:xfrm>
          <a:off x="3562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126467</xdr:rowOff>
    </xdr:from>
    <xdr:to>
      <xdr:col>4</xdr:col>
      <xdr:colOff>206375</xdr:colOff>
      <xdr:row>78</xdr:row>
      <xdr:rowOff>56617</xdr:rowOff>
    </xdr:to>
    <xdr:sp macro="" textlink="">
      <xdr:nvSpPr>
        <xdr:cNvPr id="201" name="円/楕円 200"/>
        <xdr:cNvSpPr/>
      </xdr:nvSpPr>
      <xdr:spPr>
        <a:xfrm>
          <a:off x="2857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47744</xdr:rowOff>
    </xdr:from>
    <xdr:ext cx="469744" cy="259045"/>
    <xdr:sp macro="" textlink="">
      <xdr:nvSpPr>
        <xdr:cNvPr id="202" name="テキスト ボックス 201"/>
        <xdr:cNvSpPr txBox="1"/>
      </xdr:nvSpPr>
      <xdr:spPr>
        <a:xfrm>
          <a:off x="2673427" y="134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85471</xdr:rowOff>
    </xdr:from>
    <xdr:to>
      <xdr:col>3</xdr:col>
      <xdr:colOff>3175</xdr:colOff>
      <xdr:row>78</xdr:row>
      <xdr:rowOff>15621</xdr:rowOff>
    </xdr:to>
    <xdr:sp macro="" textlink="">
      <xdr:nvSpPr>
        <xdr:cNvPr id="203" name="円/楕円 202"/>
        <xdr:cNvSpPr/>
      </xdr:nvSpPr>
      <xdr:spPr>
        <a:xfrm>
          <a:off x="19685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6748</xdr:rowOff>
    </xdr:from>
    <xdr:ext cx="469744" cy="259045"/>
    <xdr:sp macro="" textlink="">
      <xdr:nvSpPr>
        <xdr:cNvPr id="204" name="テキスト ボックス 203"/>
        <xdr:cNvSpPr txBox="1"/>
      </xdr:nvSpPr>
      <xdr:spPr>
        <a:xfrm>
          <a:off x="1784427"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118771</xdr:rowOff>
    </xdr:from>
    <xdr:to>
      <xdr:col>1</xdr:col>
      <xdr:colOff>485775</xdr:colOff>
      <xdr:row>78</xdr:row>
      <xdr:rowOff>48921</xdr:rowOff>
    </xdr:to>
    <xdr:sp macro="" textlink="">
      <xdr:nvSpPr>
        <xdr:cNvPr id="205" name="円/楕円 204"/>
        <xdr:cNvSpPr/>
      </xdr:nvSpPr>
      <xdr:spPr>
        <a:xfrm>
          <a:off x="1079500" y="13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40048</xdr:rowOff>
    </xdr:from>
    <xdr:ext cx="469744" cy="259045"/>
    <xdr:sp macro="" textlink="">
      <xdr:nvSpPr>
        <xdr:cNvPr id="206" name="テキスト ボックス 205"/>
        <xdr:cNvSpPr txBox="1"/>
      </xdr:nvSpPr>
      <xdr:spPr>
        <a:xfrm>
          <a:off x="895427" y="134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118211</xdr:rowOff>
    </xdr:from>
    <xdr:to>
      <xdr:col>6</xdr:col>
      <xdr:colOff>511175</xdr:colOff>
      <xdr:row>96</xdr:row>
      <xdr:rowOff>125451</xdr:rowOff>
    </xdr:to>
    <xdr:cxnSp macro="">
      <xdr:nvCxnSpPr>
        <xdr:cNvPr id="236" name="直線コネクタ 235"/>
        <xdr:cNvCxnSpPr/>
      </xdr:nvCxnSpPr>
      <xdr:spPr>
        <a:xfrm flipV="1">
          <a:off x="3797300" y="16577411"/>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125451</xdr:rowOff>
    </xdr:from>
    <xdr:to>
      <xdr:col>5</xdr:col>
      <xdr:colOff>358775</xdr:colOff>
      <xdr:row>97</xdr:row>
      <xdr:rowOff>121774</xdr:rowOff>
    </xdr:to>
    <xdr:cxnSp macro="">
      <xdr:nvCxnSpPr>
        <xdr:cNvPr id="239" name="直線コネクタ 238"/>
        <xdr:cNvCxnSpPr/>
      </xdr:nvCxnSpPr>
      <xdr:spPr>
        <a:xfrm flipV="1">
          <a:off x="2908300" y="16584651"/>
          <a:ext cx="889000" cy="1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121774</xdr:rowOff>
    </xdr:from>
    <xdr:to>
      <xdr:col>4</xdr:col>
      <xdr:colOff>155575</xdr:colOff>
      <xdr:row>98</xdr:row>
      <xdr:rowOff>15266</xdr:rowOff>
    </xdr:to>
    <xdr:cxnSp macro="">
      <xdr:nvCxnSpPr>
        <xdr:cNvPr id="242" name="直線コネクタ 241"/>
        <xdr:cNvCxnSpPr/>
      </xdr:nvCxnSpPr>
      <xdr:spPr>
        <a:xfrm flipV="1">
          <a:off x="2019300" y="16752424"/>
          <a:ext cx="889000" cy="6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15266</xdr:rowOff>
    </xdr:from>
    <xdr:to>
      <xdr:col>2</xdr:col>
      <xdr:colOff>638175</xdr:colOff>
      <xdr:row>98</xdr:row>
      <xdr:rowOff>52603</xdr:rowOff>
    </xdr:to>
    <xdr:cxnSp macro="">
      <xdr:nvCxnSpPr>
        <xdr:cNvPr id="245" name="直線コネクタ 244"/>
        <xdr:cNvCxnSpPr/>
      </xdr:nvCxnSpPr>
      <xdr:spPr>
        <a:xfrm flipV="1">
          <a:off x="1130300" y="16817366"/>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67411</xdr:rowOff>
    </xdr:from>
    <xdr:to>
      <xdr:col>6</xdr:col>
      <xdr:colOff>561975</xdr:colOff>
      <xdr:row>96</xdr:row>
      <xdr:rowOff>169011</xdr:rowOff>
    </xdr:to>
    <xdr:sp macro="" textlink="">
      <xdr:nvSpPr>
        <xdr:cNvPr id="255" name="円/楕円 254"/>
        <xdr:cNvSpPr/>
      </xdr:nvSpPr>
      <xdr:spPr>
        <a:xfrm>
          <a:off x="4584700" y="165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90288</xdr:rowOff>
    </xdr:from>
    <xdr:ext cx="534377" cy="259045"/>
    <xdr:sp macro="" textlink="">
      <xdr:nvSpPr>
        <xdr:cNvPr id="256" name="扶助費該当値テキスト"/>
        <xdr:cNvSpPr txBox="1"/>
      </xdr:nvSpPr>
      <xdr:spPr>
        <a:xfrm>
          <a:off x="4686300" y="163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74651</xdr:rowOff>
    </xdr:from>
    <xdr:to>
      <xdr:col>5</xdr:col>
      <xdr:colOff>409575</xdr:colOff>
      <xdr:row>97</xdr:row>
      <xdr:rowOff>4801</xdr:rowOff>
    </xdr:to>
    <xdr:sp macro="" textlink="">
      <xdr:nvSpPr>
        <xdr:cNvPr id="257" name="円/楕円 256"/>
        <xdr:cNvSpPr/>
      </xdr:nvSpPr>
      <xdr:spPr>
        <a:xfrm>
          <a:off x="3746500" y="165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21328</xdr:rowOff>
    </xdr:from>
    <xdr:ext cx="534377" cy="259045"/>
    <xdr:sp macro="" textlink="">
      <xdr:nvSpPr>
        <xdr:cNvPr id="258" name="テキスト ボックス 257"/>
        <xdr:cNvSpPr txBox="1"/>
      </xdr:nvSpPr>
      <xdr:spPr>
        <a:xfrm>
          <a:off x="3530111" y="163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70974</xdr:rowOff>
    </xdr:from>
    <xdr:to>
      <xdr:col>4</xdr:col>
      <xdr:colOff>206375</xdr:colOff>
      <xdr:row>98</xdr:row>
      <xdr:rowOff>1124</xdr:rowOff>
    </xdr:to>
    <xdr:sp macro="" textlink="">
      <xdr:nvSpPr>
        <xdr:cNvPr id="259" name="円/楕円 258"/>
        <xdr:cNvSpPr/>
      </xdr:nvSpPr>
      <xdr:spPr>
        <a:xfrm>
          <a:off x="2857500" y="167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17651</xdr:rowOff>
    </xdr:from>
    <xdr:ext cx="534377" cy="259045"/>
    <xdr:sp macro="" textlink="">
      <xdr:nvSpPr>
        <xdr:cNvPr id="260" name="テキスト ボックス 259"/>
        <xdr:cNvSpPr txBox="1"/>
      </xdr:nvSpPr>
      <xdr:spPr>
        <a:xfrm>
          <a:off x="2641111" y="164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135916</xdr:rowOff>
    </xdr:from>
    <xdr:to>
      <xdr:col>3</xdr:col>
      <xdr:colOff>3175</xdr:colOff>
      <xdr:row>98</xdr:row>
      <xdr:rowOff>66066</xdr:rowOff>
    </xdr:to>
    <xdr:sp macro="" textlink="">
      <xdr:nvSpPr>
        <xdr:cNvPr id="261" name="円/楕円 260"/>
        <xdr:cNvSpPr/>
      </xdr:nvSpPr>
      <xdr:spPr>
        <a:xfrm>
          <a:off x="1968500" y="167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82593</xdr:rowOff>
    </xdr:from>
    <xdr:ext cx="534377" cy="259045"/>
    <xdr:sp macro="" textlink="">
      <xdr:nvSpPr>
        <xdr:cNvPr id="262" name="テキスト ボックス 261"/>
        <xdr:cNvSpPr txBox="1"/>
      </xdr:nvSpPr>
      <xdr:spPr>
        <a:xfrm>
          <a:off x="1752111" y="165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1803</xdr:rowOff>
    </xdr:from>
    <xdr:to>
      <xdr:col>1</xdr:col>
      <xdr:colOff>485775</xdr:colOff>
      <xdr:row>98</xdr:row>
      <xdr:rowOff>103403</xdr:rowOff>
    </xdr:to>
    <xdr:sp macro="" textlink="">
      <xdr:nvSpPr>
        <xdr:cNvPr id="263" name="円/楕円 262"/>
        <xdr:cNvSpPr/>
      </xdr:nvSpPr>
      <xdr:spPr>
        <a:xfrm>
          <a:off x="1079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94530</xdr:rowOff>
    </xdr:from>
    <xdr:ext cx="534377" cy="259045"/>
    <xdr:sp macro="" textlink="">
      <xdr:nvSpPr>
        <xdr:cNvPr id="264" name="テキスト ボックス 263"/>
        <xdr:cNvSpPr txBox="1"/>
      </xdr:nvSpPr>
      <xdr:spPr>
        <a:xfrm>
          <a:off x="863111" y="16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112094</xdr:rowOff>
    </xdr:from>
    <xdr:to>
      <xdr:col>15</xdr:col>
      <xdr:colOff>180975</xdr:colOff>
      <xdr:row>36</xdr:row>
      <xdr:rowOff>118157</xdr:rowOff>
    </xdr:to>
    <xdr:cxnSp macro="">
      <xdr:nvCxnSpPr>
        <xdr:cNvPr id="295" name="直線コネクタ 294"/>
        <xdr:cNvCxnSpPr/>
      </xdr:nvCxnSpPr>
      <xdr:spPr>
        <a:xfrm>
          <a:off x="9639300" y="6284294"/>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112094</xdr:rowOff>
    </xdr:from>
    <xdr:to>
      <xdr:col>14</xdr:col>
      <xdr:colOff>28575</xdr:colOff>
      <xdr:row>36</xdr:row>
      <xdr:rowOff>128379</xdr:rowOff>
    </xdr:to>
    <xdr:cxnSp macro="">
      <xdr:nvCxnSpPr>
        <xdr:cNvPr id="298" name="直線コネクタ 297"/>
        <xdr:cNvCxnSpPr/>
      </xdr:nvCxnSpPr>
      <xdr:spPr>
        <a:xfrm flipV="1">
          <a:off x="8750300" y="6284294"/>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125788</xdr:rowOff>
    </xdr:from>
    <xdr:to>
      <xdr:col>12</xdr:col>
      <xdr:colOff>511175</xdr:colOff>
      <xdr:row>36</xdr:row>
      <xdr:rowOff>128379</xdr:rowOff>
    </xdr:to>
    <xdr:cxnSp macro="">
      <xdr:nvCxnSpPr>
        <xdr:cNvPr id="301" name="直線コネクタ 300"/>
        <xdr:cNvCxnSpPr/>
      </xdr:nvCxnSpPr>
      <xdr:spPr>
        <a:xfrm>
          <a:off x="7861300" y="6297988"/>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92358</xdr:rowOff>
    </xdr:from>
    <xdr:to>
      <xdr:col>11</xdr:col>
      <xdr:colOff>307975</xdr:colOff>
      <xdr:row>36</xdr:row>
      <xdr:rowOff>125788</xdr:rowOff>
    </xdr:to>
    <xdr:cxnSp macro="">
      <xdr:nvCxnSpPr>
        <xdr:cNvPr id="304" name="直線コネクタ 303"/>
        <xdr:cNvCxnSpPr/>
      </xdr:nvCxnSpPr>
      <xdr:spPr>
        <a:xfrm>
          <a:off x="6972300" y="6264558"/>
          <a:ext cx="8890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67357</xdr:rowOff>
    </xdr:from>
    <xdr:to>
      <xdr:col>15</xdr:col>
      <xdr:colOff>231775</xdr:colOff>
      <xdr:row>36</xdr:row>
      <xdr:rowOff>168957</xdr:rowOff>
    </xdr:to>
    <xdr:sp macro="" textlink="">
      <xdr:nvSpPr>
        <xdr:cNvPr id="314" name="円/楕円 313"/>
        <xdr:cNvSpPr/>
      </xdr:nvSpPr>
      <xdr:spPr>
        <a:xfrm>
          <a:off x="10426700" y="62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90234</xdr:rowOff>
    </xdr:from>
    <xdr:ext cx="534377" cy="259045"/>
    <xdr:sp macro="" textlink="">
      <xdr:nvSpPr>
        <xdr:cNvPr id="315" name="補助費等該当値テキスト"/>
        <xdr:cNvSpPr txBox="1"/>
      </xdr:nvSpPr>
      <xdr:spPr>
        <a:xfrm>
          <a:off x="10528300" y="609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61294</xdr:rowOff>
    </xdr:from>
    <xdr:to>
      <xdr:col>14</xdr:col>
      <xdr:colOff>79375</xdr:colOff>
      <xdr:row>36</xdr:row>
      <xdr:rowOff>162894</xdr:rowOff>
    </xdr:to>
    <xdr:sp macro="" textlink="">
      <xdr:nvSpPr>
        <xdr:cNvPr id="316" name="円/楕円 315"/>
        <xdr:cNvSpPr/>
      </xdr:nvSpPr>
      <xdr:spPr>
        <a:xfrm>
          <a:off x="9588500" y="623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7971</xdr:rowOff>
    </xdr:from>
    <xdr:ext cx="534377" cy="259045"/>
    <xdr:sp macro="" textlink="">
      <xdr:nvSpPr>
        <xdr:cNvPr id="317" name="テキスト ボックス 316"/>
        <xdr:cNvSpPr txBox="1"/>
      </xdr:nvSpPr>
      <xdr:spPr>
        <a:xfrm>
          <a:off x="9372111" y="60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77579</xdr:rowOff>
    </xdr:from>
    <xdr:to>
      <xdr:col>12</xdr:col>
      <xdr:colOff>561975</xdr:colOff>
      <xdr:row>37</xdr:row>
      <xdr:rowOff>7729</xdr:rowOff>
    </xdr:to>
    <xdr:sp macro="" textlink="">
      <xdr:nvSpPr>
        <xdr:cNvPr id="318" name="円/楕円 317"/>
        <xdr:cNvSpPr/>
      </xdr:nvSpPr>
      <xdr:spPr>
        <a:xfrm>
          <a:off x="8699500" y="62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24256</xdr:rowOff>
    </xdr:from>
    <xdr:ext cx="534377" cy="259045"/>
    <xdr:sp macro="" textlink="">
      <xdr:nvSpPr>
        <xdr:cNvPr id="319" name="テキスト ボックス 318"/>
        <xdr:cNvSpPr txBox="1"/>
      </xdr:nvSpPr>
      <xdr:spPr>
        <a:xfrm>
          <a:off x="8483111" y="60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74988</xdr:rowOff>
    </xdr:from>
    <xdr:to>
      <xdr:col>11</xdr:col>
      <xdr:colOff>358775</xdr:colOff>
      <xdr:row>37</xdr:row>
      <xdr:rowOff>5138</xdr:rowOff>
    </xdr:to>
    <xdr:sp macro="" textlink="">
      <xdr:nvSpPr>
        <xdr:cNvPr id="320" name="円/楕円 319"/>
        <xdr:cNvSpPr/>
      </xdr:nvSpPr>
      <xdr:spPr>
        <a:xfrm>
          <a:off x="7810500" y="62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21665</xdr:rowOff>
    </xdr:from>
    <xdr:ext cx="534377" cy="259045"/>
    <xdr:sp macro="" textlink="">
      <xdr:nvSpPr>
        <xdr:cNvPr id="321" name="テキスト ボックス 320"/>
        <xdr:cNvSpPr txBox="1"/>
      </xdr:nvSpPr>
      <xdr:spPr>
        <a:xfrm>
          <a:off x="7594111" y="602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41558</xdr:rowOff>
    </xdr:from>
    <xdr:to>
      <xdr:col>10</xdr:col>
      <xdr:colOff>155575</xdr:colOff>
      <xdr:row>36</xdr:row>
      <xdr:rowOff>143158</xdr:rowOff>
    </xdr:to>
    <xdr:sp macro="" textlink="">
      <xdr:nvSpPr>
        <xdr:cNvPr id="322" name="円/楕円 321"/>
        <xdr:cNvSpPr/>
      </xdr:nvSpPr>
      <xdr:spPr>
        <a:xfrm>
          <a:off x="6921500" y="62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159685</xdr:rowOff>
    </xdr:from>
    <xdr:ext cx="534377" cy="259045"/>
    <xdr:sp macro="" textlink="">
      <xdr:nvSpPr>
        <xdr:cNvPr id="323" name="テキスト ボックス 322"/>
        <xdr:cNvSpPr txBox="1"/>
      </xdr:nvSpPr>
      <xdr:spPr>
        <a:xfrm>
          <a:off x="6705111" y="59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143762</xdr:rowOff>
    </xdr:from>
    <xdr:to>
      <xdr:col>15</xdr:col>
      <xdr:colOff>180975</xdr:colOff>
      <xdr:row>55</xdr:row>
      <xdr:rowOff>160258</xdr:rowOff>
    </xdr:to>
    <xdr:cxnSp macro="">
      <xdr:nvCxnSpPr>
        <xdr:cNvPr id="352" name="直線コネクタ 351"/>
        <xdr:cNvCxnSpPr/>
      </xdr:nvCxnSpPr>
      <xdr:spPr>
        <a:xfrm flipV="1">
          <a:off x="9639300" y="8887712"/>
          <a:ext cx="838200" cy="70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160258</xdr:rowOff>
    </xdr:from>
    <xdr:to>
      <xdr:col>14</xdr:col>
      <xdr:colOff>28575</xdr:colOff>
      <xdr:row>57</xdr:row>
      <xdr:rowOff>53601</xdr:rowOff>
    </xdr:to>
    <xdr:cxnSp macro="">
      <xdr:nvCxnSpPr>
        <xdr:cNvPr id="355" name="直線コネクタ 354"/>
        <xdr:cNvCxnSpPr/>
      </xdr:nvCxnSpPr>
      <xdr:spPr>
        <a:xfrm flipV="1">
          <a:off x="8750300" y="9590008"/>
          <a:ext cx="889000" cy="2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53601</xdr:rowOff>
    </xdr:from>
    <xdr:to>
      <xdr:col>12</xdr:col>
      <xdr:colOff>511175</xdr:colOff>
      <xdr:row>58</xdr:row>
      <xdr:rowOff>49388</xdr:rowOff>
    </xdr:to>
    <xdr:cxnSp macro="">
      <xdr:nvCxnSpPr>
        <xdr:cNvPr id="358" name="直線コネクタ 357"/>
        <xdr:cNvCxnSpPr/>
      </xdr:nvCxnSpPr>
      <xdr:spPr>
        <a:xfrm flipV="1">
          <a:off x="7861300" y="9826251"/>
          <a:ext cx="889000" cy="1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68834</xdr:rowOff>
    </xdr:from>
    <xdr:to>
      <xdr:col>11</xdr:col>
      <xdr:colOff>307975</xdr:colOff>
      <xdr:row>58</xdr:row>
      <xdr:rowOff>49388</xdr:rowOff>
    </xdr:to>
    <xdr:cxnSp macro="">
      <xdr:nvCxnSpPr>
        <xdr:cNvPr id="361" name="直線コネクタ 360"/>
        <xdr:cNvCxnSpPr/>
      </xdr:nvCxnSpPr>
      <xdr:spPr>
        <a:xfrm>
          <a:off x="6972300" y="9841484"/>
          <a:ext cx="889000" cy="15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92962</xdr:rowOff>
    </xdr:from>
    <xdr:to>
      <xdr:col>15</xdr:col>
      <xdr:colOff>231775</xdr:colOff>
      <xdr:row>52</xdr:row>
      <xdr:rowOff>23112</xdr:rowOff>
    </xdr:to>
    <xdr:sp macro="" textlink="">
      <xdr:nvSpPr>
        <xdr:cNvPr id="371" name="円/楕円 370"/>
        <xdr:cNvSpPr/>
      </xdr:nvSpPr>
      <xdr:spPr>
        <a:xfrm>
          <a:off x="10426700" y="88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45989</xdr:rowOff>
    </xdr:from>
    <xdr:ext cx="599010" cy="259045"/>
    <xdr:sp macro="" textlink="">
      <xdr:nvSpPr>
        <xdr:cNvPr id="372" name="普通建設事業費該当値テキスト"/>
        <xdr:cNvSpPr txBox="1"/>
      </xdr:nvSpPr>
      <xdr:spPr>
        <a:xfrm>
          <a:off x="10528300" y="87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166,967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109458</xdr:rowOff>
    </xdr:from>
    <xdr:to>
      <xdr:col>14</xdr:col>
      <xdr:colOff>79375</xdr:colOff>
      <xdr:row>56</xdr:row>
      <xdr:rowOff>39608</xdr:rowOff>
    </xdr:to>
    <xdr:sp macro="" textlink="">
      <xdr:nvSpPr>
        <xdr:cNvPr id="373" name="円/楕円 372"/>
        <xdr:cNvSpPr/>
      </xdr:nvSpPr>
      <xdr:spPr>
        <a:xfrm>
          <a:off x="9588500" y="95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56135</xdr:rowOff>
    </xdr:from>
    <xdr:ext cx="534377" cy="259045"/>
    <xdr:sp macro="" textlink="">
      <xdr:nvSpPr>
        <xdr:cNvPr id="374" name="テキスト ボックス 373"/>
        <xdr:cNvSpPr txBox="1"/>
      </xdr:nvSpPr>
      <xdr:spPr>
        <a:xfrm>
          <a:off x="9372111" y="9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2801</xdr:rowOff>
    </xdr:from>
    <xdr:to>
      <xdr:col>12</xdr:col>
      <xdr:colOff>561975</xdr:colOff>
      <xdr:row>57</xdr:row>
      <xdr:rowOff>104401</xdr:rowOff>
    </xdr:to>
    <xdr:sp macro="" textlink="">
      <xdr:nvSpPr>
        <xdr:cNvPr id="375" name="円/楕円 374"/>
        <xdr:cNvSpPr/>
      </xdr:nvSpPr>
      <xdr:spPr>
        <a:xfrm>
          <a:off x="8699500" y="97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95528</xdr:rowOff>
    </xdr:from>
    <xdr:ext cx="534377" cy="259045"/>
    <xdr:sp macro="" textlink="">
      <xdr:nvSpPr>
        <xdr:cNvPr id="376" name="テキスト ボックス 375"/>
        <xdr:cNvSpPr txBox="1"/>
      </xdr:nvSpPr>
      <xdr:spPr>
        <a:xfrm>
          <a:off x="8483111" y="98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170038</xdr:rowOff>
    </xdr:from>
    <xdr:to>
      <xdr:col>11</xdr:col>
      <xdr:colOff>358775</xdr:colOff>
      <xdr:row>58</xdr:row>
      <xdr:rowOff>100188</xdr:rowOff>
    </xdr:to>
    <xdr:sp macro="" textlink="">
      <xdr:nvSpPr>
        <xdr:cNvPr id="377" name="円/楕円 376"/>
        <xdr:cNvSpPr/>
      </xdr:nvSpPr>
      <xdr:spPr>
        <a:xfrm>
          <a:off x="7810500" y="9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91315</xdr:rowOff>
    </xdr:from>
    <xdr:ext cx="534377" cy="259045"/>
    <xdr:sp macro="" textlink="">
      <xdr:nvSpPr>
        <xdr:cNvPr id="378" name="テキスト ボックス 377"/>
        <xdr:cNvSpPr txBox="1"/>
      </xdr:nvSpPr>
      <xdr:spPr>
        <a:xfrm>
          <a:off x="7594111" y="100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18034</xdr:rowOff>
    </xdr:from>
    <xdr:to>
      <xdr:col>10</xdr:col>
      <xdr:colOff>155575</xdr:colOff>
      <xdr:row>57</xdr:row>
      <xdr:rowOff>119634</xdr:rowOff>
    </xdr:to>
    <xdr:sp macro="" textlink="">
      <xdr:nvSpPr>
        <xdr:cNvPr id="379" name="円/楕円 378"/>
        <xdr:cNvSpPr/>
      </xdr:nvSpPr>
      <xdr:spPr>
        <a:xfrm>
          <a:off x="6921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110761</xdr:rowOff>
    </xdr:from>
    <xdr:ext cx="534377" cy="259045"/>
    <xdr:sp macro="" textlink="">
      <xdr:nvSpPr>
        <xdr:cNvPr id="380" name="テキスト ボックス 379"/>
        <xdr:cNvSpPr txBox="1"/>
      </xdr:nvSpPr>
      <xdr:spPr>
        <a:xfrm>
          <a:off x="6705111" y="98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10410</xdr:rowOff>
    </xdr:from>
    <xdr:to>
      <xdr:col>15</xdr:col>
      <xdr:colOff>180975</xdr:colOff>
      <xdr:row>76</xdr:row>
      <xdr:rowOff>50121</xdr:rowOff>
    </xdr:to>
    <xdr:cxnSp macro="">
      <xdr:nvCxnSpPr>
        <xdr:cNvPr id="411" name="直線コネクタ 410"/>
        <xdr:cNvCxnSpPr/>
      </xdr:nvCxnSpPr>
      <xdr:spPr>
        <a:xfrm flipV="1">
          <a:off x="9639300" y="12011910"/>
          <a:ext cx="838200" cy="106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69</xdr:row>
      <xdr:rowOff>131060</xdr:rowOff>
    </xdr:from>
    <xdr:to>
      <xdr:col>15</xdr:col>
      <xdr:colOff>231775</xdr:colOff>
      <xdr:row>70</xdr:row>
      <xdr:rowOff>61210</xdr:rowOff>
    </xdr:to>
    <xdr:sp macro="" textlink="">
      <xdr:nvSpPr>
        <xdr:cNvPr id="421" name="円/楕円 420"/>
        <xdr:cNvSpPr/>
      </xdr:nvSpPr>
      <xdr:spPr>
        <a:xfrm>
          <a:off x="10426700" y="119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84087</xdr:rowOff>
    </xdr:from>
    <xdr:ext cx="599010" cy="259045"/>
    <xdr:sp macro="" textlink="">
      <xdr:nvSpPr>
        <xdr:cNvPr id="422" name="普通建設事業費 （ うち新規整備　）該当値テキスト"/>
        <xdr:cNvSpPr txBox="1"/>
      </xdr:nvSpPr>
      <xdr:spPr>
        <a:xfrm>
          <a:off x="10528300" y="1191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149,877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170771</xdr:rowOff>
    </xdr:from>
    <xdr:to>
      <xdr:col>14</xdr:col>
      <xdr:colOff>79375</xdr:colOff>
      <xdr:row>76</xdr:row>
      <xdr:rowOff>100921</xdr:rowOff>
    </xdr:to>
    <xdr:sp macro="" textlink="">
      <xdr:nvSpPr>
        <xdr:cNvPr id="423" name="円/楕円 422"/>
        <xdr:cNvSpPr/>
      </xdr:nvSpPr>
      <xdr:spPr>
        <a:xfrm>
          <a:off x="9588500" y="13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117449</xdr:rowOff>
    </xdr:from>
    <xdr:ext cx="534377" cy="259045"/>
    <xdr:sp macro="" textlink="">
      <xdr:nvSpPr>
        <xdr:cNvPr id="424" name="テキスト ボックス 423"/>
        <xdr:cNvSpPr txBox="1"/>
      </xdr:nvSpPr>
      <xdr:spPr>
        <a:xfrm>
          <a:off x="9372111" y="128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102730</xdr:rowOff>
    </xdr:from>
    <xdr:to>
      <xdr:col>15</xdr:col>
      <xdr:colOff>180975</xdr:colOff>
      <xdr:row>98</xdr:row>
      <xdr:rowOff>137210</xdr:rowOff>
    </xdr:to>
    <xdr:cxnSp macro="">
      <xdr:nvCxnSpPr>
        <xdr:cNvPr id="453" name="直線コネクタ 452"/>
        <xdr:cNvCxnSpPr/>
      </xdr:nvCxnSpPr>
      <xdr:spPr>
        <a:xfrm flipV="1">
          <a:off x="9639300" y="16904830"/>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51930</xdr:rowOff>
    </xdr:from>
    <xdr:to>
      <xdr:col>15</xdr:col>
      <xdr:colOff>231775</xdr:colOff>
      <xdr:row>98</xdr:row>
      <xdr:rowOff>153530</xdr:rowOff>
    </xdr:to>
    <xdr:sp macro="" textlink="">
      <xdr:nvSpPr>
        <xdr:cNvPr id="463" name="円/楕円 462"/>
        <xdr:cNvSpPr/>
      </xdr:nvSpPr>
      <xdr:spPr>
        <a:xfrm>
          <a:off x="104267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138307</xdr:rowOff>
    </xdr:from>
    <xdr:ext cx="469744" cy="259045"/>
    <xdr:sp macro="" textlink="">
      <xdr:nvSpPr>
        <xdr:cNvPr id="464" name="普通建設事業費 （ うち更新整備　）該当値テキスト"/>
        <xdr:cNvSpPr txBox="1"/>
      </xdr:nvSpPr>
      <xdr:spPr>
        <a:xfrm>
          <a:off x="10528300" y="167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86410</xdr:rowOff>
    </xdr:from>
    <xdr:to>
      <xdr:col>14</xdr:col>
      <xdr:colOff>79375</xdr:colOff>
      <xdr:row>99</xdr:row>
      <xdr:rowOff>16560</xdr:rowOff>
    </xdr:to>
    <xdr:sp macro="" textlink="">
      <xdr:nvSpPr>
        <xdr:cNvPr id="465" name="円/楕円 464"/>
        <xdr:cNvSpPr/>
      </xdr:nvSpPr>
      <xdr:spPr>
        <a:xfrm>
          <a:off x="9588500" y="168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7687</xdr:rowOff>
    </xdr:from>
    <xdr:ext cx="469744" cy="259045"/>
    <xdr:sp macro="" textlink="">
      <xdr:nvSpPr>
        <xdr:cNvPr id="466" name="テキスト ボックス 465"/>
        <xdr:cNvSpPr txBox="1"/>
      </xdr:nvSpPr>
      <xdr:spPr>
        <a:xfrm>
          <a:off x="9404427" y="1698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39345</xdr:rowOff>
    </xdr:from>
    <xdr:to>
      <xdr:col>23</xdr:col>
      <xdr:colOff>517525</xdr:colOff>
      <xdr:row>39</xdr:row>
      <xdr:rowOff>43307</xdr:rowOff>
    </xdr:to>
    <xdr:cxnSp macro="">
      <xdr:nvCxnSpPr>
        <xdr:cNvPr id="495" name="直線コネクタ 494"/>
        <xdr:cNvCxnSpPr/>
      </xdr:nvCxnSpPr>
      <xdr:spPr>
        <a:xfrm>
          <a:off x="15481300" y="6725895"/>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166522</xdr:rowOff>
    </xdr:from>
    <xdr:to>
      <xdr:col>22</xdr:col>
      <xdr:colOff>365125</xdr:colOff>
      <xdr:row>39</xdr:row>
      <xdr:rowOff>39345</xdr:rowOff>
    </xdr:to>
    <xdr:cxnSp macro="">
      <xdr:nvCxnSpPr>
        <xdr:cNvPr id="498" name="直線コネクタ 497"/>
        <xdr:cNvCxnSpPr/>
      </xdr:nvCxnSpPr>
      <xdr:spPr>
        <a:xfrm>
          <a:off x="14592300" y="6167272"/>
          <a:ext cx="889000" cy="5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166522</xdr:rowOff>
    </xdr:from>
    <xdr:to>
      <xdr:col>21</xdr:col>
      <xdr:colOff>161925</xdr:colOff>
      <xdr:row>38</xdr:row>
      <xdr:rowOff>114478</xdr:rowOff>
    </xdr:to>
    <xdr:cxnSp macro="">
      <xdr:nvCxnSpPr>
        <xdr:cNvPr id="501" name="直線コネクタ 500"/>
        <xdr:cNvCxnSpPr/>
      </xdr:nvCxnSpPr>
      <xdr:spPr>
        <a:xfrm flipV="1">
          <a:off x="13703300" y="6167272"/>
          <a:ext cx="889000" cy="4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103065</xdr:rowOff>
    </xdr:from>
    <xdr:ext cx="469744" cy="259045"/>
    <xdr:sp macro="" textlink="">
      <xdr:nvSpPr>
        <xdr:cNvPr id="503" name="テキスト ボックス 502"/>
        <xdr:cNvSpPr txBox="1"/>
      </xdr:nvSpPr>
      <xdr:spPr>
        <a:xfrm>
          <a:off x="14357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114478</xdr:rowOff>
    </xdr:from>
    <xdr:to>
      <xdr:col>19</xdr:col>
      <xdr:colOff>644525</xdr:colOff>
      <xdr:row>39</xdr:row>
      <xdr:rowOff>5512</xdr:rowOff>
    </xdr:to>
    <xdr:cxnSp macro="">
      <xdr:nvCxnSpPr>
        <xdr:cNvPr id="504" name="直線コネクタ 503"/>
        <xdr:cNvCxnSpPr/>
      </xdr:nvCxnSpPr>
      <xdr:spPr>
        <a:xfrm flipV="1">
          <a:off x="12814300" y="662957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163957</xdr:rowOff>
    </xdr:from>
    <xdr:to>
      <xdr:col>23</xdr:col>
      <xdr:colOff>568325</xdr:colOff>
      <xdr:row>39</xdr:row>
      <xdr:rowOff>94107</xdr:rowOff>
    </xdr:to>
    <xdr:sp macro="" textlink="">
      <xdr:nvSpPr>
        <xdr:cNvPr id="514" name="円/楕円 513"/>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78884</xdr:rowOff>
    </xdr:from>
    <xdr:ext cx="313932" cy="259045"/>
    <xdr:sp macro="" textlink="">
      <xdr:nvSpPr>
        <xdr:cNvPr id="515" name="災害復旧事業費該当値テキスト"/>
        <xdr:cNvSpPr txBox="1"/>
      </xdr:nvSpPr>
      <xdr:spPr>
        <a:xfrm>
          <a:off x="16370300" y="65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159995</xdr:rowOff>
    </xdr:from>
    <xdr:to>
      <xdr:col>22</xdr:col>
      <xdr:colOff>415925</xdr:colOff>
      <xdr:row>39</xdr:row>
      <xdr:rowOff>90145</xdr:rowOff>
    </xdr:to>
    <xdr:sp macro="" textlink="">
      <xdr:nvSpPr>
        <xdr:cNvPr id="516" name="円/楕円 515"/>
        <xdr:cNvSpPr/>
      </xdr:nvSpPr>
      <xdr:spPr>
        <a:xfrm>
          <a:off x="15430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81272</xdr:rowOff>
    </xdr:from>
    <xdr:ext cx="313932" cy="259045"/>
    <xdr:sp macro="" textlink="">
      <xdr:nvSpPr>
        <xdr:cNvPr id="517" name="テキスト ボックス 516"/>
        <xdr:cNvSpPr txBox="1"/>
      </xdr:nvSpPr>
      <xdr:spPr>
        <a:xfrm>
          <a:off x="15324333" y="6767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115722</xdr:rowOff>
    </xdr:from>
    <xdr:to>
      <xdr:col>21</xdr:col>
      <xdr:colOff>212725</xdr:colOff>
      <xdr:row>36</xdr:row>
      <xdr:rowOff>45872</xdr:rowOff>
    </xdr:to>
    <xdr:sp macro="" textlink="">
      <xdr:nvSpPr>
        <xdr:cNvPr id="518" name="円/楕円 517"/>
        <xdr:cNvSpPr/>
      </xdr:nvSpPr>
      <xdr:spPr>
        <a:xfrm>
          <a:off x="14541500" y="61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62399</xdr:rowOff>
    </xdr:from>
    <xdr:ext cx="469744" cy="259045"/>
    <xdr:sp macro="" textlink="">
      <xdr:nvSpPr>
        <xdr:cNvPr id="519" name="テキスト ボックス 518"/>
        <xdr:cNvSpPr txBox="1"/>
      </xdr:nvSpPr>
      <xdr:spPr>
        <a:xfrm>
          <a:off x="14357427" y="58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63678</xdr:rowOff>
    </xdr:from>
    <xdr:to>
      <xdr:col>20</xdr:col>
      <xdr:colOff>9525</xdr:colOff>
      <xdr:row>38</xdr:row>
      <xdr:rowOff>165278</xdr:rowOff>
    </xdr:to>
    <xdr:sp macro="" textlink="">
      <xdr:nvSpPr>
        <xdr:cNvPr id="520" name="円/楕円 519"/>
        <xdr:cNvSpPr/>
      </xdr:nvSpPr>
      <xdr:spPr>
        <a:xfrm>
          <a:off x="13652500" y="65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156405</xdr:rowOff>
    </xdr:from>
    <xdr:ext cx="469744" cy="259045"/>
    <xdr:sp macro="" textlink="">
      <xdr:nvSpPr>
        <xdr:cNvPr id="521" name="テキスト ボックス 520"/>
        <xdr:cNvSpPr txBox="1"/>
      </xdr:nvSpPr>
      <xdr:spPr>
        <a:xfrm>
          <a:off x="13468427" y="66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126162</xdr:rowOff>
    </xdr:from>
    <xdr:to>
      <xdr:col>18</xdr:col>
      <xdr:colOff>492125</xdr:colOff>
      <xdr:row>39</xdr:row>
      <xdr:rowOff>56312</xdr:rowOff>
    </xdr:to>
    <xdr:sp macro="" textlink="">
      <xdr:nvSpPr>
        <xdr:cNvPr id="522" name="円/楕円 521"/>
        <xdr:cNvSpPr/>
      </xdr:nvSpPr>
      <xdr:spPr>
        <a:xfrm>
          <a:off x="12763500" y="66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47439</xdr:rowOff>
    </xdr:from>
    <xdr:ext cx="378565" cy="259045"/>
    <xdr:sp macro="" textlink="">
      <xdr:nvSpPr>
        <xdr:cNvPr id="523" name="テキスト ボックス 522"/>
        <xdr:cNvSpPr txBox="1"/>
      </xdr:nvSpPr>
      <xdr:spPr>
        <a:xfrm>
          <a:off x="12625017" y="673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40405</xdr:rowOff>
    </xdr:from>
    <xdr:to>
      <xdr:col>23</xdr:col>
      <xdr:colOff>517525</xdr:colOff>
      <xdr:row>77</xdr:row>
      <xdr:rowOff>64050</xdr:rowOff>
    </xdr:to>
    <xdr:cxnSp macro="">
      <xdr:nvCxnSpPr>
        <xdr:cNvPr id="603" name="直線コネクタ 602"/>
        <xdr:cNvCxnSpPr/>
      </xdr:nvCxnSpPr>
      <xdr:spPr>
        <a:xfrm>
          <a:off x="15481300" y="13242055"/>
          <a:ext cx="8382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21286</xdr:rowOff>
    </xdr:from>
    <xdr:to>
      <xdr:col>22</xdr:col>
      <xdr:colOff>365125</xdr:colOff>
      <xdr:row>77</xdr:row>
      <xdr:rowOff>40405</xdr:rowOff>
    </xdr:to>
    <xdr:cxnSp macro="">
      <xdr:nvCxnSpPr>
        <xdr:cNvPr id="606" name="直線コネクタ 605"/>
        <xdr:cNvCxnSpPr/>
      </xdr:nvCxnSpPr>
      <xdr:spPr>
        <a:xfrm>
          <a:off x="14592300" y="13222936"/>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3896</xdr:rowOff>
    </xdr:from>
    <xdr:to>
      <xdr:col>21</xdr:col>
      <xdr:colOff>161925</xdr:colOff>
      <xdr:row>77</xdr:row>
      <xdr:rowOff>21286</xdr:rowOff>
    </xdr:to>
    <xdr:cxnSp macro="">
      <xdr:nvCxnSpPr>
        <xdr:cNvPr id="609" name="直線コネクタ 608"/>
        <xdr:cNvCxnSpPr/>
      </xdr:nvCxnSpPr>
      <xdr:spPr>
        <a:xfrm>
          <a:off x="13703300" y="1320554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121543</xdr:rowOff>
    </xdr:from>
    <xdr:to>
      <xdr:col>19</xdr:col>
      <xdr:colOff>644525</xdr:colOff>
      <xdr:row>77</xdr:row>
      <xdr:rowOff>3896</xdr:rowOff>
    </xdr:to>
    <xdr:cxnSp macro="">
      <xdr:nvCxnSpPr>
        <xdr:cNvPr id="612" name="直線コネクタ 611"/>
        <xdr:cNvCxnSpPr/>
      </xdr:nvCxnSpPr>
      <xdr:spPr>
        <a:xfrm>
          <a:off x="12814300" y="13151743"/>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13250</xdr:rowOff>
    </xdr:from>
    <xdr:to>
      <xdr:col>23</xdr:col>
      <xdr:colOff>568325</xdr:colOff>
      <xdr:row>77</xdr:row>
      <xdr:rowOff>114850</xdr:rowOff>
    </xdr:to>
    <xdr:sp macro="" textlink="">
      <xdr:nvSpPr>
        <xdr:cNvPr id="622" name="円/楕円 621"/>
        <xdr:cNvSpPr/>
      </xdr:nvSpPr>
      <xdr:spPr>
        <a:xfrm>
          <a:off x="16268700" y="132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163127</xdr:rowOff>
    </xdr:from>
    <xdr:ext cx="534377" cy="259045"/>
    <xdr:sp macro="" textlink="">
      <xdr:nvSpPr>
        <xdr:cNvPr id="623" name="公債費該当値テキスト"/>
        <xdr:cNvSpPr txBox="1"/>
      </xdr:nvSpPr>
      <xdr:spPr>
        <a:xfrm>
          <a:off x="16370300" y="13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161055</xdr:rowOff>
    </xdr:from>
    <xdr:to>
      <xdr:col>22</xdr:col>
      <xdr:colOff>415925</xdr:colOff>
      <xdr:row>77</xdr:row>
      <xdr:rowOff>91205</xdr:rowOff>
    </xdr:to>
    <xdr:sp macro="" textlink="">
      <xdr:nvSpPr>
        <xdr:cNvPr id="624" name="円/楕円 623"/>
        <xdr:cNvSpPr/>
      </xdr:nvSpPr>
      <xdr:spPr>
        <a:xfrm>
          <a:off x="15430500" y="131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82332</xdr:rowOff>
    </xdr:from>
    <xdr:ext cx="534377" cy="259045"/>
    <xdr:sp macro="" textlink="">
      <xdr:nvSpPr>
        <xdr:cNvPr id="625" name="テキスト ボックス 624"/>
        <xdr:cNvSpPr txBox="1"/>
      </xdr:nvSpPr>
      <xdr:spPr>
        <a:xfrm>
          <a:off x="15214111" y="132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141936</xdr:rowOff>
    </xdr:from>
    <xdr:to>
      <xdr:col>21</xdr:col>
      <xdr:colOff>212725</xdr:colOff>
      <xdr:row>77</xdr:row>
      <xdr:rowOff>72086</xdr:rowOff>
    </xdr:to>
    <xdr:sp macro="" textlink="">
      <xdr:nvSpPr>
        <xdr:cNvPr id="626" name="円/楕円 625"/>
        <xdr:cNvSpPr/>
      </xdr:nvSpPr>
      <xdr:spPr>
        <a:xfrm>
          <a:off x="14541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63213</xdr:rowOff>
    </xdr:from>
    <xdr:ext cx="534377" cy="259045"/>
    <xdr:sp macro="" textlink="">
      <xdr:nvSpPr>
        <xdr:cNvPr id="627" name="テキスト ボックス 626"/>
        <xdr:cNvSpPr txBox="1"/>
      </xdr:nvSpPr>
      <xdr:spPr>
        <a:xfrm>
          <a:off x="14325111" y="13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124546</xdr:rowOff>
    </xdr:from>
    <xdr:to>
      <xdr:col>20</xdr:col>
      <xdr:colOff>9525</xdr:colOff>
      <xdr:row>77</xdr:row>
      <xdr:rowOff>54696</xdr:rowOff>
    </xdr:to>
    <xdr:sp macro="" textlink="">
      <xdr:nvSpPr>
        <xdr:cNvPr id="628" name="円/楕円 627"/>
        <xdr:cNvSpPr/>
      </xdr:nvSpPr>
      <xdr:spPr>
        <a:xfrm>
          <a:off x="13652500" y="131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45823</xdr:rowOff>
    </xdr:from>
    <xdr:ext cx="534377" cy="259045"/>
    <xdr:sp macro="" textlink="">
      <xdr:nvSpPr>
        <xdr:cNvPr id="629" name="テキスト ボックス 628"/>
        <xdr:cNvSpPr txBox="1"/>
      </xdr:nvSpPr>
      <xdr:spPr>
        <a:xfrm>
          <a:off x="13436111" y="132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70743</xdr:rowOff>
    </xdr:from>
    <xdr:to>
      <xdr:col>18</xdr:col>
      <xdr:colOff>492125</xdr:colOff>
      <xdr:row>77</xdr:row>
      <xdr:rowOff>893</xdr:rowOff>
    </xdr:to>
    <xdr:sp macro="" textlink="">
      <xdr:nvSpPr>
        <xdr:cNvPr id="630" name="円/楕円 629"/>
        <xdr:cNvSpPr/>
      </xdr:nvSpPr>
      <xdr:spPr>
        <a:xfrm>
          <a:off x="12763500" y="13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163470</xdr:rowOff>
    </xdr:from>
    <xdr:ext cx="534377" cy="259045"/>
    <xdr:sp macro="" textlink="">
      <xdr:nvSpPr>
        <xdr:cNvPr id="631" name="テキスト ボックス 630"/>
        <xdr:cNvSpPr txBox="1"/>
      </xdr:nvSpPr>
      <xdr:spPr>
        <a:xfrm>
          <a:off x="12547111" y="131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42507</xdr:rowOff>
    </xdr:from>
    <xdr:to>
      <xdr:col>23</xdr:col>
      <xdr:colOff>517525</xdr:colOff>
      <xdr:row>99</xdr:row>
      <xdr:rowOff>43841</xdr:rowOff>
    </xdr:to>
    <xdr:cxnSp macro="">
      <xdr:nvCxnSpPr>
        <xdr:cNvPr id="660" name="直線コネクタ 659"/>
        <xdr:cNvCxnSpPr/>
      </xdr:nvCxnSpPr>
      <xdr:spPr>
        <a:xfrm>
          <a:off x="15481300" y="1701605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115342</xdr:rowOff>
    </xdr:from>
    <xdr:to>
      <xdr:col>22</xdr:col>
      <xdr:colOff>365125</xdr:colOff>
      <xdr:row>99</xdr:row>
      <xdr:rowOff>42507</xdr:rowOff>
    </xdr:to>
    <xdr:cxnSp macro="">
      <xdr:nvCxnSpPr>
        <xdr:cNvPr id="663" name="直線コネクタ 662"/>
        <xdr:cNvCxnSpPr/>
      </xdr:nvCxnSpPr>
      <xdr:spPr>
        <a:xfrm>
          <a:off x="14592300" y="16745992"/>
          <a:ext cx="889000" cy="2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115342</xdr:rowOff>
    </xdr:from>
    <xdr:to>
      <xdr:col>21</xdr:col>
      <xdr:colOff>161925</xdr:colOff>
      <xdr:row>98</xdr:row>
      <xdr:rowOff>8179</xdr:rowOff>
    </xdr:to>
    <xdr:cxnSp macro="">
      <xdr:nvCxnSpPr>
        <xdr:cNvPr id="666" name="直線コネクタ 665"/>
        <xdr:cNvCxnSpPr/>
      </xdr:nvCxnSpPr>
      <xdr:spPr>
        <a:xfrm flipV="1">
          <a:off x="13703300" y="16745992"/>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155739</xdr:rowOff>
    </xdr:from>
    <xdr:to>
      <xdr:col>19</xdr:col>
      <xdr:colOff>644525</xdr:colOff>
      <xdr:row>98</xdr:row>
      <xdr:rowOff>8179</xdr:rowOff>
    </xdr:to>
    <xdr:cxnSp macro="">
      <xdr:nvCxnSpPr>
        <xdr:cNvPr id="669" name="直線コネクタ 668"/>
        <xdr:cNvCxnSpPr/>
      </xdr:nvCxnSpPr>
      <xdr:spPr>
        <a:xfrm>
          <a:off x="12814300" y="16786389"/>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164491</xdr:rowOff>
    </xdr:from>
    <xdr:to>
      <xdr:col>23</xdr:col>
      <xdr:colOff>568325</xdr:colOff>
      <xdr:row>99</xdr:row>
      <xdr:rowOff>94641</xdr:rowOff>
    </xdr:to>
    <xdr:sp macro="" textlink="">
      <xdr:nvSpPr>
        <xdr:cNvPr id="679" name="円/楕円 678"/>
        <xdr:cNvSpPr/>
      </xdr:nvSpPr>
      <xdr:spPr>
        <a:xfrm>
          <a:off x="16268700" y="16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79418</xdr:rowOff>
    </xdr:from>
    <xdr:ext cx="313932" cy="259045"/>
    <xdr:sp macro="" textlink="">
      <xdr:nvSpPr>
        <xdr:cNvPr id="680" name="積立金該当値テキスト"/>
        <xdr:cNvSpPr txBox="1"/>
      </xdr:nvSpPr>
      <xdr:spPr>
        <a:xfrm>
          <a:off x="16370300" y="1688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163157</xdr:rowOff>
    </xdr:from>
    <xdr:to>
      <xdr:col>22</xdr:col>
      <xdr:colOff>415925</xdr:colOff>
      <xdr:row>99</xdr:row>
      <xdr:rowOff>93307</xdr:rowOff>
    </xdr:to>
    <xdr:sp macro="" textlink="">
      <xdr:nvSpPr>
        <xdr:cNvPr id="681" name="円/楕円 680"/>
        <xdr:cNvSpPr/>
      </xdr:nvSpPr>
      <xdr:spPr>
        <a:xfrm>
          <a:off x="15430500" y="169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84434</xdr:rowOff>
    </xdr:from>
    <xdr:ext cx="378565" cy="259045"/>
    <xdr:sp macro="" textlink="">
      <xdr:nvSpPr>
        <xdr:cNvPr id="682" name="テキスト ボックス 681"/>
        <xdr:cNvSpPr txBox="1"/>
      </xdr:nvSpPr>
      <xdr:spPr>
        <a:xfrm>
          <a:off x="15292017" y="1705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64542</xdr:rowOff>
    </xdr:from>
    <xdr:to>
      <xdr:col>21</xdr:col>
      <xdr:colOff>212725</xdr:colOff>
      <xdr:row>97</xdr:row>
      <xdr:rowOff>166142</xdr:rowOff>
    </xdr:to>
    <xdr:sp macro="" textlink="">
      <xdr:nvSpPr>
        <xdr:cNvPr id="683" name="円/楕円 682"/>
        <xdr:cNvSpPr/>
      </xdr:nvSpPr>
      <xdr:spPr>
        <a:xfrm>
          <a:off x="14541500" y="166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11219</xdr:rowOff>
    </xdr:from>
    <xdr:ext cx="534377" cy="259045"/>
    <xdr:sp macro="" textlink="">
      <xdr:nvSpPr>
        <xdr:cNvPr id="684" name="テキスト ボックス 683"/>
        <xdr:cNvSpPr txBox="1"/>
      </xdr:nvSpPr>
      <xdr:spPr>
        <a:xfrm>
          <a:off x="14325111" y="164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128829</xdr:rowOff>
    </xdr:from>
    <xdr:to>
      <xdr:col>20</xdr:col>
      <xdr:colOff>9525</xdr:colOff>
      <xdr:row>98</xdr:row>
      <xdr:rowOff>58979</xdr:rowOff>
    </xdr:to>
    <xdr:sp macro="" textlink="">
      <xdr:nvSpPr>
        <xdr:cNvPr id="685" name="円/楕円 684"/>
        <xdr:cNvSpPr/>
      </xdr:nvSpPr>
      <xdr:spPr>
        <a:xfrm>
          <a:off x="136525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50106</xdr:rowOff>
    </xdr:from>
    <xdr:ext cx="534377" cy="259045"/>
    <xdr:sp macro="" textlink="">
      <xdr:nvSpPr>
        <xdr:cNvPr id="686" name="テキスト ボックス 685"/>
        <xdr:cNvSpPr txBox="1"/>
      </xdr:nvSpPr>
      <xdr:spPr>
        <a:xfrm>
          <a:off x="13436111"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104939</xdr:rowOff>
    </xdr:from>
    <xdr:to>
      <xdr:col>18</xdr:col>
      <xdr:colOff>492125</xdr:colOff>
      <xdr:row>98</xdr:row>
      <xdr:rowOff>35089</xdr:rowOff>
    </xdr:to>
    <xdr:sp macro="" textlink="">
      <xdr:nvSpPr>
        <xdr:cNvPr id="687" name="円/楕円 686"/>
        <xdr:cNvSpPr/>
      </xdr:nvSpPr>
      <xdr:spPr>
        <a:xfrm>
          <a:off x="12763500" y="167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51616</xdr:rowOff>
    </xdr:from>
    <xdr:ext cx="534377" cy="259045"/>
    <xdr:sp macro="" textlink="">
      <xdr:nvSpPr>
        <xdr:cNvPr id="688" name="テキスト ボックス 687"/>
        <xdr:cNvSpPr txBox="1"/>
      </xdr:nvSpPr>
      <xdr:spPr>
        <a:xfrm>
          <a:off x="12547111" y="165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154722</xdr:rowOff>
    </xdr:from>
    <xdr:to>
      <xdr:col>32</xdr:col>
      <xdr:colOff>187325</xdr:colOff>
      <xdr:row>38</xdr:row>
      <xdr:rowOff>164683</xdr:rowOff>
    </xdr:to>
    <xdr:cxnSp macro="">
      <xdr:nvCxnSpPr>
        <xdr:cNvPr id="719" name="直線コネクタ 718"/>
        <xdr:cNvCxnSpPr/>
      </xdr:nvCxnSpPr>
      <xdr:spPr>
        <a:xfrm>
          <a:off x="21323300" y="6669822"/>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20"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130883</xdr:rowOff>
    </xdr:from>
    <xdr:to>
      <xdr:col>31</xdr:col>
      <xdr:colOff>34925</xdr:colOff>
      <xdr:row>38</xdr:row>
      <xdr:rowOff>154722</xdr:rowOff>
    </xdr:to>
    <xdr:cxnSp macro="">
      <xdr:nvCxnSpPr>
        <xdr:cNvPr id="722" name="直線コネクタ 721"/>
        <xdr:cNvCxnSpPr/>
      </xdr:nvCxnSpPr>
      <xdr:spPr>
        <a:xfrm>
          <a:off x="20434300" y="6645983"/>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129903</xdr:rowOff>
    </xdr:from>
    <xdr:to>
      <xdr:col>29</xdr:col>
      <xdr:colOff>517525</xdr:colOff>
      <xdr:row>38</xdr:row>
      <xdr:rowOff>130883</xdr:rowOff>
    </xdr:to>
    <xdr:cxnSp macro="">
      <xdr:nvCxnSpPr>
        <xdr:cNvPr id="725" name="直線コネクタ 724"/>
        <xdr:cNvCxnSpPr/>
      </xdr:nvCxnSpPr>
      <xdr:spPr>
        <a:xfrm>
          <a:off x="19545300" y="66450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129903</xdr:rowOff>
    </xdr:from>
    <xdr:to>
      <xdr:col>28</xdr:col>
      <xdr:colOff>314325</xdr:colOff>
      <xdr:row>38</xdr:row>
      <xdr:rowOff>136598</xdr:rowOff>
    </xdr:to>
    <xdr:cxnSp macro="">
      <xdr:nvCxnSpPr>
        <xdr:cNvPr id="728" name="直線コネクタ 727"/>
        <xdr:cNvCxnSpPr/>
      </xdr:nvCxnSpPr>
      <xdr:spPr>
        <a:xfrm flipV="1">
          <a:off x="18656300" y="6645003"/>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113883</xdr:rowOff>
    </xdr:from>
    <xdr:to>
      <xdr:col>32</xdr:col>
      <xdr:colOff>238125</xdr:colOff>
      <xdr:row>39</xdr:row>
      <xdr:rowOff>44033</xdr:rowOff>
    </xdr:to>
    <xdr:sp macro="" textlink="">
      <xdr:nvSpPr>
        <xdr:cNvPr id="738" name="円/楕円 737"/>
        <xdr:cNvSpPr/>
      </xdr:nvSpPr>
      <xdr:spPr>
        <a:xfrm>
          <a:off x="22110700" y="662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73260</xdr:rowOff>
    </xdr:from>
    <xdr:ext cx="378565" cy="259045"/>
    <xdr:sp macro="" textlink="">
      <xdr:nvSpPr>
        <xdr:cNvPr id="739" name="投資及び出資金該当値テキスト"/>
        <xdr:cNvSpPr txBox="1"/>
      </xdr:nvSpPr>
      <xdr:spPr>
        <a:xfrm>
          <a:off x="22212300" y="641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103922</xdr:rowOff>
    </xdr:from>
    <xdr:to>
      <xdr:col>31</xdr:col>
      <xdr:colOff>85725</xdr:colOff>
      <xdr:row>39</xdr:row>
      <xdr:rowOff>34072</xdr:rowOff>
    </xdr:to>
    <xdr:sp macro="" textlink="">
      <xdr:nvSpPr>
        <xdr:cNvPr id="740" name="円/楕円 739"/>
        <xdr:cNvSpPr/>
      </xdr:nvSpPr>
      <xdr:spPr>
        <a:xfrm>
          <a:off x="21272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50599</xdr:rowOff>
    </xdr:from>
    <xdr:ext cx="378565" cy="259045"/>
    <xdr:sp macro="" textlink="">
      <xdr:nvSpPr>
        <xdr:cNvPr id="741" name="テキスト ボックス 740"/>
        <xdr:cNvSpPr txBox="1"/>
      </xdr:nvSpPr>
      <xdr:spPr>
        <a:xfrm>
          <a:off x="21134017" y="639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80083</xdr:rowOff>
    </xdr:from>
    <xdr:to>
      <xdr:col>29</xdr:col>
      <xdr:colOff>568325</xdr:colOff>
      <xdr:row>39</xdr:row>
      <xdr:rowOff>10233</xdr:rowOff>
    </xdr:to>
    <xdr:sp macro="" textlink="">
      <xdr:nvSpPr>
        <xdr:cNvPr id="742" name="円/楕円 741"/>
        <xdr:cNvSpPr/>
      </xdr:nvSpPr>
      <xdr:spPr>
        <a:xfrm>
          <a:off x="203835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26760</xdr:rowOff>
    </xdr:from>
    <xdr:ext cx="378565" cy="259045"/>
    <xdr:sp macro="" textlink="">
      <xdr:nvSpPr>
        <xdr:cNvPr id="743" name="テキスト ボックス 742"/>
        <xdr:cNvSpPr txBox="1"/>
      </xdr:nvSpPr>
      <xdr:spPr>
        <a:xfrm>
          <a:off x="20245017" y="63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79103</xdr:rowOff>
    </xdr:from>
    <xdr:to>
      <xdr:col>28</xdr:col>
      <xdr:colOff>365125</xdr:colOff>
      <xdr:row>39</xdr:row>
      <xdr:rowOff>9253</xdr:rowOff>
    </xdr:to>
    <xdr:sp macro="" textlink="">
      <xdr:nvSpPr>
        <xdr:cNvPr id="744" name="円/楕円 743"/>
        <xdr:cNvSpPr/>
      </xdr:nvSpPr>
      <xdr:spPr>
        <a:xfrm>
          <a:off x="194945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25780</xdr:rowOff>
    </xdr:from>
    <xdr:ext cx="378565" cy="259045"/>
    <xdr:sp macro="" textlink="">
      <xdr:nvSpPr>
        <xdr:cNvPr id="745" name="テキスト ボックス 744"/>
        <xdr:cNvSpPr txBox="1"/>
      </xdr:nvSpPr>
      <xdr:spPr>
        <a:xfrm>
          <a:off x="19356017" y="636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85798</xdr:rowOff>
    </xdr:from>
    <xdr:to>
      <xdr:col>27</xdr:col>
      <xdr:colOff>161925</xdr:colOff>
      <xdr:row>39</xdr:row>
      <xdr:rowOff>15948</xdr:rowOff>
    </xdr:to>
    <xdr:sp macro="" textlink="">
      <xdr:nvSpPr>
        <xdr:cNvPr id="746" name="円/楕円 745"/>
        <xdr:cNvSpPr/>
      </xdr:nvSpPr>
      <xdr:spPr>
        <a:xfrm>
          <a:off x="18605500" y="66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32474</xdr:rowOff>
    </xdr:from>
    <xdr:ext cx="378565" cy="259045"/>
    <xdr:sp macro="" textlink="">
      <xdr:nvSpPr>
        <xdr:cNvPr id="747" name="テキスト ボックス 746"/>
        <xdr:cNvSpPr txBox="1"/>
      </xdr:nvSpPr>
      <xdr:spPr>
        <a:xfrm>
          <a:off x="18467017" y="637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6311</xdr:rowOff>
    </xdr:from>
    <xdr:to>
      <xdr:col>32</xdr:col>
      <xdr:colOff>187325</xdr:colOff>
      <xdr:row>78</xdr:row>
      <xdr:rowOff>57708</xdr:rowOff>
    </xdr:to>
    <xdr:cxnSp macro="">
      <xdr:nvCxnSpPr>
        <xdr:cNvPr id="832" name="直線コネクタ 831"/>
        <xdr:cNvCxnSpPr/>
      </xdr:nvCxnSpPr>
      <xdr:spPr>
        <a:xfrm flipV="1">
          <a:off x="21323300" y="13379411"/>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57708</xdr:rowOff>
    </xdr:from>
    <xdr:to>
      <xdr:col>31</xdr:col>
      <xdr:colOff>34925</xdr:colOff>
      <xdr:row>78</xdr:row>
      <xdr:rowOff>102552</xdr:rowOff>
    </xdr:to>
    <xdr:cxnSp macro="">
      <xdr:nvCxnSpPr>
        <xdr:cNvPr id="835" name="直線コネクタ 834"/>
        <xdr:cNvCxnSpPr/>
      </xdr:nvCxnSpPr>
      <xdr:spPr>
        <a:xfrm flipV="1">
          <a:off x="20434300" y="13430808"/>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66833</xdr:rowOff>
    </xdr:from>
    <xdr:to>
      <xdr:col>29</xdr:col>
      <xdr:colOff>517525</xdr:colOff>
      <xdr:row>78</xdr:row>
      <xdr:rowOff>102552</xdr:rowOff>
    </xdr:to>
    <xdr:cxnSp macro="">
      <xdr:nvCxnSpPr>
        <xdr:cNvPr id="838" name="直線コネクタ 837"/>
        <xdr:cNvCxnSpPr/>
      </xdr:nvCxnSpPr>
      <xdr:spPr>
        <a:xfrm>
          <a:off x="19545300" y="13439933"/>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49898</xdr:rowOff>
    </xdr:from>
    <xdr:to>
      <xdr:col>28</xdr:col>
      <xdr:colOff>314325</xdr:colOff>
      <xdr:row>78</xdr:row>
      <xdr:rowOff>66833</xdr:rowOff>
    </xdr:to>
    <xdr:cxnSp macro="">
      <xdr:nvCxnSpPr>
        <xdr:cNvPr id="841" name="直線コネクタ 840"/>
        <xdr:cNvCxnSpPr/>
      </xdr:nvCxnSpPr>
      <xdr:spPr>
        <a:xfrm>
          <a:off x="18656300" y="13422998"/>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126961</xdr:rowOff>
    </xdr:from>
    <xdr:to>
      <xdr:col>32</xdr:col>
      <xdr:colOff>238125</xdr:colOff>
      <xdr:row>78</xdr:row>
      <xdr:rowOff>57111</xdr:rowOff>
    </xdr:to>
    <xdr:sp macro="" textlink="">
      <xdr:nvSpPr>
        <xdr:cNvPr id="851" name="円/楕円 850"/>
        <xdr:cNvSpPr/>
      </xdr:nvSpPr>
      <xdr:spPr>
        <a:xfrm>
          <a:off x="22110700" y="13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105388</xdr:rowOff>
    </xdr:from>
    <xdr:ext cx="534377" cy="259045"/>
    <xdr:sp macro="" textlink="">
      <xdr:nvSpPr>
        <xdr:cNvPr id="852" name="繰出金該当値テキスト"/>
        <xdr:cNvSpPr txBox="1"/>
      </xdr:nvSpPr>
      <xdr:spPr>
        <a:xfrm>
          <a:off x="22212300" y="133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6908</xdr:rowOff>
    </xdr:from>
    <xdr:to>
      <xdr:col>31</xdr:col>
      <xdr:colOff>85725</xdr:colOff>
      <xdr:row>78</xdr:row>
      <xdr:rowOff>108508</xdr:rowOff>
    </xdr:to>
    <xdr:sp macro="" textlink="">
      <xdr:nvSpPr>
        <xdr:cNvPr id="853" name="円/楕円 852"/>
        <xdr:cNvSpPr/>
      </xdr:nvSpPr>
      <xdr:spPr>
        <a:xfrm>
          <a:off x="212725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99635</xdr:rowOff>
    </xdr:from>
    <xdr:ext cx="534377" cy="259045"/>
    <xdr:sp macro="" textlink="">
      <xdr:nvSpPr>
        <xdr:cNvPr id="854" name="テキスト ボックス 853"/>
        <xdr:cNvSpPr txBox="1"/>
      </xdr:nvSpPr>
      <xdr:spPr>
        <a:xfrm>
          <a:off x="21056111" y="134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51752</xdr:rowOff>
    </xdr:from>
    <xdr:to>
      <xdr:col>29</xdr:col>
      <xdr:colOff>568325</xdr:colOff>
      <xdr:row>78</xdr:row>
      <xdr:rowOff>153352</xdr:rowOff>
    </xdr:to>
    <xdr:sp macro="" textlink="">
      <xdr:nvSpPr>
        <xdr:cNvPr id="855" name="円/楕円 854"/>
        <xdr:cNvSpPr/>
      </xdr:nvSpPr>
      <xdr:spPr>
        <a:xfrm>
          <a:off x="20383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144479</xdr:rowOff>
    </xdr:from>
    <xdr:ext cx="534377" cy="259045"/>
    <xdr:sp macro="" textlink="">
      <xdr:nvSpPr>
        <xdr:cNvPr id="856" name="テキスト ボックス 855"/>
        <xdr:cNvSpPr txBox="1"/>
      </xdr:nvSpPr>
      <xdr:spPr>
        <a:xfrm>
          <a:off x="20167111" y="135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16033</xdr:rowOff>
    </xdr:from>
    <xdr:to>
      <xdr:col>28</xdr:col>
      <xdr:colOff>365125</xdr:colOff>
      <xdr:row>78</xdr:row>
      <xdr:rowOff>117633</xdr:rowOff>
    </xdr:to>
    <xdr:sp macro="" textlink="">
      <xdr:nvSpPr>
        <xdr:cNvPr id="857" name="円/楕円 856"/>
        <xdr:cNvSpPr/>
      </xdr:nvSpPr>
      <xdr:spPr>
        <a:xfrm>
          <a:off x="19494500" y="133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108760</xdr:rowOff>
    </xdr:from>
    <xdr:ext cx="534377" cy="259045"/>
    <xdr:sp macro="" textlink="">
      <xdr:nvSpPr>
        <xdr:cNvPr id="858" name="テキスト ボックス 857"/>
        <xdr:cNvSpPr txBox="1"/>
      </xdr:nvSpPr>
      <xdr:spPr>
        <a:xfrm>
          <a:off x="19278111" y="134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170548</xdr:rowOff>
    </xdr:from>
    <xdr:to>
      <xdr:col>27</xdr:col>
      <xdr:colOff>161925</xdr:colOff>
      <xdr:row>78</xdr:row>
      <xdr:rowOff>100698</xdr:rowOff>
    </xdr:to>
    <xdr:sp macro="" textlink="">
      <xdr:nvSpPr>
        <xdr:cNvPr id="859" name="円/楕円 858"/>
        <xdr:cNvSpPr/>
      </xdr:nvSpPr>
      <xdr:spPr>
        <a:xfrm>
          <a:off x="18605500" y="133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91825</xdr:rowOff>
    </xdr:from>
    <xdr:ext cx="534377" cy="259045"/>
    <xdr:sp macro="" textlink="">
      <xdr:nvSpPr>
        <xdr:cNvPr id="860" name="テキスト ボックス 859"/>
        <xdr:cNvSpPr txBox="1"/>
      </xdr:nvSpPr>
      <xdr:spPr>
        <a:xfrm>
          <a:off x="18389111" y="134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普通建設事業費の一人あたりのコストは、類似団体内で最も高い</a:t>
          </a:r>
          <a:r>
            <a:rPr kumimoji="1" lang="en-US" altLang="ja-JP" sz="1300">
              <a:latin typeface="ＭＳ Ｐゴシック"/>
            </a:rPr>
            <a:t>166,967</a:t>
          </a:r>
          <a:r>
            <a:rPr kumimoji="1" lang="ja-JP" altLang="en-US" sz="1300">
              <a:latin typeface="ＭＳ Ｐゴシック"/>
            </a:rPr>
            <a:t>円となっており、、前年度に比べ</a:t>
          </a:r>
          <a:r>
            <a:rPr kumimoji="1" lang="en-US" altLang="ja-JP" sz="1300">
              <a:latin typeface="ＭＳ Ｐゴシック"/>
            </a:rPr>
            <a:t>123.2</a:t>
          </a:r>
          <a:r>
            <a:rPr kumimoji="1" lang="ja-JP" altLang="en-US" sz="1300">
              <a:latin typeface="ＭＳ Ｐゴシック"/>
            </a:rPr>
            <a:t>％増加した。普通建設事業費の中でも、新規整備にかかったコストの増加が著しい。これは、主に新設小学校・学童保育所の建設や周辺整備事業を実施したことによるものである。また、新設小学校の開校（平成</a:t>
          </a:r>
          <a:r>
            <a:rPr kumimoji="1" lang="en-US" altLang="ja-JP" sz="1300">
              <a:latin typeface="ＭＳ Ｐゴシック"/>
            </a:rPr>
            <a:t>28</a:t>
          </a:r>
          <a:r>
            <a:rPr kumimoji="1" lang="ja-JP" altLang="en-US" sz="1300">
              <a:latin typeface="ＭＳ Ｐゴシック"/>
            </a:rPr>
            <a:t>年４月）に向けた消耗品や備品の調達をしたことにより、物件費も前年度に比べて増加し、類似団体の平均を上回った。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福岡県新宮町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31,139
30,906
18.93
13,861,659
13,471,754
287,410
6,014,412
10,957,422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129903</xdr:rowOff>
    </xdr:from>
    <xdr:to>
      <xdr:col>6</xdr:col>
      <xdr:colOff>511175</xdr:colOff>
      <xdr:row>36</xdr:row>
      <xdr:rowOff>136761</xdr:rowOff>
    </xdr:to>
    <xdr:cxnSp macro="">
      <xdr:nvCxnSpPr>
        <xdr:cNvPr id="63" name="直線コネクタ 62"/>
        <xdr:cNvCxnSpPr/>
      </xdr:nvCxnSpPr>
      <xdr:spPr>
        <a:xfrm>
          <a:off x="3797300" y="630210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107369</xdr:rowOff>
    </xdr:from>
    <xdr:to>
      <xdr:col>5</xdr:col>
      <xdr:colOff>358775</xdr:colOff>
      <xdr:row>36</xdr:row>
      <xdr:rowOff>129903</xdr:rowOff>
    </xdr:to>
    <xdr:cxnSp macro="">
      <xdr:nvCxnSpPr>
        <xdr:cNvPr id="66" name="直線コネクタ 65"/>
        <xdr:cNvCxnSpPr/>
      </xdr:nvCxnSpPr>
      <xdr:spPr>
        <a:xfrm>
          <a:off x="2908300" y="6279569"/>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45648</xdr:rowOff>
    </xdr:from>
    <xdr:to>
      <xdr:col>4</xdr:col>
      <xdr:colOff>155575</xdr:colOff>
      <xdr:row>36</xdr:row>
      <xdr:rowOff>107369</xdr:rowOff>
    </xdr:to>
    <xdr:cxnSp macro="">
      <xdr:nvCxnSpPr>
        <xdr:cNvPr id="69" name="直線コネクタ 68"/>
        <xdr:cNvCxnSpPr/>
      </xdr:nvCxnSpPr>
      <xdr:spPr>
        <a:xfrm>
          <a:off x="2019300" y="621784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50546</xdr:rowOff>
    </xdr:from>
    <xdr:to>
      <xdr:col>2</xdr:col>
      <xdr:colOff>638175</xdr:colOff>
      <xdr:row>36</xdr:row>
      <xdr:rowOff>45648</xdr:rowOff>
    </xdr:to>
    <xdr:cxnSp macro="">
      <xdr:nvCxnSpPr>
        <xdr:cNvPr id="72" name="直線コネクタ 71"/>
        <xdr:cNvCxnSpPr/>
      </xdr:nvCxnSpPr>
      <xdr:spPr>
        <a:xfrm>
          <a:off x="1130300" y="5879846"/>
          <a:ext cx="8890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85961</xdr:rowOff>
    </xdr:from>
    <xdr:to>
      <xdr:col>6</xdr:col>
      <xdr:colOff>561975</xdr:colOff>
      <xdr:row>37</xdr:row>
      <xdr:rowOff>16111</xdr:rowOff>
    </xdr:to>
    <xdr:sp macro="" textlink="">
      <xdr:nvSpPr>
        <xdr:cNvPr id="82" name="円/楕円 81"/>
        <xdr:cNvSpPr/>
      </xdr:nvSpPr>
      <xdr:spPr>
        <a:xfrm>
          <a:off x="4584700" y="62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64388</xdr:rowOff>
    </xdr:from>
    <xdr:ext cx="469744" cy="259045"/>
    <xdr:sp macro="" textlink="">
      <xdr:nvSpPr>
        <xdr:cNvPr id="83" name="議会費該当値テキスト"/>
        <xdr:cNvSpPr txBox="1"/>
      </xdr:nvSpPr>
      <xdr:spPr>
        <a:xfrm>
          <a:off x="4686300" y="623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79103</xdr:rowOff>
    </xdr:from>
    <xdr:to>
      <xdr:col>5</xdr:col>
      <xdr:colOff>409575</xdr:colOff>
      <xdr:row>37</xdr:row>
      <xdr:rowOff>9253</xdr:rowOff>
    </xdr:to>
    <xdr:sp macro="" textlink="">
      <xdr:nvSpPr>
        <xdr:cNvPr id="84" name="円/楕円 83"/>
        <xdr:cNvSpPr/>
      </xdr:nvSpPr>
      <xdr:spPr>
        <a:xfrm>
          <a:off x="3746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380</xdr:rowOff>
    </xdr:from>
    <xdr:ext cx="469744" cy="259045"/>
    <xdr:sp macro="" textlink="">
      <xdr:nvSpPr>
        <xdr:cNvPr id="85" name="テキスト ボックス 84"/>
        <xdr:cNvSpPr txBox="1"/>
      </xdr:nvSpPr>
      <xdr:spPr>
        <a:xfrm>
          <a:off x="3562427"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56569</xdr:rowOff>
    </xdr:from>
    <xdr:to>
      <xdr:col>4</xdr:col>
      <xdr:colOff>206375</xdr:colOff>
      <xdr:row>36</xdr:row>
      <xdr:rowOff>158169</xdr:rowOff>
    </xdr:to>
    <xdr:sp macro="" textlink="">
      <xdr:nvSpPr>
        <xdr:cNvPr id="86" name="円/楕円 85"/>
        <xdr:cNvSpPr/>
      </xdr:nvSpPr>
      <xdr:spPr>
        <a:xfrm>
          <a:off x="28575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149296</xdr:rowOff>
    </xdr:from>
    <xdr:ext cx="469744" cy="259045"/>
    <xdr:sp macro="" textlink="">
      <xdr:nvSpPr>
        <xdr:cNvPr id="87" name="テキスト ボックス 86"/>
        <xdr:cNvSpPr txBox="1"/>
      </xdr:nvSpPr>
      <xdr:spPr>
        <a:xfrm>
          <a:off x="2673427" y="632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166298</xdr:rowOff>
    </xdr:from>
    <xdr:to>
      <xdr:col>3</xdr:col>
      <xdr:colOff>3175</xdr:colOff>
      <xdr:row>36</xdr:row>
      <xdr:rowOff>96448</xdr:rowOff>
    </xdr:to>
    <xdr:sp macro="" textlink="">
      <xdr:nvSpPr>
        <xdr:cNvPr id="88" name="円/楕円 87"/>
        <xdr:cNvSpPr/>
      </xdr:nvSpPr>
      <xdr:spPr>
        <a:xfrm>
          <a:off x="1968500" y="61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87575</xdr:rowOff>
    </xdr:from>
    <xdr:ext cx="469744" cy="259045"/>
    <xdr:sp macro="" textlink="">
      <xdr:nvSpPr>
        <xdr:cNvPr id="89" name="テキスト ボックス 88"/>
        <xdr:cNvSpPr txBox="1"/>
      </xdr:nvSpPr>
      <xdr:spPr>
        <a:xfrm>
          <a:off x="1784427" y="62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171196</xdr:rowOff>
    </xdr:from>
    <xdr:to>
      <xdr:col>1</xdr:col>
      <xdr:colOff>485775</xdr:colOff>
      <xdr:row>34</xdr:row>
      <xdr:rowOff>101346</xdr:rowOff>
    </xdr:to>
    <xdr:sp macro="" textlink="">
      <xdr:nvSpPr>
        <xdr:cNvPr id="90" name="円/楕円 89"/>
        <xdr:cNvSpPr/>
      </xdr:nvSpPr>
      <xdr:spPr>
        <a:xfrm>
          <a:off x="107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117873</xdr:rowOff>
    </xdr:from>
    <xdr:ext cx="469744" cy="259045"/>
    <xdr:sp macro="" textlink="">
      <xdr:nvSpPr>
        <xdr:cNvPr id="91" name="テキスト ボックス 90"/>
        <xdr:cNvSpPr txBox="1"/>
      </xdr:nvSpPr>
      <xdr:spPr>
        <a:xfrm>
          <a:off x="895427"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92928</xdr:rowOff>
    </xdr:from>
    <xdr:to>
      <xdr:col>6</xdr:col>
      <xdr:colOff>511175</xdr:colOff>
      <xdr:row>57</xdr:row>
      <xdr:rowOff>136941</xdr:rowOff>
    </xdr:to>
    <xdr:cxnSp macro="">
      <xdr:nvCxnSpPr>
        <xdr:cNvPr id="120" name="直線コネクタ 119"/>
        <xdr:cNvCxnSpPr/>
      </xdr:nvCxnSpPr>
      <xdr:spPr>
        <a:xfrm>
          <a:off x="3797300" y="9865578"/>
          <a:ext cx="8382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160724</xdr:rowOff>
    </xdr:from>
    <xdr:to>
      <xdr:col>5</xdr:col>
      <xdr:colOff>358775</xdr:colOff>
      <xdr:row>57</xdr:row>
      <xdr:rowOff>92928</xdr:rowOff>
    </xdr:to>
    <xdr:cxnSp macro="">
      <xdr:nvCxnSpPr>
        <xdr:cNvPr id="123" name="直線コネクタ 122"/>
        <xdr:cNvCxnSpPr/>
      </xdr:nvCxnSpPr>
      <xdr:spPr>
        <a:xfrm>
          <a:off x="2908300" y="9761924"/>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160724</xdr:rowOff>
    </xdr:from>
    <xdr:to>
      <xdr:col>4</xdr:col>
      <xdr:colOff>155575</xdr:colOff>
      <xdr:row>56</xdr:row>
      <xdr:rowOff>163490</xdr:rowOff>
    </xdr:to>
    <xdr:cxnSp macro="">
      <xdr:nvCxnSpPr>
        <xdr:cNvPr id="126" name="直線コネクタ 125"/>
        <xdr:cNvCxnSpPr/>
      </xdr:nvCxnSpPr>
      <xdr:spPr>
        <a:xfrm flipV="1">
          <a:off x="2019300" y="9761924"/>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163490</xdr:rowOff>
    </xdr:from>
    <xdr:to>
      <xdr:col>2</xdr:col>
      <xdr:colOff>638175</xdr:colOff>
      <xdr:row>57</xdr:row>
      <xdr:rowOff>10549</xdr:rowOff>
    </xdr:to>
    <xdr:cxnSp macro="">
      <xdr:nvCxnSpPr>
        <xdr:cNvPr id="129" name="直線コネクタ 128"/>
        <xdr:cNvCxnSpPr/>
      </xdr:nvCxnSpPr>
      <xdr:spPr>
        <a:xfrm flipV="1">
          <a:off x="1130300" y="9764690"/>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86141</xdr:rowOff>
    </xdr:from>
    <xdr:to>
      <xdr:col>6</xdr:col>
      <xdr:colOff>561975</xdr:colOff>
      <xdr:row>58</xdr:row>
      <xdr:rowOff>16291</xdr:rowOff>
    </xdr:to>
    <xdr:sp macro="" textlink="">
      <xdr:nvSpPr>
        <xdr:cNvPr id="139" name="円/楕円 138"/>
        <xdr:cNvSpPr/>
      </xdr:nvSpPr>
      <xdr:spPr>
        <a:xfrm>
          <a:off x="4584700" y="98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1068</xdr:rowOff>
    </xdr:from>
    <xdr:ext cx="534377" cy="259045"/>
    <xdr:sp macro="" textlink="">
      <xdr:nvSpPr>
        <xdr:cNvPr id="140" name="総務費該当値テキスト"/>
        <xdr:cNvSpPr txBox="1"/>
      </xdr:nvSpPr>
      <xdr:spPr>
        <a:xfrm>
          <a:off x="4686300" y="97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42128</xdr:rowOff>
    </xdr:from>
    <xdr:to>
      <xdr:col>5</xdr:col>
      <xdr:colOff>409575</xdr:colOff>
      <xdr:row>57</xdr:row>
      <xdr:rowOff>143728</xdr:rowOff>
    </xdr:to>
    <xdr:sp macro="" textlink="">
      <xdr:nvSpPr>
        <xdr:cNvPr id="141" name="円/楕円 140"/>
        <xdr:cNvSpPr/>
      </xdr:nvSpPr>
      <xdr:spPr>
        <a:xfrm>
          <a:off x="3746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134855</xdr:rowOff>
    </xdr:from>
    <xdr:ext cx="534377" cy="259045"/>
    <xdr:sp macro="" textlink="">
      <xdr:nvSpPr>
        <xdr:cNvPr id="142" name="テキスト ボックス 141"/>
        <xdr:cNvSpPr txBox="1"/>
      </xdr:nvSpPr>
      <xdr:spPr>
        <a:xfrm>
          <a:off x="3530111" y="99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109924</xdr:rowOff>
    </xdr:from>
    <xdr:to>
      <xdr:col>4</xdr:col>
      <xdr:colOff>206375</xdr:colOff>
      <xdr:row>57</xdr:row>
      <xdr:rowOff>40074</xdr:rowOff>
    </xdr:to>
    <xdr:sp macro="" textlink="">
      <xdr:nvSpPr>
        <xdr:cNvPr id="143" name="円/楕円 142"/>
        <xdr:cNvSpPr/>
      </xdr:nvSpPr>
      <xdr:spPr>
        <a:xfrm>
          <a:off x="2857500" y="97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31201</xdr:rowOff>
    </xdr:from>
    <xdr:ext cx="534377" cy="259045"/>
    <xdr:sp macro="" textlink="">
      <xdr:nvSpPr>
        <xdr:cNvPr id="144" name="テキスト ボックス 143"/>
        <xdr:cNvSpPr txBox="1"/>
      </xdr:nvSpPr>
      <xdr:spPr>
        <a:xfrm>
          <a:off x="2641111" y="9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112690</xdr:rowOff>
    </xdr:from>
    <xdr:to>
      <xdr:col>3</xdr:col>
      <xdr:colOff>3175</xdr:colOff>
      <xdr:row>57</xdr:row>
      <xdr:rowOff>42840</xdr:rowOff>
    </xdr:to>
    <xdr:sp macro="" textlink="">
      <xdr:nvSpPr>
        <xdr:cNvPr id="145" name="円/楕円 144"/>
        <xdr:cNvSpPr/>
      </xdr:nvSpPr>
      <xdr:spPr>
        <a:xfrm>
          <a:off x="1968500" y="9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33967</xdr:rowOff>
    </xdr:from>
    <xdr:ext cx="534377" cy="259045"/>
    <xdr:sp macro="" textlink="">
      <xdr:nvSpPr>
        <xdr:cNvPr id="146" name="テキスト ボックス 145"/>
        <xdr:cNvSpPr txBox="1"/>
      </xdr:nvSpPr>
      <xdr:spPr>
        <a:xfrm>
          <a:off x="1752111" y="98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131199</xdr:rowOff>
    </xdr:from>
    <xdr:to>
      <xdr:col>1</xdr:col>
      <xdr:colOff>485775</xdr:colOff>
      <xdr:row>57</xdr:row>
      <xdr:rowOff>61349</xdr:rowOff>
    </xdr:to>
    <xdr:sp macro="" textlink="">
      <xdr:nvSpPr>
        <xdr:cNvPr id="147" name="円/楕円 146"/>
        <xdr:cNvSpPr/>
      </xdr:nvSpPr>
      <xdr:spPr>
        <a:xfrm>
          <a:off x="1079500" y="97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52476</xdr:rowOff>
    </xdr:from>
    <xdr:ext cx="534377" cy="259045"/>
    <xdr:sp macro="" textlink="">
      <xdr:nvSpPr>
        <xdr:cNvPr id="148" name="テキスト ボックス 147"/>
        <xdr:cNvSpPr txBox="1"/>
      </xdr:nvSpPr>
      <xdr:spPr>
        <a:xfrm>
          <a:off x="863111" y="98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112131</xdr:rowOff>
    </xdr:from>
    <xdr:to>
      <xdr:col>6</xdr:col>
      <xdr:colOff>511175</xdr:colOff>
      <xdr:row>77</xdr:row>
      <xdr:rowOff>3142</xdr:rowOff>
    </xdr:to>
    <xdr:cxnSp macro="">
      <xdr:nvCxnSpPr>
        <xdr:cNvPr id="178" name="直線コネクタ 177"/>
        <xdr:cNvCxnSpPr/>
      </xdr:nvCxnSpPr>
      <xdr:spPr>
        <a:xfrm flipV="1">
          <a:off x="3797300" y="13142331"/>
          <a:ext cx="8382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3142</xdr:rowOff>
    </xdr:from>
    <xdr:to>
      <xdr:col>5</xdr:col>
      <xdr:colOff>358775</xdr:colOff>
      <xdr:row>77</xdr:row>
      <xdr:rowOff>72416</xdr:rowOff>
    </xdr:to>
    <xdr:cxnSp macro="">
      <xdr:nvCxnSpPr>
        <xdr:cNvPr id="181" name="直線コネクタ 180"/>
        <xdr:cNvCxnSpPr/>
      </xdr:nvCxnSpPr>
      <xdr:spPr>
        <a:xfrm flipV="1">
          <a:off x="2908300" y="13204792"/>
          <a:ext cx="889000" cy="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72416</xdr:rowOff>
    </xdr:from>
    <xdr:to>
      <xdr:col>4</xdr:col>
      <xdr:colOff>155575</xdr:colOff>
      <xdr:row>77</xdr:row>
      <xdr:rowOff>114241</xdr:rowOff>
    </xdr:to>
    <xdr:cxnSp macro="">
      <xdr:nvCxnSpPr>
        <xdr:cNvPr id="184" name="直線コネクタ 183"/>
        <xdr:cNvCxnSpPr/>
      </xdr:nvCxnSpPr>
      <xdr:spPr>
        <a:xfrm flipV="1">
          <a:off x="2019300" y="13274066"/>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101242</xdr:rowOff>
    </xdr:from>
    <xdr:to>
      <xdr:col>2</xdr:col>
      <xdr:colOff>638175</xdr:colOff>
      <xdr:row>77</xdr:row>
      <xdr:rowOff>114241</xdr:rowOff>
    </xdr:to>
    <xdr:cxnSp macro="">
      <xdr:nvCxnSpPr>
        <xdr:cNvPr id="187" name="直線コネクタ 186"/>
        <xdr:cNvCxnSpPr/>
      </xdr:nvCxnSpPr>
      <xdr:spPr>
        <a:xfrm>
          <a:off x="1130300" y="13302892"/>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61331</xdr:rowOff>
    </xdr:from>
    <xdr:to>
      <xdr:col>6</xdr:col>
      <xdr:colOff>561975</xdr:colOff>
      <xdr:row>76</xdr:row>
      <xdr:rowOff>162931</xdr:rowOff>
    </xdr:to>
    <xdr:sp macro="" textlink="">
      <xdr:nvSpPr>
        <xdr:cNvPr id="197" name="円/楕円 196"/>
        <xdr:cNvSpPr/>
      </xdr:nvSpPr>
      <xdr:spPr>
        <a:xfrm>
          <a:off x="4584700" y="130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39758</xdr:rowOff>
    </xdr:from>
    <xdr:ext cx="599010" cy="259045"/>
    <xdr:sp macro="" textlink="">
      <xdr:nvSpPr>
        <xdr:cNvPr id="198" name="民生費該当値テキスト"/>
        <xdr:cNvSpPr txBox="1"/>
      </xdr:nvSpPr>
      <xdr:spPr>
        <a:xfrm>
          <a:off x="4686300" y="1306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123792</xdr:rowOff>
    </xdr:from>
    <xdr:to>
      <xdr:col>5</xdr:col>
      <xdr:colOff>409575</xdr:colOff>
      <xdr:row>77</xdr:row>
      <xdr:rowOff>53942</xdr:rowOff>
    </xdr:to>
    <xdr:sp macro="" textlink="">
      <xdr:nvSpPr>
        <xdr:cNvPr id="199" name="円/楕円 198"/>
        <xdr:cNvSpPr/>
      </xdr:nvSpPr>
      <xdr:spPr>
        <a:xfrm>
          <a:off x="3746500" y="131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45069</xdr:rowOff>
    </xdr:from>
    <xdr:ext cx="599010" cy="259045"/>
    <xdr:sp macro="" textlink="">
      <xdr:nvSpPr>
        <xdr:cNvPr id="200" name="テキスト ボックス 199"/>
        <xdr:cNvSpPr txBox="1"/>
      </xdr:nvSpPr>
      <xdr:spPr>
        <a:xfrm>
          <a:off x="3497794" y="1324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21616</xdr:rowOff>
    </xdr:from>
    <xdr:to>
      <xdr:col>4</xdr:col>
      <xdr:colOff>206375</xdr:colOff>
      <xdr:row>77</xdr:row>
      <xdr:rowOff>123216</xdr:rowOff>
    </xdr:to>
    <xdr:sp macro="" textlink="">
      <xdr:nvSpPr>
        <xdr:cNvPr id="201" name="円/楕円 200"/>
        <xdr:cNvSpPr/>
      </xdr:nvSpPr>
      <xdr:spPr>
        <a:xfrm>
          <a:off x="2857500" y="132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114343</xdr:rowOff>
    </xdr:from>
    <xdr:ext cx="534377" cy="259045"/>
    <xdr:sp macro="" textlink="">
      <xdr:nvSpPr>
        <xdr:cNvPr id="202" name="テキスト ボックス 201"/>
        <xdr:cNvSpPr txBox="1"/>
      </xdr:nvSpPr>
      <xdr:spPr>
        <a:xfrm>
          <a:off x="2641111" y="133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63441</xdr:rowOff>
    </xdr:from>
    <xdr:to>
      <xdr:col>3</xdr:col>
      <xdr:colOff>3175</xdr:colOff>
      <xdr:row>77</xdr:row>
      <xdr:rowOff>165041</xdr:rowOff>
    </xdr:to>
    <xdr:sp macro="" textlink="">
      <xdr:nvSpPr>
        <xdr:cNvPr id="203" name="円/楕円 202"/>
        <xdr:cNvSpPr/>
      </xdr:nvSpPr>
      <xdr:spPr>
        <a:xfrm>
          <a:off x="1968500" y="132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156168</xdr:rowOff>
    </xdr:from>
    <xdr:ext cx="534377" cy="259045"/>
    <xdr:sp macro="" textlink="">
      <xdr:nvSpPr>
        <xdr:cNvPr id="204" name="テキスト ボックス 203"/>
        <xdr:cNvSpPr txBox="1"/>
      </xdr:nvSpPr>
      <xdr:spPr>
        <a:xfrm>
          <a:off x="1752111" y="1335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50442</xdr:rowOff>
    </xdr:from>
    <xdr:to>
      <xdr:col>1</xdr:col>
      <xdr:colOff>485775</xdr:colOff>
      <xdr:row>77</xdr:row>
      <xdr:rowOff>152042</xdr:rowOff>
    </xdr:to>
    <xdr:sp macro="" textlink="">
      <xdr:nvSpPr>
        <xdr:cNvPr id="205" name="円/楕円 204"/>
        <xdr:cNvSpPr/>
      </xdr:nvSpPr>
      <xdr:spPr>
        <a:xfrm>
          <a:off x="1079500" y="132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143169</xdr:rowOff>
    </xdr:from>
    <xdr:ext cx="534377" cy="259045"/>
    <xdr:sp macro="" textlink="">
      <xdr:nvSpPr>
        <xdr:cNvPr id="206" name="テキスト ボックス 205"/>
        <xdr:cNvSpPr txBox="1"/>
      </xdr:nvSpPr>
      <xdr:spPr>
        <a:xfrm>
          <a:off x="863111" y="133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136696</xdr:rowOff>
    </xdr:from>
    <xdr:to>
      <xdr:col>6</xdr:col>
      <xdr:colOff>511175</xdr:colOff>
      <xdr:row>97</xdr:row>
      <xdr:rowOff>160666</xdr:rowOff>
    </xdr:to>
    <xdr:cxnSp macro="">
      <xdr:nvCxnSpPr>
        <xdr:cNvPr id="238" name="直線コネクタ 237"/>
        <xdr:cNvCxnSpPr/>
      </xdr:nvCxnSpPr>
      <xdr:spPr>
        <a:xfrm>
          <a:off x="3797300" y="16767346"/>
          <a:ext cx="838200" cy="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132254</xdr:rowOff>
    </xdr:from>
    <xdr:to>
      <xdr:col>5</xdr:col>
      <xdr:colOff>358775</xdr:colOff>
      <xdr:row>97</xdr:row>
      <xdr:rowOff>136696</xdr:rowOff>
    </xdr:to>
    <xdr:cxnSp macro="">
      <xdr:nvCxnSpPr>
        <xdr:cNvPr id="241" name="直線コネクタ 240"/>
        <xdr:cNvCxnSpPr/>
      </xdr:nvCxnSpPr>
      <xdr:spPr>
        <a:xfrm>
          <a:off x="2908300" y="16762904"/>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131601</xdr:rowOff>
    </xdr:from>
    <xdr:to>
      <xdr:col>4</xdr:col>
      <xdr:colOff>155575</xdr:colOff>
      <xdr:row>97</xdr:row>
      <xdr:rowOff>132254</xdr:rowOff>
    </xdr:to>
    <xdr:cxnSp macro="">
      <xdr:nvCxnSpPr>
        <xdr:cNvPr id="244" name="直線コネクタ 243"/>
        <xdr:cNvCxnSpPr/>
      </xdr:nvCxnSpPr>
      <xdr:spPr>
        <a:xfrm>
          <a:off x="2019300" y="1676225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91498</xdr:rowOff>
    </xdr:from>
    <xdr:to>
      <xdr:col>2</xdr:col>
      <xdr:colOff>638175</xdr:colOff>
      <xdr:row>97</xdr:row>
      <xdr:rowOff>131601</xdr:rowOff>
    </xdr:to>
    <xdr:cxnSp macro="">
      <xdr:nvCxnSpPr>
        <xdr:cNvPr id="247" name="直線コネクタ 246"/>
        <xdr:cNvCxnSpPr/>
      </xdr:nvCxnSpPr>
      <xdr:spPr>
        <a:xfrm>
          <a:off x="1130300" y="16722148"/>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109866</xdr:rowOff>
    </xdr:from>
    <xdr:to>
      <xdr:col>6</xdr:col>
      <xdr:colOff>561975</xdr:colOff>
      <xdr:row>98</xdr:row>
      <xdr:rowOff>40016</xdr:rowOff>
    </xdr:to>
    <xdr:sp macro="" textlink="">
      <xdr:nvSpPr>
        <xdr:cNvPr id="257" name="円/楕円 256"/>
        <xdr:cNvSpPr/>
      </xdr:nvSpPr>
      <xdr:spPr>
        <a:xfrm>
          <a:off x="4584700" y="167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132743</xdr:rowOff>
    </xdr:from>
    <xdr:ext cx="534377" cy="259045"/>
    <xdr:sp macro="" textlink="">
      <xdr:nvSpPr>
        <xdr:cNvPr id="258" name="衛生費該当値テキスト"/>
        <xdr:cNvSpPr txBox="1"/>
      </xdr:nvSpPr>
      <xdr:spPr>
        <a:xfrm>
          <a:off x="4686300" y="165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85896</xdr:rowOff>
    </xdr:from>
    <xdr:to>
      <xdr:col>5</xdr:col>
      <xdr:colOff>409575</xdr:colOff>
      <xdr:row>98</xdr:row>
      <xdr:rowOff>16046</xdr:rowOff>
    </xdr:to>
    <xdr:sp macro="" textlink="">
      <xdr:nvSpPr>
        <xdr:cNvPr id="259" name="円/楕円 258"/>
        <xdr:cNvSpPr/>
      </xdr:nvSpPr>
      <xdr:spPr>
        <a:xfrm>
          <a:off x="3746500" y="167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32573</xdr:rowOff>
    </xdr:from>
    <xdr:ext cx="534377" cy="259045"/>
    <xdr:sp macro="" textlink="">
      <xdr:nvSpPr>
        <xdr:cNvPr id="260" name="テキスト ボックス 259"/>
        <xdr:cNvSpPr txBox="1"/>
      </xdr:nvSpPr>
      <xdr:spPr>
        <a:xfrm>
          <a:off x="3530111" y="164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81454</xdr:rowOff>
    </xdr:from>
    <xdr:to>
      <xdr:col>4</xdr:col>
      <xdr:colOff>206375</xdr:colOff>
      <xdr:row>98</xdr:row>
      <xdr:rowOff>11604</xdr:rowOff>
    </xdr:to>
    <xdr:sp macro="" textlink="">
      <xdr:nvSpPr>
        <xdr:cNvPr id="261" name="円/楕円 260"/>
        <xdr:cNvSpPr/>
      </xdr:nvSpPr>
      <xdr:spPr>
        <a:xfrm>
          <a:off x="2857500" y="167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28131</xdr:rowOff>
    </xdr:from>
    <xdr:ext cx="534377" cy="259045"/>
    <xdr:sp macro="" textlink="">
      <xdr:nvSpPr>
        <xdr:cNvPr id="262" name="テキスト ボックス 261"/>
        <xdr:cNvSpPr txBox="1"/>
      </xdr:nvSpPr>
      <xdr:spPr>
        <a:xfrm>
          <a:off x="2641111" y="164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80801</xdr:rowOff>
    </xdr:from>
    <xdr:to>
      <xdr:col>3</xdr:col>
      <xdr:colOff>3175</xdr:colOff>
      <xdr:row>98</xdr:row>
      <xdr:rowOff>10951</xdr:rowOff>
    </xdr:to>
    <xdr:sp macro="" textlink="">
      <xdr:nvSpPr>
        <xdr:cNvPr id="263" name="円/楕円 262"/>
        <xdr:cNvSpPr/>
      </xdr:nvSpPr>
      <xdr:spPr>
        <a:xfrm>
          <a:off x="1968500" y="167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27478</xdr:rowOff>
    </xdr:from>
    <xdr:ext cx="534377" cy="259045"/>
    <xdr:sp macro="" textlink="">
      <xdr:nvSpPr>
        <xdr:cNvPr id="264" name="テキスト ボックス 263"/>
        <xdr:cNvSpPr txBox="1"/>
      </xdr:nvSpPr>
      <xdr:spPr>
        <a:xfrm>
          <a:off x="1752111" y="164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40698</xdr:rowOff>
    </xdr:from>
    <xdr:to>
      <xdr:col>1</xdr:col>
      <xdr:colOff>485775</xdr:colOff>
      <xdr:row>97</xdr:row>
      <xdr:rowOff>142298</xdr:rowOff>
    </xdr:to>
    <xdr:sp macro="" textlink="">
      <xdr:nvSpPr>
        <xdr:cNvPr id="265" name="円/楕円 264"/>
        <xdr:cNvSpPr/>
      </xdr:nvSpPr>
      <xdr:spPr>
        <a:xfrm>
          <a:off x="1079500" y="166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158825</xdr:rowOff>
    </xdr:from>
    <xdr:ext cx="534377" cy="259045"/>
    <xdr:sp macro="" textlink="">
      <xdr:nvSpPr>
        <xdr:cNvPr id="266" name="テキスト ボックス 265"/>
        <xdr:cNvSpPr txBox="1"/>
      </xdr:nvSpPr>
      <xdr:spPr>
        <a:xfrm>
          <a:off x="863111" y="164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12446</xdr:rowOff>
    </xdr:from>
    <xdr:to>
      <xdr:col>15</xdr:col>
      <xdr:colOff>180975</xdr:colOff>
      <xdr:row>39</xdr:row>
      <xdr:rowOff>44450</xdr:rowOff>
    </xdr:to>
    <xdr:cxnSp macro="">
      <xdr:nvCxnSpPr>
        <xdr:cNvPr id="295" name="直線コネクタ 294"/>
        <xdr:cNvCxnSpPr/>
      </xdr:nvCxnSpPr>
      <xdr:spPr>
        <a:xfrm>
          <a:off x="9639300" y="66989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100457</xdr:rowOff>
    </xdr:from>
    <xdr:to>
      <xdr:col>14</xdr:col>
      <xdr:colOff>28575</xdr:colOff>
      <xdr:row>39</xdr:row>
      <xdr:rowOff>12446</xdr:rowOff>
    </xdr:to>
    <xdr:cxnSp macro="">
      <xdr:nvCxnSpPr>
        <xdr:cNvPr id="298" name="直線コネクタ 297"/>
        <xdr:cNvCxnSpPr/>
      </xdr:nvCxnSpPr>
      <xdr:spPr>
        <a:xfrm>
          <a:off x="8750300" y="661555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127127</xdr:rowOff>
    </xdr:from>
    <xdr:to>
      <xdr:col>12</xdr:col>
      <xdr:colOff>511175</xdr:colOff>
      <xdr:row>38</xdr:row>
      <xdr:rowOff>100457</xdr:rowOff>
    </xdr:to>
    <xdr:cxnSp macro="">
      <xdr:nvCxnSpPr>
        <xdr:cNvPr id="301" name="直線コネクタ 300"/>
        <xdr:cNvCxnSpPr/>
      </xdr:nvCxnSpPr>
      <xdr:spPr>
        <a:xfrm>
          <a:off x="7861300" y="6299327"/>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124079</xdr:rowOff>
    </xdr:from>
    <xdr:to>
      <xdr:col>11</xdr:col>
      <xdr:colOff>307975</xdr:colOff>
      <xdr:row>36</xdr:row>
      <xdr:rowOff>127127</xdr:rowOff>
    </xdr:to>
    <xdr:cxnSp macro="">
      <xdr:nvCxnSpPr>
        <xdr:cNvPr id="304" name="直線コネクタ 303"/>
        <xdr:cNvCxnSpPr/>
      </xdr:nvCxnSpPr>
      <xdr:spPr>
        <a:xfrm>
          <a:off x="6972300" y="6124829"/>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133096</xdr:rowOff>
    </xdr:from>
    <xdr:to>
      <xdr:col>14</xdr:col>
      <xdr:colOff>79375</xdr:colOff>
      <xdr:row>39</xdr:row>
      <xdr:rowOff>63246</xdr:rowOff>
    </xdr:to>
    <xdr:sp macro="" textlink="">
      <xdr:nvSpPr>
        <xdr:cNvPr id="316" name="円/楕円 315"/>
        <xdr:cNvSpPr/>
      </xdr:nvSpPr>
      <xdr:spPr>
        <a:xfrm>
          <a:off x="9588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54373</xdr:rowOff>
    </xdr:from>
    <xdr:ext cx="313932" cy="259045"/>
    <xdr:sp macro="" textlink="">
      <xdr:nvSpPr>
        <xdr:cNvPr id="317" name="テキスト ボックス 316"/>
        <xdr:cNvSpPr txBox="1"/>
      </xdr:nvSpPr>
      <xdr:spPr>
        <a:xfrm>
          <a:off x="9482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49657</xdr:rowOff>
    </xdr:from>
    <xdr:to>
      <xdr:col>12</xdr:col>
      <xdr:colOff>561975</xdr:colOff>
      <xdr:row>38</xdr:row>
      <xdr:rowOff>151257</xdr:rowOff>
    </xdr:to>
    <xdr:sp macro="" textlink="">
      <xdr:nvSpPr>
        <xdr:cNvPr id="318" name="円/楕円 317"/>
        <xdr:cNvSpPr/>
      </xdr:nvSpPr>
      <xdr:spPr>
        <a:xfrm>
          <a:off x="8699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142384</xdr:rowOff>
    </xdr:from>
    <xdr:ext cx="378565" cy="259045"/>
    <xdr:sp macro="" textlink="">
      <xdr:nvSpPr>
        <xdr:cNvPr id="319" name="テキスト ボックス 318"/>
        <xdr:cNvSpPr txBox="1"/>
      </xdr:nvSpPr>
      <xdr:spPr>
        <a:xfrm>
          <a:off x="8561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76327</xdr:rowOff>
    </xdr:from>
    <xdr:to>
      <xdr:col>11</xdr:col>
      <xdr:colOff>358775</xdr:colOff>
      <xdr:row>37</xdr:row>
      <xdr:rowOff>6477</xdr:rowOff>
    </xdr:to>
    <xdr:sp macro="" textlink="">
      <xdr:nvSpPr>
        <xdr:cNvPr id="320" name="円/楕円 319"/>
        <xdr:cNvSpPr/>
      </xdr:nvSpPr>
      <xdr:spPr>
        <a:xfrm>
          <a:off x="7810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169054</xdr:rowOff>
    </xdr:from>
    <xdr:ext cx="469744" cy="259045"/>
    <xdr:sp macro="" textlink="">
      <xdr:nvSpPr>
        <xdr:cNvPr id="321" name="テキスト ボックス 320"/>
        <xdr:cNvSpPr txBox="1"/>
      </xdr:nvSpPr>
      <xdr:spPr>
        <a:xfrm>
          <a:off x="7626427" y="63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73279</xdr:rowOff>
    </xdr:from>
    <xdr:to>
      <xdr:col>10</xdr:col>
      <xdr:colOff>155575</xdr:colOff>
      <xdr:row>36</xdr:row>
      <xdr:rowOff>3429</xdr:rowOff>
    </xdr:to>
    <xdr:sp macro="" textlink="">
      <xdr:nvSpPr>
        <xdr:cNvPr id="322" name="円/楕円 321"/>
        <xdr:cNvSpPr/>
      </xdr:nvSpPr>
      <xdr:spPr>
        <a:xfrm>
          <a:off x="6921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166006</xdr:rowOff>
    </xdr:from>
    <xdr:ext cx="469744" cy="259045"/>
    <xdr:sp macro="" textlink="">
      <xdr:nvSpPr>
        <xdr:cNvPr id="323" name="テキスト ボックス 322"/>
        <xdr:cNvSpPr txBox="1"/>
      </xdr:nvSpPr>
      <xdr:spPr>
        <a:xfrm>
          <a:off x="6737427"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30087</xdr:rowOff>
    </xdr:from>
    <xdr:to>
      <xdr:col>15</xdr:col>
      <xdr:colOff>180975</xdr:colOff>
      <xdr:row>58</xdr:row>
      <xdr:rowOff>74800</xdr:rowOff>
    </xdr:to>
    <xdr:cxnSp macro="">
      <xdr:nvCxnSpPr>
        <xdr:cNvPr id="350" name="直線コネクタ 349"/>
        <xdr:cNvCxnSpPr/>
      </xdr:nvCxnSpPr>
      <xdr:spPr>
        <a:xfrm flipV="1">
          <a:off x="9639300" y="9974187"/>
          <a:ext cx="8382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53907</xdr:rowOff>
    </xdr:from>
    <xdr:to>
      <xdr:col>14</xdr:col>
      <xdr:colOff>28575</xdr:colOff>
      <xdr:row>58</xdr:row>
      <xdr:rowOff>74800</xdr:rowOff>
    </xdr:to>
    <xdr:cxnSp macro="">
      <xdr:nvCxnSpPr>
        <xdr:cNvPr id="353" name="直線コネクタ 352"/>
        <xdr:cNvCxnSpPr/>
      </xdr:nvCxnSpPr>
      <xdr:spPr>
        <a:xfrm>
          <a:off x="8750300" y="9998007"/>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53907</xdr:rowOff>
    </xdr:from>
    <xdr:to>
      <xdr:col>12</xdr:col>
      <xdr:colOff>511175</xdr:colOff>
      <xdr:row>58</xdr:row>
      <xdr:rowOff>69086</xdr:rowOff>
    </xdr:to>
    <xdr:cxnSp macro="">
      <xdr:nvCxnSpPr>
        <xdr:cNvPr id="356" name="直線コネクタ 355"/>
        <xdr:cNvCxnSpPr/>
      </xdr:nvCxnSpPr>
      <xdr:spPr>
        <a:xfrm flipV="1">
          <a:off x="7861300" y="9998007"/>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134854</xdr:rowOff>
    </xdr:from>
    <xdr:to>
      <xdr:col>11</xdr:col>
      <xdr:colOff>307975</xdr:colOff>
      <xdr:row>58</xdr:row>
      <xdr:rowOff>69086</xdr:rowOff>
    </xdr:to>
    <xdr:cxnSp macro="">
      <xdr:nvCxnSpPr>
        <xdr:cNvPr id="359" name="直線コネクタ 358"/>
        <xdr:cNvCxnSpPr/>
      </xdr:nvCxnSpPr>
      <xdr:spPr>
        <a:xfrm>
          <a:off x="6972300" y="9907504"/>
          <a:ext cx="889000"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150737</xdr:rowOff>
    </xdr:from>
    <xdr:to>
      <xdr:col>15</xdr:col>
      <xdr:colOff>231775</xdr:colOff>
      <xdr:row>58</xdr:row>
      <xdr:rowOff>80887</xdr:rowOff>
    </xdr:to>
    <xdr:sp macro="" textlink="">
      <xdr:nvSpPr>
        <xdr:cNvPr id="369" name="円/楕円 368"/>
        <xdr:cNvSpPr/>
      </xdr:nvSpPr>
      <xdr:spPr>
        <a:xfrm>
          <a:off x="10426700" y="99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65664</xdr:rowOff>
    </xdr:from>
    <xdr:ext cx="469744" cy="259045"/>
    <xdr:sp macro="" textlink="">
      <xdr:nvSpPr>
        <xdr:cNvPr id="370" name="農林水産業費該当値テキスト"/>
        <xdr:cNvSpPr txBox="1"/>
      </xdr:nvSpPr>
      <xdr:spPr>
        <a:xfrm>
          <a:off x="10528300" y="983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24000</xdr:rowOff>
    </xdr:from>
    <xdr:to>
      <xdr:col>14</xdr:col>
      <xdr:colOff>79375</xdr:colOff>
      <xdr:row>58</xdr:row>
      <xdr:rowOff>125600</xdr:rowOff>
    </xdr:to>
    <xdr:sp macro="" textlink="">
      <xdr:nvSpPr>
        <xdr:cNvPr id="371" name="円/楕円 370"/>
        <xdr:cNvSpPr/>
      </xdr:nvSpPr>
      <xdr:spPr>
        <a:xfrm>
          <a:off x="9588500" y="99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116727</xdr:rowOff>
    </xdr:from>
    <xdr:ext cx="469744" cy="259045"/>
    <xdr:sp macro="" textlink="">
      <xdr:nvSpPr>
        <xdr:cNvPr id="372" name="テキスト ボックス 371"/>
        <xdr:cNvSpPr txBox="1"/>
      </xdr:nvSpPr>
      <xdr:spPr>
        <a:xfrm>
          <a:off x="9404427" y="1006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3107</xdr:rowOff>
    </xdr:from>
    <xdr:to>
      <xdr:col>12</xdr:col>
      <xdr:colOff>561975</xdr:colOff>
      <xdr:row>58</xdr:row>
      <xdr:rowOff>104707</xdr:rowOff>
    </xdr:to>
    <xdr:sp macro="" textlink="">
      <xdr:nvSpPr>
        <xdr:cNvPr id="373" name="円/楕円 372"/>
        <xdr:cNvSpPr/>
      </xdr:nvSpPr>
      <xdr:spPr>
        <a:xfrm>
          <a:off x="8699500" y="99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95834</xdr:rowOff>
    </xdr:from>
    <xdr:ext cx="469744" cy="259045"/>
    <xdr:sp macro="" textlink="">
      <xdr:nvSpPr>
        <xdr:cNvPr id="374" name="テキスト ボックス 373"/>
        <xdr:cNvSpPr txBox="1"/>
      </xdr:nvSpPr>
      <xdr:spPr>
        <a:xfrm>
          <a:off x="8515427" y="100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18286</xdr:rowOff>
    </xdr:from>
    <xdr:to>
      <xdr:col>11</xdr:col>
      <xdr:colOff>358775</xdr:colOff>
      <xdr:row>58</xdr:row>
      <xdr:rowOff>119886</xdr:rowOff>
    </xdr:to>
    <xdr:sp macro="" textlink="">
      <xdr:nvSpPr>
        <xdr:cNvPr id="375" name="円/楕円 374"/>
        <xdr:cNvSpPr/>
      </xdr:nvSpPr>
      <xdr:spPr>
        <a:xfrm>
          <a:off x="7810500" y="9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111013</xdr:rowOff>
    </xdr:from>
    <xdr:ext cx="469744" cy="259045"/>
    <xdr:sp macro="" textlink="">
      <xdr:nvSpPr>
        <xdr:cNvPr id="376" name="テキスト ボックス 375"/>
        <xdr:cNvSpPr txBox="1"/>
      </xdr:nvSpPr>
      <xdr:spPr>
        <a:xfrm>
          <a:off x="7626427" y="100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84054</xdr:rowOff>
    </xdr:from>
    <xdr:to>
      <xdr:col>10</xdr:col>
      <xdr:colOff>155575</xdr:colOff>
      <xdr:row>58</xdr:row>
      <xdr:rowOff>14204</xdr:rowOff>
    </xdr:to>
    <xdr:sp macro="" textlink="">
      <xdr:nvSpPr>
        <xdr:cNvPr id="377" name="円/楕円 376"/>
        <xdr:cNvSpPr/>
      </xdr:nvSpPr>
      <xdr:spPr>
        <a:xfrm>
          <a:off x="6921500" y="98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5331</xdr:rowOff>
    </xdr:from>
    <xdr:ext cx="469744" cy="259045"/>
    <xdr:sp macro="" textlink="">
      <xdr:nvSpPr>
        <xdr:cNvPr id="378" name="テキスト ボックス 377"/>
        <xdr:cNvSpPr txBox="1"/>
      </xdr:nvSpPr>
      <xdr:spPr>
        <a:xfrm>
          <a:off x="6737427" y="99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153919</xdr:rowOff>
    </xdr:from>
    <xdr:to>
      <xdr:col>15</xdr:col>
      <xdr:colOff>180975</xdr:colOff>
      <xdr:row>78</xdr:row>
      <xdr:rowOff>66137</xdr:rowOff>
    </xdr:to>
    <xdr:cxnSp macro="">
      <xdr:nvCxnSpPr>
        <xdr:cNvPr id="405" name="直線コネクタ 404"/>
        <xdr:cNvCxnSpPr/>
      </xdr:nvCxnSpPr>
      <xdr:spPr>
        <a:xfrm flipV="1">
          <a:off x="9639300" y="13355569"/>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66137</xdr:rowOff>
    </xdr:from>
    <xdr:to>
      <xdr:col>14</xdr:col>
      <xdr:colOff>28575</xdr:colOff>
      <xdr:row>78</xdr:row>
      <xdr:rowOff>69748</xdr:rowOff>
    </xdr:to>
    <xdr:cxnSp macro="">
      <xdr:nvCxnSpPr>
        <xdr:cNvPr id="408" name="直線コネクタ 407"/>
        <xdr:cNvCxnSpPr/>
      </xdr:nvCxnSpPr>
      <xdr:spPr>
        <a:xfrm flipV="1">
          <a:off x="8750300" y="13439237"/>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69748</xdr:rowOff>
    </xdr:from>
    <xdr:to>
      <xdr:col>12</xdr:col>
      <xdr:colOff>511175</xdr:colOff>
      <xdr:row>78</xdr:row>
      <xdr:rowOff>79808</xdr:rowOff>
    </xdr:to>
    <xdr:cxnSp macro="">
      <xdr:nvCxnSpPr>
        <xdr:cNvPr id="411" name="直線コネクタ 410"/>
        <xdr:cNvCxnSpPr/>
      </xdr:nvCxnSpPr>
      <xdr:spPr>
        <a:xfrm flipV="1">
          <a:off x="7861300" y="13442848"/>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79808</xdr:rowOff>
    </xdr:from>
    <xdr:to>
      <xdr:col>11</xdr:col>
      <xdr:colOff>307975</xdr:colOff>
      <xdr:row>78</xdr:row>
      <xdr:rowOff>88173</xdr:rowOff>
    </xdr:to>
    <xdr:cxnSp macro="">
      <xdr:nvCxnSpPr>
        <xdr:cNvPr id="414" name="直線コネクタ 413"/>
        <xdr:cNvCxnSpPr/>
      </xdr:nvCxnSpPr>
      <xdr:spPr>
        <a:xfrm flipV="1">
          <a:off x="6972300" y="13452908"/>
          <a:ext cx="8890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103119</xdr:rowOff>
    </xdr:from>
    <xdr:to>
      <xdr:col>15</xdr:col>
      <xdr:colOff>231775</xdr:colOff>
      <xdr:row>78</xdr:row>
      <xdr:rowOff>33269</xdr:rowOff>
    </xdr:to>
    <xdr:sp macro="" textlink="">
      <xdr:nvSpPr>
        <xdr:cNvPr id="424" name="円/楕円 423"/>
        <xdr:cNvSpPr/>
      </xdr:nvSpPr>
      <xdr:spPr>
        <a:xfrm>
          <a:off x="104267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81546</xdr:rowOff>
    </xdr:from>
    <xdr:ext cx="469744" cy="259045"/>
    <xdr:sp macro="" textlink="">
      <xdr:nvSpPr>
        <xdr:cNvPr id="425" name="商工費該当値テキスト"/>
        <xdr:cNvSpPr txBox="1"/>
      </xdr:nvSpPr>
      <xdr:spPr>
        <a:xfrm>
          <a:off x="10528300" y="1328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15337</xdr:rowOff>
    </xdr:from>
    <xdr:to>
      <xdr:col>14</xdr:col>
      <xdr:colOff>79375</xdr:colOff>
      <xdr:row>78</xdr:row>
      <xdr:rowOff>116937</xdr:rowOff>
    </xdr:to>
    <xdr:sp macro="" textlink="">
      <xdr:nvSpPr>
        <xdr:cNvPr id="426" name="円/楕円 425"/>
        <xdr:cNvSpPr/>
      </xdr:nvSpPr>
      <xdr:spPr>
        <a:xfrm>
          <a:off x="95885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108064</xdr:rowOff>
    </xdr:from>
    <xdr:ext cx="469744" cy="259045"/>
    <xdr:sp macro="" textlink="">
      <xdr:nvSpPr>
        <xdr:cNvPr id="427" name="テキスト ボックス 426"/>
        <xdr:cNvSpPr txBox="1"/>
      </xdr:nvSpPr>
      <xdr:spPr>
        <a:xfrm>
          <a:off x="9404427" y="134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18948</xdr:rowOff>
    </xdr:from>
    <xdr:to>
      <xdr:col>12</xdr:col>
      <xdr:colOff>561975</xdr:colOff>
      <xdr:row>78</xdr:row>
      <xdr:rowOff>120548</xdr:rowOff>
    </xdr:to>
    <xdr:sp macro="" textlink="">
      <xdr:nvSpPr>
        <xdr:cNvPr id="428" name="円/楕円 427"/>
        <xdr:cNvSpPr/>
      </xdr:nvSpPr>
      <xdr:spPr>
        <a:xfrm>
          <a:off x="8699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111675</xdr:rowOff>
    </xdr:from>
    <xdr:ext cx="469744" cy="259045"/>
    <xdr:sp macro="" textlink="">
      <xdr:nvSpPr>
        <xdr:cNvPr id="429" name="テキスト ボックス 428"/>
        <xdr:cNvSpPr txBox="1"/>
      </xdr:nvSpPr>
      <xdr:spPr>
        <a:xfrm>
          <a:off x="8515427"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29008</xdr:rowOff>
    </xdr:from>
    <xdr:to>
      <xdr:col>11</xdr:col>
      <xdr:colOff>358775</xdr:colOff>
      <xdr:row>78</xdr:row>
      <xdr:rowOff>130608</xdr:rowOff>
    </xdr:to>
    <xdr:sp macro="" textlink="">
      <xdr:nvSpPr>
        <xdr:cNvPr id="430" name="円/楕円 429"/>
        <xdr:cNvSpPr/>
      </xdr:nvSpPr>
      <xdr:spPr>
        <a:xfrm>
          <a:off x="7810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121735</xdr:rowOff>
    </xdr:from>
    <xdr:ext cx="469744" cy="259045"/>
    <xdr:sp macro="" textlink="">
      <xdr:nvSpPr>
        <xdr:cNvPr id="431" name="テキスト ボックス 430"/>
        <xdr:cNvSpPr txBox="1"/>
      </xdr:nvSpPr>
      <xdr:spPr>
        <a:xfrm>
          <a:off x="7626427" y="134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37373</xdr:rowOff>
    </xdr:from>
    <xdr:to>
      <xdr:col>10</xdr:col>
      <xdr:colOff>155575</xdr:colOff>
      <xdr:row>78</xdr:row>
      <xdr:rowOff>138973</xdr:rowOff>
    </xdr:to>
    <xdr:sp macro="" textlink="">
      <xdr:nvSpPr>
        <xdr:cNvPr id="432" name="円/楕円 431"/>
        <xdr:cNvSpPr/>
      </xdr:nvSpPr>
      <xdr:spPr>
        <a:xfrm>
          <a:off x="6921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130100</xdr:rowOff>
    </xdr:from>
    <xdr:ext cx="469744" cy="259045"/>
    <xdr:sp macro="" textlink="">
      <xdr:nvSpPr>
        <xdr:cNvPr id="433" name="テキスト ボックス 432"/>
        <xdr:cNvSpPr txBox="1"/>
      </xdr:nvSpPr>
      <xdr:spPr>
        <a:xfrm>
          <a:off x="6737427" y="135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120853</xdr:rowOff>
    </xdr:from>
    <xdr:to>
      <xdr:col>15</xdr:col>
      <xdr:colOff>180975</xdr:colOff>
      <xdr:row>95</xdr:row>
      <xdr:rowOff>155473</xdr:rowOff>
    </xdr:to>
    <xdr:cxnSp macro="">
      <xdr:nvCxnSpPr>
        <xdr:cNvPr id="462" name="直線コネクタ 461"/>
        <xdr:cNvCxnSpPr/>
      </xdr:nvCxnSpPr>
      <xdr:spPr>
        <a:xfrm flipV="1">
          <a:off x="9639300" y="16408603"/>
          <a:ext cx="838200" cy="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155473</xdr:rowOff>
    </xdr:from>
    <xdr:to>
      <xdr:col>14</xdr:col>
      <xdr:colOff>28575</xdr:colOff>
      <xdr:row>97</xdr:row>
      <xdr:rowOff>76758</xdr:rowOff>
    </xdr:to>
    <xdr:cxnSp macro="">
      <xdr:nvCxnSpPr>
        <xdr:cNvPr id="465" name="直線コネクタ 464"/>
        <xdr:cNvCxnSpPr/>
      </xdr:nvCxnSpPr>
      <xdr:spPr>
        <a:xfrm flipV="1">
          <a:off x="8750300" y="16443223"/>
          <a:ext cx="889000" cy="2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76758</xdr:rowOff>
    </xdr:from>
    <xdr:to>
      <xdr:col>12</xdr:col>
      <xdr:colOff>511175</xdr:colOff>
      <xdr:row>97</xdr:row>
      <xdr:rowOff>82220</xdr:rowOff>
    </xdr:to>
    <xdr:cxnSp macro="">
      <xdr:nvCxnSpPr>
        <xdr:cNvPr id="468" name="直線コネクタ 467"/>
        <xdr:cNvCxnSpPr/>
      </xdr:nvCxnSpPr>
      <xdr:spPr>
        <a:xfrm flipV="1">
          <a:off x="7861300" y="16707408"/>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37872</xdr:rowOff>
    </xdr:from>
    <xdr:to>
      <xdr:col>11</xdr:col>
      <xdr:colOff>307975</xdr:colOff>
      <xdr:row>97</xdr:row>
      <xdr:rowOff>82220</xdr:rowOff>
    </xdr:to>
    <xdr:cxnSp macro="">
      <xdr:nvCxnSpPr>
        <xdr:cNvPr id="471" name="直線コネクタ 470"/>
        <xdr:cNvCxnSpPr/>
      </xdr:nvCxnSpPr>
      <xdr:spPr>
        <a:xfrm>
          <a:off x="6972300" y="1666852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70053</xdr:rowOff>
    </xdr:from>
    <xdr:to>
      <xdr:col>15</xdr:col>
      <xdr:colOff>231775</xdr:colOff>
      <xdr:row>96</xdr:row>
      <xdr:rowOff>203</xdr:rowOff>
    </xdr:to>
    <xdr:sp macro="" textlink="">
      <xdr:nvSpPr>
        <xdr:cNvPr id="481" name="円/楕円 480"/>
        <xdr:cNvSpPr/>
      </xdr:nvSpPr>
      <xdr:spPr>
        <a:xfrm>
          <a:off x="10426700" y="163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92930</xdr:rowOff>
    </xdr:from>
    <xdr:ext cx="534377" cy="259045"/>
    <xdr:sp macro="" textlink="">
      <xdr:nvSpPr>
        <xdr:cNvPr id="482" name="土木費該当値テキスト"/>
        <xdr:cNvSpPr txBox="1"/>
      </xdr:nvSpPr>
      <xdr:spPr>
        <a:xfrm>
          <a:off x="10528300" y="162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104673</xdr:rowOff>
    </xdr:from>
    <xdr:to>
      <xdr:col>14</xdr:col>
      <xdr:colOff>79375</xdr:colOff>
      <xdr:row>96</xdr:row>
      <xdr:rowOff>34823</xdr:rowOff>
    </xdr:to>
    <xdr:sp macro="" textlink="">
      <xdr:nvSpPr>
        <xdr:cNvPr id="483" name="円/楕円 482"/>
        <xdr:cNvSpPr/>
      </xdr:nvSpPr>
      <xdr:spPr>
        <a:xfrm>
          <a:off x="9588500" y="163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51350</xdr:rowOff>
    </xdr:from>
    <xdr:ext cx="534377" cy="259045"/>
    <xdr:sp macro="" textlink="">
      <xdr:nvSpPr>
        <xdr:cNvPr id="484" name="テキスト ボックス 483"/>
        <xdr:cNvSpPr txBox="1"/>
      </xdr:nvSpPr>
      <xdr:spPr>
        <a:xfrm>
          <a:off x="9372111" y="161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25958</xdr:rowOff>
    </xdr:from>
    <xdr:to>
      <xdr:col>12</xdr:col>
      <xdr:colOff>561975</xdr:colOff>
      <xdr:row>97</xdr:row>
      <xdr:rowOff>127558</xdr:rowOff>
    </xdr:to>
    <xdr:sp macro="" textlink="">
      <xdr:nvSpPr>
        <xdr:cNvPr id="485" name="円/楕円 484"/>
        <xdr:cNvSpPr/>
      </xdr:nvSpPr>
      <xdr:spPr>
        <a:xfrm>
          <a:off x="8699500" y="166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118685</xdr:rowOff>
    </xdr:from>
    <xdr:ext cx="534377" cy="259045"/>
    <xdr:sp macro="" textlink="">
      <xdr:nvSpPr>
        <xdr:cNvPr id="486" name="テキスト ボックス 485"/>
        <xdr:cNvSpPr txBox="1"/>
      </xdr:nvSpPr>
      <xdr:spPr>
        <a:xfrm>
          <a:off x="8483111" y="167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31420</xdr:rowOff>
    </xdr:from>
    <xdr:to>
      <xdr:col>11</xdr:col>
      <xdr:colOff>358775</xdr:colOff>
      <xdr:row>97</xdr:row>
      <xdr:rowOff>133020</xdr:rowOff>
    </xdr:to>
    <xdr:sp macro="" textlink="">
      <xdr:nvSpPr>
        <xdr:cNvPr id="487" name="円/楕円 486"/>
        <xdr:cNvSpPr/>
      </xdr:nvSpPr>
      <xdr:spPr>
        <a:xfrm>
          <a:off x="7810500" y="166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124147</xdr:rowOff>
    </xdr:from>
    <xdr:ext cx="534377" cy="259045"/>
    <xdr:sp macro="" textlink="">
      <xdr:nvSpPr>
        <xdr:cNvPr id="488" name="テキスト ボックス 487"/>
        <xdr:cNvSpPr txBox="1"/>
      </xdr:nvSpPr>
      <xdr:spPr>
        <a:xfrm>
          <a:off x="7594111" y="167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158522</xdr:rowOff>
    </xdr:from>
    <xdr:to>
      <xdr:col>10</xdr:col>
      <xdr:colOff>155575</xdr:colOff>
      <xdr:row>97</xdr:row>
      <xdr:rowOff>88672</xdr:rowOff>
    </xdr:to>
    <xdr:sp macro="" textlink="">
      <xdr:nvSpPr>
        <xdr:cNvPr id="489" name="円/楕円 488"/>
        <xdr:cNvSpPr/>
      </xdr:nvSpPr>
      <xdr:spPr>
        <a:xfrm>
          <a:off x="69215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79799</xdr:rowOff>
    </xdr:from>
    <xdr:ext cx="534377" cy="259045"/>
    <xdr:sp macro="" textlink="">
      <xdr:nvSpPr>
        <xdr:cNvPr id="490" name="テキスト ボックス 489"/>
        <xdr:cNvSpPr txBox="1"/>
      </xdr:nvSpPr>
      <xdr:spPr>
        <a:xfrm>
          <a:off x="6705111" y="167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124645</xdr:rowOff>
    </xdr:from>
    <xdr:to>
      <xdr:col>23</xdr:col>
      <xdr:colOff>517525</xdr:colOff>
      <xdr:row>38</xdr:row>
      <xdr:rowOff>125886</xdr:rowOff>
    </xdr:to>
    <xdr:cxnSp macro="">
      <xdr:nvCxnSpPr>
        <xdr:cNvPr id="522" name="直線コネクタ 521"/>
        <xdr:cNvCxnSpPr/>
      </xdr:nvCxnSpPr>
      <xdr:spPr>
        <a:xfrm flipV="1">
          <a:off x="15481300" y="6639745"/>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125886</xdr:rowOff>
    </xdr:from>
    <xdr:to>
      <xdr:col>22</xdr:col>
      <xdr:colOff>365125</xdr:colOff>
      <xdr:row>38</xdr:row>
      <xdr:rowOff>134834</xdr:rowOff>
    </xdr:to>
    <xdr:cxnSp macro="">
      <xdr:nvCxnSpPr>
        <xdr:cNvPr id="525" name="直線コネクタ 524"/>
        <xdr:cNvCxnSpPr/>
      </xdr:nvCxnSpPr>
      <xdr:spPr>
        <a:xfrm flipV="1">
          <a:off x="14592300" y="6640986"/>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120138</xdr:rowOff>
    </xdr:from>
    <xdr:to>
      <xdr:col>21</xdr:col>
      <xdr:colOff>161925</xdr:colOff>
      <xdr:row>38</xdr:row>
      <xdr:rowOff>134834</xdr:rowOff>
    </xdr:to>
    <xdr:cxnSp macro="">
      <xdr:nvCxnSpPr>
        <xdr:cNvPr id="528" name="直線コネクタ 527"/>
        <xdr:cNvCxnSpPr/>
      </xdr:nvCxnSpPr>
      <xdr:spPr>
        <a:xfrm>
          <a:off x="13703300" y="66352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83955</xdr:rowOff>
    </xdr:from>
    <xdr:to>
      <xdr:col>19</xdr:col>
      <xdr:colOff>644525</xdr:colOff>
      <xdr:row>38</xdr:row>
      <xdr:rowOff>120138</xdr:rowOff>
    </xdr:to>
    <xdr:cxnSp macro="">
      <xdr:nvCxnSpPr>
        <xdr:cNvPr id="531" name="直線コネクタ 530"/>
        <xdr:cNvCxnSpPr/>
      </xdr:nvCxnSpPr>
      <xdr:spPr>
        <a:xfrm>
          <a:off x="12814300" y="6599055"/>
          <a:ext cx="889000" cy="3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73845</xdr:rowOff>
    </xdr:from>
    <xdr:to>
      <xdr:col>23</xdr:col>
      <xdr:colOff>568325</xdr:colOff>
      <xdr:row>39</xdr:row>
      <xdr:rowOff>3995</xdr:rowOff>
    </xdr:to>
    <xdr:sp macro="" textlink="">
      <xdr:nvSpPr>
        <xdr:cNvPr id="541" name="円/楕円 540"/>
        <xdr:cNvSpPr/>
      </xdr:nvSpPr>
      <xdr:spPr>
        <a:xfrm>
          <a:off x="16268700" y="65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52272</xdr:rowOff>
    </xdr:from>
    <xdr:ext cx="534377" cy="259045"/>
    <xdr:sp macro="" textlink="">
      <xdr:nvSpPr>
        <xdr:cNvPr id="542" name="消防費該当値テキスト"/>
        <xdr:cNvSpPr txBox="1"/>
      </xdr:nvSpPr>
      <xdr:spPr>
        <a:xfrm>
          <a:off x="16370300" y="65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75086</xdr:rowOff>
    </xdr:from>
    <xdr:to>
      <xdr:col>22</xdr:col>
      <xdr:colOff>415925</xdr:colOff>
      <xdr:row>39</xdr:row>
      <xdr:rowOff>5236</xdr:rowOff>
    </xdr:to>
    <xdr:sp macro="" textlink="">
      <xdr:nvSpPr>
        <xdr:cNvPr id="543" name="円/楕円 542"/>
        <xdr:cNvSpPr/>
      </xdr:nvSpPr>
      <xdr:spPr>
        <a:xfrm>
          <a:off x="15430500" y="65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167813</xdr:rowOff>
    </xdr:from>
    <xdr:ext cx="534377" cy="259045"/>
    <xdr:sp macro="" textlink="">
      <xdr:nvSpPr>
        <xdr:cNvPr id="544" name="テキスト ボックス 543"/>
        <xdr:cNvSpPr txBox="1"/>
      </xdr:nvSpPr>
      <xdr:spPr>
        <a:xfrm>
          <a:off x="15214111" y="66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84034</xdr:rowOff>
    </xdr:from>
    <xdr:to>
      <xdr:col>21</xdr:col>
      <xdr:colOff>212725</xdr:colOff>
      <xdr:row>39</xdr:row>
      <xdr:rowOff>14184</xdr:rowOff>
    </xdr:to>
    <xdr:sp macro="" textlink="">
      <xdr:nvSpPr>
        <xdr:cNvPr id="545" name="円/楕円 544"/>
        <xdr:cNvSpPr/>
      </xdr:nvSpPr>
      <xdr:spPr>
        <a:xfrm>
          <a:off x="14541500" y="659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5311</xdr:rowOff>
    </xdr:from>
    <xdr:ext cx="534377" cy="259045"/>
    <xdr:sp macro="" textlink="">
      <xdr:nvSpPr>
        <xdr:cNvPr id="546" name="テキスト ボックス 545"/>
        <xdr:cNvSpPr txBox="1"/>
      </xdr:nvSpPr>
      <xdr:spPr>
        <a:xfrm>
          <a:off x="14325111" y="66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69338</xdr:rowOff>
    </xdr:from>
    <xdr:to>
      <xdr:col>20</xdr:col>
      <xdr:colOff>9525</xdr:colOff>
      <xdr:row>38</xdr:row>
      <xdr:rowOff>170938</xdr:rowOff>
    </xdr:to>
    <xdr:sp macro="" textlink="">
      <xdr:nvSpPr>
        <xdr:cNvPr id="547" name="円/楕円 546"/>
        <xdr:cNvSpPr/>
      </xdr:nvSpPr>
      <xdr:spPr>
        <a:xfrm>
          <a:off x="13652500" y="65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162065</xdr:rowOff>
    </xdr:from>
    <xdr:ext cx="534377" cy="259045"/>
    <xdr:sp macro="" textlink="">
      <xdr:nvSpPr>
        <xdr:cNvPr id="548" name="テキスト ボックス 547"/>
        <xdr:cNvSpPr txBox="1"/>
      </xdr:nvSpPr>
      <xdr:spPr>
        <a:xfrm>
          <a:off x="13436111" y="66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33155</xdr:rowOff>
    </xdr:from>
    <xdr:to>
      <xdr:col>18</xdr:col>
      <xdr:colOff>492125</xdr:colOff>
      <xdr:row>38</xdr:row>
      <xdr:rowOff>134755</xdr:rowOff>
    </xdr:to>
    <xdr:sp macro="" textlink="">
      <xdr:nvSpPr>
        <xdr:cNvPr id="549" name="円/楕円 548"/>
        <xdr:cNvSpPr/>
      </xdr:nvSpPr>
      <xdr:spPr>
        <a:xfrm>
          <a:off x="12763500" y="65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151281</xdr:rowOff>
    </xdr:from>
    <xdr:ext cx="534377" cy="259045"/>
    <xdr:sp macro="" textlink="">
      <xdr:nvSpPr>
        <xdr:cNvPr id="550" name="テキスト ボックス 549"/>
        <xdr:cNvSpPr txBox="1"/>
      </xdr:nvSpPr>
      <xdr:spPr>
        <a:xfrm>
          <a:off x="12547111" y="63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152997</xdr:rowOff>
    </xdr:from>
    <xdr:to>
      <xdr:col>23</xdr:col>
      <xdr:colOff>517525</xdr:colOff>
      <xdr:row>56</xdr:row>
      <xdr:rowOff>117754</xdr:rowOff>
    </xdr:to>
    <xdr:cxnSp macro="">
      <xdr:nvCxnSpPr>
        <xdr:cNvPr id="580" name="直線コネクタ 579"/>
        <xdr:cNvCxnSpPr/>
      </xdr:nvCxnSpPr>
      <xdr:spPr>
        <a:xfrm flipV="1">
          <a:off x="15481300" y="8554047"/>
          <a:ext cx="838200" cy="11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117754</xdr:rowOff>
    </xdr:from>
    <xdr:to>
      <xdr:col>22</xdr:col>
      <xdr:colOff>365125</xdr:colOff>
      <xdr:row>57</xdr:row>
      <xdr:rowOff>43942</xdr:rowOff>
    </xdr:to>
    <xdr:cxnSp macro="">
      <xdr:nvCxnSpPr>
        <xdr:cNvPr id="583" name="直線コネクタ 582"/>
        <xdr:cNvCxnSpPr/>
      </xdr:nvCxnSpPr>
      <xdr:spPr>
        <a:xfrm flipV="1">
          <a:off x="14592300" y="9718954"/>
          <a:ext cx="889000" cy="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43942</xdr:rowOff>
    </xdr:from>
    <xdr:to>
      <xdr:col>21</xdr:col>
      <xdr:colOff>161925</xdr:colOff>
      <xdr:row>58</xdr:row>
      <xdr:rowOff>154660</xdr:rowOff>
    </xdr:to>
    <xdr:cxnSp macro="">
      <xdr:nvCxnSpPr>
        <xdr:cNvPr id="586" name="直線コネクタ 585"/>
        <xdr:cNvCxnSpPr/>
      </xdr:nvCxnSpPr>
      <xdr:spPr>
        <a:xfrm flipV="1">
          <a:off x="13703300" y="9816592"/>
          <a:ext cx="889000" cy="2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123965</xdr:rowOff>
    </xdr:from>
    <xdr:to>
      <xdr:col>19</xdr:col>
      <xdr:colOff>644525</xdr:colOff>
      <xdr:row>58</xdr:row>
      <xdr:rowOff>154660</xdr:rowOff>
    </xdr:to>
    <xdr:cxnSp macro="">
      <xdr:nvCxnSpPr>
        <xdr:cNvPr id="589" name="直線コネクタ 588"/>
        <xdr:cNvCxnSpPr/>
      </xdr:nvCxnSpPr>
      <xdr:spPr>
        <a:xfrm>
          <a:off x="12814300" y="10068065"/>
          <a:ext cx="889000" cy="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102197</xdr:rowOff>
    </xdr:from>
    <xdr:to>
      <xdr:col>23</xdr:col>
      <xdr:colOff>568325</xdr:colOff>
      <xdr:row>50</xdr:row>
      <xdr:rowOff>32347</xdr:rowOff>
    </xdr:to>
    <xdr:sp macro="" textlink="">
      <xdr:nvSpPr>
        <xdr:cNvPr id="599" name="円/楕円 598"/>
        <xdr:cNvSpPr/>
      </xdr:nvSpPr>
      <xdr:spPr>
        <a:xfrm>
          <a:off x="16268700" y="85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55224</xdr:rowOff>
    </xdr:from>
    <xdr:ext cx="599010" cy="259045"/>
    <xdr:sp macro="" textlink="">
      <xdr:nvSpPr>
        <xdr:cNvPr id="600" name="教育費該当値テキスト"/>
        <xdr:cNvSpPr txBox="1"/>
      </xdr:nvSpPr>
      <xdr:spPr>
        <a:xfrm>
          <a:off x="16370300" y="84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156,453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66954</xdr:rowOff>
    </xdr:from>
    <xdr:to>
      <xdr:col>22</xdr:col>
      <xdr:colOff>415925</xdr:colOff>
      <xdr:row>56</xdr:row>
      <xdr:rowOff>168554</xdr:rowOff>
    </xdr:to>
    <xdr:sp macro="" textlink="">
      <xdr:nvSpPr>
        <xdr:cNvPr id="601" name="円/楕円 600"/>
        <xdr:cNvSpPr/>
      </xdr:nvSpPr>
      <xdr:spPr>
        <a:xfrm>
          <a:off x="15430500" y="96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13631</xdr:rowOff>
    </xdr:from>
    <xdr:ext cx="534377" cy="259045"/>
    <xdr:sp macro="" textlink="">
      <xdr:nvSpPr>
        <xdr:cNvPr id="602" name="テキスト ボックス 601"/>
        <xdr:cNvSpPr txBox="1"/>
      </xdr:nvSpPr>
      <xdr:spPr>
        <a:xfrm>
          <a:off x="15214111" y="9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164592</xdr:rowOff>
    </xdr:from>
    <xdr:to>
      <xdr:col>21</xdr:col>
      <xdr:colOff>212725</xdr:colOff>
      <xdr:row>57</xdr:row>
      <xdr:rowOff>94742</xdr:rowOff>
    </xdr:to>
    <xdr:sp macro="" textlink="">
      <xdr:nvSpPr>
        <xdr:cNvPr id="603" name="円/楕円 602"/>
        <xdr:cNvSpPr/>
      </xdr:nvSpPr>
      <xdr:spPr>
        <a:xfrm>
          <a:off x="14541500" y="97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111269</xdr:rowOff>
    </xdr:from>
    <xdr:ext cx="534377" cy="259045"/>
    <xdr:sp macro="" textlink="">
      <xdr:nvSpPr>
        <xdr:cNvPr id="604" name="テキスト ボックス 603"/>
        <xdr:cNvSpPr txBox="1"/>
      </xdr:nvSpPr>
      <xdr:spPr>
        <a:xfrm>
          <a:off x="14325111" y="95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103860</xdr:rowOff>
    </xdr:from>
    <xdr:to>
      <xdr:col>20</xdr:col>
      <xdr:colOff>9525</xdr:colOff>
      <xdr:row>59</xdr:row>
      <xdr:rowOff>34010</xdr:rowOff>
    </xdr:to>
    <xdr:sp macro="" textlink="">
      <xdr:nvSpPr>
        <xdr:cNvPr id="605" name="円/楕円 604"/>
        <xdr:cNvSpPr/>
      </xdr:nvSpPr>
      <xdr:spPr>
        <a:xfrm>
          <a:off x="13652500" y="100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25137</xdr:rowOff>
    </xdr:from>
    <xdr:ext cx="534377" cy="259045"/>
    <xdr:sp macro="" textlink="">
      <xdr:nvSpPr>
        <xdr:cNvPr id="606" name="テキスト ボックス 605"/>
        <xdr:cNvSpPr txBox="1"/>
      </xdr:nvSpPr>
      <xdr:spPr>
        <a:xfrm>
          <a:off x="13436111" y="101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73165</xdr:rowOff>
    </xdr:from>
    <xdr:to>
      <xdr:col>18</xdr:col>
      <xdr:colOff>492125</xdr:colOff>
      <xdr:row>59</xdr:row>
      <xdr:rowOff>3315</xdr:rowOff>
    </xdr:to>
    <xdr:sp macro="" textlink="">
      <xdr:nvSpPr>
        <xdr:cNvPr id="607" name="円/楕円 606"/>
        <xdr:cNvSpPr/>
      </xdr:nvSpPr>
      <xdr:spPr>
        <a:xfrm>
          <a:off x="12763500" y="100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165892</xdr:rowOff>
    </xdr:from>
    <xdr:ext cx="534377" cy="259045"/>
    <xdr:sp macro="" textlink="">
      <xdr:nvSpPr>
        <xdr:cNvPr id="608" name="テキスト ボックス 607"/>
        <xdr:cNvSpPr txBox="1"/>
      </xdr:nvSpPr>
      <xdr:spPr>
        <a:xfrm>
          <a:off x="12547111" y="101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39345</xdr:rowOff>
    </xdr:from>
    <xdr:to>
      <xdr:col>23</xdr:col>
      <xdr:colOff>517525</xdr:colOff>
      <xdr:row>79</xdr:row>
      <xdr:rowOff>43307</xdr:rowOff>
    </xdr:to>
    <xdr:cxnSp macro="">
      <xdr:nvCxnSpPr>
        <xdr:cNvPr id="637" name="直線コネクタ 636"/>
        <xdr:cNvCxnSpPr/>
      </xdr:nvCxnSpPr>
      <xdr:spPr>
        <a:xfrm>
          <a:off x="15481300" y="13583895"/>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166523</xdr:rowOff>
    </xdr:from>
    <xdr:to>
      <xdr:col>22</xdr:col>
      <xdr:colOff>365125</xdr:colOff>
      <xdr:row>79</xdr:row>
      <xdr:rowOff>39345</xdr:rowOff>
    </xdr:to>
    <xdr:cxnSp macro="">
      <xdr:nvCxnSpPr>
        <xdr:cNvPr id="640" name="直線コネクタ 639"/>
        <xdr:cNvCxnSpPr/>
      </xdr:nvCxnSpPr>
      <xdr:spPr>
        <a:xfrm>
          <a:off x="14592300" y="13025273"/>
          <a:ext cx="889000" cy="55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166523</xdr:rowOff>
    </xdr:from>
    <xdr:to>
      <xdr:col>21</xdr:col>
      <xdr:colOff>161925</xdr:colOff>
      <xdr:row>78</xdr:row>
      <xdr:rowOff>114478</xdr:rowOff>
    </xdr:to>
    <xdr:cxnSp macro="">
      <xdr:nvCxnSpPr>
        <xdr:cNvPr id="643" name="直線コネクタ 642"/>
        <xdr:cNvCxnSpPr/>
      </xdr:nvCxnSpPr>
      <xdr:spPr>
        <a:xfrm flipV="1">
          <a:off x="13703300" y="13025273"/>
          <a:ext cx="889000" cy="4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102988</xdr:rowOff>
    </xdr:from>
    <xdr:ext cx="469744" cy="259045"/>
    <xdr:sp macro="" textlink="">
      <xdr:nvSpPr>
        <xdr:cNvPr id="645" name="テキスト ボックス 644"/>
        <xdr:cNvSpPr txBox="1"/>
      </xdr:nvSpPr>
      <xdr:spPr>
        <a:xfrm>
          <a:off x="14357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114478</xdr:rowOff>
    </xdr:from>
    <xdr:to>
      <xdr:col>19</xdr:col>
      <xdr:colOff>644525</xdr:colOff>
      <xdr:row>79</xdr:row>
      <xdr:rowOff>5511</xdr:rowOff>
    </xdr:to>
    <xdr:cxnSp macro="">
      <xdr:nvCxnSpPr>
        <xdr:cNvPr id="646" name="直線コネクタ 645"/>
        <xdr:cNvCxnSpPr/>
      </xdr:nvCxnSpPr>
      <xdr:spPr>
        <a:xfrm flipV="1">
          <a:off x="12814300" y="13487578"/>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163957</xdr:rowOff>
    </xdr:from>
    <xdr:to>
      <xdr:col>23</xdr:col>
      <xdr:colOff>568325</xdr:colOff>
      <xdr:row>79</xdr:row>
      <xdr:rowOff>94107</xdr:rowOff>
    </xdr:to>
    <xdr:sp macro="" textlink="">
      <xdr:nvSpPr>
        <xdr:cNvPr id="656" name="円/楕円 655"/>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78884</xdr:rowOff>
    </xdr:from>
    <xdr:ext cx="313932" cy="259045"/>
    <xdr:sp macro="" textlink="">
      <xdr:nvSpPr>
        <xdr:cNvPr id="657" name="災害復旧費該当値テキスト"/>
        <xdr:cNvSpPr txBox="1"/>
      </xdr:nvSpPr>
      <xdr:spPr>
        <a:xfrm>
          <a:off x="16370300" y="13451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159995</xdr:rowOff>
    </xdr:from>
    <xdr:to>
      <xdr:col>22</xdr:col>
      <xdr:colOff>415925</xdr:colOff>
      <xdr:row>79</xdr:row>
      <xdr:rowOff>90145</xdr:rowOff>
    </xdr:to>
    <xdr:sp macro="" textlink="">
      <xdr:nvSpPr>
        <xdr:cNvPr id="658" name="円/楕円 657"/>
        <xdr:cNvSpPr/>
      </xdr:nvSpPr>
      <xdr:spPr>
        <a:xfrm>
          <a:off x="15430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81272</xdr:rowOff>
    </xdr:from>
    <xdr:ext cx="313932" cy="259045"/>
    <xdr:sp macro="" textlink="">
      <xdr:nvSpPr>
        <xdr:cNvPr id="659" name="テキスト ボックス 658"/>
        <xdr:cNvSpPr txBox="1"/>
      </xdr:nvSpPr>
      <xdr:spPr>
        <a:xfrm>
          <a:off x="15324333" y="13625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115722</xdr:rowOff>
    </xdr:from>
    <xdr:to>
      <xdr:col>21</xdr:col>
      <xdr:colOff>212725</xdr:colOff>
      <xdr:row>76</xdr:row>
      <xdr:rowOff>45873</xdr:rowOff>
    </xdr:to>
    <xdr:sp macro="" textlink="">
      <xdr:nvSpPr>
        <xdr:cNvPr id="660" name="円/楕円 659"/>
        <xdr:cNvSpPr/>
      </xdr:nvSpPr>
      <xdr:spPr>
        <a:xfrm>
          <a:off x="14541500" y="129744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62399</xdr:rowOff>
    </xdr:from>
    <xdr:ext cx="469744" cy="259045"/>
    <xdr:sp macro="" textlink="">
      <xdr:nvSpPr>
        <xdr:cNvPr id="661" name="テキスト ボックス 660"/>
        <xdr:cNvSpPr txBox="1"/>
      </xdr:nvSpPr>
      <xdr:spPr>
        <a:xfrm>
          <a:off x="14357427" y="1274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63678</xdr:rowOff>
    </xdr:from>
    <xdr:to>
      <xdr:col>20</xdr:col>
      <xdr:colOff>9525</xdr:colOff>
      <xdr:row>78</xdr:row>
      <xdr:rowOff>165278</xdr:rowOff>
    </xdr:to>
    <xdr:sp macro="" textlink="">
      <xdr:nvSpPr>
        <xdr:cNvPr id="662" name="円/楕円 661"/>
        <xdr:cNvSpPr/>
      </xdr:nvSpPr>
      <xdr:spPr>
        <a:xfrm>
          <a:off x="13652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156405</xdr:rowOff>
    </xdr:from>
    <xdr:ext cx="469744" cy="259045"/>
    <xdr:sp macro="" textlink="">
      <xdr:nvSpPr>
        <xdr:cNvPr id="663" name="テキスト ボックス 662"/>
        <xdr:cNvSpPr txBox="1"/>
      </xdr:nvSpPr>
      <xdr:spPr>
        <a:xfrm>
          <a:off x="13468427"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126161</xdr:rowOff>
    </xdr:from>
    <xdr:to>
      <xdr:col>18</xdr:col>
      <xdr:colOff>492125</xdr:colOff>
      <xdr:row>79</xdr:row>
      <xdr:rowOff>56311</xdr:rowOff>
    </xdr:to>
    <xdr:sp macro="" textlink="">
      <xdr:nvSpPr>
        <xdr:cNvPr id="664" name="円/楕円 663"/>
        <xdr:cNvSpPr/>
      </xdr:nvSpPr>
      <xdr:spPr>
        <a:xfrm>
          <a:off x="12763500" y="13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47438</xdr:rowOff>
    </xdr:from>
    <xdr:ext cx="378565" cy="259045"/>
    <xdr:sp macro="" textlink="">
      <xdr:nvSpPr>
        <xdr:cNvPr id="665" name="テキスト ボックス 664"/>
        <xdr:cNvSpPr txBox="1"/>
      </xdr:nvSpPr>
      <xdr:spPr>
        <a:xfrm>
          <a:off x="12625017" y="1359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40405</xdr:rowOff>
    </xdr:from>
    <xdr:to>
      <xdr:col>23</xdr:col>
      <xdr:colOff>517525</xdr:colOff>
      <xdr:row>97</xdr:row>
      <xdr:rowOff>64050</xdr:rowOff>
    </xdr:to>
    <xdr:cxnSp macro="">
      <xdr:nvCxnSpPr>
        <xdr:cNvPr id="696" name="直線コネクタ 695"/>
        <xdr:cNvCxnSpPr/>
      </xdr:nvCxnSpPr>
      <xdr:spPr>
        <a:xfrm>
          <a:off x="15481300" y="16671055"/>
          <a:ext cx="8382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21286</xdr:rowOff>
    </xdr:from>
    <xdr:to>
      <xdr:col>22</xdr:col>
      <xdr:colOff>365125</xdr:colOff>
      <xdr:row>97</xdr:row>
      <xdr:rowOff>40405</xdr:rowOff>
    </xdr:to>
    <xdr:cxnSp macro="">
      <xdr:nvCxnSpPr>
        <xdr:cNvPr id="699" name="直線コネクタ 698"/>
        <xdr:cNvCxnSpPr/>
      </xdr:nvCxnSpPr>
      <xdr:spPr>
        <a:xfrm>
          <a:off x="14592300" y="16651936"/>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3896</xdr:rowOff>
    </xdr:from>
    <xdr:to>
      <xdr:col>21</xdr:col>
      <xdr:colOff>161925</xdr:colOff>
      <xdr:row>97</xdr:row>
      <xdr:rowOff>21286</xdr:rowOff>
    </xdr:to>
    <xdr:cxnSp macro="">
      <xdr:nvCxnSpPr>
        <xdr:cNvPr id="702" name="直線コネクタ 701"/>
        <xdr:cNvCxnSpPr/>
      </xdr:nvCxnSpPr>
      <xdr:spPr>
        <a:xfrm>
          <a:off x="13703300" y="1663454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121543</xdr:rowOff>
    </xdr:from>
    <xdr:to>
      <xdr:col>19</xdr:col>
      <xdr:colOff>644525</xdr:colOff>
      <xdr:row>97</xdr:row>
      <xdr:rowOff>3896</xdr:rowOff>
    </xdr:to>
    <xdr:cxnSp macro="">
      <xdr:nvCxnSpPr>
        <xdr:cNvPr id="705" name="直線コネクタ 704"/>
        <xdr:cNvCxnSpPr/>
      </xdr:nvCxnSpPr>
      <xdr:spPr>
        <a:xfrm>
          <a:off x="12814300" y="16580743"/>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13250</xdr:rowOff>
    </xdr:from>
    <xdr:to>
      <xdr:col>23</xdr:col>
      <xdr:colOff>568325</xdr:colOff>
      <xdr:row>97</xdr:row>
      <xdr:rowOff>114850</xdr:rowOff>
    </xdr:to>
    <xdr:sp macro="" textlink="">
      <xdr:nvSpPr>
        <xdr:cNvPr id="715" name="円/楕円 714"/>
        <xdr:cNvSpPr/>
      </xdr:nvSpPr>
      <xdr:spPr>
        <a:xfrm>
          <a:off x="16268700" y="1664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163127</xdr:rowOff>
    </xdr:from>
    <xdr:ext cx="534377" cy="259045"/>
    <xdr:sp macro="" textlink="">
      <xdr:nvSpPr>
        <xdr:cNvPr id="716" name="公債費該当値テキスト"/>
        <xdr:cNvSpPr txBox="1"/>
      </xdr:nvSpPr>
      <xdr:spPr>
        <a:xfrm>
          <a:off x="16370300" y="166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161055</xdr:rowOff>
    </xdr:from>
    <xdr:to>
      <xdr:col>22</xdr:col>
      <xdr:colOff>415925</xdr:colOff>
      <xdr:row>97</xdr:row>
      <xdr:rowOff>91205</xdr:rowOff>
    </xdr:to>
    <xdr:sp macro="" textlink="">
      <xdr:nvSpPr>
        <xdr:cNvPr id="717" name="円/楕円 716"/>
        <xdr:cNvSpPr/>
      </xdr:nvSpPr>
      <xdr:spPr>
        <a:xfrm>
          <a:off x="15430500" y="166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82332</xdr:rowOff>
    </xdr:from>
    <xdr:ext cx="534377" cy="259045"/>
    <xdr:sp macro="" textlink="">
      <xdr:nvSpPr>
        <xdr:cNvPr id="718" name="テキスト ボックス 717"/>
        <xdr:cNvSpPr txBox="1"/>
      </xdr:nvSpPr>
      <xdr:spPr>
        <a:xfrm>
          <a:off x="15214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141936</xdr:rowOff>
    </xdr:from>
    <xdr:to>
      <xdr:col>21</xdr:col>
      <xdr:colOff>212725</xdr:colOff>
      <xdr:row>97</xdr:row>
      <xdr:rowOff>72086</xdr:rowOff>
    </xdr:to>
    <xdr:sp macro="" textlink="">
      <xdr:nvSpPr>
        <xdr:cNvPr id="719" name="円/楕円 718"/>
        <xdr:cNvSpPr/>
      </xdr:nvSpPr>
      <xdr:spPr>
        <a:xfrm>
          <a:off x="14541500" y="166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63213</xdr:rowOff>
    </xdr:from>
    <xdr:ext cx="534377" cy="259045"/>
    <xdr:sp macro="" textlink="">
      <xdr:nvSpPr>
        <xdr:cNvPr id="720" name="テキスト ボックス 719"/>
        <xdr:cNvSpPr txBox="1"/>
      </xdr:nvSpPr>
      <xdr:spPr>
        <a:xfrm>
          <a:off x="14325111" y="166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124546</xdr:rowOff>
    </xdr:from>
    <xdr:to>
      <xdr:col>20</xdr:col>
      <xdr:colOff>9525</xdr:colOff>
      <xdr:row>97</xdr:row>
      <xdr:rowOff>54696</xdr:rowOff>
    </xdr:to>
    <xdr:sp macro="" textlink="">
      <xdr:nvSpPr>
        <xdr:cNvPr id="721" name="円/楕円 720"/>
        <xdr:cNvSpPr/>
      </xdr:nvSpPr>
      <xdr:spPr>
        <a:xfrm>
          <a:off x="13652500" y="16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45823</xdr:rowOff>
    </xdr:from>
    <xdr:ext cx="534377" cy="259045"/>
    <xdr:sp macro="" textlink="">
      <xdr:nvSpPr>
        <xdr:cNvPr id="722" name="テキスト ボックス 721"/>
        <xdr:cNvSpPr txBox="1"/>
      </xdr:nvSpPr>
      <xdr:spPr>
        <a:xfrm>
          <a:off x="13436111" y="166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70743</xdr:rowOff>
    </xdr:from>
    <xdr:to>
      <xdr:col>18</xdr:col>
      <xdr:colOff>492125</xdr:colOff>
      <xdr:row>97</xdr:row>
      <xdr:rowOff>893</xdr:rowOff>
    </xdr:to>
    <xdr:sp macro="" textlink="">
      <xdr:nvSpPr>
        <xdr:cNvPr id="723" name="円/楕円 722"/>
        <xdr:cNvSpPr/>
      </xdr:nvSpPr>
      <xdr:spPr>
        <a:xfrm>
          <a:off x="12763500" y="165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163470</xdr:rowOff>
    </xdr:from>
    <xdr:ext cx="534377" cy="259045"/>
    <xdr:sp macro="" textlink="">
      <xdr:nvSpPr>
        <xdr:cNvPr id="724" name="テキスト ボックス 723"/>
        <xdr:cNvSpPr txBox="1"/>
      </xdr:nvSpPr>
      <xdr:spPr>
        <a:xfrm>
          <a:off x="12547111" y="166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4" name="テキスト ボックス 74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137414</xdr:rowOff>
    </xdr:from>
    <xdr:to>
      <xdr:col>32</xdr:col>
      <xdr:colOff>186689</xdr:colOff>
      <xdr:row>39</xdr:row>
      <xdr:rowOff>44450</xdr:rowOff>
    </xdr:to>
    <xdr:cxnSp macro="">
      <xdr:nvCxnSpPr>
        <xdr:cNvPr id="748" name="直線コネクタ 747"/>
        <xdr:cNvCxnSpPr/>
      </xdr:nvCxnSpPr>
      <xdr:spPr>
        <a:xfrm flipV="1">
          <a:off x="22159595" y="6481064"/>
          <a:ext cx="1269" cy="249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90060</xdr:rowOff>
    </xdr:from>
    <xdr:ext cx="249299" cy="259045"/>
    <xdr:sp macro="" textlink="">
      <xdr:nvSpPr>
        <xdr:cNvPr id="749" name="諸支出金最小値テキスト"/>
        <xdr:cNvSpPr txBox="1"/>
      </xdr:nvSpPr>
      <xdr:spPr>
        <a:xfrm>
          <a:off x="22212300" y="67766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84091</xdr:rowOff>
    </xdr:from>
    <xdr:ext cx="469744" cy="259045"/>
    <xdr:sp macro="" textlink="">
      <xdr:nvSpPr>
        <xdr:cNvPr id="751" name="諸支出金最大値テキスト"/>
        <xdr:cNvSpPr txBox="1"/>
      </xdr:nvSpPr>
      <xdr:spPr>
        <a:xfrm>
          <a:off x="22212300"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37</xdr:row>
      <xdr:rowOff>137414</xdr:rowOff>
    </xdr:from>
    <xdr:to>
      <xdr:col>32</xdr:col>
      <xdr:colOff>276225</xdr:colOff>
      <xdr:row>37</xdr:row>
      <xdr:rowOff>137414</xdr:rowOff>
    </xdr:to>
    <xdr:cxnSp macro="">
      <xdr:nvCxnSpPr>
        <xdr:cNvPr id="752" name="直線コネクタ 751"/>
        <xdr:cNvCxnSpPr/>
      </xdr:nvCxnSpPr>
      <xdr:spPr>
        <a:xfrm>
          <a:off x="22072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46355</xdr:rowOff>
    </xdr:from>
    <xdr:to>
      <xdr:col>32</xdr:col>
      <xdr:colOff>187325</xdr:colOff>
      <xdr:row>39</xdr:row>
      <xdr:rowOff>19304</xdr:rowOff>
    </xdr:to>
    <xdr:cxnSp macro="">
      <xdr:nvCxnSpPr>
        <xdr:cNvPr id="753" name="直線コネクタ 752"/>
        <xdr:cNvCxnSpPr/>
      </xdr:nvCxnSpPr>
      <xdr:spPr>
        <a:xfrm>
          <a:off x="21323300" y="6561455"/>
          <a:ext cx="8382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134510</xdr:rowOff>
    </xdr:from>
    <xdr:ext cx="313932" cy="259045"/>
    <xdr:sp macro="" textlink="">
      <xdr:nvSpPr>
        <xdr:cNvPr id="754" name="諸支出金平均値テキスト"/>
        <xdr:cNvSpPr txBox="1"/>
      </xdr:nvSpPr>
      <xdr:spPr>
        <a:xfrm>
          <a:off x="22212300" y="66496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156083</xdr:rowOff>
    </xdr:from>
    <xdr:to>
      <xdr:col>32</xdr:col>
      <xdr:colOff>238125</xdr:colOff>
      <xdr:row>39</xdr:row>
      <xdr:rowOff>86233</xdr:rowOff>
    </xdr:to>
    <xdr:sp macro="" textlink="">
      <xdr:nvSpPr>
        <xdr:cNvPr id="755" name="フローチャート : 判断 754"/>
        <xdr:cNvSpPr/>
      </xdr:nvSpPr>
      <xdr:spPr>
        <a:xfrm>
          <a:off x="22110700" y="667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46355</xdr:rowOff>
    </xdr:from>
    <xdr:to>
      <xdr:col>31</xdr:col>
      <xdr:colOff>34925</xdr:colOff>
      <xdr:row>38</xdr:row>
      <xdr:rowOff>96901</xdr:rowOff>
    </xdr:to>
    <xdr:cxnSp macro="">
      <xdr:nvCxnSpPr>
        <xdr:cNvPr id="756" name="直線コネクタ 755"/>
        <xdr:cNvCxnSpPr/>
      </xdr:nvCxnSpPr>
      <xdr:spPr>
        <a:xfrm flipV="1">
          <a:off x="20434300" y="6561455"/>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144780</xdr:rowOff>
    </xdr:from>
    <xdr:to>
      <xdr:col>31</xdr:col>
      <xdr:colOff>85725</xdr:colOff>
      <xdr:row>39</xdr:row>
      <xdr:rowOff>74930</xdr:rowOff>
    </xdr:to>
    <xdr:sp macro="" textlink="">
      <xdr:nvSpPr>
        <xdr:cNvPr id="757" name="フローチャート : 判断 756"/>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66057</xdr:rowOff>
    </xdr:from>
    <xdr:ext cx="378565" cy="259045"/>
    <xdr:sp macro="" textlink="">
      <xdr:nvSpPr>
        <xdr:cNvPr id="758" name="テキスト ボックス 757"/>
        <xdr:cNvSpPr txBox="1"/>
      </xdr:nvSpPr>
      <xdr:spPr>
        <a:xfrm>
          <a:off x="21134017" y="67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96901</xdr:rowOff>
    </xdr:from>
    <xdr:to>
      <xdr:col>29</xdr:col>
      <xdr:colOff>517525</xdr:colOff>
      <xdr:row>38</xdr:row>
      <xdr:rowOff>138557</xdr:rowOff>
    </xdr:to>
    <xdr:cxnSp macro="">
      <xdr:nvCxnSpPr>
        <xdr:cNvPr id="759" name="直線コネクタ 758"/>
        <xdr:cNvCxnSpPr/>
      </xdr:nvCxnSpPr>
      <xdr:spPr>
        <a:xfrm flipV="1">
          <a:off x="19545300" y="661200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135509</xdr:rowOff>
    </xdr:from>
    <xdr:to>
      <xdr:col>29</xdr:col>
      <xdr:colOff>568325</xdr:colOff>
      <xdr:row>39</xdr:row>
      <xdr:rowOff>65659</xdr:rowOff>
    </xdr:to>
    <xdr:sp macro="" textlink="">
      <xdr:nvSpPr>
        <xdr:cNvPr id="760" name="フローチャート : 判断 759"/>
        <xdr:cNvSpPr/>
      </xdr:nvSpPr>
      <xdr:spPr>
        <a:xfrm>
          <a:off x="20383500" y="665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56786</xdr:rowOff>
    </xdr:from>
    <xdr:ext cx="378565" cy="259045"/>
    <xdr:sp macro="" textlink="">
      <xdr:nvSpPr>
        <xdr:cNvPr id="761" name="テキスト ボックス 760"/>
        <xdr:cNvSpPr txBox="1"/>
      </xdr:nvSpPr>
      <xdr:spPr>
        <a:xfrm>
          <a:off x="20245017" y="6743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169291</xdr:rowOff>
    </xdr:from>
    <xdr:to>
      <xdr:col>28</xdr:col>
      <xdr:colOff>314325</xdr:colOff>
      <xdr:row>38</xdr:row>
      <xdr:rowOff>138557</xdr:rowOff>
    </xdr:to>
    <xdr:cxnSp macro="">
      <xdr:nvCxnSpPr>
        <xdr:cNvPr id="762" name="直線コネクタ 761"/>
        <xdr:cNvCxnSpPr/>
      </xdr:nvCxnSpPr>
      <xdr:spPr>
        <a:xfrm>
          <a:off x="18656300" y="5312791"/>
          <a:ext cx="889000" cy="13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139954</xdr:rowOff>
    </xdr:from>
    <xdr:to>
      <xdr:col>28</xdr:col>
      <xdr:colOff>365125</xdr:colOff>
      <xdr:row>39</xdr:row>
      <xdr:rowOff>70104</xdr:rowOff>
    </xdr:to>
    <xdr:sp macro="" textlink="">
      <xdr:nvSpPr>
        <xdr:cNvPr id="763" name="フローチャート : 判断 762"/>
        <xdr:cNvSpPr/>
      </xdr:nvSpPr>
      <xdr:spPr>
        <a:xfrm>
          <a:off x="19494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61231</xdr:rowOff>
    </xdr:from>
    <xdr:ext cx="378565" cy="259045"/>
    <xdr:sp macro="" textlink="">
      <xdr:nvSpPr>
        <xdr:cNvPr id="764" name="テキスト ボックス 763"/>
        <xdr:cNvSpPr txBox="1"/>
      </xdr:nvSpPr>
      <xdr:spPr>
        <a:xfrm>
          <a:off x="19356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130048</xdr:rowOff>
    </xdr:from>
    <xdr:to>
      <xdr:col>27</xdr:col>
      <xdr:colOff>161925</xdr:colOff>
      <xdr:row>39</xdr:row>
      <xdr:rowOff>60198</xdr:rowOff>
    </xdr:to>
    <xdr:sp macro="" textlink="">
      <xdr:nvSpPr>
        <xdr:cNvPr id="765" name="フローチャート : 判断 764"/>
        <xdr:cNvSpPr/>
      </xdr:nvSpPr>
      <xdr:spPr>
        <a:xfrm>
          <a:off x="18605500" y="66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51325</xdr:rowOff>
    </xdr:from>
    <xdr:ext cx="378565" cy="259045"/>
    <xdr:sp macro="" textlink="">
      <xdr:nvSpPr>
        <xdr:cNvPr id="766" name="テキスト ボックス 765"/>
        <xdr:cNvSpPr txBox="1"/>
      </xdr:nvSpPr>
      <xdr:spPr>
        <a:xfrm>
          <a:off x="18467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72" name="円/楕円 771"/>
        <xdr:cNvSpPr/>
      </xdr:nvSpPr>
      <xdr:spPr>
        <a:xfrm>
          <a:off x="221107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99331</xdr:rowOff>
    </xdr:from>
    <xdr:ext cx="378565" cy="259045"/>
    <xdr:sp macro="" textlink="">
      <xdr:nvSpPr>
        <xdr:cNvPr id="773" name="諸支出金該当値テキスト"/>
        <xdr:cNvSpPr txBox="1"/>
      </xdr:nvSpPr>
      <xdr:spPr>
        <a:xfrm>
          <a:off x="22212300"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167005</xdr:rowOff>
    </xdr:from>
    <xdr:to>
      <xdr:col>31</xdr:col>
      <xdr:colOff>85725</xdr:colOff>
      <xdr:row>38</xdr:row>
      <xdr:rowOff>97155</xdr:rowOff>
    </xdr:to>
    <xdr:sp macro="" textlink="">
      <xdr:nvSpPr>
        <xdr:cNvPr id="774" name="円/楕円 773"/>
        <xdr:cNvSpPr/>
      </xdr:nvSpPr>
      <xdr:spPr>
        <a:xfrm>
          <a:off x="21272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113682</xdr:rowOff>
    </xdr:from>
    <xdr:ext cx="469744" cy="259045"/>
    <xdr:sp macro="" textlink="">
      <xdr:nvSpPr>
        <xdr:cNvPr id="775" name="テキスト ボックス 774"/>
        <xdr:cNvSpPr txBox="1"/>
      </xdr:nvSpPr>
      <xdr:spPr>
        <a:xfrm>
          <a:off x="21088427" y="62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46101</xdr:rowOff>
    </xdr:from>
    <xdr:to>
      <xdr:col>29</xdr:col>
      <xdr:colOff>568325</xdr:colOff>
      <xdr:row>38</xdr:row>
      <xdr:rowOff>147701</xdr:rowOff>
    </xdr:to>
    <xdr:sp macro="" textlink="">
      <xdr:nvSpPr>
        <xdr:cNvPr id="776" name="円/楕円 775"/>
        <xdr:cNvSpPr/>
      </xdr:nvSpPr>
      <xdr:spPr>
        <a:xfrm>
          <a:off x="20383500" y="65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164228</xdr:rowOff>
    </xdr:from>
    <xdr:ext cx="378565" cy="259045"/>
    <xdr:sp macro="" textlink="">
      <xdr:nvSpPr>
        <xdr:cNvPr id="777" name="テキスト ボックス 776"/>
        <xdr:cNvSpPr txBox="1"/>
      </xdr:nvSpPr>
      <xdr:spPr>
        <a:xfrm>
          <a:off x="20245017" y="6336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87757</xdr:rowOff>
    </xdr:from>
    <xdr:to>
      <xdr:col>28</xdr:col>
      <xdr:colOff>365125</xdr:colOff>
      <xdr:row>39</xdr:row>
      <xdr:rowOff>17907</xdr:rowOff>
    </xdr:to>
    <xdr:sp macro="" textlink="">
      <xdr:nvSpPr>
        <xdr:cNvPr id="778" name="円/楕円 777"/>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34434</xdr:rowOff>
    </xdr:from>
    <xdr:ext cx="378565" cy="259045"/>
    <xdr:sp macro="" textlink="">
      <xdr:nvSpPr>
        <xdr:cNvPr id="779" name="テキスト ボックス 778"/>
        <xdr:cNvSpPr txBox="1"/>
      </xdr:nvSpPr>
      <xdr:spPr>
        <a:xfrm>
          <a:off x="19356017" y="637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118491</xdr:rowOff>
    </xdr:from>
    <xdr:to>
      <xdr:col>27</xdr:col>
      <xdr:colOff>161925</xdr:colOff>
      <xdr:row>31</xdr:row>
      <xdr:rowOff>48641</xdr:rowOff>
    </xdr:to>
    <xdr:sp macro="" textlink="">
      <xdr:nvSpPr>
        <xdr:cNvPr id="780" name="円/楕円 779"/>
        <xdr:cNvSpPr/>
      </xdr:nvSpPr>
      <xdr:spPr>
        <a:xfrm>
          <a:off x="18605500" y="52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65168</xdr:rowOff>
    </xdr:from>
    <xdr:ext cx="534377" cy="259045"/>
    <xdr:sp macro="" textlink="">
      <xdr:nvSpPr>
        <xdr:cNvPr id="781" name="テキスト ボックス 780"/>
        <xdr:cNvSpPr txBox="1"/>
      </xdr:nvSpPr>
      <xdr:spPr>
        <a:xfrm>
          <a:off x="18389111" y="503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教育費の一人あたりのコストは、類似団体内で最も高い</a:t>
          </a:r>
          <a:r>
            <a:rPr kumimoji="1" lang="en-US" altLang="ja-JP" sz="1300" baseline="0">
              <a:latin typeface="ＭＳ Ｐゴシック"/>
            </a:rPr>
            <a:t>156,453</a:t>
          </a:r>
          <a:r>
            <a:rPr kumimoji="1" lang="ja-JP" altLang="en-US" sz="1300" baseline="0">
              <a:latin typeface="ＭＳ Ｐゴシック"/>
            </a:rPr>
            <a:t>円となっており、前年度に比べ</a:t>
          </a:r>
          <a:r>
            <a:rPr kumimoji="1" lang="en-US" altLang="ja-JP" sz="1300" baseline="0">
              <a:latin typeface="ＭＳ Ｐゴシック"/>
            </a:rPr>
            <a:t>141.7</a:t>
          </a:r>
          <a:r>
            <a:rPr kumimoji="1" lang="ja-JP" altLang="en-US" sz="1300" baseline="0">
              <a:latin typeface="ＭＳ Ｐゴシック"/>
            </a:rPr>
            <a:t>％増加した。これは、主に新設小学校建設や非構造物耐震化事業などの実施や、新設小学校の開校（平成</a:t>
          </a:r>
          <a:r>
            <a:rPr kumimoji="1" lang="en-US" altLang="ja-JP" sz="1300" baseline="0">
              <a:latin typeface="ＭＳ Ｐゴシック"/>
            </a:rPr>
            <a:t>28</a:t>
          </a:r>
          <a:r>
            <a:rPr kumimoji="1" lang="ja-JP" altLang="en-US" sz="1300" baseline="0">
              <a:latin typeface="ＭＳ Ｐゴシック"/>
            </a:rPr>
            <a:t>年４月）に向けて消耗品や備品の調達を行ったことによる。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中心市街地整備事業などの大型事業完了後、平成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年度から平成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年度にかけて、先々の公共施設の整備に備えて大型事業の実施を控え、財政調整基金の積立を行った。</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年度から平成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かけては、新設小学校や周辺整備事業等を実施し、財政調整基金の取り崩しにより財源不足に対応した。このことにより、実質収支は黒字であるが、財政調整基金残高は減少、実質単年度収支は赤字となった。</a:t>
          </a:r>
        </a:p>
        <a:p>
          <a:r>
            <a:rPr kumimoji="1" lang="ja-JP" altLang="en-US" sz="1050">
              <a:latin typeface="ＭＳ ゴシック" pitchFamily="49" charset="-128"/>
              <a:ea typeface="ＭＳ ゴシック" pitchFamily="49" charset="-128"/>
            </a:rPr>
            <a:t>　現在、平成</a:t>
          </a:r>
          <a:r>
            <a:rPr kumimoji="1" lang="en-US" altLang="ja-JP" sz="1050">
              <a:latin typeface="ＭＳ ゴシック" pitchFamily="49" charset="-128"/>
              <a:ea typeface="ＭＳ ゴシック" pitchFamily="49" charset="-128"/>
            </a:rPr>
            <a:t>31</a:t>
          </a:r>
          <a:r>
            <a:rPr kumimoji="1" lang="ja-JP" altLang="en-US" sz="1050">
              <a:latin typeface="ＭＳ ゴシック" pitchFamily="49" charset="-128"/>
              <a:ea typeface="ＭＳ ゴシック" pitchFamily="49" charset="-128"/>
            </a:rPr>
            <a:t>年４月開校の予定で新設中学校整備事業等に着手しており、今後も財政調整基金の取り崩しが予想される。計画的かつ効率的な財政運営が必要である。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福岡県新宮町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給水戸数増加により水道加入金等の収入が増加したため黒字額が大きくなっている。公共下水道事業特別会計は、公共下水道の面整備推進に伴う供用開始区域の拡大により、下水道使用料、受益者負担金収入が増加したため黒字額が大きくなっている。以上２会計を除く特別会計については、一般会計からの繰入金により収支を調整しており、黒字額が大きく変動することはないと見込まれる。</a:t>
          </a:r>
        </a:p>
        <a:p>
          <a:r>
            <a:rPr kumimoji="1" lang="ja-JP" altLang="en-US" sz="1400">
              <a:latin typeface="ＭＳ ゴシック" pitchFamily="49" charset="-128"/>
              <a:ea typeface="ＭＳ ゴシック" pitchFamily="49" charset="-128"/>
            </a:rPr>
            <a:t>　今後、水道事業会計は、水道加入金の収入が減少することも予想され、福岡地区水道企業団及び北九州市からの受水費の増加が予定されていることから、黒字額は減少することが考えられる。公共下水道事業特別会計は、面整備が完了すると受益者負担金収入の減少が予想される。また、面整備による事業費の増加により地方債残高が増加しており、管渠の更新や施設の増設も必要となるため、黒字額は減少していくと考えられる。</a:t>
          </a:r>
        </a:p>
        <a:p>
          <a:r>
            <a:rPr kumimoji="1" lang="ja-JP" altLang="en-US" sz="1400">
              <a:latin typeface="ＭＳ ゴシック" pitchFamily="49" charset="-128"/>
              <a:ea typeface="ＭＳ ゴシック" pitchFamily="49" charset="-128"/>
            </a:rPr>
            <a:t>　一般会計は、現在、新設中学校整備事業等の大型事業に着手しており、財源不足は財政調整基金繰入金により調整する予定であるため、計画的かつ効率的な財政運営が必要である。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13861659</v>
      </c>
      <c r="BO4" s="409"/>
      <c r="BP4" s="409"/>
      <c r="BQ4" s="409"/>
      <c r="BR4" s="409"/>
      <c r="BS4" s="409"/>
      <c r="BT4" s="409"/>
      <c r="BU4" s="410"/>
      <c r="BV4" s="408">
        <v>10533832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6.9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13471754</v>
      </c>
      <c r="BO5" s="414"/>
      <c r="BP5" s="414"/>
      <c r="BQ5" s="414"/>
      <c r="BR5" s="414"/>
      <c r="BS5" s="414"/>
      <c r="BT5" s="414"/>
      <c r="BU5" s="415"/>
      <c r="BV5" s="413">
        <v>9993294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85.6</v>
      </c>
      <c r="CU5" s="384"/>
      <c r="CV5" s="384"/>
      <c r="CW5" s="384"/>
      <c r="CX5" s="384"/>
      <c r="CY5" s="384"/>
      <c r="CZ5" s="384"/>
      <c r="DA5" s="385"/>
      <c r="DB5" s="383">
        <v>85.9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389905</v>
      </c>
      <c r="BO6" s="414"/>
      <c r="BP6" s="414"/>
      <c r="BQ6" s="414"/>
      <c r="BR6" s="414"/>
      <c r="BS6" s="414"/>
      <c r="BT6" s="414"/>
      <c r="BU6" s="415"/>
      <c r="BV6" s="413">
        <v>540538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92.7</v>
      </c>
      <c r="CU6" s="560"/>
      <c r="CV6" s="560"/>
      <c r="CW6" s="560"/>
      <c r="CX6" s="560"/>
      <c r="CY6" s="560"/>
      <c r="CZ6" s="560"/>
      <c r="DA6" s="561"/>
      <c r="DB6" s="559">
        <v>93.2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102495</v>
      </c>
      <c r="BO7" s="414"/>
      <c r="BP7" s="414"/>
      <c r="BQ7" s="414"/>
      <c r="BR7" s="414"/>
      <c r="BS7" s="414"/>
      <c r="BT7" s="414"/>
      <c r="BU7" s="415"/>
      <c r="BV7" s="413">
        <v>146801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6014412</v>
      </c>
      <c r="CU7" s="414"/>
      <c r="CV7" s="414"/>
      <c r="CW7" s="414"/>
      <c r="CX7" s="414"/>
      <c r="CY7" s="414"/>
      <c r="CZ7" s="414"/>
      <c r="DA7" s="415"/>
      <c r="DB7" s="413">
        <v>5714097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287410</v>
      </c>
      <c r="BO8" s="414"/>
      <c r="BP8" s="414"/>
      <c r="BQ8" s="414"/>
      <c r="BR8" s="414"/>
      <c r="BS8" s="414"/>
      <c r="BT8" s="414"/>
      <c r="BU8" s="415"/>
      <c r="BV8" s="413">
        <v>393737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30344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-106327</v>
      </c>
      <c r="BO9" s="414"/>
      <c r="BP9" s="414"/>
      <c r="BQ9" s="414"/>
      <c r="BR9" s="414"/>
      <c r="BS9" s="414"/>
      <c r="BT9" s="414"/>
      <c r="BU9" s="415"/>
      <c r="BV9" s="413">
        <v>114967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9.8000000000000007</v>
      </c>
      <c r="CU9" s="384"/>
      <c r="CV9" s="384"/>
      <c r="CW9" s="384"/>
      <c r="CX9" s="384"/>
      <c r="CY9" s="384"/>
      <c r="CZ9" s="384"/>
      <c r="DA9" s="385"/>
      <c r="DB9" s="383">
        <v>10.4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24679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1192</v>
      </c>
      <c r="BO10" s="414"/>
      <c r="BP10" s="414"/>
      <c r="BQ10" s="414"/>
      <c r="BR10" s="414"/>
      <c r="BS10" s="414"/>
      <c r="BT10" s="414"/>
      <c r="BU10" s="415"/>
      <c r="BV10" s="413">
        <v>3913</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31139</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401520</v>
      </c>
      <c r="BO12" s="414"/>
      <c r="BP12" s="414"/>
      <c r="BQ12" s="414"/>
      <c r="BR12" s="414"/>
      <c r="BS12" s="414"/>
      <c r="BT12" s="414"/>
      <c r="BU12" s="415"/>
      <c r="BV12" s="413">
        <v>420843</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30906</v>
      </c>
      <c r="S13" s="515"/>
      <c r="T13" s="515"/>
      <c r="U13" s="515"/>
      <c r="V13" s="516"/>
      <c r="W13" s="502" t="s">
        <v>119</v>
      </c>
      <c r="X13" s="426"/>
      <c r="Y13" s="426"/>
      <c r="Z13" s="426"/>
      <c r="AA13" s="426"/>
      <c r="AB13" s="427"/>
      <c r="AC13" s="389">
        <v>330</v>
      </c>
      <c r="AD13" s="390"/>
      <c r="AE13" s="390"/>
      <c r="AF13" s="390"/>
      <c r="AG13" s="391"/>
      <c r="AH13" s="389">
        <v>432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-506655</v>
      </c>
      <c r="BO13" s="414"/>
      <c r="BP13" s="414"/>
      <c r="BQ13" s="414"/>
      <c r="BR13" s="414"/>
      <c r="BS13" s="414"/>
      <c r="BT13" s="414"/>
      <c r="BU13" s="415"/>
      <c r="BV13" s="413">
        <v>-301963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7.8</v>
      </c>
      <c r="CU13" s="384"/>
      <c r="CV13" s="384"/>
      <c r="CW13" s="384"/>
      <c r="CX13" s="384"/>
      <c r="CY13" s="384"/>
      <c r="CZ13" s="384"/>
      <c r="DA13" s="385"/>
      <c r="DB13" s="383">
        <v>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29729</v>
      </c>
      <c r="S14" s="515"/>
      <c r="T14" s="515"/>
      <c r="U14" s="515"/>
      <c r="V14" s="516"/>
      <c r="W14" s="517"/>
      <c r="X14" s="429"/>
      <c r="Y14" s="429"/>
      <c r="Z14" s="429"/>
      <c r="AA14" s="429"/>
      <c r="AB14" s="430"/>
      <c r="AC14" s="507">
        <v>2.9</v>
      </c>
      <c r="AD14" s="508"/>
      <c r="AE14" s="508"/>
      <c r="AF14" s="508"/>
      <c r="AG14" s="509"/>
      <c r="AH14" s="507">
        <v>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58.6</v>
      </c>
      <c r="CU14" s="486"/>
      <c r="CV14" s="486"/>
      <c r="CW14" s="486"/>
      <c r="CX14" s="486"/>
      <c r="CY14" s="486"/>
      <c r="CZ14" s="486"/>
      <c r="DA14" s="487"/>
      <c r="DB14" s="518">
        <v>18.100000000000001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29513</v>
      </c>
      <c r="S15" s="515"/>
      <c r="T15" s="515"/>
      <c r="U15" s="515"/>
      <c r="V15" s="516"/>
      <c r="W15" s="502" t="s">
        <v>126</v>
      </c>
      <c r="X15" s="426"/>
      <c r="Y15" s="426"/>
      <c r="Z15" s="426"/>
      <c r="AA15" s="426"/>
      <c r="AB15" s="427"/>
      <c r="AC15" s="389">
        <v>2455</v>
      </c>
      <c r="AD15" s="390"/>
      <c r="AE15" s="390"/>
      <c r="AF15" s="390"/>
      <c r="AG15" s="391"/>
      <c r="AH15" s="389">
        <v>2639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3764859</v>
      </c>
      <c r="BO15" s="409"/>
      <c r="BP15" s="409"/>
      <c r="BQ15" s="409"/>
      <c r="BR15" s="409"/>
      <c r="BS15" s="409"/>
      <c r="BT15" s="409"/>
      <c r="BU15" s="410"/>
      <c r="BV15" s="408">
        <v>3563809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21.9</v>
      </c>
      <c r="AD16" s="508"/>
      <c r="AE16" s="508"/>
      <c r="AF16" s="508"/>
      <c r="AG16" s="509"/>
      <c r="AH16" s="507">
        <v>24.2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4415483</v>
      </c>
      <c r="BO16" s="414"/>
      <c r="BP16" s="414"/>
      <c r="BQ16" s="414"/>
      <c r="BR16" s="414"/>
      <c r="BS16" s="414"/>
      <c r="BT16" s="414"/>
      <c r="BU16" s="415"/>
      <c r="BV16" s="413">
        <v>4145994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8408</v>
      </c>
      <c r="AD17" s="390"/>
      <c r="AE17" s="390"/>
      <c r="AF17" s="390"/>
      <c r="AG17" s="391"/>
      <c r="AH17" s="389">
        <v>7704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4878733</v>
      </c>
      <c r="BO17" s="414"/>
      <c r="BP17" s="414"/>
      <c r="BQ17" s="414"/>
      <c r="BR17" s="414"/>
      <c r="BS17" s="414"/>
      <c r="BT17" s="414"/>
      <c r="BU17" s="415"/>
      <c r="BV17" s="413">
        <v>4663269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18.93</v>
      </c>
      <c r="M18" s="478"/>
      <c r="N18" s="478"/>
      <c r="O18" s="478"/>
      <c r="P18" s="478"/>
      <c r="Q18" s="478"/>
      <c r="R18" s="479"/>
      <c r="S18" s="479"/>
      <c r="T18" s="479"/>
      <c r="U18" s="479"/>
      <c r="V18" s="480"/>
      <c r="W18" s="494"/>
      <c r="X18" s="495"/>
      <c r="Y18" s="495"/>
      <c r="Z18" s="495"/>
      <c r="AA18" s="495"/>
      <c r="AB18" s="503"/>
      <c r="AC18" s="377">
        <v>75.099999999999994</v>
      </c>
      <c r="AD18" s="378"/>
      <c r="AE18" s="378"/>
      <c r="AF18" s="378"/>
      <c r="AG18" s="481"/>
      <c r="AH18" s="377">
        <v>70.7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5409469</v>
      </c>
      <c r="BO18" s="414"/>
      <c r="BP18" s="414"/>
      <c r="BQ18" s="414"/>
      <c r="BR18" s="414"/>
      <c r="BS18" s="414"/>
      <c r="BT18" s="414"/>
      <c r="BU18" s="415"/>
      <c r="BV18" s="413">
        <v>5103059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1603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7373813</v>
      </c>
      <c r="BO19" s="414"/>
      <c r="BP19" s="414"/>
      <c r="BQ19" s="414"/>
      <c r="BR19" s="414"/>
      <c r="BS19" s="414"/>
      <c r="BT19" s="414"/>
      <c r="BU19" s="415"/>
      <c r="BV19" s="413">
        <v>7042460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10946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10957422</v>
      </c>
      <c r="BO23" s="414"/>
      <c r="BP23" s="414"/>
      <c r="BQ23" s="414"/>
      <c r="BR23" s="414"/>
      <c r="BS23" s="414"/>
      <c r="BT23" s="414"/>
      <c r="BU23" s="415"/>
      <c r="BV23" s="413">
        <v>8569493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8320</v>
      </c>
      <c r="R24" s="390"/>
      <c r="S24" s="390"/>
      <c r="T24" s="390"/>
      <c r="U24" s="390"/>
      <c r="V24" s="391"/>
      <c r="W24" s="455"/>
      <c r="X24" s="446"/>
      <c r="Y24" s="447"/>
      <c r="Z24" s="386" t="s">
        <v>149</v>
      </c>
      <c r="AA24" s="387"/>
      <c r="AB24" s="387"/>
      <c r="AC24" s="387"/>
      <c r="AD24" s="387"/>
      <c r="AE24" s="387"/>
      <c r="AF24" s="387"/>
      <c r="AG24" s="388"/>
      <c r="AH24" s="389">
        <v>122</v>
      </c>
      <c r="AI24" s="390"/>
      <c r="AJ24" s="390"/>
      <c r="AK24" s="390"/>
      <c r="AL24" s="391"/>
      <c r="AM24" s="389">
        <v>364658</v>
      </c>
      <c r="AN24" s="390"/>
      <c r="AO24" s="390"/>
      <c r="AP24" s="390"/>
      <c r="AQ24" s="390"/>
      <c r="AR24" s="391"/>
      <c r="AS24" s="389">
        <v>2989</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10306637</v>
      </c>
      <c r="BO24" s="414"/>
      <c r="BP24" s="414"/>
      <c r="BQ24" s="414"/>
      <c r="BR24" s="414"/>
      <c r="BS24" s="414"/>
      <c r="BT24" s="414"/>
      <c r="BU24" s="415"/>
      <c r="BV24" s="413">
        <v>7926538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2</v>
      </c>
      <c r="M25" s="390"/>
      <c r="N25" s="390"/>
      <c r="O25" s="390"/>
      <c r="P25" s="391"/>
      <c r="Q25" s="389">
        <v>6730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1271959</v>
      </c>
      <c r="BO25" s="409"/>
      <c r="BP25" s="409"/>
      <c r="BQ25" s="409"/>
      <c r="BR25" s="409"/>
      <c r="BS25" s="409"/>
      <c r="BT25" s="409"/>
      <c r="BU25" s="410"/>
      <c r="BV25" s="408">
        <v>844673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6260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3460</v>
      </c>
      <c r="R27" s="390"/>
      <c r="S27" s="390"/>
      <c r="T27" s="390"/>
      <c r="U27" s="390"/>
      <c r="V27" s="391"/>
      <c r="W27" s="455"/>
      <c r="X27" s="446"/>
      <c r="Y27" s="447"/>
      <c r="Z27" s="386" t="s">
        <v>158</v>
      </c>
      <c r="AA27" s="387"/>
      <c r="AB27" s="387"/>
      <c r="AC27" s="387"/>
      <c r="AD27" s="387"/>
      <c r="AE27" s="387"/>
      <c r="AF27" s="387"/>
      <c r="AG27" s="388"/>
      <c r="AH27" s="389">
        <v>17</v>
      </c>
      <c r="AI27" s="390"/>
      <c r="AJ27" s="390"/>
      <c r="AK27" s="390"/>
      <c r="AL27" s="391"/>
      <c r="AM27" s="389">
        <v>46036</v>
      </c>
      <c r="AN27" s="390"/>
      <c r="AO27" s="390"/>
      <c r="AP27" s="390"/>
      <c r="AQ27" s="390"/>
      <c r="AR27" s="391"/>
      <c r="AS27" s="389">
        <v>2708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140000</v>
      </c>
      <c r="BO27" s="417"/>
      <c r="BP27" s="417"/>
      <c r="BQ27" s="417"/>
      <c r="BR27" s="417"/>
      <c r="BS27" s="417"/>
      <c r="BT27" s="417"/>
      <c r="BU27" s="418"/>
      <c r="BV27" s="416">
        <v>140000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2830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2798812</v>
      </c>
      <c r="BO28" s="409"/>
      <c r="BP28" s="409"/>
      <c r="BQ28" s="409"/>
      <c r="BR28" s="409"/>
      <c r="BS28" s="409"/>
      <c r="BT28" s="409"/>
      <c r="BU28" s="410"/>
      <c r="BV28" s="408">
        <v>3199140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2640</v>
      </c>
      <c r="R29" s="390"/>
      <c r="S29" s="390"/>
      <c r="T29" s="390"/>
      <c r="U29" s="390"/>
      <c r="V29" s="391"/>
      <c r="W29" s="456"/>
      <c r="X29" s="457"/>
      <c r="Y29" s="458"/>
      <c r="Z29" s="386" t="s">
        <v>165</v>
      </c>
      <c r="AA29" s="387"/>
      <c r="AB29" s="387"/>
      <c r="AC29" s="387"/>
      <c r="AD29" s="387"/>
      <c r="AE29" s="387"/>
      <c r="AF29" s="387"/>
      <c r="AG29" s="388"/>
      <c r="AH29" s="389">
        <v>139</v>
      </c>
      <c r="AI29" s="390"/>
      <c r="AJ29" s="390"/>
      <c r="AK29" s="390"/>
      <c r="AL29" s="391"/>
      <c r="AM29" s="389">
        <v>410694</v>
      </c>
      <c r="AN29" s="390"/>
      <c r="AO29" s="390"/>
      <c r="AP29" s="390"/>
      <c r="AQ29" s="390"/>
      <c r="AR29" s="391"/>
      <c r="AS29" s="389">
        <v>2955</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377804</v>
      </c>
      <c r="BO29" s="414"/>
      <c r="BP29" s="414"/>
      <c r="BQ29" s="414"/>
      <c r="BR29" s="414"/>
      <c r="BS29" s="414"/>
      <c r="BT29" s="414"/>
      <c r="BU29" s="415"/>
      <c r="BV29" s="413">
        <v>378822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7073</v>
      </c>
      <c r="BO30" s="417"/>
      <c r="BP30" s="417"/>
      <c r="BQ30" s="417"/>
      <c r="BR30" s="417"/>
      <c r="BS30" s="417"/>
      <c r="BT30" s="417"/>
      <c r="BU30" s="418"/>
      <c r="BV30" s="416">
        <v>7067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玄界環境組合(一般会計)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新宮町文化振興財団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IF('各会計、関係団体の財政状況及び健全化判断比率'!B32="","",'各会計、関係団体の財政状況及び健全化判断比率'!B32)</f>
        <v>渡船事業特別会計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古賀高等学校組合(一般会計)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新宮町土地開発公社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相島診療所事業特別会計</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IF('各会計、関係団体の財政状況及び健全化判断比率'!B33="","",'各会計、関係団体の財政状況及び健全化判断比率'!B33)</f>
        <v>公共下水道事業特別会計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福岡県市町村消防団員等公務災害補償組合(一般会計)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IF('各会計、関係団体の財政状況及び健全化判断比率'!B34="","",'各会計、関係団体の財政状況及び健全化判断比率'!B34)</f>
        <v>相島漁業集落環境整備事業特別会計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福岡県市町村職員退職手当組合(一般会計)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福岡県市町村退職手当組合（基金特別会計）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福岡県自治会館管理組合(一般会計)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糟屋郡自治会館組合(一般会計)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北筑昇華苑組合(一般会計)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粕屋北部消防組合(一般会計)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粕屋北部消防組合(粕屋北部消防組合休日診療所事業特別会計)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7.42</v>
      </c>
      <c r="G34" s="33">
        <v>9.08</v>
      </c>
      <c r="H34" s="33">
        <v>11.07</v>
      </c>
      <c r="I34" s="33">
        <v>11.94</v>
      </c>
      <c r="J34" s="34">
        <v>16.850000000000001</v>
      </c>
      <c r="K34" s="22"/>
      <c r="L34" s="22"/>
      <c r="M34" s="22"/>
      <c r="N34" s="22"/>
      <c r="O34" s="22"/>
      <c r="P34" s="22"/>
    </row>
    <row r="35" spans="1:16" ht="39" customHeight="1">
      <c r="A35" s="22"/>
      <c r="B35" s="35"/>
      <c r="C35" s="1175" t="s">
        <v>529</v>
      </c>
      <c r="D35" s="1176"/>
      <c r="E35" s="1177"/>
      <c r="F35" s="36">
        <v>6.02</v>
      </c>
      <c r="G35" s="37">
        <v>6.42</v>
      </c>
      <c r="H35" s="37">
        <v>4.92</v>
      </c>
      <c r="I35" s="37">
        <v>6.78</v>
      </c>
      <c r="J35" s="38">
        <v>4.74</v>
      </c>
      <c r="K35" s="22"/>
      <c r="L35" s="22"/>
      <c r="M35" s="22"/>
      <c r="N35" s="22"/>
      <c r="O35" s="22"/>
      <c r="P35" s="22"/>
    </row>
    <row r="36" spans="1:16" ht="39" customHeight="1">
      <c r="A36" s="22"/>
      <c r="B36" s="35"/>
      <c r="C36" s="1175" t="s">
        <v>530</v>
      </c>
      <c r="D36" s="1176"/>
      <c r="E36" s="1177"/>
      <c r="F36" s="36">
        <v>0.34</v>
      </c>
      <c r="G36" s="37">
        <v>0.84</v>
      </c>
      <c r="H36" s="37">
        <v>0.81</v>
      </c>
      <c r="I36" s="37">
        <v>0.97</v>
      </c>
      <c r="J36" s="38">
        <v>1.8</v>
      </c>
      <c r="K36" s="22"/>
      <c r="L36" s="22"/>
      <c r="M36" s="22"/>
      <c r="N36" s="22"/>
      <c r="O36" s="22"/>
      <c r="P36" s="22"/>
    </row>
    <row r="37" spans="1:16" ht="39" customHeight="1">
      <c r="A37" s="22"/>
      <c r="B37" s="35"/>
      <c r="C37" s="1175" t="s">
        <v>531</v>
      </c>
      <c r="D37" s="1176"/>
      <c r="E37" s="1177"/>
      <c r="F37" s="36">
        <v>4.34</v>
      </c>
      <c r="G37" s="37">
        <v>1.61</v>
      </c>
      <c r="H37" s="37">
        <v>1.32</v>
      </c>
      <c r="I37" s="37">
        <v>0.38</v>
      </c>
      <c r="J37" s="38">
        <v>0.47</v>
      </c>
      <c r="K37" s="22"/>
      <c r="L37" s="22"/>
      <c r="M37" s="22"/>
      <c r="N37" s="22"/>
      <c r="O37" s="22"/>
      <c r="P37" s="22"/>
    </row>
    <row r="38" spans="1:16" ht="39" customHeight="1">
      <c r="A38" s="22"/>
      <c r="B38" s="35"/>
      <c r="C38" s="1175" t="s">
        <v>532</v>
      </c>
      <c r="D38" s="1176"/>
      <c r="E38" s="1177"/>
      <c r="F38" s="36">
        <v>0.11</v>
      </c>
      <c r="G38" s="37">
        <v>0.11</v>
      </c>
      <c r="H38" s="37">
        <v>7.0000000000000007E-2</v>
      </c>
      <c r="I38" s="37">
        <v>0.2</v>
      </c>
      <c r="J38" s="38">
        <v>0.28000000000000003</v>
      </c>
      <c r="K38" s="22"/>
      <c r="L38" s="22"/>
      <c r="M38" s="22"/>
      <c r="N38" s="22"/>
      <c r="O38" s="22"/>
      <c r="P38" s="22"/>
    </row>
    <row r="39" spans="1:16" ht="39" customHeight="1">
      <c r="A39" s="22"/>
      <c r="B39" s="35"/>
      <c r="C39" s="1175" t="s">
        <v>533</v>
      </c>
      <c r="D39" s="1176"/>
      <c r="E39" s="1177"/>
      <c r="F39" s="36">
        <v>0.03</v>
      </c>
      <c r="G39" s="37">
        <v>0.05</v>
      </c>
      <c r="H39" s="37">
        <v>0.05</v>
      </c>
      <c r="I39" s="37">
        <v>0.1</v>
      </c>
      <c r="J39" s="38">
        <v>0.03</v>
      </c>
      <c r="K39" s="22"/>
      <c r="L39" s="22"/>
      <c r="M39" s="22"/>
      <c r="N39" s="22"/>
      <c r="O39" s="22"/>
      <c r="P39" s="22"/>
    </row>
    <row r="40" spans="1:16" ht="39" customHeight="1">
      <c r="A40" s="22"/>
      <c r="B40" s="35"/>
      <c r="C40" s="1175" t="s">
        <v>534</v>
      </c>
      <c r="D40" s="1176"/>
      <c r="E40" s="1177"/>
      <c r="F40" s="36">
        <v>0.04</v>
      </c>
      <c r="G40" s="37">
        <v>0.02</v>
      </c>
      <c r="H40" s="37">
        <v>0.23</v>
      </c>
      <c r="I40" s="37">
        <v>0.15</v>
      </c>
      <c r="J40" s="38">
        <v>0.02</v>
      </c>
      <c r="K40" s="22"/>
      <c r="L40" s="22"/>
      <c r="M40" s="22"/>
      <c r="N40" s="22"/>
      <c r="O40" s="22"/>
      <c r="P40" s="22"/>
    </row>
    <row r="41" spans="1:16" ht="39" customHeight="1">
      <c r="A41" s="22"/>
      <c r="B41" s="35"/>
      <c r="C41" s="1175" t="s">
        <v>535</v>
      </c>
      <c r="D41" s="1176"/>
      <c r="E41" s="1177"/>
      <c r="F41" s="36">
        <v>0.03</v>
      </c>
      <c r="G41" s="37">
        <v>0.01</v>
      </c>
      <c r="H41" s="37">
        <v>0.01</v>
      </c>
      <c r="I41" s="37">
        <v>0.01</v>
      </c>
      <c r="J41" s="38">
        <v>0.01</v>
      </c>
      <c r="K41" s="22"/>
      <c r="L41" s="22"/>
      <c r="M41" s="22"/>
      <c r="N41" s="22"/>
      <c r="O41" s="22"/>
      <c r="P41" s="22"/>
    </row>
    <row r="42" spans="1:16" ht="39" customHeight="1">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537</v>
      </c>
      <c r="D43" s="1179"/>
      <c r="E43" s="1180"/>
      <c r="F43" s="41">
        <v>0.01</v>
      </c>
      <c r="G43" s="42">
        <v>0</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788</v>
      </c>
      <c r="L45" s="60">
        <v>742</v>
      </c>
      <c r="M45" s="60">
        <v>730</v>
      </c>
      <c r="N45" s="60">
        <v>731</v>
      </c>
      <c r="O45" s="61">
        <v>720</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182</v>
      </c>
      <c r="L48" s="64">
        <v>166</v>
      </c>
      <c r="M48" s="64">
        <v>168</v>
      </c>
      <c r="N48" s="64">
        <v>198</v>
      </c>
      <c r="O48" s="65">
        <v>231</v>
      </c>
      <c r="P48" s="48"/>
      <c r="Q48" s="48"/>
      <c r="R48" s="48"/>
      <c r="S48" s="48"/>
      <c r="T48" s="48"/>
      <c r="U48" s="48"/>
    </row>
    <row r="49" spans="1:21" ht="30.75" customHeight="1">
      <c r="A49" s="48"/>
      <c r="B49" s="1193"/>
      <c r="C49" s="1194"/>
      <c r="D49" s="62"/>
      <c r="E49" s="1185" t="s">
        <v>15</v>
      </c>
      <c r="F49" s="1185"/>
      <c r="G49" s="1185"/>
      <c r="H49" s="1185"/>
      <c r="I49" s="1185"/>
      <c r="J49" s="1186"/>
      <c r="K49" s="63">
        <v>154</v>
      </c>
      <c r="L49" s="64">
        <v>154</v>
      </c>
      <c r="M49" s="64">
        <v>164</v>
      </c>
      <c r="N49" s="64">
        <v>169</v>
      </c>
      <c r="O49" s="65">
        <v>172</v>
      </c>
      <c r="P49" s="48"/>
      <c r="Q49" s="48"/>
      <c r="R49" s="48"/>
      <c r="S49" s="48"/>
      <c r="T49" s="48"/>
      <c r="U49" s="48"/>
    </row>
    <row r="50" spans="1:21" ht="30.75" customHeight="1">
      <c r="A50" s="48"/>
      <c r="B50" s="1193"/>
      <c r="C50" s="1194"/>
      <c r="D50" s="62"/>
      <c r="E50" s="1185" t="s">
        <v>16</v>
      </c>
      <c r="F50" s="1185"/>
      <c r="G50" s="1185"/>
      <c r="H50" s="1185"/>
      <c r="I50" s="1185"/>
      <c r="J50" s="1186"/>
      <c r="K50" s="63">
        <v>89</v>
      </c>
      <c r="L50" s="64">
        <v>90</v>
      </c>
      <c r="M50" s="64">
        <v>93</v>
      </c>
      <c r="N50" s="64">
        <v>95</v>
      </c>
      <c r="O50" s="65">
        <v>96</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744</v>
      </c>
      <c r="L52" s="64">
        <v>764</v>
      </c>
      <c r="M52" s="64">
        <v>782</v>
      </c>
      <c r="N52" s="64">
        <v>798</v>
      </c>
      <c r="O52" s="65">
        <v>809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469</v>
      </c>
      <c r="L53" s="69">
        <v>388</v>
      </c>
      <c r="M53" s="69">
        <v>373</v>
      </c>
      <c r="N53" s="69">
        <v>395</v>
      </c>
      <c r="O53" s="70">
        <v>410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7593</v>
      </c>
      <c r="J41" s="83">
        <v>7577</v>
      </c>
      <c r="K41" s="83">
        <v>7886</v>
      </c>
      <c r="L41" s="83">
        <v>8569</v>
      </c>
      <c r="M41" s="84">
        <v>10957</v>
      </c>
    </row>
    <row r="42" spans="2:13" ht="27.75" customHeight="1">
      <c r="B42" s="1201"/>
      <c r="C42" s="1202"/>
      <c r="D42" s="85"/>
      <c r="E42" s="1205" t="s">
        <v>25</v>
      </c>
      <c r="F42" s="1205"/>
      <c r="G42" s="1205"/>
      <c r="H42" s="1206"/>
      <c r="I42" s="86">
        <v>9</v>
      </c>
      <c r="J42" s="87">
        <v>8</v>
      </c>
      <c r="K42" s="87">
        <v>7</v>
      </c>
      <c r="L42" s="87">
        <v>6</v>
      </c>
      <c r="M42" s="88">
        <v>5</v>
      </c>
    </row>
    <row r="43" spans="2:13" ht="27.75" customHeight="1">
      <c r="B43" s="1201"/>
      <c r="C43" s="1202"/>
      <c r="D43" s="85"/>
      <c r="E43" s="1205" t="s">
        <v>26</v>
      </c>
      <c r="F43" s="1205"/>
      <c r="G43" s="1205"/>
      <c r="H43" s="1206"/>
      <c r="I43" s="86">
        <v>3788</v>
      </c>
      <c r="J43" s="87">
        <v>3658</v>
      </c>
      <c r="K43" s="87">
        <v>3366</v>
      </c>
      <c r="L43" s="87">
        <v>3104</v>
      </c>
      <c r="M43" s="88">
        <v>3113</v>
      </c>
    </row>
    <row r="44" spans="2:13" ht="27.75" customHeight="1">
      <c r="B44" s="1201"/>
      <c r="C44" s="1202"/>
      <c r="D44" s="85"/>
      <c r="E44" s="1205" t="s">
        <v>27</v>
      </c>
      <c r="F44" s="1205"/>
      <c r="G44" s="1205"/>
      <c r="H44" s="1206"/>
      <c r="I44" s="86">
        <v>1476</v>
      </c>
      <c r="J44" s="87">
        <v>1262</v>
      </c>
      <c r="K44" s="87">
        <v>1044</v>
      </c>
      <c r="L44" s="87">
        <v>815</v>
      </c>
      <c r="M44" s="88">
        <v>654</v>
      </c>
    </row>
    <row r="45" spans="2:13" ht="27.75" customHeight="1">
      <c r="B45" s="1201"/>
      <c r="C45" s="1202"/>
      <c r="D45" s="85"/>
      <c r="E45" s="1205" t="s">
        <v>28</v>
      </c>
      <c r="F45" s="1205"/>
      <c r="G45" s="1205"/>
      <c r="H45" s="1206"/>
      <c r="I45" s="86">
        <v>629</v>
      </c>
      <c r="J45" s="87">
        <v>622</v>
      </c>
      <c r="K45" s="87">
        <v>576</v>
      </c>
      <c r="L45" s="87">
        <v>334</v>
      </c>
      <c r="M45" s="88">
        <v>445</v>
      </c>
    </row>
    <row r="46" spans="2:13" ht="27.75" customHeight="1">
      <c r="B46" s="1201"/>
      <c r="C46" s="1202"/>
      <c r="D46" s="85"/>
      <c r="E46" s="1205" t="s">
        <v>29</v>
      </c>
      <c r="F46" s="1205"/>
      <c r="G46" s="1205"/>
      <c r="H46" s="1206"/>
      <c r="I46" s="86" t="s">
        <v>481</v>
      </c>
      <c r="J46" s="87">
        <v>0</v>
      </c>
      <c r="K46" s="87">
        <v>139</v>
      </c>
      <c r="L46" s="87">
        <v>164</v>
      </c>
      <c r="M46" s="88">
        <v>258</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t="s">
        <v>481</v>
      </c>
      <c r="J48" s="87" t="s">
        <v>481</v>
      </c>
      <c r="K48" s="87" t="s">
        <v>481</v>
      </c>
      <c r="L48" s="87" t="s">
        <v>481</v>
      </c>
      <c r="M48" s="88" t="s">
        <v>481</v>
      </c>
    </row>
    <row r="49" spans="2:13" ht="27.75" customHeight="1">
      <c r="B49" s="1199" t="s">
        <v>32</v>
      </c>
      <c r="C49" s="1200"/>
      <c r="D49" s="89"/>
      <c r="E49" s="1205" t="s">
        <v>33</v>
      </c>
      <c r="F49" s="1205"/>
      <c r="G49" s="1205"/>
      <c r="H49" s="1206"/>
      <c r="I49" s="86">
        <v>3009</v>
      </c>
      <c r="J49" s="87">
        <v>3458</v>
      </c>
      <c r="K49" s="87">
        <v>4063</v>
      </c>
      <c r="L49" s="87">
        <v>3589</v>
      </c>
      <c r="M49" s="88">
        <v>3187</v>
      </c>
    </row>
    <row r="50" spans="2:13" ht="27.75" customHeight="1">
      <c r="B50" s="1201"/>
      <c r="C50" s="1202"/>
      <c r="D50" s="85"/>
      <c r="E50" s="1205" t="s">
        <v>34</v>
      </c>
      <c r="F50" s="1205"/>
      <c r="G50" s="1205"/>
      <c r="H50" s="1206"/>
      <c r="I50" s="86">
        <v>0</v>
      </c>
      <c r="J50" s="87" t="s">
        <v>481</v>
      </c>
      <c r="K50" s="87" t="s">
        <v>481</v>
      </c>
      <c r="L50" s="87" t="s">
        <v>481</v>
      </c>
      <c r="M50" s="88" t="s">
        <v>481</v>
      </c>
    </row>
    <row r="51" spans="2:13" ht="27.75" customHeight="1">
      <c r="B51" s="1203"/>
      <c r="C51" s="1204"/>
      <c r="D51" s="85"/>
      <c r="E51" s="1205" t="s">
        <v>35</v>
      </c>
      <c r="F51" s="1205"/>
      <c r="G51" s="1205"/>
      <c r="H51" s="1206"/>
      <c r="I51" s="86">
        <v>8056</v>
      </c>
      <c r="J51" s="87">
        <v>8491</v>
      </c>
      <c r="K51" s="87">
        <v>8432</v>
      </c>
      <c r="L51" s="87">
        <v>8512</v>
      </c>
      <c r="M51" s="88">
        <v>9189</v>
      </c>
    </row>
    <row r="52" spans="2:13" ht="27.75" customHeight="1" thickBot="1">
      <c r="B52" s="1207" t="s">
        <v>36</v>
      </c>
      <c r="C52" s="1208"/>
      <c r="D52" s="90"/>
      <c r="E52" s="1209" t="s">
        <v>37</v>
      </c>
      <c r="F52" s="1209"/>
      <c r="G52" s="1209"/>
      <c r="H52" s="1210"/>
      <c r="I52" s="91">
        <v>2430</v>
      </c>
      <c r="J52" s="92">
        <v>1177</v>
      </c>
      <c r="K52" s="92">
        <v>522</v>
      </c>
      <c r="L52" s="92">
        <v>892</v>
      </c>
      <c r="M52" s="93">
        <v>3055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41800</v>
      </c>
      <c r="E3" s="116"/>
      <c r="F3" s="117">
        <v>42839</v>
      </c>
      <c r="G3" s="118"/>
      <c r="H3" s="119"/>
    </row>
    <row r="4" spans="1:8">
      <c r="A4" s="120"/>
      <c r="B4" s="121"/>
      <c r="C4" s="122"/>
      <c r="D4" s="123">
        <v>25211</v>
      </c>
      <c r="E4" s="124"/>
      <c r="F4" s="125">
        <v>22027</v>
      </c>
      <c r="G4" s="126"/>
      <c r="H4" s="127"/>
    </row>
    <row r="5" spans="1:8">
      <c r="A5" s="108" t="s">
        <v>515</v>
      </c>
      <c r="B5" s="113"/>
      <c r="C5" s="114"/>
      <c r="D5" s="115">
        <v>21852</v>
      </c>
      <c r="E5" s="116"/>
      <c r="F5" s="117">
        <v>46819</v>
      </c>
      <c r="G5" s="118"/>
      <c r="H5" s="119"/>
    </row>
    <row r="6" spans="1:8">
      <c r="A6" s="120"/>
      <c r="B6" s="121"/>
      <c r="C6" s="122"/>
      <c r="D6" s="123">
        <v>12260</v>
      </c>
      <c r="E6" s="124"/>
      <c r="F6" s="125">
        <v>24121</v>
      </c>
      <c r="G6" s="126"/>
      <c r="H6" s="127"/>
    </row>
    <row r="7" spans="1:8">
      <c r="A7" s="108" t="s">
        <v>516</v>
      </c>
      <c r="B7" s="113"/>
      <c r="C7" s="114"/>
      <c r="D7" s="115">
        <v>43799</v>
      </c>
      <c r="E7" s="116"/>
      <c r="F7" s="117">
        <v>53270</v>
      </c>
      <c r="G7" s="118"/>
      <c r="H7" s="119"/>
    </row>
    <row r="8" spans="1:8">
      <c r="A8" s="120"/>
      <c r="B8" s="121"/>
      <c r="C8" s="122"/>
      <c r="D8" s="123">
        <v>11775</v>
      </c>
      <c r="E8" s="124"/>
      <c r="F8" s="125">
        <v>24316</v>
      </c>
      <c r="G8" s="126"/>
      <c r="H8" s="127"/>
    </row>
    <row r="9" spans="1:8">
      <c r="A9" s="108" t="s">
        <v>517</v>
      </c>
      <c r="B9" s="113"/>
      <c r="C9" s="114"/>
      <c r="D9" s="115">
        <v>74802</v>
      </c>
      <c r="E9" s="116"/>
      <c r="F9" s="117">
        <v>53292</v>
      </c>
      <c r="G9" s="118"/>
      <c r="H9" s="119"/>
    </row>
    <row r="10" spans="1:8">
      <c r="A10" s="120"/>
      <c r="B10" s="121"/>
      <c r="C10" s="122"/>
      <c r="D10" s="123">
        <v>30310</v>
      </c>
      <c r="E10" s="124"/>
      <c r="F10" s="125">
        <v>28900</v>
      </c>
      <c r="G10" s="126"/>
      <c r="H10" s="127"/>
    </row>
    <row r="11" spans="1:8">
      <c r="A11" s="108" t="s">
        <v>518</v>
      </c>
      <c r="B11" s="113"/>
      <c r="C11" s="114"/>
      <c r="D11" s="115">
        <v>166967</v>
      </c>
      <c r="E11" s="116"/>
      <c r="F11" s="117">
        <v>49919</v>
      </c>
      <c r="G11" s="118"/>
      <c r="H11" s="119"/>
    </row>
    <row r="12" spans="1:8">
      <c r="A12" s="120"/>
      <c r="B12" s="121"/>
      <c r="C12" s="128"/>
      <c r="D12" s="123">
        <v>63977</v>
      </c>
      <c r="E12" s="124"/>
      <c r="F12" s="125">
        <v>26398</v>
      </c>
      <c r="G12" s="126"/>
      <c r="H12" s="127"/>
    </row>
    <row r="13" spans="1:8">
      <c r="A13" s="108"/>
      <c r="B13" s="113"/>
      <c r="C13" s="129"/>
      <c r="D13" s="130">
        <v>69844</v>
      </c>
      <c r="E13" s="131"/>
      <c r="F13" s="132">
        <v>49228</v>
      </c>
      <c r="G13" s="133"/>
      <c r="H13" s="119"/>
    </row>
    <row r="14" spans="1:8">
      <c r="A14" s="120"/>
      <c r="B14" s="121"/>
      <c r="C14" s="122"/>
      <c r="D14" s="123">
        <v>28707</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6.06</v>
      </c>
      <c r="C19" s="134">
        <f>ROUND(VALUE(SUBSTITUTE(実質収支比率等に係る経年分析!G$48,"▲","-")),2)</f>
        <v>6.49</v>
      </c>
      <c r="D19" s="134">
        <f>ROUND(VALUE(SUBSTITUTE(実質収支比率等に係る経年分析!H$48,"▲","-")),2)</f>
        <v>4.97</v>
      </c>
      <c r="E19" s="134">
        <f>ROUND(VALUE(SUBSTITUTE(実質収支比率等に係る経年分析!I$48,"▲","-")),2)</f>
        <v>6.89</v>
      </c>
      <c r="F19" s="134">
        <f>ROUND(VALUE(SUBSTITUTE(実質収支比率等に係る経年分析!J$48,"▲","-")),2)</f>
        <v>4.78</v>
      </c>
    </row>
    <row r="20" spans="1:11">
      <c r="A20" s="134" t="s">
        <v>42</v>
      </c>
      <c r="B20" s="134">
        <f>ROUND(VALUE(SUBSTITUTE(実質収支比率等に係る経年分析!F$47,"▲","-")),2)</f>
        <v>49.24</v>
      </c>
      <c r="C20" s="134">
        <f>ROUND(VALUE(SUBSTITUTE(実質収支比率等に係る経年分析!G$47,"▲","-")),2)</f>
        <v>56.37</v>
      </c>
      <c r="D20" s="134">
        <f>ROUND(VALUE(SUBSTITUTE(実質収支比率等に係る経年分析!H$47,"▲","-")),2)</f>
        <v>64.53</v>
      </c>
      <c r="E20" s="134">
        <f>ROUND(VALUE(SUBSTITUTE(実質収支比率等に係る経年分析!I$47,"▲","-")),2)</f>
        <v>55.99</v>
      </c>
      <c r="F20" s="134">
        <f>ROUND(VALUE(SUBSTITUTE(実質収支比率等に係る経年分析!J$47,"▲","-")),2)</f>
        <v>46.54</v>
      </c>
    </row>
    <row r="21" spans="1:11">
      <c r="A21" s="134" t="s">
        <v>43</v>
      </c>
      <c r="B21" s="134">
        <f>IF(ISNUMBER(VALUE(SUBSTITUTE(実質収支比率等に係る経年分析!F$49,"▲","-"))),ROUND(VALUE(SUBSTITUTE(実質収支比率等に係る経年分析!F$49,"▲","-")),2),NA())</f>
        <v>8.1999999999999993</v>
      </c>
      <c r="C21" s="134">
        <f>IF(ISNUMBER(VALUE(SUBSTITUTE(実質収支比率等に係る経年分析!G$49,"▲","-"))),ROUND(VALUE(SUBSTITUTE(実質収支比率等に係る経年分析!G$49,"▲","-")),2),NA())</f>
        <v>8.89</v>
      </c>
      <c r="D21" s="134">
        <f>IF(ISNUMBER(VALUE(SUBSTITUTE(実質収支比率等に係る経年分析!H$49,"▲","-"))),ROUND(VALUE(SUBSTITUTE(実質収支比率等に係る経年分析!H$49,"▲","-")),2),NA())</f>
        <v>8.5</v>
      </c>
      <c r="E21" s="134">
        <f>IF(ISNUMBER(VALUE(SUBSTITUTE(実質収支比率等に係る経年分析!I$49,"▲","-"))),ROUND(VALUE(SUBSTITUTE(実質収支比率等に係る経年分析!I$49,"▲","-")),2),NA())</f>
        <v>-5.28</v>
      </c>
      <c r="F21" s="134">
        <f>IF(ISNUMBER(VALUE(SUBSTITUTE(実質収支比率等に係る経年分析!J$49,"▲","-"))),ROUND(VALUE(SUBSTITUTE(実質収支比率等に係る経年分析!J$49,"▲","-")),2),NA())</f>
        <v>-8.42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相島診療所事業特別会計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渡船事業特別会計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16.850000000000001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744</v>
      </c>
      <c r="E42" s="136"/>
      <c r="F42" s="136"/>
      <c r="G42" s="136">
        <f>'実質公債費比率（分子）の構造'!L$52</f>
        <v>764</v>
      </c>
      <c r="H42" s="136"/>
      <c r="I42" s="136"/>
      <c r="J42" s="136">
        <f>'実質公債費比率（分子）の構造'!M$52</f>
        <v>782</v>
      </c>
      <c r="K42" s="136"/>
      <c r="L42" s="136"/>
      <c r="M42" s="136">
        <f>'実質公債費比率（分子）の構造'!N$52</f>
        <v>798</v>
      </c>
      <c r="N42" s="136"/>
      <c r="O42" s="136"/>
      <c r="P42" s="136">
        <f>'実質公債費比率（分子）の構造'!O$52</f>
        <v>809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89</v>
      </c>
      <c r="C44" s="136"/>
      <c r="D44" s="136"/>
      <c r="E44" s="136">
        <f>'実質公債費比率（分子）の構造'!L$50</f>
        <v>90</v>
      </c>
      <c r="F44" s="136"/>
      <c r="G44" s="136"/>
      <c r="H44" s="136">
        <f>'実質公債費比率（分子）の構造'!M$50</f>
        <v>93</v>
      </c>
      <c r="I44" s="136"/>
      <c r="J44" s="136"/>
      <c r="K44" s="136">
        <f>'実質公債費比率（分子）の構造'!N$50</f>
        <v>95</v>
      </c>
      <c r="L44" s="136"/>
      <c r="M44" s="136"/>
      <c r="N44" s="136">
        <f>'実質公債費比率（分子）の構造'!O$50</f>
        <v>96</v>
      </c>
      <c r="O44" s="136"/>
      <c r="P44" s="136"/>
    </row>
    <row r="45" spans="1:16">
      <c r="A45" s="136" t="s">
        <v>53</v>
      </c>
      <c r="B45" s="136">
        <f>'実質公債費比率（分子）の構造'!K$49</f>
        <v>154</v>
      </c>
      <c r="C45" s="136"/>
      <c r="D45" s="136"/>
      <c r="E45" s="136">
        <f>'実質公債費比率（分子）の構造'!L$49</f>
        <v>154</v>
      </c>
      <c r="F45" s="136"/>
      <c r="G45" s="136"/>
      <c r="H45" s="136">
        <f>'実質公債費比率（分子）の構造'!M$49</f>
        <v>164</v>
      </c>
      <c r="I45" s="136"/>
      <c r="J45" s="136"/>
      <c r="K45" s="136">
        <f>'実質公債費比率（分子）の構造'!N$49</f>
        <v>169</v>
      </c>
      <c r="L45" s="136"/>
      <c r="M45" s="136"/>
      <c r="N45" s="136">
        <f>'実質公債費比率（分子）の構造'!O$49</f>
        <v>172</v>
      </c>
      <c r="O45" s="136"/>
      <c r="P45" s="136"/>
    </row>
    <row r="46" spans="1:16">
      <c r="A46" s="136" t="s">
        <v>54</v>
      </c>
      <c r="B46" s="136">
        <f>'実質公債費比率（分子）の構造'!K$48</f>
        <v>182</v>
      </c>
      <c r="C46" s="136"/>
      <c r="D46" s="136"/>
      <c r="E46" s="136">
        <f>'実質公債費比率（分子）の構造'!L$48</f>
        <v>166</v>
      </c>
      <c r="F46" s="136"/>
      <c r="G46" s="136"/>
      <c r="H46" s="136">
        <f>'実質公債費比率（分子）の構造'!M$48</f>
        <v>168</v>
      </c>
      <c r="I46" s="136"/>
      <c r="J46" s="136"/>
      <c r="K46" s="136">
        <f>'実質公債費比率（分子）の構造'!N$48</f>
        <v>198</v>
      </c>
      <c r="L46" s="136"/>
      <c r="M46" s="136"/>
      <c r="N46" s="136">
        <f>'実質公債費比率（分子）の構造'!O$48</f>
        <v>231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788</v>
      </c>
      <c r="C49" s="136"/>
      <c r="D49" s="136"/>
      <c r="E49" s="136">
        <f>'実質公債費比率（分子）の構造'!L$45</f>
        <v>742</v>
      </c>
      <c r="F49" s="136"/>
      <c r="G49" s="136"/>
      <c r="H49" s="136">
        <f>'実質公債費比率（分子）の構造'!M$45</f>
        <v>730</v>
      </c>
      <c r="I49" s="136"/>
      <c r="J49" s="136"/>
      <c r="K49" s="136">
        <f>'実質公債費比率（分子）の構造'!N$45</f>
        <v>731</v>
      </c>
      <c r="L49" s="136"/>
      <c r="M49" s="136"/>
      <c r="N49" s="136">
        <f>'実質公債費比率（分子）の構造'!O$45</f>
        <v>720</v>
      </c>
      <c r="O49" s="136"/>
      <c r="P49" s="136"/>
    </row>
    <row r="50" spans="1:16">
      <c r="A50" s="136" t="s">
        <v>58</v>
      </c>
      <c r="B50" s="136" t="e">
        <f>NA()</f>
        <v>#N/A</v>
      </c>
      <c r="C50" s="136">
        <f>IF(ISNUMBER('実質公債費比率（分子）の構造'!K$53),'実質公債費比率（分子）の構造'!K$53,NA())</f>
        <v>469</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373</v>
      </c>
      <c r="J50" s="136" t="e">
        <f>NA()</f>
        <v>#N/A</v>
      </c>
      <c r="K50" s="136" t="e">
        <f>NA()</f>
        <v>#N/A</v>
      </c>
      <c r="L50" s="136">
        <f>IF(ISNUMBER('実質公債費比率（分子）の構造'!N$53),'実質公債費比率（分子）の構造'!N$53,NA())</f>
        <v>395</v>
      </c>
      <c r="M50" s="136" t="e">
        <f>NA()</f>
        <v>#N/A</v>
      </c>
      <c r="N50" s="136" t="e">
        <f>NA()</f>
        <v>#N/A</v>
      </c>
      <c r="O50" s="136">
        <f>IF(ISNUMBER('実質公債費比率（分子）の構造'!O$53),'実質公債費比率（分子）の構造'!O$53,NA())</f>
        <v>410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8056</v>
      </c>
      <c r="E56" s="135"/>
      <c r="F56" s="135"/>
      <c r="G56" s="135">
        <f>'将来負担比率（分子）の構造'!J$51</f>
        <v>8491</v>
      </c>
      <c r="H56" s="135"/>
      <c r="I56" s="135"/>
      <c r="J56" s="135">
        <f>'将来負担比率（分子）の構造'!K$51</f>
        <v>8432</v>
      </c>
      <c r="K56" s="135"/>
      <c r="L56" s="135"/>
      <c r="M56" s="135">
        <f>'将来負担比率（分子）の構造'!L$51</f>
        <v>8512</v>
      </c>
      <c r="N56" s="135"/>
      <c r="O56" s="135"/>
      <c r="P56" s="135">
        <f>'将来負担比率（分子）の構造'!M$51</f>
        <v>9189</v>
      </c>
    </row>
    <row r="57" spans="1:16">
      <c r="A57" s="135" t="s">
        <v>34</v>
      </c>
      <c r="B57" s="135"/>
      <c r="C57" s="135"/>
      <c r="D57" s="135">
        <f>'将来負担比率（分子）の構造'!I$50</f>
        <v>0</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3009</v>
      </c>
      <c r="E58" s="135"/>
      <c r="F58" s="135"/>
      <c r="G58" s="135">
        <f>'将来負担比率（分子）の構造'!J$49</f>
        <v>3458</v>
      </c>
      <c r="H58" s="135"/>
      <c r="I58" s="135"/>
      <c r="J58" s="135">
        <f>'将来負担比率（分子）の構造'!K$49</f>
        <v>4063</v>
      </c>
      <c r="K58" s="135"/>
      <c r="L58" s="135"/>
      <c r="M58" s="135">
        <f>'将来負担比率（分子）の構造'!L$49</f>
        <v>3589</v>
      </c>
      <c r="N58" s="135"/>
      <c r="O58" s="135"/>
      <c r="P58" s="135">
        <f>'将来負担比率（分子）の構造'!M$49</f>
        <v>3187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f>'将来負担比率（分子）の構造'!J$46</f>
        <v>0</v>
      </c>
      <c r="F61" s="135"/>
      <c r="G61" s="135"/>
      <c r="H61" s="135">
        <f>'将来負担比率（分子）の構造'!K$46</f>
        <v>139</v>
      </c>
      <c r="I61" s="135"/>
      <c r="J61" s="135"/>
      <c r="K61" s="135">
        <f>'将来負担比率（分子）の構造'!L$46</f>
        <v>164</v>
      </c>
      <c r="L61" s="135"/>
      <c r="M61" s="135"/>
      <c r="N61" s="135">
        <f>'将来負担比率（分子）の構造'!M$46</f>
        <v>258</v>
      </c>
      <c r="O61" s="135"/>
      <c r="P61" s="135"/>
    </row>
    <row r="62" spans="1:16">
      <c r="A62" s="135" t="s">
        <v>28</v>
      </c>
      <c r="B62" s="135">
        <f>'将来負担比率（分子）の構造'!I$45</f>
        <v>629</v>
      </c>
      <c r="C62" s="135"/>
      <c r="D62" s="135"/>
      <c r="E62" s="135">
        <f>'将来負担比率（分子）の構造'!J$45</f>
        <v>622</v>
      </c>
      <c r="F62" s="135"/>
      <c r="G62" s="135"/>
      <c r="H62" s="135">
        <f>'将来負担比率（分子）の構造'!K$45</f>
        <v>576</v>
      </c>
      <c r="I62" s="135"/>
      <c r="J62" s="135"/>
      <c r="K62" s="135">
        <f>'将来負担比率（分子）の構造'!L$45</f>
        <v>334</v>
      </c>
      <c r="L62" s="135"/>
      <c r="M62" s="135"/>
      <c r="N62" s="135">
        <f>'将来負担比率（分子）の構造'!M$45</f>
        <v>445</v>
      </c>
      <c r="O62" s="135"/>
      <c r="P62" s="135"/>
    </row>
    <row r="63" spans="1:16">
      <c r="A63" s="135" t="s">
        <v>27</v>
      </c>
      <c r="B63" s="135">
        <f>'将来負担比率（分子）の構造'!I$44</f>
        <v>1476</v>
      </c>
      <c r="C63" s="135"/>
      <c r="D63" s="135"/>
      <c r="E63" s="135">
        <f>'将来負担比率（分子）の構造'!J$44</f>
        <v>1262</v>
      </c>
      <c r="F63" s="135"/>
      <c r="G63" s="135"/>
      <c r="H63" s="135">
        <f>'将来負担比率（分子）の構造'!K$44</f>
        <v>1044</v>
      </c>
      <c r="I63" s="135"/>
      <c r="J63" s="135"/>
      <c r="K63" s="135">
        <f>'将来負担比率（分子）の構造'!L$44</f>
        <v>815</v>
      </c>
      <c r="L63" s="135"/>
      <c r="M63" s="135"/>
      <c r="N63" s="135">
        <f>'将来負担比率（分子）の構造'!M$44</f>
        <v>654</v>
      </c>
      <c r="O63" s="135"/>
      <c r="P63" s="135"/>
    </row>
    <row r="64" spans="1:16">
      <c r="A64" s="135" t="s">
        <v>26</v>
      </c>
      <c r="B64" s="135">
        <f>'将来負担比率（分子）の構造'!I$43</f>
        <v>3788</v>
      </c>
      <c r="C64" s="135"/>
      <c r="D64" s="135"/>
      <c r="E64" s="135">
        <f>'将来負担比率（分子）の構造'!J$43</f>
        <v>3658</v>
      </c>
      <c r="F64" s="135"/>
      <c r="G64" s="135"/>
      <c r="H64" s="135">
        <f>'将来負担比率（分子）の構造'!K$43</f>
        <v>3366</v>
      </c>
      <c r="I64" s="135"/>
      <c r="J64" s="135"/>
      <c r="K64" s="135">
        <f>'将来負担比率（分子）の構造'!L$43</f>
        <v>3104</v>
      </c>
      <c r="L64" s="135"/>
      <c r="M64" s="135"/>
      <c r="N64" s="135">
        <f>'将来負担比率（分子）の構造'!M$43</f>
        <v>3113</v>
      </c>
      <c r="O64" s="135"/>
      <c r="P64" s="135"/>
    </row>
    <row r="65" spans="1:16">
      <c r="A65" s="135" t="s">
        <v>25</v>
      </c>
      <c r="B65" s="135">
        <f>'将来負担比率（分子）の構造'!I$42</f>
        <v>9</v>
      </c>
      <c r="C65" s="135"/>
      <c r="D65" s="135"/>
      <c r="E65" s="135">
        <f>'将来負担比率（分子）の構造'!J$42</f>
        <v>8</v>
      </c>
      <c r="F65" s="135"/>
      <c r="G65" s="135"/>
      <c r="H65" s="135">
        <f>'将来負担比率（分子）の構造'!K$42</f>
        <v>7</v>
      </c>
      <c r="I65" s="135"/>
      <c r="J65" s="135"/>
      <c r="K65" s="135">
        <f>'将来負担比率（分子）の構造'!L$42</f>
        <v>6</v>
      </c>
      <c r="L65" s="135"/>
      <c r="M65" s="135"/>
      <c r="N65" s="135">
        <f>'将来負担比率（分子）の構造'!M$42</f>
        <v>5</v>
      </c>
      <c r="O65" s="135"/>
      <c r="P65" s="135"/>
    </row>
    <row r="66" spans="1:16">
      <c r="A66" s="135" t="s">
        <v>24</v>
      </c>
      <c r="B66" s="135">
        <f>'将来負担比率（分子）の構造'!I$41</f>
        <v>7593</v>
      </c>
      <c r="C66" s="135"/>
      <c r="D66" s="135"/>
      <c r="E66" s="135">
        <f>'将来負担比率（分子）の構造'!J$41</f>
        <v>7577</v>
      </c>
      <c r="F66" s="135"/>
      <c r="G66" s="135"/>
      <c r="H66" s="135">
        <f>'将来負担比率（分子）の構造'!K$41</f>
        <v>7886</v>
      </c>
      <c r="I66" s="135"/>
      <c r="J66" s="135"/>
      <c r="K66" s="135">
        <f>'将来負担比率（分子）の構造'!L$41</f>
        <v>8569</v>
      </c>
      <c r="L66" s="135"/>
      <c r="M66" s="135"/>
      <c r="N66" s="135">
        <f>'将来負担比率（分子）の構造'!M$41</f>
        <v>10957</v>
      </c>
      <c r="O66" s="135"/>
      <c r="P66" s="135"/>
    </row>
    <row r="67" spans="1:16">
      <c r="A67" s="135" t="s">
        <v>62</v>
      </c>
      <c r="B67" s="135" t="e">
        <f>NA()</f>
        <v>#N/A</v>
      </c>
      <c r="C67" s="135">
        <f>IF(ISNUMBER('将来負担比率（分子）の構造'!I$52), IF('将来負担比率（分子）の構造'!I$52 &lt; 0, 0, '将来負担比率（分子）の構造'!I$52), NA())</f>
        <v>2430</v>
      </c>
      <c r="D67" s="135" t="e">
        <f>NA()</f>
        <v>#N/A</v>
      </c>
      <c r="E67" s="135" t="e">
        <f>NA()</f>
        <v>#N/A</v>
      </c>
      <c r="F67" s="135">
        <f>IF(ISNUMBER('将来負担比率（分子）の構造'!J$52), IF('将来負担比率（分子）の構造'!J$52 &lt; 0, 0, '将来負担比率（分子）の構造'!J$52), NA())</f>
        <v>1177</v>
      </c>
      <c r="G67" s="135" t="e">
        <f>NA()</f>
        <v>#N/A</v>
      </c>
      <c r="H67" s="135" t="e">
        <f>NA()</f>
        <v>#N/A</v>
      </c>
      <c r="I67" s="135">
        <f>IF(ISNUMBER('将来負担比率（分子）の構造'!K$52), IF('将来負担比率（分子）の構造'!K$52 &lt; 0, 0, '将来負担比率（分子）の構造'!K$52), NA())</f>
        <v>522</v>
      </c>
      <c r="J67" s="135" t="e">
        <f>NA()</f>
        <v>#N/A</v>
      </c>
      <c r="K67" s="135" t="e">
        <f>NA()</f>
        <v>#N/A</v>
      </c>
      <c r="L67" s="135">
        <f>IF(ISNUMBER('将来負担比率（分子）の構造'!L$52), IF('将来負担比率（分子）の構造'!L$52 &lt; 0, 0, '将来負担比率（分子）の構造'!L$52), NA())</f>
        <v>892</v>
      </c>
      <c r="M67" s="135" t="e">
        <f>NA()</f>
        <v>#N/A</v>
      </c>
      <c r="N67" s="135" t="e">
        <f>NA()</f>
        <v>#N/A</v>
      </c>
      <c r="O67" s="135">
        <f>IF(ISNUMBER('将来負担比率（分子）の構造'!M$52), IF('将来負担比率（分子）の構造'!M$52 &lt; 0, 0, '将来負担比率（分子）の構造'!M$52), NA())</f>
        <v>3055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election sqref="A1:XFD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565</v>
      </c>
      <c r="C41" s="246"/>
      <c r="D41" s="246"/>
      <c r="E41" s="246"/>
      <c r="F41" s="246"/>
      <c r="G41" s="246"/>
      <c r="H41" s="246"/>
      <c r="I41" s="246"/>
      <c r="J41" s="246"/>
      <c r="K41" s="246"/>
      <c r="L41" s="246"/>
      <c r="M41" s="246"/>
      <c r="N41" s="246"/>
      <c r="O41" s="246"/>
      <c r="P41" s="247"/>
    </row>
    <row r="42" spans="2:17">
      <c r="B42" s="248"/>
      <c r="C42" s="244"/>
      <c r="D42" s="244"/>
      <c r="E42" s="244"/>
      <c r="F42" s="244"/>
      <c r="G42" s="351" t="s">
        <v>566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567</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568</v>
      </c>
      <c r="H51" s="1228"/>
      <c r="I51" s="1233" t="s">
        <v>569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570</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571</v>
      </c>
      <c r="H55" s="1239"/>
      <c r="I55" s="1237" t="s">
        <v>569</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573</v>
      </c>
      <c r="C63" s="244"/>
      <c r="D63" s="244"/>
      <c r="E63" s="244"/>
      <c r="F63" s="244"/>
      <c r="G63" s="244"/>
      <c r="H63" s="244"/>
      <c r="I63" s="244"/>
      <c r="J63" s="244"/>
      <c r="K63" s="244"/>
      <c r="L63" s="244"/>
      <c r="M63" s="244"/>
      <c r="N63" s="244"/>
      <c r="O63" s="244"/>
    </row>
    <row r="64" spans="1:17">
      <c r="B64" s="248"/>
      <c r="C64" s="244"/>
      <c r="D64" s="244"/>
      <c r="E64" s="244"/>
      <c r="F64" s="244"/>
      <c r="G64" s="351" t="s">
        <v>566</v>
      </c>
      <c r="I64" s="352"/>
      <c r="J64" s="352"/>
      <c r="K64" s="352"/>
      <c r="L64" s="244"/>
      <c r="M64" s="244"/>
      <c r="N64" s="244"/>
      <c r="O64" s="244"/>
    </row>
    <row r="65" spans="2:30">
      <c r="B65" s="248"/>
      <c r="C65" s="244"/>
      <c r="D65" s="244"/>
      <c r="E65" s="244"/>
      <c r="F65" s="244"/>
      <c r="G65" s="1247" t="s">
        <v>574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568</v>
      </c>
      <c r="H73" s="1228"/>
      <c r="I73" s="1233" t="s">
        <v>569</v>
      </c>
      <c r="J73" s="1233"/>
      <c r="K73" s="1248">
        <v>53.2</v>
      </c>
      <c r="L73" s="1248">
        <v>25.1</v>
      </c>
      <c r="M73" s="1236">
        <v>10.8</v>
      </c>
      <c r="N73" s="1236">
        <v>18.100000000000001</v>
      </c>
      <c r="O73" s="1236">
        <v>58.6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576</v>
      </c>
      <c r="J75" s="1237"/>
      <c r="K75" s="1249">
        <v>13.8</v>
      </c>
      <c r="L75" s="1249">
        <v>11.1</v>
      </c>
      <c r="M75" s="1249">
        <v>8.6999999999999993</v>
      </c>
      <c r="N75" s="1249">
        <v>8</v>
      </c>
      <c r="O75" s="1249">
        <v>7.8</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571</v>
      </c>
      <c r="H77" s="1239"/>
      <c r="I77" s="1237" t="s">
        <v>569</v>
      </c>
      <c r="J77" s="1237"/>
      <c r="K77" s="1248">
        <v>40.200000000000003</v>
      </c>
      <c r="L77" s="1248">
        <v>30.7</v>
      </c>
      <c r="M77" s="1236">
        <v>22.3</v>
      </c>
      <c r="N77" s="1236">
        <v>20.3</v>
      </c>
      <c r="O77" s="1236">
        <v>13</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576</v>
      </c>
      <c r="J79" s="1246"/>
      <c r="K79" s="1251">
        <v>10.1</v>
      </c>
      <c r="L79" s="1251">
        <v>9.1999999999999993</v>
      </c>
      <c r="M79" s="1251">
        <v>8.5</v>
      </c>
      <c r="N79" s="1251">
        <v>7.7</v>
      </c>
      <c r="O79" s="1251">
        <v>6.8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4447344</v>
      </c>
      <c r="S5" s="669"/>
      <c r="T5" s="669"/>
      <c r="U5" s="669"/>
      <c r="V5" s="669"/>
      <c r="W5" s="669"/>
      <c r="X5" s="669"/>
      <c r="Y5" s="716"/>
      <c r="Z5" s="729">
        <v>32.1</v>
      </c>
      <c r="AA5" s="729"/>
      <c r="AB5" s="729"/>
      <c r="AC5" s="729"/>
      <c r="AD5" s="730">
        <v>4447344</v>
      </c>
      <c r="AE5" s="730"/>
      <c r="AF5" s="730"/>
      <c r="AG5" s="730"/>
      <c r="AH5" s="730"/>
      <c r="AI5" s="730"/>
      <c r="AJ5" s="730"/>
      <c r="AK5" s="730"/>
      <c r="AL5" s="717">
        <v>76.2</v>
      </c>
      <c r="AM5" s="686"/>
      <c r="AN5" s="686"/>
      <c r="AO5" s="718"/>
      <c r="AP5" s="705" t="s">
        <v>204</v>
      </c>
      <c r="AQ5" s="706"/>
      <c r="AR5" s="706"/>
      <c r="AS5" s="706"/>
      <c r="AT5" s="706"/>
      <c r="AU5" s="706"/>
      <c r="AV5" s="706"/>
      <c r="AW5" s="706"/>
      <c r="AX5" s="706"/>
      <c r="AY5" s="706"/>
      <c r="AZ5" s="706"/>
      <c r="BA5" s="706"/>
      <c r="BB5" s="706"/>
      <c r="BC5" s="706"/>
      <c r="BD5" s="706"/>
      <c r="BE5" s="706"/>
      <c r="BF5" s="707"/>
      <c r="BG5" s="618">
        <v>4447344</v>
      </c>
      <c r="BH5" s="619"/>
      <c r="BI5" s="619"/>
      <c r="BJ5" s="619"/>
      <c r="BK5" s="619"/>
      <c r="BL5" s="619"/>
      <c r="BM5" s="619"/>
      <c r="BN5" s="620"/>
      <c r="BO5" s="671">
        <v>100</v>
      </c>
      <c r="BP5" s="671"/>
      <c r="BQ5" s="671"/>
      <c r="BR5" s="671"/>
      <c r="BS5" s="672">
        <v>79480</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68280</v>
      </c>
      <c r="S6" s="619"/>
      <c r="T6" s="619"/>
      <c r="U6" s="619"/>
      <c r="V6" s="619"/>
      <c r="W6" s="619"/>
      <c r="X6" s="619"/>
      <c r="Y6" s="620"/>
      <c r="Z6" s="671">
        <v>0.5</v>
      </c>
      <c r="AA6" s="671"/>
      <c r="AB6" s="671"/>
      <c r="AC6" s="671"/>
      <c r="AD6" s="672">
        <v>68280</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4447344</v>
      </c>
      <c r="BH6" s="619"/>
      <c r="BI6" s="619"/>
      <c r="BJ6" s="619"/>
      <c r="BK6" s="619"/>
      <c r="BL6" s="619"/>
      <c r="BM6" s="619"/>
      <c r="BN6" s="620"/>
      <c r="BO6" s="671">
        <v>100</v>
      </c>
      <c r="BP6" s="671"/>
      <c r="BQ6" s="671"/>
      <c r="BR6" s="671"/>
      <c r="BS6" s="672">
        <v>79480</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107697</v>
      </c>
      <c r="CS6" s="619"/>
      <c r="CT6" s="619"/>
      <c r="CU6" s="619"/>
      <c r="CV6" s="619"/>
      <c r="CW6" s="619"/>
      <c r="CX6" s="619"/>
      <c r="CY6" s="620"/>
      <c r="CZ6" s="671">
        <v>0.8</v>
      </c>
      <c r="DA6" s="671"/>
      <c r="DB6" s="671"/>
      <c r="DC6" s="671"/>
      <c r="DD6" s="624">
        <v>494</v>
      </c>
      <c r="DE6" s="619"/>
      <c r="DF6" s="619"/>
      <c r="DG6" s="619"/>
      <c r="DH6" s="619"/>
      <c r="DI6" s="619"/>
      <c r="DJ6" s="619"/>
      <c r="DK6" s="619"/>
      <c r="DL6" s="619"/>
      <c r="DM6" s="619"/>
      <c r="DN6" s="619"/>
      <c r="DO6" s="619"/>
      <c r="DP6" s="620"/>
      <c r="DQ6" s="624">
        <v>107697</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7078</v>
      </c>
      <c r="S7" s="619"/>
      <c r="T7" s="619"/>
      <c r="U7" s="619"/>
      <c r="V7" s="619"/>
      <c r="W7" s="619"/>
      <c r="X7" s="619"/>
      <c r="Y7" s="620"/>
      <c r="Z7" s="671">
        <v>0.1</v>
      </c>
      <c r="AA7" s="671"/>
      <c r="AB7" s="671"/>
      <c r="AC7" s="671"/>
      <c r="AD7" s="672">
        <v>7078</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2081615</v>
      </c>
      <c r="BH7" s="619"/>
      <c r="BI7" s="619"/>
      <c r="BJ7" s="619"/>
      <c r="BK7" s="619"/>
      <c r="BL7" s="619"/>
      <c r="BM7" s="619"/>
      <c r="BN7" s="620"/>
      <c r="BO7" s="671">
        <v>46.8</v>
      </c>
      <c r="BP7" s="671"/>
      <c r="BQ7" s="671"/>
      <c r="BR7" s="671"/>
      <c r="BS7" s="672">
        <v>79480</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1023294</v>
      </c>
      <c r="CS7" s="619"/>
      <c r="CT7" s="619"/>
      <c r="CU7" s="619"/>
      <c r="CV7" s="619"/>
      <c r="CW7" s="619"/>
      <c r="CX7" s="619"/>
      <c r="CY7" s="620"/>
      <c r="CZ7" s="671">
        <v>7.6</v>
      </c>
      <c r="DA7" s="671"/>
      <c r="DB7" s="671"/>
      <c r="DC7" s="671"/>
      <c r="DD7" s="624">
        <v>21585</v>
      </c>
      <c r="DE7" s="619"/>
      <c r="DF7" s="619"/>
      <c r="DG7" s="619"/>
      <c r="DH7" s="619"/>
      <c r="DI7" s="619"/>
      <c r="DJ7" s="619"/>
      <c r="DK7" s="619"/>
      <c r="DL7" s="619"/>
      <c r="DM7" s="619"/>
      <c r="DN7" s="619"/>
      <c r="DO7" s="619"/>
      <c r="DP7" s="620"/>
      <c r="DQ7" s="624">
        <v>887168</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20191</v>
      </c>
      <c r="S8" s="619"/>
      <c r="T8" s="619"/>
      <c r="U8" s="619"/>
      <c r="V8" s="619"/>
      <c r="W8" s="619"/>
      <c r="X8" s="619"/>
      <c r="Y8" s="620"/>
      <c r="Z8" s="671">
        <v>0.1</v>
      </c>
      <c r="AA8" s="671"/>
      <c r="AB8" s="671"/>
      <c r="AC8" s="671"/>
      <c r="AD8" s="672">
        <v>20191</v>
      </c>
      <c r="AE8" s="672"/>
      <c r="AF8" s="672"/>
      <c r="AG8" s="672"/>
      <c r="AH8" s="672"/>
      <c r="AI8" s="672"/>
      <c r="AJ8" s="672"/>
      <c r="AK8" s="672"/>
      <c r="AL8" s="641">
        <v>0.3</v>
      </c>
      <c r="AM8" s="673"/>
      <c r="AN8" s="673"/>
      <c r="AO8" s="674"/>
      <c r="AP8" s="615" t="s">
        <v>215</v>
      </c>
      <c r="AQ8" s="616"/>
      <c r="AR8" s="616"/>
      <c r="AS8" s="616"/>
      <c r="AT8" s="616"/>
      <c r="AU8" s="616"/>
      <c r="AV8" s="616"/>
      <c r="AW8" s="616"/>
      <c r="AX8" s="616"/>
      <c r="AY8" s="616"/>
      <c r="AZ8" s="616"/>
      <c r="BA8" s="616"/>
      <c r="BB8" s="616"/>
      <c r="BC8" s="616"/>
      <c r="BD8" s="616"/>
      <c r="BE8" s="616"/>
      <c r="BF8" s="617"/>
      <c r="BG8" s="618">
        <v>46155</v>
      </c>
      <c r="BH8" s="619"/>
      <c r="BI8" s="619"/>
      <c r="BJ8" s="619"/>
      <c r="BK8" s="619"/>
      <c r="BL8" s="619"/>
      <c r="BM8" s="619"/>
      <c r="BN8" s="620"/>
      <c r="BO8" s="671">
        <v>1</v>
      </c>
      <c r="BP8" s="671"/>
      <c r="BQ8" s="671"/>
      <c r="BR8" s="671"/>
      <c r="BS8" s="624" t="s">
        <v>107</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3382271</v>
      </c>
      <c r="CS8" s="619"/>
      <c r="CT8" s="619"/>
      <c r="CU8" s="619"/>
      <c r="CV8" s="619"/>
      <c r="CW8" s="619"/>
      <c r="CX8" s="619"/>
      <c r="CY8" s="620"/>
      <c r="CZ8" s="671">
        <v>25.1</v>
      </c>
      <c r="DA8" s="671"/>
      <c r="DB8" s="671"/>
      <c r="DC8" s="671"/>
      <c r="DD8" s="624">
        <v>360105</v>
      </c>
      <c r="DE8" s="619"/>
      <c r="DF8" s="619"/>
      <c r="DG8" s="619"/>
      <c r="DH8" s="619"/>
      <c r="DI8" s="619"/>
      <c r="DJ8" s="619"/>
      <c r="DK8" s="619"/>
      <c r="DL8" s="619"/>
      <c r="DM8" s="619"/>
      <c r="DN8" s="619"/>
      <c r="DO8" s="619"/>
      <c r="DP8" s="620"/>
      <c r="DQ8" s="624">
        <v>1335479</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18874</v>
      </c>
      <c r="S9" s="619"/>
      <c r="T9" s="619"/>
      <c r="U9" s="619"/>
      <c r="V9" s="619"/>
      <c r="W9" s="619"/>
      <c r="X9" s="619"/>
      <c r="Y9" s="620"/>
      <c r="Z9" s="671">
        <v>0.1</v>
      </c>
      <c r="AA9" s="671"/>
      <c r="AB9" s="671"/>
      <c r="AC9" s="671"/>
      <c r="AD9" s="672">
        <v>18874</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1588419</v>
      </c>
      <c r="BH9" s="619"/>
      <c r="BI9" s="619"/>
      <c r="BJ9" s="619"/>
      <c r="BK9" s="619"/>
      <c r="BL9" s="619"/>
      <c r="BM9" s="619"/>
      <c r="BN9" s="620"/>
      <c r="BO9" s="671">
        <v>35.700000000000003</v>
      </c>
      <c r="BP9" s="671"/>
      <c r="BQ9" s="671"/>
      <c r="BR9" s="671"/>
      <c r="BS9" s="624" t="s">
        <v>107</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1158862</v>
      </c>
      <c r="CS9" s="619"/>
      <c r="CT9" s="619"/>
      <c r="CU9" s="619"/>
      <c r="CV9" s="619"/>
      <c r="CW9" s="619"/>
      <c r="CX9" s="619"/>
      <c r="CY9" s="620"/>
      <c r="CZ9" s="671">
        <v>8.6</v>
      </c>
      <c r="DA9" s="671"/>
      <c r="DB9" s="671"/>
      <c r="DC9" s="671"/>
      <c r="DD9" s="624">
        <v>7036</v>
      </c>
      <c r="DE9" s="619"/>
      <c r="DF9" s="619"/>
      <c r="DG9" s="619"/>
      <c r="DH9" s="619"/>
      <c r="DI9" s="619"/>
      <c r="DJ9" s="619"/>
      <c r="DK9" s="619"/>
      <c r="DL9" s="619"/>
      <c r="DM9" s="619"/>
      <c r="DN9" s="619"/>
      <c r="DO9" s="619"/>
      <c r="DP9" s="620"/>
      <c r="DQ9" s="624">
        <v>1011620</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537460</v>
      </c>
      <c r="S10" s="619"/>
      <c r="T10" s="619"/>
      <c r="U10" s="619"/>
      <c r="V10" s="619"/>
      <c r="W10" s="619"/>
      <c r="X10" s="619"/>
      <c r="Y10" s="620"/>
      <c r="Z10" s="671">
        <v>3.9</v>
      </c>
      <c r="AA10" s="671"/>
      <c r="AB10" s="671"/>
      <c r="AC10" s="671"/>
      <c r="AD10" s="672">
        <v>537460</v>
      </c>
      <c r="AE10" s="672"/>
      <c r="AF10" s="672"/>
      <c r="AG10" s="672"/>
      <c r="AH10" s="672"/>
      <c r="AI10" s="672"/>
      <c r="AJ10" s="672"/>
      <c r="AK10" s="672"/>
      <c r="AL10" s="641">
        <v>9.1999999999999993</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142850</v>
      </c>
      <c r="BH10" s="619"/>
      <c r="BI10" s="619"/>
      <c r="BJ10" s="619"/>
      <c r="BK10" s="619"/>
      <c r="BL10" s="619"/>
      <c r="BM10" s="619"/>
      <c r="BN10" s="620"/>
      <c r="BO10" s="671">
        <v>3.2</v>
      </c>
      <c r="BP10" s="671"/>
      <c r="BQ10" s="671"/>
      <c r="BR10" s="671"/>
      <c r="BS10" s="624">
        <v>23815</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t="s">
        <v>107</v>
      </c>
      <c r="CS10" s="619"/>
      <c r="CT10" s="619"/>
      <c r="CU10" s="619"/>
      <c r="CV10" s="619"/>
      <c r="CW10" s="619"/>
      <c r="CX10" s="619"/>
      <c r="CY10" s="620"/>
      <c r="CZ10" s="671" t="s">
        <v>107</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3525</v>
      </c>
      <c r="S11" s="619"/>
      <c r="T11" s="619"/>
      <c r="U11" s="619"/>
      <c r="V11" s="619"/>
      <c r="W11" s="619"/>
      <c r="X11" s="619"/>
      <c r="Y11" s="620"/>
      <c r="Z11" s="671">
        <v>0</v>
      </c>
      <c r="AA11" s="671"/>
      <c r="AB11" s="671"/>
      <c r="AC11" s="671"/>
      <c r="AD11" s="672">
        <v>3525</v>
      </c>
      <c r="AE11" s="672"/>
      <c r="AF11" s="672"/>
      <c r="AG11" s="672"/>
      <c r="AH11" s="672"/>
      <c r="AI11" s="672"/>
      <c r="AJ11" s="672"/>
      <c r="AK11" s="672"/>
      <c r="AL11" s="641">
        <v>0.1</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304191</v>
      </c>
      <c r="BH11" s="619"/>
      <c r="BI11" s="619"/>
      <c r="BJ11" s="619"/>
      <c r="BK11" s="619"/>
      <c r="BL11" s="619"/>
      <c r="BM11" s="619"/>
      <c r="BN11" s="620"/>
      <c r="BO11" s="671">
        <v>6.8</v>
      </c>
      <c r="BP11" s="671"/>
      <c r="BQ11" s="671"/>
      <c r="BR11" s="671"/>
      <c r="BS11" s="624">
        <v>55665</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149322</v>
      </c>
      <c r="CS11" s="619"/>
      <c r="CT11" s="619"/>
      <c r="CU11" s="619"/>
      <c r="CV11" s="619"/>
      <c r="CW11" s="619"/>
      <c r="CX11" s="619"/>
      <c r="CY11" s="620"/>
      <c r="CZ11" s="671">
        <v>1.1000000000000001</v>
      </c>
      <c r="DA11" s="671"/>
      <c r="DB11" s="671"/>
      <c r="DC11" s="671"/>
      <c r="DD11" s="624">
        <v>100652</v>
      </c>
      <c r="DE11" s="619"/>
      <c r="DF11" s="619"/>
      <c r="DG11" s="619"/>
      <c r="DH11" s="619"/>
      <c r="DI11" s="619"/>
      <c r="DJ11" s="619"/>
      <c r="DK11" s="619"/>
      <c r="DL11" s="619"/>
      <c r="DM11" s="619"/>
      <c r="DN11" s="619"/>
      <c r="DO11" s="619"/>
      <c r="DP11" s="620"/>
      <c r="DQ11" s="624">
        <v>56633</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2072922</v>
      </c>
      <c r="BH12" s="619"/>
      <c r="BI12" s="619"/>
      <c r="BJ12" s="619"/>
      <c r="BK12" s="619"/>
      <c r="BL12" s="619"/>
      <c r="BM12" s="619"/>
      <c r="BN12" s="620"/>
      <c r="BO12" s="671">
        <v>46.6</v>
      </c>
      <c r="BP12" s="671"/>
      <c r="BQ12" s="671"/>
      <c r="BR12" s="671"/>
      <c r="BS12" s="624" t="s">
        <v>107</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107083</v>
      </c>
      <c r="CS12" s="619"/>
      <c r="CT12" s="619"/>
      <c r="CU12" s="619"/>
      <c r="CV12" s="619"/>
      <c r="CW12" s="619"/>
      <c r="CX12" s="619"/>
      <c r="CY12" s="620"/>
      <c r="CZ12" s="671">
        <v>0.8</v>
      </c>
      <c r="DA12" s="671"/>
      <c r="DB12" s="671"/>
      <c r="DC12" s="671"/>
      <c r="DD12" s="624">
        <v>23984</v>
      </c>
      <c r="DE12" s="619"/>
      <c r="DF12" s="619"/>
      <c r="DG12" s="619"/>
      <c r="DH12" s="619"/>
      <c r="DI12" s="619"/>
      <c r="DJ12" s="619"/>
      <c r="DK12" s="619"/>
      <c r="DL12" s="619"/>
      <c r="DM12" s="619"/>
      <c r="DN12" s="619"/>
      <c r="DO12" s="619"/>
      <c r="DP12" s="620"/>
      <c r="DQ12" s="624">
        <v>77172</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15460</v>
      </c>
      <c r="S13" s="619"/>
      <c r="T13" s="619"/>
      <c r="U13" s="619"/>
      <c r="V13" s="619"/>
      <c r="W13" s="619"/>
      <c r="X13" s="619"/>
      <c r="Y13" s="620"/>
      <c r="Z13" s="671">
        <v>0.1</v>
      </c>
      <c r="AA13" s="671"/>
      <c r="AB13" s="671"/>
      <c r="AC13" s="671"/>
      <c r="AD13" s="672">
        <v>15460</v>
      </c>
      <c r="AE13" s="672"/>
      <c r="AF13" s="672"/>
      <c r="AG13" s="672"/>
      <c r="AH13" s="672"/>
      <c r="AI13" s="672"/>
      <c r="AJ13" s="672"/>
      <c r="AK13" s="672"/>
      <c r="AL13" s="641">
        <v>0.3</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2072071</v>
      </c>
      <c r="BH13" s="619"/>
      <c r="BI13" s="619"/>
      <c r="BJ13" s="619"/>
      <c r="BK13" s="619"/>
      <c r="BL13" s="619"/>
      <c r="BM13" s="619"/>
      <c r="BN13" s="620"/>
      <c r="BO13" s="671">
        <v>46.6</v>
      </c>
      <c r="BP13" s="671"/>
      <c r="BQ13" s="671"/>
      <c r="BR13" s="671"/>
      <c r="BS13" s="624" t="s">
        <v>107</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1494163</v>
      </c>
      <c r="CS13" s="619"/>
      <c r="CT13" s="619"/>
      <c r="CU13" s="619"/>
      <c r="CV13" s="619"/>
      <c r="CW13" s="619"/>
      <c r="CX13" s="619"/>
      <c r="CY13" s="620"/>
      <c r="CZ13" s="671">
        <v>11.1</v>
      </c>
      <c r="DA13" s="671"/>
      <c r="DB13" s="671"/>
      <c r="DC13" s="671"/>
      <c r="DD13" s="624">
        <v>961115</v>
      </c>
      <c r="DE13" s="619"/>
      <c r="DF13" s="619"/>
      <c r="DG13" s="619"/>
      <c r="DH13" s="619"/>
      <c r="DI13" s="619"/>
      <c r="DJ13" s="619"/>
      <c r="DK13" s="619"/>
      <c r="DL13" s="619"/>
      <c r="DM13" s="619"/>
      <c r="DN13" s="619"/>
      <c r="DO13" s="619"/>
      <c r="DP13" s="620"/>
      <c r="DQ13" s="624">
        <v>615043</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48013</v>
      </c>
      <c r="BH14" s="619"/>
      <c r="BI14" s="619"/>
      <c r="BJ14" s="619"/>
      <c r="BK14" s="619"/>
      <c r="BL14" s="619"/>
      <c r="BM14" s="619"/>
      <c r="BN14" s="620"/>
      <c r="BO14" s="671">
        <v>1.1000000000000001</v>
      </c>
      <c r="BP14" s="671"/>
      <c r="BQ14" s="671"/>
      <c r="BR14" s="671"/>
      <c r="BS14" s="624" t="s">
        <v>107</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450304</v>
      </c>
      <c r="CS14" s="619"/>
      <c r="CT14" s="619"/>
      <c r="CU14" s="619"/>
      <c r="CV14" s="619"/>
      <c r="CW14" s="619"/>
      <c r="CX14" s="619"/>
      <c r="CY14" s="620"/>
      <c r="CZ14" s="671">
        <v>3.3</v>
      </c>
      <c r="DA14" s="671"/>
      <c r="DB14" s="671"/>
      <c r="DC14" s="671"/>
      <c r="DD14" s="624">
        <v>41311</v>
      </c>
      <c r="DE14" s="619"/>
      <c r="DF14" s="619"/>
      <c r="DG14" s="619"/>
      <c r="DH14" s="619"/>
      <c r="DI14" s="619"/>
      <c r="DJ14" s="619"/>
      <c r="DK14" s="619"/>
      <c r="DL14" s="619"/>
      <c r="DM14" s="619"/>
      <c r="DN14" s="619"/>
      <c r="DO14" s="619"/>
      <c r="DP14" s="620"/>
      <c r="DQ14" s="624">
        <v>417683</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47338</v>
      </c>
      <c r="S15" s="619"/>
      <c r="T15" s="619"/>
      <c r="U15" s="619"/>
      <c r="V15" s="619"/>
      <c r="W15" s="619"/>
      <c r="X15" s="619"/>
      <c r="Y15" s="620"/>
      <c r="Z15" s="671">
        <v>0.3</v>
      </c>
      <c r="AA15" s="671"/>
      <c r="AB15" s="671"/>
      <c r="AC15" s="671"/>
      <c r="AD15" s="672">
        <v>47338</v>
      </c>
      <c r="AE15" s="672"/>
      <c r="AF15" s="672"/>
      <c r="AG15" s="672"/>
      <c r="AH15" s="672"/>
      <c r="AI15" s="672"/>
      <c r="AJ15" s="672"/>
      <c r="AK15" s="672"/>
      <c r="AL15" s="641">
        <v>0.8</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244794</v>
      </c>
      <c r="BH15" s="619"/>
      <c r="BI15" s="619"/>
      <c r="BJ15" s="619"/>
      <c r="BK15" s="619"/>
      <c r="BL15" s="619"/>
      <c r="BM15" s="619"/>
      <c r="BN15" s="620"/>
      <c r="BO15" s="671">
        <v>5.5</v>
      </c>
      <c r="BP15" s="671"/>
      <c r="BQ15" s="671"/>
      <c r="BR15" s="671"/>
      <c r="BS15" s="624" t="s">
        <v>107</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4871789</v>
      </c>
      <c r="CS15" s="619"/>
      <c r="CT15" s="619"/>
      <c r="CU15" s="619"/>
      <c r="CV15" s="619"/>
      <c r="CW15" s="619"/>
      <c r="CX15" s="619"/>
      <c r="CY15" s="620"/>
      <c r="CZ15" s="671">
        <v>36.200000000000003</v>
      </c>
      <c r="DA15" s="671"/>
      <c r="DB15" s="671"/>
      <c r="DC15" s="671"/>
      <c r="DD15" s="624">
        <v>3682918</v>
      </c>
      <c r="DE15" s="619"/>
      <c r="DF15" s="619"/>
      <c r="DG15" s="619"/>
      <c r="DH15" s="619"/>
      <c r="DI15" s="619"/>
      <c r="DJ15" s="619"/>
      <c r="DK15" s="619"/>
      <c r="DL15" s="619"/>
      <c r="DM15" s="619"/>
      <c r="DN15" s="619"/>
      <c r="DO15" s="619"/>
      <c r="DP15" s="620"/>
      <c r="DQ15" s="624">
        <v>1748444</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826804</v>
      </c>
      <c r="S16" s="619"/>
      <c r="T16" s="619"/>
      <c r="U16" s="619"/>
      <c r="V16" s="619"/>
      <c r="W16" s="619"/>
      <c r="X16" s="619"/>
      <c r="Y16" s="620"/>
      <c r="Z16" s="671">
        <v>6</v>
      </c>
      <c r="AA16" s="671"/>
      <c r="AB16" s="671"/>
      <c r="AC16" s="671"/>
      <c r="AD16" s="672">
        <v>652038</v>
      </c>
      <c r="AE16" s="672"/>
      <c r="AF16" s="672"/>
      <c r="AG16" s="672"/>
      <c r="AH16" s="672"/>
      <c r="AI16" s="672"/>
      <c r="AJ16" s="672"/>
      <c r="AK16" s="672"/>
      <c r="AL16" s="641">
        <v>11.2</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457</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457</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652038</v>
      </c>
      <c r="S17" s="619"/>
      <c r="T17" s="619"/>
      <c r="U17" s="619"/>
      <c r="V17" s="619"/>
      <c r="W17" s="619"/>
      <c r="X17" s="619"/>
      <c r="Y17" s="620"/>
      <c r="Z17" s="671">
        <v>4.7</v>
      </c>
      <c r="AA17" s="671"/>
      <c r="AB17" s="671"/>
      <c r="AC17" s="671"/>
      <c r="AD17" s="672">
        <v>652038</v>
      </c>
      <c r="AE17" s="672"/>
      <c r="AF17" s="672"/>
      <c r="AG17" s="672"/>
      <c r="AH17" s="672"/>
      <c r="AI17" s="672"/>
      <c r="AJ17" s="672"/>
      <c r="AK17" s="672"/>
      <c r="AL17" s="641">
        <v>11.2</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720344</v>
      </c>
      <c r="CS17" s="619"/>
      <c r="CT17" s="619"/>
      <c r="CU17" s="619"/>
      <c r="CV17" s="619"/>
      <c r="CW17" s="619"/>
      <c r="CX17" s="619"/>
      <c r="CY17" s="620"/>
      <c r="CZ17" s="671">
        <v>5.3</v>
      </c>
      <c r="DA17" s="671"/>
      <c r="DB17" s="671"/>
      <c r="DC17" s="671"/>
      <c r="DD17" s="624" t="s">
        <v>107</v>
      </c>
      <c r="DE17" s="619"/>
      <c r="DF17" s="619"/>
      <c r="DG17" s="619"/>
      <c r="DH17" s="619"/>
      <c r="DI17" s="619"/>
      <c r="DJ17" s="619"/>
      <c r="DK17" s="619"/>
      <c r="DL17" s="619"/>
      <c r="DM17" s="619"/>
      <c r="DN17" s="619"/>
      <c r="DO17" s="619"/>
      <c r="DP17" s="620"/>
      <c r="DQ17" s="624">
        <v>720344</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174765</v>
      </c>
      <c r="S18" s="619"/>
      <c r="T18" s="619"/>
      <c r="U18" s="619"/>
      <c r="V18" s="619"/>
      <c r="W18" s="619"/>
      <c r="X18" s="619"/>
      <c r="Y18" s="620"/>
      <c r="Z18" s="671">
        <v>1.3</v>
      </c>
      <c r="AA18" s="671"/>
      <c r="AB18" s="671"/>
      <c r="AC18" s="671"/>
      <c r="AD18" s="672" t="s">
        <v>107</v>
      </c>
      <c r="AE18" s="672"/>
      <c r="AF18" s="672"/>
      <c r="AG18" s="672"/>
      <c r="AH18" s="672"/>
      <c r="AI18" s="672"/>
      <c r="AJ18" s="672"/>
      <c r="AK18" s="672"/>
      <c r="AL18" s="641" t="s">
        <v>107</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v>6168</v>
      </c>
      <c r="CS18" s="619"/>
      <c r="CT18" s="619"/>
      <c r="CU18" s="619"/>
      <c r="CV18" s="619"/>
      <c r="CW18" s="619"/>
      <c r="CX18" s="619"/>
      <c r="CY18" s="620"/>
      <c r="CZ18" s="671">
        <v>0</v>
      </c>
      <c r="DA18" s="671"/>
      <c r="DB18" s="671"/>
      <c r="DC18" s="671"/>
      <c r="DD18" s="624" t="s">
        <v>107</v>
      </c>
      <c r="DE18" s="619"/>
      <c r="DF18" s="619"/>
      <c r="DG18" s="619"/>
      <c r="DH18" s="619"/>
      <c r="DI18" s="619"/>
      <c r="DJ18" s="619"/>
      <c r="DK18" s="619"/>
      <c r="DL18" s="619"/>
      <c r="DM18" s="619"/>
      <c r="DN18" s="619"/>
      <c r="DO18" s="619"/>
      <c r="DP18" s="620"/>
      <c r="DQ18" s="624">
        <v>6168</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5992354</v>
      </c>
      <c r="S20" s="619"/>
      <c r="T20" s="619"/>
      <c r="U20" s="619"/>
      <c r="V20" s="619"/>
      <c r="W20" s="619"/>
      <c r="X20" s="619"/>
      <c r="Y20" s="620"/>
      <c r="Z20" s="671">
        <v>43.2</v>
      </c>
      <c r="AA20" s="671"/>
      <c r="AB20" s="671"/>
      <c r="AC20" s="671"/>
      <c r="AD20" s="672">
        <v>5817588</v>
      </c>
      <c r="AE20" s="672"/>
      <c r="AF20" s="672"/>
      <c r="AG20" s="672"/>
      <c r="AH20" s="672"/>
      <c r="AI20" s="672"/>
      <c r="AJ20" s="672"/>
      <c r="AK20" s="672"/>
      <c r="AL20" s="641">
        <v>99.7</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13471754</v>
      </c>
      <c r="CS20" s="619"/>
      <c r="CT20" s="619"/>
      <c r="CU20" s="619"/>
      <c r="CV20" s="619"/>
      <c r="CW20" s="619"/>
      <c r="CX20" s="619"/>
      <c r="CY20" s="620"/>
      <c r="CZ20" s="671">
        <v>100</v>
      </c>
      <c r="DA20" s="671"/>
      <c r="DB20" s="671"/>
      <c r="DC20" s="671"/>
      <c r="DD20" s="624">
        <v>5199200</v>
      </c>
      <c r="DE20" s="619"/>
      <c r="DF20" s="619"/>
      <c r="DG20" s="619"/>
      <c r="DH20" s="619"/>
      <c r="DI20" s="619"/>
      <c r="DJ20" s="619"/>
      <c r="DK20" s="619"/>
      <c r="DL20" s="619"/>
      <c r="DM20" s="619"/>
      <c r="DN20" s="619"/>
      <c r="DO20" s="619"/>
      <c r="DP20" s="620"/>
      <c r="DQ20" s="624">
        <v>6983908</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7004</v>
      </c>
      <c r="S21" s="619"/>
      <c r="T21" s="619"/>
      <c r="U21" s="619"/>
      <c r="V21" s="619"/>
      <c r="W21" s="619"/>
      <c r="X21" s="619"/>
      <c r="Y21" s="620"/>
      <c r="Z21" s="671">
        <v>0.1</v>
      </c>
      <c r="AA21" s="671"/>
      <c r="AB21" s="671"/>
      <c r="AC21" s="671"/>
      <c r="AD21" s="672">
        <v>7004</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142504</v>
      </c>
      <c r="S22" s="619"/>
      <c r="T22" s="619"/>
      <c r="U22" s="619"/>
      <c r="V22" s="619"/>
      <c r="W22" s="619"/>
      <c r="X22" s="619"/>
      <c r="Y22" s="620"/>
      <c r="Z22" s="671">
        <v>1</v>
      </c>
      <c r="AA22" s="671"/>
      <c r="AB22" s="671"/>
      <c r="AC22" s="671"/>
      <c r="AD22" s="672" t="s">
        <v>107</v>
      </c>
      <c r="AE22" s="672"/>
      <c r="AF22" s="672"/>
      <c r="AG22" s="672"/>
      <c r="AH22" s="672"/>
      <c r="AI22" s="672"/>
      <c r="AJ22" s="672"/>
      <c r="AK22" s="672"/>
      <c r="AL22" s="641" t="s">
        <v>107</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108733</v>
      </c>
      <c r="S23" s="619"/>
      <c r="T23" s="619"/>
      <c r="U23" s="619"/>
      <c r="V23" s="619"/>
      <c r="W23" s="619"/>
      <c r="X23" s="619"/>
      <c r="Y23" s="620"/>
      <c r="Z23" s="671">
        <v>0.8</v>
      </c>
      <c r="AA23" s="671"/>
      <c r="AB23" s="671"/>
      <c r="AC23" s="671"/>
      <c r="AD23" s="672">
        <v>9576</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108713</v>
      </c>
      <c r="S24" s="619"/>
      <c r="T24" s="619"/>
      <c r="U24" s="619"/>
      <c r="V24" s="619"/>
      <c r="W24" s="619"/>
      <c r="X24" s="619"/>
      <c r="Y24" s="620"/>
      <c r="Z24" s="671">
        <v>0.8</v>
      </c>
      <c r="AA24" s="671"/>
      <c r="AB24" s="671"/>
      <c r="AC24" s="671"/>
      <c r="AD24" s="672" t="s">
        <v>107</v>
      </c>
      <c r="AE24" s="672"/>
      <c r="AF24" s="672"/>
      <c r="AG24" s="672"/>
      <c r="AH24" s="672"/>
      <c r="AI24" s="672"/>
      <c r="AJ24" s="672"/>
      <c r="AK24" s="672"/>
      <c r="AL24" s="641" t="s">
        <v>107</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3904906</v>
      </c>
      <c r="CS24" s="669"/>
      <c r="CT24" s="669"/>
      <c r="CU24" s="669"/>
      <c r="CV24" s="669"/>
      <c r="CW24" s="669"/>
      <c r="CX24" s="669"/>
      <c r="CY24" s="716"/>
      <c r="CZ24" s="720">
        <v>29</v>
      </c>
      <c r="DA24" s="721"/>
      <c r="DB24" s="721"/>
      <c r="DC24" s="722"/>
      <c r="DD24" s="715">
        <v>2307100</v>
      </c>
      <c r="DE24" s="669"/>
      <c r="DF24" s="669"/>
      <c r="DG24" s="669"/>
      <c r="DH24" s="669"/>
      <c r="DI24" s="669"/>
      <c r="DJ24" s="669"/>
      <c r="DK24" s="716"/>
      <c r="DL24" s="715">
        <v>2302256</v>
      </c>
      <c r="DM24" s="669"/>
      <c r="DN24" s="669"/>
      <c r="DO24" s="669"/>
      <c r="DP24" s="669"/>
      <c r="DQ24" s="669"/>
      <c r="DR24" s="669"/>
      <c r="DS24" s="669"/>
      <c r="DT24" s="669"/>
      <c r="DU24" s="669"/>
      <c r="DV24" s="716"/>
      <c r="DW24" s="717">
        <v>36.4</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2484460</v>
      </c>
      <c r="S25" s="619"/>
      <c r="T25" s="619"/>
      <c r="U25" s="619"/>
      <c r="V25" s="619"/>
      <c r="W25" s="619"/>
      <c r="X25" s="619"/>
      <c r="Y25" s="620"/>
      <c r="Z25" s="671">
        <v>17.899999999999999</v>
      </c>
      <c r="AA25" s="671"/>
      <c r="AB25" s="671"/>
      <c r="AC25" s="671"/>
      <c r="AD25" s="672" t="s">
        <v>107</v>
      </c>
      <c r="AE25" s="672"/>
      <c r="AF25" s="672"/>
      <c r="AG25" s="672"/>
      <c r="AH25" s="672"/>
      <c r="AI25" s="672"/>
      <c r="AJ25" s="672"/>
      <c r="AK25" s="672"/>
      <c r="AL25" s="641" t="s">
        <v>107</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1218804</v>
      </c>
      <c r="CS25" s="637"/>
      <c r="CT25" s="637"/>
      <c r="CU25" s="637"/>
      <c r="CV25" s="637"/>
      <c r="CW25" s="637"/>
      <c r="CX25" s="637"/>
      <c r="CY25" s="638"/>
      <c r="CZ25" s="621">
        <v>9</v>
      </c>
      <c r="DA25" s="639"/>
      <c r="DB25" s="639"/>
      <c r="DC25" s="640"/>
      <c r="DD25" s="624">
        <v>1112080</v>
      </c>
      <c r="DE25" s="637"/>
      <c r="DF25" s="637"/>
      <c r="DG25" s="637"/>
      <c r="DH25" s="637"/>
      <c r="DI25" s="637"/>
      <c r="DJ25" s="637"/>
      <c r="DK25" s="638"/>
      <c r="DL25" s="624">
        <v>1107596</v>
      </c>
      <c r="DM25" s="637"/>
      <c r="DN25" s="637"/>
      <c r="DO25" s="637"/>
      <c r="DP25" s="637"/>
      <c r="DQ25" s="637"/>
      <c r="DR25" s="637"/>
      <c r="DS25" s="637"/>
      <c r="DT25" s="637"/>
      <c r="DU25" s="637"/>
      <c r="DV25" s="638"/>
      <c r="DW25" s="641">
        <v>17.5</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775020</v>
      </c>
      <c r="CS26" s="619"/>
      <c r="CT26" s="619"/>
      <c r="CU26" s="619"/>
      <c r="CV26" s="619"/>
      <c r="CW26" s="619"/>
      <c r="CX26" s="619"/>
      <c r="CY26" s="620"/>
      <c r="CZ26" s="621">
        <v>5.8</v>
      </c>
      <c r="DA26" s="639"/>
      <c r="DB26" s="639"/>
      <c r="DC26" s="640"/>
      <c r="DD26" s="624">
        <v>683769</v>
      </c>
      <c r="DE26" s="619"/>
      <c r="DF26" s="619"/>
      <c r="DG26" s="619"/>
      <c r="DH26" s="619"/>
      <c r="DI26" s="619"/>
      <c r="DJ26" s="619"/>
      <c r="DK26" s="620"/>
      <c r="DL26" s="624" t="s">
        <v>274</v>
      </c>
      <c r="DM26" s="619"/>
      <c r="DN26" s="619"/>
      <c r="DO26" s="619"/>
      <c r="DP26" s="619"/>
      <c r="DQ26" s="619"/>
      <c r="DR26" s="619"/>
      <c r="DS26" s="619"/>
      <c r="DT26" s="619"/>
      <c r="DU26" s="619"/>
      <c r="DV26" s="620"/>
      <c r="DW26" s="641" t="s">
        <v>274</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825171</v>
      </c>
      <c r="S27" s="619"/>
      <c r="T27" s="619"/>
      <c r="U27" s="619"/>
      <c r="V27" s="619"/>
      <c r="W27" s="619"/>
      <c r="X27" s="619"/>
      <c r="Y27" s="620"/>
      <c r="Z27" s="671">
        <v>6</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4447344</v>
      </c>
      <c r="BH27" s="619"/>
      <c r="BI27" s="619"/>
      <c r="BJ27" s="619"/>
      <c r="BK27" s="619"/>
      <c r="BL27" s="619"/>
      <c r="BM27" s="619"/>
      <c r="BN27" s="620"/>
      <c r="BO27" s="671">
        <v>100</v>
      </c>
      <c r="BP27" s="671"/>
      <c r="BQ27" s="671"/>
      <c r="BR27" s="671"/>
      <c r="BS27" s="624">
        <v>79480</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1965758</v>
      </c>
      <c r="CS27" s="637"/>
      <c r="CT27" s="637"/>
      <c r="CU27" s="637"/>
      <c r="CV27" s="637"/>
      <c r="CW27" s="637"/>
      <c r="CX27" s="637"/>
      <c r="CY27" s="638"/>
      <c r="CZ27" s="621">
        <v>14.6</v>
      </c>
      <c r="DA27" s="639"/>
      <c r="DB27" s="639"/>
      <c r="DC27" s="640"/>
      <c r="DD27" s="624">
        <v>474676</v>
      </c>
      <c r="DE27" s="637"/>
      <c r="DF27" s="637"/>
      <c r="DG27" s="637"/>
      <c r="DH27" s="637"/>
      <c r="DI27" s="637"/>
      <c r="DJ27" s="637"/>
      <c r="DK27" s="638"/>
      <c r="DL27" s="624">
        <v>474316</v>
      </c>
      <c r="DM27" s="637"/>
      <c r="DN27" s="637"/>
      <c r="DO27" s="637"/>
      <c r="DP27" s="637"/>
      <c r="DQ27" s="637"/>
      <c r="DR27" s="637"/>
      <c r="DS27" s="637"/>
      <c r="DT27" s="637"/>
      <c r="DU27" s="637"/>
      <c r="DV27" s="638"/>
      <c r="DW27" s="641">
        <v>7.5</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28203</v>
      </c>
      <c r="S28" s="619"/>
      <c r="T28" s="619"/>
      <c r="U28" s="619"/>
      <c r="V28" s="619"/>
      <c r="W28" s="619"/>
      <c r="X28" s="619"/>
      <c r="Y28" s="620"/>
      <c r="Z28" s="671">
        <v>0.2</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720344</v>
      </c>
      <c r="CS28" s="619"/>
      <c r="CT28" s="619"/>
      <c r="CU28" s="619"/>
      <c r="CV28" s="619"/>
      <c r="CW28" s="619"/>
      <c r="CX28" s="619"/>
      <c r="CY28" s="620"/>
      <c r="CZ28" s="621">
        <v>5.3</v>
      </c>
      <c r="DA28" s="639"/>
      <c r="DB28" s="639"/>
      <c r="DC28" s="640"/>
      <c r="DD28" s="624">
        <v>720344</v>
      </c>
      <c r="DE28" s="619"/>
      <c r="DF28" s="619"/>
      <c r="DG28" s="619"/>
      <c r="DH28" s="619"/>
      <c r="DI28" s="619"/>
      <c r="DJ28" s="619"/>
      <c r="DK28" s="620"/>
      <c r="DL28" s="624">
        <v>720344</v>
      </c>
      <c r="DM28" s="619"/>
      <c r="DN28" s="619"/>
      <c r="DO28" s="619"/>
      <c r="DP28" s="619"/>
      <c r="DQ28" s="619"/>
      <c r="DR28" s="619"/>
      <c r="DS28" s="619"/>
      <c r="DT28" s="619"/>
      <c r="DU28" s="619"/>
      <c r="DV28" s="620"/>
      <c r="DW28" s="641">
        <v>11.4</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28943</v>
      </c>
      <c r="S29" s="619"/>
      <c r="T29" s="619"/>
      <c r="U29" s="619"/>
      <c r="V29" s="619"/>
      <c r="W29" s="619"/>
      <c r="X29" s="619"/>
      <c r="Y29" s="620"/>
      <c r="Z29" s="671">
        <v>0.2</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720344</v>
      </c>
      <c r="CS29" s="637"/>
      <c r="CT29" s="637"/>
      <c r="CU29" s="637"/>
      <c r="CV29" s="637"/>
      <c r="CW29" s="637"/>
      <c r="CX29" s="637"/>
      <c r="CY29" s="638"/>
      <c r="CZ29" s="621">
        <v>5.3</v>
      </c>
      <c r="DA29" s="639"/>
      <c r="DB29" s="639"/>
      <c r="DC29" s="640"/>
      <c r="DD29" s="624">
        <v>720344</v>
      </c>
      <c r="DE29" s="637"/>
      <c r="DF29" s="637"/>
      <c r="DG29" s="637"/>
      <c r="DH29" s="637"/>
      <c r="DI29" s="637"/>
      <c r="DJ29" s="637"/>
      <c r="DK29" s="638"/>
      <c r="DL29" s="624">
        <v>720344</v>
      </c>
      <c r="DM29" s="637"/>
      <c r="DN29" s="637"/>
      <c r="DO29" s="637"/>
      <c r="DP29" s="637"/>
      <c r="DQ29" s="637"/>
      <c r="DR29" s="637"/>
      <c r="DS29" s="637"/>
      <c r="DT29" s="637"/>
      <c r="DU29" s="637"/>
      <c r="DV29" s="638"/>
      <c r="DW29" s="641">
        <v>11.4</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402845</v>
      </c>
      <c r="S30" s="619"/>
      <c r="T30" s="619"/>
      <c r="U30" s="619"/>
      <c r="V30" s="619"/>
      <c r="W30" s="619"/>
      <c r="X30" s="619"/>
      <c r="Y30" s="620"/>
      <c r="Z30" s="671">
        <v>2.9</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99.5</v>
      </c>
      <c r="BH30" s="685"/>
      <c r="BI30" s="685"/>
      <c r="BJ30" s="685"/>
      <c r="BK30" s="685"/>
      <c r="BL30" s="685"/>
      <c r="BM30" s="686">
        <v>97.1</v>
      </c>
      <c r="BN30" s="685"/>
      <c r="BO30" s="685"/>
      <c r="BP30" s="685"/>
      <c r="BQ30" s="687"/>
      <c r="BR30" s="684">
        <v>99.4</v>
      </c>
      <c r="BS30" s="685"/>
      <c r="BT30" s="685"/>
      <c r="BU30" s="685"/>
      <c r="BV30" s="685"/>
      <c r="BW30" s="685"/>
      <c r="BX30" s="686">
        <v>96.9</v>
      </c>
      <c r="BY30" s="685"/>
      <c r="BZ30" s="685"/>
      <c r="CA30" s="685"/>
      <c r="CB30" s="687"/>
      <c r="CD30" s="690"/>
      <c r="CE30" s="691"/>
      <c r="CF30" s="655" t="s">
        <v>288</v>
      </c>
      <c r="CG30" s="652"/>
      <c r="CH30" s="652"/>
      <c r="CI30" s="652"/>
      <c r="CJ30" s="652"/>
      <c r="CK30" s="652"/>
      <c r="CL30" s="652"/>
      <c r="CM30" s="652"/>
      <c r="CN30" s="652"/>
      <c r="CO30" s="652"/>
      <c r="CP30" s="652"/>
      <c r="CQ30" s="653"/>
      <c r="CR30" s="618">
        <v>637012</v>
      </c>
      <c r="CS30" s="619"/>
      <c r="CT30" s="619"/>
      <c r="CU30" s="619"/>
      <c r="CV30" s="619"/>
      <c r="CW30" s="619"/>
      <c r="CX30" s="619"/>
      <c r="CY30" s="620"/>
      <c r="CZ30" s="621">
        <v>4.7</v>
      </c>
      <c r="DA30" s="639"/>
      <c r="DB30" s="639"/>
      <c r="DC30" s="640"/>
      <c r="DD30" s="624">
        <v>637012</v>
      </c>
      <c r="DE30" s="619"/>
      <c r="DF30" s="619"/>
      <c r="DG30" s="619"/>
      <c r="DH30" s="619"/>
      <c r="DI30" s="619"/>
      <c r="DJ30" s="619"/>
      <c r="DK30" s="620"/>
      <c r="DL30" s="624">
        <v>637012</v>
      </c>
      <c r="DM30" s="619"/>
      <c r="DN30" s="619"/>
      <c r="DO30" s="619"/>
      <c r="DP30" s="619"/>
      <c r="DQ30" s="619"/>
      <c r="DR30" s="619"/>
      <c r="DS30" s="619"/>
      <c r="DT30" s="619"/>
      <c r="DU30" s="619"/>
      <c r="DV30" s="620"/>
      <c r="DW30" s="641">
        <v>10.1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540538</v>
      </c>
      <c r="S31" s="619"/>
      <c r="T31" s="619"/>
      <c r="U31" s="619"/>
      <c r="V31" s="619"/>
      <c r="W31" s="619"/>
      <c r="X31" s="619"/>
      <c r="Y31" s="620"/>
      <c r="Z31" s="671">
        <v>3.9</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99.5</v>
      </c>
      <c r="BH31" s="637"/>
      <c r="BI31" s="637"/>
      <c r="BJ31" s="637"/>
      <c r="BK31" s="637"/>
      <c r="BL31" s="637"/>
      <c r="BM31" s="673">
        <v>97.1</v>
      </c>
      <c r="BN31" s="683"/>
      <c r="BO31" s="683"/>
      <c r="BP31" s="683"/>
      <c r="BQ31" s="647"/>
      <c r="BR31" s="682">
        <v>99.3</v>
      </c>
      <c r="BS31" s="637"/>
      <c r="BT31" s="637"/>
      <c r="BU31" s="637"/>
      <c r="BV31" s="637"/>
      <c r="BW31" s="637"/>
      <c r="BX31" s="673">
        <v>96.6</v>
      </c>
      <c r="BY31" s="683"/>
      <c r="BZ31" s="683"/>
      <c r="CA31" s="683"/>
      <c r="CB31" s="647"/>
      <c r="CD31" s="690"/>
      <c r="CE31" s="691"/>
      <c r="CF31" s="655" t="s">
        <v>292</v>
      </c>
      <c r="CG31" s="652"/>
      <c r="CH31" s="652"/>
      <c r="CI31" s="652"/>
      <c r="CJ31" s="652"/>
      <c r="CK31" s="652"/>
      <c r="CL31" s="652"/>
      <c r="CM31" s="652"/>
      <c r="CN31" s="652"/>
      <c r="CO31" s="652"/>
      <c r="CP31" s="652"/>
      <c r="CQ31" s="653"/>
      <c r="CR31" s="618">
        <v>83332</v>
      </c>
      <c r="CS31" s="637"/>
      <c r="CT31" s="637"/>
      <c r="CU31" s="637"/>
      <c r="CV31" s="637"/>
      <c r="CW31" s="637"/>
      <c r="CX31" s="637"/>
      <c r="CY31" s="638"/>
      <c r="CZ31" s="621">
        <v>0.6</v>
      </c>
      <c r="DA31" s="639"/>
      <c r="DB31" s="639"/>
      <c r="DC31" s="640"/>
      <c r="DD31" s="624">
        <v>83332</v>
      </c>
      <c r="DE31" s="637"/>
      <c r="DF31" s="637"/>
      <c r="DG31" s="637"/>
      <c r="DH31" s="637"/>
      <c r="DI31" s="637"/>
      <c r="DJ31" s="637"/>
      <c r="DK31" s="638"/>
      <c r="DL31" s="624">
        <v>83332</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167250</v>
      </c>
      <c r="S32" s="619"/>
      <c r="T32" s="619"/>
      <c r="U32" s="619"/>
      <c r="V32" s="619"/>
      <c r="W32" s="619"/>
      <c r="X32" s="619"/>
      <c r="Y32" s="620"/>
      <c r="Z32" s="671">
        <v>1.2</v>
      </c>
      <c r="AA32" s="671"/>
      <c r="AB32" s="671"/>
      <c r="AC32" s="671"/>
      <c r="AD32" s="672">
        <v>117</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99.4</v>
      </c>
      <c r="BH32" s="603"/>
      <c r="BI32" s="603"/>
      <c r="BJ32" s="603"/>
      <c r="BK32" s="603"/>
      <c r="BL32" s="603"/>
      <c r="BM32" s="666">
        <v>96.8</v>
      </c>
      <c r="BN32" s="603"/>
      <c r="BO32" s="603"/>
      <c r="BP32" s="603"/>
      <c r="BQ32" s="660"/>
      <c r="BR32" s="681">
        <v>99.4</v>
      </c>
      <c r="BS32" s="603"/>
      <c r="BT32" s="603"/>
      <c r="BU32" s="603"/>
      <c r="BV32" s="603"/>
      <c r="BW32" s="603"/>
      <c r="BX32" s="666">
        <v>96.8</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3024941</v>
      </c>
      <c r="S33" s="619"/>
      <c r="T33" s="619"/>
      <c r="U33" s="619"/>
      <c r="V33" s="619"/>
      <c r="W33" s="619"/>
      <c r="X33" s="619"/>
      <c r="Y33" s="620"/>
      <c r="Z33" s="671">
        <v>21.8</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4367191</v>
      </c>
      <c r="CS33" s="637"/>
      <c r="CT33" s="637"/>
      <c r="CU33" s="637"/>
      <c r="CV33" s="637"/>
      <c r="CW33" s="637"/>
      <c r="CX33" s="637"/>
      <c r="CY33" s="638"/>
      <c r="CZ33" s="621">
        <v>32.4</v>
      </c>
      <c r="DA33" s="639"/>
      <c r="DB33" s="639"/>
      <c r="DC33" s="640"/>
      <c r="DD33" s="624">
        <v>3799853</v>
      </c>
      <c r="DE33" s="637"/>
      <c r="DF33" s="637"/>
      <c r="DG33" s="637"/>
      <c r="DH33" s="637"/>
      <c r="DI33" s="637"/>
      <c r="DJ33" s="637"/>
      <c r="DK33" s="638"/>
      <c r="DL33" s="624">
        <v>3107213</v>
      </c>
      <c r="DM33" s="637"/>
      <c r="DN33" s="637"/>
      <c r="DO33" s="637"/>
      <c r="DP33" s="637"/>
      <c r="DQ33" s="637"/>
      <c r="DR33" s="637"/>
      <c r="DS33" s="637"/>
      <c r="DT33" s="637"/>
      <c r="DU33" s="637"/>
      <c r="DV33" s="638"/>
      <c r="DW33" s="641">
        <v>49.2</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1883324</v>
      </c>
      <c r="CS34" s="619"/>
      <c r="CT34" s="619"/>
      <c r="CU34" s="619"/>
      <c r="CV34" s="619"/>
      <c r="CW34" s="619"/>
      <c r="CX34" s="619"/>
      <c r="CY34" s="620"/>
      <c r="CZ34" s="621">
        <v>14</v>
      </c>
      <c r="DA34" s="639"/>
      <c r="DB34" s="639"/>
      <c r="DC34" s="640"/>
      <c r="DD34" s="624">
        <v>1527860</v>
      </c>
      <c r="DE34" s="619"/>
      <c r="DF34" s="619"/>
      <c r="DG34" s="619"/>
      <c r="DH34" s="619"/>
      <c r="DI34" s="619"/>
      <c r="DJ34" s="619"/>
      <c r="DK34" s="620"/>
      <c r="DL34" s="624">
        <v>1129707</v>
      </c>
      <c r="DM34" s="619"/>
      <c r="DN34" s="619"/>
      <c r="DO34" s="619"/>
      <c r="DP34" s="619"/>
      <c r="DQ34" s="619"/>
      <c r="DR34" s="619"/>
      <c r="DS34" s="619"/>
      <c r="DT34" s="619"/>
      <c r="DU34" s="619"/>
      <c r="DV34" s="620"/>
      <c r="DW34" s="641">
        <v>17.899999999999999</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483641</v>
      </c>
      <c r="S35" s="619"/>
      <c r="T35" s="619"/>
      <c r="U35" s="619"/>
      <c r="V35" s="619"/>
      <c r="W35" s="619"/>
      <c r="X35" s="619"/>
      <c r="Y35" s="620"/>
      <c r="Z35" s="671">
        <v>3.5</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993462</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28501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80671</v>
      </c>
      <c r="CS35" s="637"/>
      <c r="CT35" s="637"/>
      <c r="CU35" s="637"/>
      <c r="CV35" s="637"/>
      <c r="CW35" s="637"/>
      <c r="CX35" s="637"/>
      <c r="CY35" s="638"/>
      <c r="CZ35" s="621">
        <v>0.6</v>
      </c>
      <c r="DA35" s="639"/>
      <c r="DB35" s="639"/>
      <c r="DC35" s="640"/>
      <c r="DD35" s="624">
        <v>70766</v>
      </c>
      <c r="DE35" s="637"/>
      <c r="DF35" s="637"/>
      <c r="DG35" s="637"/>
      <c r="DH35" s="637"/>
      <c r="DI35" s="637"/>
      <c r="DJ35" s="637"/>
      <c r="DK35" s="638"/>
      <c r="DL35" s="624">
        <v>70766</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13861659</v>
      </c>
      <c r="S36" s="659"/>
      <c r="T36" s="659"/>
      <c r="U36" s="659"/>
      <c r="V36" s="659"/>
      <c r="W36" s="659"/>
      <c r="X36" s="659"/>
      <c r="Y36" s="662"/>
      <c r="Z36" s="663">
        <v>100</v>
      </c>
      <c r="AA36" s="663"/>
      <c r="AB36" s="663"/>
      <c r="AC36" s="663"/>
      <c r="AD36" s="664">
        <v>5834285</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257916</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-10872</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1416167</v>
      </c>
      <c r="CS36" s="619"/>
      <c r="CT36" s="619"/>
      <c r="CU36" s="619"/>
      <c r="CV36" s="619"/>
      <c r="CW36" s="619"/>
      <c r="CX36" s="619"/>
      <c r="CY36" s="620"/>
      <c r="CZ36" s="621">
        <v>10.5</v>
      </c>
      <c r="DA36" s="639"/>
      <c r="DB36" s="639"/>
      <c r="DC36" s="640"/>
      <c r="DD36" s="624">
        <v>1335750</v>
      </c>
      <c r="DE36" s="619"/>
      <c r="DF36" s="619"/>
      <c r="DG36" s="619"/>
      <c r="DH36" s="619"/>
      <c r="DI36" s="619"/>
      <c r="DJ36" s="619"/>
      <c r="DK36" s="620"/>
      <c r="DL36" s="624">
        <v>1181727</v>
      </c>
      <c r="DM36" s="619"/>
      <c r="DN36" s="619"/>
      <c r="DO36" s="619"/>
      <c r="DP36" s="619"/>
      <c r="DQ36" s="619"/>
      <c r="DR36" s="619"/>
      <c r="DS36" s="619"/>
      <c r="DT36" s="619"/>
      <c r="DU36" s="619"/>
      <c r="DV36" s="620"/>
      <c r="DW36" s="641">
        <v>18.7</v>
      </c>
      <c r="DX36" s="642"/>
      <c r="DY36" s="642"/>
      <c r="DZ36" s="642"/>
      <c r="EA36" s="642"/>
      <c r="EB36" s="642"/>
      <c r="EC36" s="643"/>
    </row>
    <row r="37" spans="2:133" ht="11.25" customHeight="1">
      <c r="AQ37" s="644" t="s">
        <v>310</v>
      </c>
      <c r="AR37" s="645"/>
      <c r="AS37" s="645"/>
      <c r="AT37" s="645"/>
      <c r="AU37" s="645"/>
      <c r="AV37" s="645"/>
      <c r="AW37" s="645"/>
      <c r="AX37" s="645"/>
      <c r="AY37" s="646"/>
      <c r="AZ37" s="618">
        <v>28093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3001</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896426</v>
      </c>
      <c r="CS37" s="637"/>
      <c r="CT37" s="637"/>
      <c r="CU37" s="637"/>
      <c r="CV37" s="637"/>
      <c r="CW37" s="637"/>
      <c r="CX37" s="637"/>
      <c r="CY37" s="638"/>
      <c r="CZ37" s="621">
        <v>6.7</v>
      </c>
      <c r="DA37" s="639"/>
      <c r="DB37" s="639"/>
      <c r="DC37" s="640"/>
      <c r="DD37" s="624">
        <v>896426</v>
      </c>
      <c r="DE37" s="637"/>
      <c r="DF37" s="637"/>
      <c r="DG37" s="637"/>
      <c r="DH37" s="637"/>
      <c r="DI37" s="637"/>
      <c r="DJ37" s="637"/>
      <c r="DK37" s="638"/>
      <c r="DL37" s="624">
        <v>870154</v>
      </c>
      <c r="DM37" s="637"/>
      <c r="DN37" s="637"/>
      <c r="DO37" s="637"/>
      <c r="DP37" s="637"/>
      <c r="DQ37" s="637"/>
      <c r="DR37" s="637"/>
      <c r="DS37" s="637"/>
      <c r="DT37" s="637"/>
      <c r="DU37" s="637"/>
      <c r="DV37" s="638"/>
      <c r="DW37" s="641">
        <v>13.8</v>
      </c>
      <c r="DX37" s="642"/>
      <c r="DY37" s="642"/>
      <c r="DZ37" s="642"/>
      <c r="EA37" s="642"/>
      <c r="EB37" s="642"/>
      <c r="EC37" s="643"/>
    </row>
    <row r="38" spans="2:133" ht="11.25" customHeight="1">
      <c r="AQ38" s="644" t="s">
        <v>313</v>
      </c>
      <c r="AR38" s="645"/>
      <c r="AS38" s="645"/>
      <c r="AT38" s="645"/>
      <c r="AU38" s="645"/>
      <c r="AV38" s="645"/>
      <c r="AW38" s="645"/>
      <c r="AX38" s="645"/>
      <c r="AY38" s="646"/>
      <c r="AZ38" s="618">
        <v>14191</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5219</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965369</v>
      </c>
      <c r="CS38" s="619"/>
      <c r="CT38" s="619"/>
      <c r="CU38" s="619"/>
      <c r="CV38" s="619"/>
      <c r="CW38" s="619"/>
      <c r="CX38" s="619"/>
      <c r="CY38" s="620"/>
      <c r="CZ38" s="621">
        <v>7.2</v>
      </c>
      <c r="DA38" s="639"/>
      <c r="DB38" s="639"/>
      <c r="DC38" s="640"/>
      <c r="DD38" s="624">
        <v>851722</v>
      </c>
      <c r="DE38" s="619"/>
      <c r="DF38" s="619"/>
      <c r="DG38" s="619"/>
      <c r="DH38" s="619"/>
      <c r="DI38" s="619"/>
      <c r="DJ38" s="619"/>
      <c r="DK38" s="620"/>
      <c r="DL38" s="624">
        <v>725013</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316</v>
      </c>
      <c r="AR39" s="645"/>
      <c r="AS39" s="645"/>
      <c r="AT39" s="645"/>
      <c r="AU39" s="645"/>
      <c r="AV39" s="645"/>
      <c r="AW39" s="645"/>
      <c r="AX39" s="645"/>
      <c r="AY39" s="646"/>
      <c r="AZ39" s="618">
        <v>6168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100</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1505</v>
      </c>
      <c r="CS39" s="637"/>
      <c r="CT39" s="637"/>
      <c r="CU39" s="637"/>
      <c r="CV39" s="637"/>
      <c r="CW39" s="637"/>
      <c r="CX39" s="637"/>
      <c r="CY39" s="638"/>
      <c r="CZ39" s="621">
        <v>0</v>
      </c>
      <c r="DA39" s="639"/>
      <c r="DB39" s="639"/>
      <c r="DC39" s="640"/>
      <c r="DD39" s="624" t="s">
        <v>107</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253859</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99</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20155</v>
      </c>
      <c r="CS40" s="619"/>
      <c r="CT40" s="619"/>
      <c r="CU40" s="619"/>
      <c r="CV40" s="619"/>
      <c r="CW40" s="619"/>
      <c r="CX40" s="619"/>
      <c r="CY40" s="620"/>
      <c r="CZ40" s="621">
        <v>0.1</v>
      </c>
      <c r="DA40" s="639"/>
      <c r="DB40" s="639"/>
      <c r="DC40" s="640"/>
      <c r="DD40" s="624">
        <v>13755</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433235</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274</v>
      </c>
      <c r="CS41" s="637"/>
      <c r="CT41" s="637"/>
      <c r="CU41" s="637"/>
      <c r="CV41" s="637"/>
      <c r="CW41" s="637"/>
      <c r="CX41" s="637"/>
      <c r="CY41" s="638"/>
      <c r="CZ41" s="621" t="s">
        <v>274</v>
      </c>
      <c r="DA41" s="639"/>
      <c r="DB41" s="639"/>
      <c r="DC41" s="640"/>
      <c r="DD41" s="624" t="s">
        <v>274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5199657</v>
      </c>
      <c r="CS42" s="619"/>
      <c r="CT42" s="619"/>
      <c r="CU42" s="619"/>
      <c r="CV42" s="619"/>
      <c r="CW42" s="619"/>
      <c r="CX42" s="619"/>
      <c r="CY42" s="620"/>
      <c r="CZ42" s="621">
        <v>38.6</v>
      </c>
      <c r="DA42" s="622"/>
      <c r="DB42" s="622"/>
      <c r="DC42" s="623"/>
      <c r="DD42" s="624">
        <v>876955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14998</v>
      </c>
      <c r="CS43" s="637"/>
      <c r="CT43" s="637"/>
      <c r="CU43" s="637"/>
      <c r="CV43" s="637"/>
      <c r="CW43" s="637"/>
      <c r="CX43" s="637"/>
      <c r="CY43" s="638"/>
      <c r="CZ43" s="621">
        <v>0.1</v>
      </c>
      <c r="DA43" s="639"/>
      <c r="DB43" s="639"/>
      <c r="DC43" s="640"/>
      <c r="DD43" s="624">
        <v>14998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5199200</v>
      </c>
      <c r="CS44" s="619"/>
      <c r="CT44" s="619"/>
      <c r="CU44" s="619"/>
      <c r="CV44" s="619"/>
      <c r="CW44" s="619"/>
      <c r="CX44" s="619"/>
      <c r="CY44" s="620"/>
      <c r="CZ44" s="621">
        <v>38.6</v>
      </c>
      <c r="DA44" s="622"/>
      <c r="DB44" s="622"/>
      <c r="DC44" s="623"/>
      <c r="DD44" s="624">
        <v>876498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3207015</v>
      </c>
      <c r="CS45" s="637"/>
      <c r="CT45" s="637"/>
      <c r="CU45" s="637"/>
      <c r="CV45" s="637"/>
      <c r="CW45" s="637"/>
      <c r="CX45" s="637"/>
      <c r="CY45" s="638"/>
      <c r="CZ45" s="621">
        <v>23.8</v>
      </c>
      <c r="DA45" s="639"/>
      <c r="DB45" s="639"/>
      <c r="DC45" s="640"/>
      <c r="DD45" s="624">
        <v>169671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1992185</v>
      </c>
      <c r="CS46" s="619"/>
      <c r="CT46" s="619"/>
      <c r="CU46" s="619"/>
      <c r="CV46" s="619"/>
      <c r="CW46" s="619"/>
      <c r="CX46" s="619"/>
      <c r="CY46" s="620"/>
      <c r="CZ46" s="621">
        <v>14.8</v>
      </c>
      <c r="DA46" s="622"/>
      <c r="DB46" s="622"/>
      <c r="DC46" s="623"/>
      <c r="DD46" s="624">
        <v>706827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457</v>
      </c>
      <c r="CS47" s="637"/>
      <c r="CT47" s="637"/>
      <c r="CU47" s="637"/>
      <c r="CV47" s="637"/>
      <c r="CW47" s="637"/>
      <c r="CX47" s="637"/>
      <c r="CY47" s="638"/>
      <c r="CZ47" s="621">
        <v>0</v>
      </c>
      <c r="DA47" s="639"/>
      <c r="DB47" s="639"/>
      <c r="DC47" s="640"/>
      <c r="DD47" s="624">
        <v>457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13471754</v>
      </c>
      <c r="CS49" s="603"/>
      <c r="CT49" s="603"/>
      <c r="CU49" s="603"/>
      <c r="CV49" s="603"/>
      <c r="CW49" s="603"/>
      <c r="CX49" s="603"/>
      <c r="CY49" s="604"/>
      <c r="CZ49" s="605">
        <v>100</v>
      </c>
      <c r="DA49" s="606"/>
      <c r="DB49" s="606"/>
      <c r="DC49" s="607"/>
      <c r="DD49" s="608">
        <v>6983908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13832</v>
      </c>
      <c r="R7" s="1131"/>
      <c r="S7" s="1131"/>
      <c r="T7" s="1131"/>
      <c r="U7" s="1131"/>
      <c r="V7" s="1131">
        <v>13444</v>
      </c>
      <c r="W7" s="1131"/>
      <c r="X7" s="1131"/>
      <c r="Y7" s="1131"/>
      <c r="Z7" s="1131"/>
      <c r="AA7" s="1131">
        <v>388</v>
      </c>
      <c r="AB7" s="1131"/>
      <c r="AC7" s="1131"/>
      <c r="AD7" s="1131"/>
      <c r="AE7" s="1132"/>
      <c r="AF7" s="1133">
        <v>285</v>
      </c>
      <c r="AG7" s="1134"/>
      <c r="AH7" s="1134"/>
      <c r="AI7" s="1134"/>
      <c r="AJ7" s="1135"/>
      <c r="AK7" s="1117">
        <v>404</v>
      </c>
      <c r="AL7" s="1118"/>
      <c r="AM7" s="1118"/>
      <c r="AN7" s="1118"/>
      <c r="AO7" s="1118"/>
      <c r="AP7" s="1118">
        <v>10957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1</v>
      </c>
      <c r="CI7" s="1115"/>
      <c r="CJ7" s="1115"/>
      <c r="CK7" s="1115"/>
      <c r="CL7" s="1116"/>
      <c r="CM7" s="1114">
        <v>224</v>
      </c>
      <c r="CN7" s="1115"/>
      <c r="CO7" s="1115"/>
      <c r="CP7" s="1115"/>
      <c r="CQ7" s="1116"/>
      <c r="CR7" s="1114">
        <v>200</v>
      </c>
      <c r="CS7" s="1115"/>
      <c r="CT7" s="1115"/>
      <c r="CU7" s="1115"/>
      <c r="CV7" s="1116"/>
      <c r="CW7" s="1114">
        <v>32</v>
      </c>
      <c r="CX7" s="1115"/>
      <c r="CY7" s="1115"/>
      <c r="CZ7" s="1115"/>
      <c r="DA7" s="1116"/>
      <c r="DB7" s="1114" t="s">
        <v>558</v>
      </c>
      <c r="DC7" s="1115"/>
      <c r="DD7" s="1115"/>
      <c r="DE7" s="1115"/>
      <c r="DF7" s="1116"/>
      <c r="DG7" s="1114" t="s">
        <v>481</v>
      </c>
      <c r="DH7" s="1115"/>
      <c r="DI7" s="1115"/>
      <c r="DJ7" s="1115"/>
      <c r="DK7" s="1116"/>
      <c r="DL7" s="1015" t="s">
        <v>481</v>
      </c>
      <c r="DM7" s="1016"/>
      <c r="DN7" s="1016"/>
      <c r="DO7" s="1016"/>
      <c r="DP7" s="1017"/>
      <c r="DQ7" s="1114" t="s">
        <v>481</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v>0</v>
      </c>
      <c r="AB8" s="1070"/>
      <c r="AC8" s="1070"/>
      <c r="AD8" s="1070"/>
      <c r="AE8" s="1071"/>
      <c r="AF8" s="1045">
        <v>0</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563</v>
      </c>
      <c r="BS8" s="1040" t="s">
        <v>559</v>
      </c>
      <c r="BT8" s="1041"/>
      <c r="BU8" s="1041"/>
      <c r="BV8" s="1041"/>
      <c r="BW8" s="1041"/>
      <c r="BX8" s="1041"/>
      <c r="BY8" s="1041"/>
      <c r="BZ8" s="1041"/>
      <c r="CA8" s="1041"/>
      <c r="CB8" s="1041"/>
      <c r="CC8" s="1041"/>
      <c r="CD8" s="1041"/>
      <c r="CE8" s="1041"/>
      <c r="CF8" s="1041"/>
      <c r="CG8" s="1042"/>
      <c r="CH8" s="1015">
        <v>5</v>
      </c>
      <c r="CI8" s="1016"/>
      <c r="CJ8" s="1016"/>
      <c r="CK8" s="1016"/>
      <c r="CL8" s="1017"/>
      <c r="CM8" s="1015">
        <v>338</v>
      </c>
      <c r="CN8" s="1016"/>
      <c r="CO8" s="1016"/>
      <c r="CP8" s="1016"/>
      <c r="CQ8" s="1017"/>
      <c r="CR8" s="1015">
        <v>5</v>
      </c>
      <c r="CS8" s="1016"/>
      <c r="CT8" s="1016"/>
      <c r="CU8" s="1016"/>
      <c r="CV8" s="1017"/>
      <c r="CW8" s="1015" t="s">
        <v>558</v>
      </c>
      <c r="CX8" s="1016"/>
      <c r="CY8" s="1016"/>
      <c r="CZ8" s="1016"/>
      <c r="DA8" s="1017"/>
      <c r="DB8" s="1015">
        <v>140</v>
      </c>
      <c r="DC8" s="1016"/>
      <c r="DD8" s="1016"/>
      <c r="DE8" s="1016"/>
      <c r="DF8" s="1017"/>
      <c r="DG8" s="1015">
        <v>650</v>
      </c>
      <c r="DH8" s="1016"/>
      <c r="DI8" s="1016"/>
      <c r="DJ8" s="1016"/>
      <c r="DK8" s="1017"/>
      <c r="DL8" s="1015" t="s">
        <v>481</v>
      </c>
      <c r="DM8" s="1016"/>
      <c r="DN8" s="1016"/>
      <c r="DO8" s="1016"/>
      <c r="DP8" s="1017"/>
      <c r="DQ8" s="1015">
        <v>258</v>
      </c>
      <c r="DR8" s="1016"/>
      <c r="DS8" s="1016"/>
      <c r="DT8" s="1016"/>
      <c r="DU8" s="1017"/>
      <c r="DV8" s="1018"/>
      <c r="DW8" s="1019"/>
      <c r="DX8" s="1019"/>
      <c r="DY8" s="1019"/>
      <c r="DZ8" s="1020"/>
      <c r="EA8" s="205"/>
    </row>
    <row r="9" spans="1:131" s="206" customFormat="1" ht="26.25" customHeight="1">
      <c r="A9" s="212">
        <v>3</v>
      </c>
      <c r="B9" s="1063" t="s">
        <v>361</v>
      </c>
      <c r="C9" s="1064"/>
      <c r="D9" s="1064"/>
      <c r="E9" s="1064"/>
      <c r="F9" s="1064"/>
      <c r="G9" s="1064"/>
      <c r="H9" s="1064"/>
      <c r="I9" s="1064"/>
      <c r="J9" s="1064"/>
      <c r="K9" s="1064"/>
      <c r="L9" s="1064"/>
      <c r="M9" s="1064"/>
      <c r="N9" s="1064"/>
      <c r="O9" s="1064"/>
      <c r="P9" s="1065"/>
      <c r="Q9" s="1069">
        <v>50</v>
      </c>
      <c r="R9" s="1070"/>
      <c r="S9" s="1070"/>
      <c r="T9" s="1070"/>
      <c r="U9" s="1070"/>
      <c r="V9" s="1070">
        <v>48</v>
      </c>
      <c r="W9" s="1070"/>
      <c r="X9" s="1070"/>
      <c r="Y9" s="1070"/>
      <c r="Z9" s="1070"/>
      <c r="AA9" s="1070">
        <v>2</v>
      </c>
      <c r="AB9" s="1070"/>
      <c r="AC9" s="1070"/>
      <c r="AD9" s="1070"/>
      <c r="AE9" s="1071"/>
      <c r="AF9" s="1045">
        <v>2</v>
      </c>
      <c r="AG9" s="1046"/>
      <c r="AH9" s="1046"/>
      <c r="AI9" s="1046"/>
      <c r="AJ9" s="1047"/>
      <c r="AK9" s="1112">
        <v>5</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13862</v>
      </c>
      <c r="R23" s="1095"/>
      <c r="S23" s="1095"/>
      <c r="T23" s="1095"/>
      <c r="U23" s="1095"/>
      <c r="V23" s="1095">
        <v>13472</v>
      </c>
      <c r="W23" s="1095"/>
      <c r="X23" s="1095"/>
      <c r="Y23" s="1095"/>
      <c r="Z23" s="1095"/>
      <c r="AA23" s="1095">
        <v>390</v>
      </c>
      <c r="AB23" s="1095"/>
      <c r="AC23" s="1095"/>
      <c r="AD23" s="1095"/>
      <c r="AE23" s="1096"/>
      <c r="AF23" s="1097">
        <v>287</v>
      </c>
      <c r="AG23" s="1095"/>
      <c r="AH23" s="1095"/>
      <c r="AI23" s="1095"/>
      <c r="AJ23" s="1098"/>
      <c r="AK23" s="1099"/>
      <c r="AL23" s="1100"/>
      <c r="AM23" s="1100"/>
      <c r="AN23" s="1100"/>
      <c r="AO23" s="1100"/>
      <c r="AP23" s="1095">
        <v>10957</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2630</v>
      </c>
      <c r="R28" s="1080"/>
      <c r="S28" s="1080"/>
      <c r="T28" s="1080"/>
      <c r="U28" s="1080"/>
      <c r="V28" s="1080">
        <v>2601</v>
      </c>
      <c r="W28" s="1080"/>
      <c r="X28" s="1080"/>
      <c r="Y28" s="1080"/>
      <c r="Z28" s="1080"/>
      <c r="AA28" s="1080">
        <v>29</v>
      </c>
      <c r="AB28" s="1080"/>
      <c r="AC28" s="1080"/>
      <c r="AD28" s="1080"/>
      <c r="AE28" s="1081"/>
      <c r="AF28" s="1082">
        <v>29</v>
      </c>
      <c r="AG28" s="1080"/>
      <c r="AH28" s="1080"/>
      <c r="AI28" s="1080"/>
      <c r="AJ28" s="1083"/>
      <c r="AK28" s="1084">
        <v>254</v>
      </c>
      <c r="AL28" s="1072"/>
      <c r="AM28" s="1072"/>
      <c r="AN28" s="1072"/>
      <c r="AO28" s="1072"/>
      <c r="AP28" s="1072" t="s">
        <v>481</v>
      </c>
      <c r="AQ28" s="1072"/>
      <c r="AR28" s="1072"/>
      <c r="AS28" s="1072"/>
      <c r="AT28" s="1072"/>
      <c r="AU28" s="1072" t="s">
        <v>481</v>
      </c>
      <c r="AV28" s="1072"/>
      <c r="AW28" s="1072"/>
      <c r="AX28" s="1072"/>
      <c r="AY28" s="1072"/>
      <c r="AZ28" s="1073" t="s">
        <v>481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276</v>
      </c>
      <c r="R29" s="1070"/>
      <c r="S29" s="1070"/>
      <c r="T29" s="1070"/>
      <c r="U29" s="1070"/>
      <c r="V29" s="1070">
        <v>275</v>
      </c>
      <c r="W29" s="1070"/>
      <c r="X29" s="1070"/>
      <c r="Y29" s="1070"/>
      <c r="Z29" s="1070"/>
      <c r="AA29" s="1070">
        <v>1</v>
      </c>
      <c r="AB29" s="1070"/>
      <c r="AC29" s="1070"/>
      <c r="AD29" s="1070"/>
      <c r="AE29" s="1071"/>
      <c r="AF29" s="1045">
        <v>1</v>
      </c>
      <c r="AG29" s="1046"/>
      <c r="AH29" s="1046"/>
      <c r="AI29" s="1046"/>
      <c r="AJ29" s="1047"/>
      <c r="AK29" s="1006">
        <v>67</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944</v>
      </c>
      <c r="R30" s="1070"/>
      <c r="S30" s="1070"/>
      <c r="T30" s="1070"/>
      <c r="U30" s="1070"/>
      <c r="V30" s="1070">
        <v>586</v>
      </c>
      <c r="W30" s="1070"/>
      <c r="X30" s="1070"/>
      <c r="Y30" s="1070"/>
      <c r="Z30" s="1070"/>
      <c r="AA30" s="1070">
        <v>358</v>
      </c>
      <c r="AB30" s="1070"/>
      <c r="AC30" s="1070"/>
      <c r="AD30" s="1070"/>
      <c r="AE30" s="1071"/>
      <c r="AF30" s="1045">
        <v>1014</v>
      </c>
      <c r="AG30" s="1046"/>
      <c r="AH30" s="1046"/>
      <c r="AI30" s="1046"/>
      <c r="AJ30" s="1047"/>
      <c r="AK30" s="1006">
        <v>6</v>
      </c>
      <c r="AL30" s="997"/>
      <c r="AM30" s="997"/>
      <c r="AN30" s="997"/>
      <c r="AO30" s="997"/>
      <c r="AP30" s="997">
        <v>1901</v>
      </c>
      <c r="AQ30" s="997"/>
      <c r="AR30" s="997"/>
      <c r="AS30" s="997"/>
      <c r="AT30" s="997"/>
      <c r="AU30" s="997">
        <v>4</v>
      </c>
      <c r="AV30" s="997"/>
      <c r="AW30" s="997"/>
      <c r="AX30" s="997"/>
      <c r="AY30" s="997"/>
      <c r="AZ30" s="1068" t="s">
        <v>481</v>
      </c>
      <c r="BA30" s="1068"/>
      <c r="BB30" s="1068"/>
      <c r="BC30" s="1068"/>
      <c r="BD30" s="1068"/>
      <c r="BE30" s="1058" t="s">
        <v>378</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32</v>
      </c>
      <c r="R31" s="1070"/>
      <c r="S31" s="1070"/>
      <c r="T31" s="1070"/>
      <c r="U31" s="1070"/>
      <c r="V31" s="1070">
        <v>31</v>
      </c>
      <c r="W31" s="1070"/>
      <c r="X31" s="1070"/>
      <c r="Y31" s="1070"/>
      <c r="Z31" s="1070"/>
      <c r="AA31" s="1070">
        <v>1</v>
      </c>
      <c r="AB31" s="1070"/>
      <c r="AC31" s="1070"/>
      <c r="AD31" s="1070"/>
      <c r="AE31" s="1071"/>
      <c r="AF31" s="1045">
        <v>1</v>
      </c>
      <c r="AG31" s="1046"/>
      <c r="AH31" s="1046"/>
      <c r="AI31" s="1046"/>
      <c r="AJ31" s="1047"/>
      <c r="AK31" s="1006">
        <v>14</v>
      </c>
      <c r="AL31" s="997"/>
      <c r="AM31" s="997"/>
      <c r="AN31" s="997"/>
      <c r="AO31" s="997"/>
      <c r="AP31" s="997">
        <v>104</v>
      </c>
      <c r="AQ31" s="997"/>
      <c r="AR31" s="997"/>
      <c r="AS31" s="997"/>
      <c r="AT31" s="997"/>
      <c r="AU31" s="997">
        <v>92</v>
      </c>
      <c r="AV31" s="997"/>
      <c r="AW31" s="997"/>
      <c r="AX31" s="997"/>
      <c r="AY31" s="997"/>
      <c r="AZ31" s="1068" t="s">
        <v>481</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100</v>
      </c>
      <c r="R32" s="1070"/>
      <c r="S32" s="1070"/>
      <c r="T32" s="1070"/>
      <c r="U32" s="1070"/>
      <c r="V32" s="1070">
        <v>83</v>
      </c>
      <c r="W32" s="1070"/>
      <c r="X32" s="1070"/>
      <c r="Y32" s="1070"/>
      <c r="Z32" s="1070"/>
      <c r="AA32" s="1070">
        <v>17</v>
      </c>
      <c r="AB32" s="1070"/>
      <c r="AC32" s="1070"/>
      <c r="AD32" s="1070"/>
      <c r="AE32" s="1071"/>
      <c r="AF32" s="1045">
        <v>17</v>
      </c>
      <c r="AG32" s="1046"/>
      <c r="AH32" s="1046"/>
      <c r="AI32" s="1046"/>
      <c r="AJ32" s="1047"/>
      <c r="AK32" s="1006">
        <v>6</v>
      </c>
      <c r="AL32" s="997"/>
      <c r="AM32" s="997"/>
      <c r="AN32" s="997"/>
      <c r="AO32" s="997"/>
      <c r="AP32" s="997">
        <v>300</v>
      </c>
      <c r="AQ32" s="997"/>
      <c r="AR32" s="997"/>
      <c r="AS32" s="997"/>
      <c r="AT32" s="997"/>
      <c r="AU32" s="997">
        <v>10</v>
      </c>
      <c r="AV32" s="997"/>
      <c r="AW32" s="997"/>
      <c r="AX32" s="997"/>
      <c r="AY32" s="997"/>
      <c r="AZ32" s="1068" t="s">
        <v>481</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1459</v>
      </c>
      <c r="R33" s="1070"/>
      <c r="S33" s="1070"/>
      <c r="T33" s="1070"/>
      <c r="U33" s="1070"/>
      <c r="V33" s="1070">
        <v>1351</v>
      </c>
      <c r="W33" s="1070"/>
      <c r="X33" s="1070"/>
      <c r="Y33" s="1070"/>
      <c r="Z33" s="1070"/>
      <c r="AA33" s="1070">
        <v>109</v>
      </c>
      <c r="AB33" s="1070"/>
      <c r="AC33" s="1070"/>
      <c r="AD33" s="1070"/>
      <c r="AE33" s="1071"/>
      <c r="AF33" s="1045">
        <v>109</v>
      </c>
      <c r="AG33" s="1046"/>
      <c r="AH33" s="1046"/>
      <c r="AI33" s="1046"/>
      <c r="AJ33" s="1047"/>
      <c r="AK33" s="1006">
        <v>255</v>
      </c>
      <c r="AL33" s="997"/>
      <c r="AM33" s="997"/>
      <c r="AN33" s="997"/>
      <c r="AO33" s="997"/>
      <c r="AP33" s="997">
        <v>5512</v>
      </c>
      <c r="AQ33" s="997"/>
      <c r="AR33" s="997"/>
      <c r="AS33" s="997"/>
      <c r="AT33" s="997"/>
      <c r="AU33" s="997">
        <v>2960</v>
      </c>
      <c r="AV33" s="997"/>
      <c r="AW33" s="997"/>
      <c r="AX33" s="997"/>
      <c r="AY33" s="997"/>
      <c r="AZ33" s="1068" t="s">
        <v>481</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45</v>
      </c>
      <c r="R34" s="1070"/>
      <c r="S34" s="1070"/>
      <c r="T34" s="1070"/>
      <c r="U34" s="1070"/>
      <c r="V34" s="1070">
        <v>45</v>
      </c>
      <c r="W34" s="1070"/>
      <c r="X34" s="1070"/>
      <c r="Y34" s="1070"/>
      <c r="Z34" s="1070"/>
      <c r="AA34" s="1070">
        <v>1</v>
      </c>
      <c r="AB34" s="1070"/>
      <c r="AC34" s="1070"/>
      <c r="AD34" s="1070"/>
      <c r="AE34" s="1071"/>
      <c r="AF34" s="1045">
        <v>1</v>
      </c>
      <c r="AG34" s="1046"/>
      <c r="AH34" s="1046"/>
      <c r="AI34" s="1046"/>
      <c r="AJ34" s="1047"/>
      <c r="AK34" s="1006">
        <v>3</v>
      </c>
      <c r="AL34" s="997"/>
      <c r="AM34" s="997"/>
      <c r="AN34" s="997"/>
      <c r="AO34" s="997"/>
      <c r="AP34" s="997">
        <v>66</v>
      </c>
      <c r="AQ34" s="997"/>
      <c r="AR34" s="997"/>
      <c r="AS34" s="997"/>
      <c r="AT34" s="997"/>
      <c r="AU34" s="997">
        <v>46</v>
      </c>
      <c r="AV34" s="997"/>
      <c r="AW34" s="997"/>
      <c r="AX34" s="997"/>
      <c r="AY34" s="997"/>
      <c r="AZ34" s="1068" t="s">
        <v>481</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1172</v>
      </c>
      <c r="AG63" s="985"/>
      <c r="AH63" s="985"/>
      <c r="AI63" s="985"/>
      <c r="AJ63" s="1056"/>
      <c r="AK63" s="1057"/>
      <c r="AL63" s="989"/>
      <c r="AM63" s="989"/>
      <c r="AN63" s="989"/>
      <c r="AO63" s="989"/>
      <c r="AP63" s="985">
        <v>7883</v>
      </c>
      <c r="AQ63" s="985"/>
      <c r="AR63" s="985"/>
      <c r="AS63" s="985"/>
      <c r="AT63" s="985"/>
      <c r="AU63" s="985">
        <v>3112</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388</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4652</v>
      </c>
      <c r="R68" s="1008"/>
      <c r="S68" s="1008"/>
      <c r="T68" s="1008"/>
      <c r="U68" s="1008"/>
      <c r="V68" s="1008">
        <v>4600</v>
      </c>
      <c r="W68" s="1008"/>
      <c r="X68" s="1008"/>
      <c r="Y68" s="1008"/>
      <c r="Z68" s="1008"/>
      <c r="AA68" s="1008">
        <v>52</v>
      </c>
      <c r="AB68" s="1008"/>
      <c r="AC68" s="1008"/>
      <c r="AD68" s="1008"/>
      <c r="AE68" s="1008"/>
      <c r="AF68" s="1008">
        <v>52</v>
      </c>
      <c r="AG68" s="1008"/>
      <c r="AH68" s="1008"/>
      <c r="AI68" s="1008"/>
      <c r="AJ68" s="1008"/>
      <c r="AK68" s="1008">
        <v>121</v>
      </c>
      <c r="AL68" s="1008"/>
      <c r="AM68" s="1008"/>
      <c r="AN68" s="1008"/>
      <c r="AO68" s="1008"/>
      <c r="AP68" s="1008">
        <v>3237</v>
      </c>
      <c r="AQ68" s="1008"/>
      <c r="AR68" s="1008"/>
      <c r="AS68" s="1008"/>
      <c r="AT68" s="1008"/>
      <c r="AU68" s="1008">
        <v>370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599</v>
      </c>
      <c r="R69" s="997"/>
      <c r="S69" s="997"/>
      <c r="T69" s="997"/>
      <c r="U69" s="997"/>
      <c r="V69" s="997">
        <v>582</v>
      </c>
      <c r="W69" s="997"/>
      <c r="X69" s="997"/>
      <c r="Y69" s="997"/>
      <c r="Z69" s="997"/>
      <c r="AA69" s="997">
        <v>17</v>
      </c>
      <c r="AB69" s="997"/>
      <c r="AC69" s="997"/>
      <c r="AD69" s="997"/>
      <c r="AE69" s="997"/>
      <c r="AF69" s="997">
        <v>17</v>
      </c>
      <c r="AG69" s="997"/>
      <c r="AH69" s="997"/>
      <c r="AI69" s="997"/>
      <c r="AJ69" s="997"/>
      <c r="AK69" s="997" t="s">
        <v>481</v>
      </c>
      <c r="AL69" s="997"/>
      <c r="AM69" s="997"/>
      <c r="AN69" s="997"/>
      <c r="AO69" s="997"/>
      <c r="AP69" s="997">
        <v>781</v>
      </c>
      <c r="AQ69" s="997"/>
      <c r="AR69" s="997"/>
      <c r="AS69" s="997"/>
      <c r="AT69" s="997"/>
      <c r="AU69" s="997">
        <v>148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100</v>
      </c>
      <c r="R70" s="997"/>
      <c r="S70" s="997"/>
      <c r="T70" s="997"/>
      <c r="U70" s="997"/>
      <c r="V70" s="997">
        <v>99</v>
      </c>
      <c r="W70" s="997"/>
      <c r="X70" s="997"/>
      <c r="Y70" s="997"/>
      <c r="Z70" s="997"/>
      <c r="AA70" s="997">
        <v>0</v>
      </c>
      <c r="AB70" s="997"/>
      <c r="AC70" s="997"/>
      <c r="AD70" s="997"/>
      <c r="AE70" s="997"/>
      <c r="AF70" s="997">
        <v>0</v>
      </c>
      <c r="AG70" s="997"/>
      <c r="AH70" s="997"/>
      <c r="AI70" s="997"/>
      <c r="AJ70" s="997"/>
      <c r="AK70" s="997">
        <v>2</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11632</v>
      </c>
      <c r="R71" s="997"/>
      <c r="S71" s="997"/>
      <c r="T71" s="997"/>
      <c r="U71" s="997"/>
      <c r="V71" s="997">
        <v>11127</v>
      </c>
      <c r="W71" s="997"/>
      <c r="X71" s="997"/>
      <c r="Y71" s="997"/>
      <c r="Z71" s="997"/>
      <c r="AA71" s="997">
        <v>505</v>
      </c>
      <c r="AB71" s="997"/>
      <c r="AC71" s="997"/>
      <c r="AD71" s="997"/>
      <c r="AE71" s="997"/>
      <c r="AF71" s="997">
        <v>505</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68</v>
      </c>
      <c r="R72" s="997"/>
      <c r="S72" s="997"/>
      <c r="T72" s="997"/>
      <c r="U72" s="997"/>
      <c r="V72" s="997">
        <v>68</v>
      </c>
      <c r="W72" s="997"/>
      <c r="X72" s="997"/>
      <c r="Y72" s="997"/>
      <c r="Z72" s="997"/>
      <c r="AA72" s="997" t="s">
        <v>481</v>
      </c>
      <c r="AB72" s="997"/>
      <c r="AC72" s="997"/>
      <c r="AD72" s="997"/>
      <c r="AE72" s="997"/>
      <c r="AF72" s="997" t="s">
        <v>481</v>
      </c>
      <c r="AG72" s="997"/>
      <c r="AH72" s="997"/>
      <c r="AI72" s="997"/>
      <c r="AJ72" s="997"/>
      <c r="AK72" s="997" t="s">
        <v>481</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211</v>
      </c>
      <c r="R73" s="997"/>
      <c r="S73" s="997"/>
      <c r="T73" s="997"/>
      <c r="U73" s="997"/>
      <c r="V73" s="997">
        <v>207</v>
      </c>
      <c r="W73" s="997"/>
      <c r="X73" s="997"/>
      <c r="Y73" s="997"/>
      <c r="Z73" s="997"/>
      <c r="AA73" s="997">
        <v>4</v>
      </c>
      <c r="AB73" s="997"/>
      <c r="AC73" s="997"/>
      <c r="AD73" s="997"/>
      <c r="AE73" s="997"/>
      <c r="AF73" s="997">
        <v>4</v>
      </c>
      <c r="AG73" s="997"/>
      <c r="AH73" s="997"/>
      <c r="AI73" s="997"/>
      <c r="AJ73" s="997"/>
      <c r="AK73" s="997" t="s">
        <v>481</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19</v>
      </c>
      <c r="R74" s="997"/>
      <c r="S74" s="997"/>
      <c r="T74" s="997"/>
      <c r="U74" s="997"/>
      <c r="V74" s="997">
        <v>19</v>
      </c>
      <c r="W74" s="997"/>
      <c r="X74" s="997"/>
      <c r="Y74" s="997"/>
      <c r="Z74" s="997"/>
      <c r="AA74" s="997">
        <v>1</v>
      </c>
      <c r="AB74" s="997"/>
      <c r="AC74" s="997"/>
      <c r="AD74" s="997"/>
      <c r="AE74" s="997"/>
      <c r="AF74" s="997">
        <v>1</v>
      </c>
      <c r="AG74" s="997"/>
      <c r="AH74" s="997"/>
      <c r="AI74" s="997"/>
      <c r="AJ74" s="997"/>
      <c r="AK74" s="997" t="s">
        <v>481</v>
      </c>
      <c r="AL74" s="997"/>
      <c r="AM74" s="997"/>
      <c r="AN74" s="997"/>
      <c r="AO74" s="997"/>
      <c r="AP74" s="997" t="s">
        <v>481</v>
      </c>
      <c r="AQ74" s="997"/>
      <c r="AR74" s="997"/>
      <c r="AS74" s="997"/>
      <c r="AT74" s="997"/>
      <c r="AU74" s="997" t="s">
        <v>481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285</v>
      </c>
      <c r="R75" s="1005"/>
      <c r="S75" s="1005"/>
      <c r="T75" s="1005"/>
      <c r="U75" s="1006"/>
      <c r="V75" s="1007">
        <v>257</v>
      </c>
      <c r="W75" s="1005"/>
      <c r="X75" s="1005"/>
      <c r="Y75" s="1005"/>
      <c r="Z75" s="1006"/>
      <c r="AA75" s="1007">
        <v>29</v>
      </c>
      <c r="AB75" s="1005"/>
      <c r="AC75" s="1005"/>
      <c r="AD75" s="1005"/>
      <c r="AE75" s="1006"/>
      <c r="AF75" s="1007">
        <v>29</v>
      </c>
      <c r="AG75" s="1005"/>
      <c r="AH75" s="1005"/>
      <c r="AI75" s="1005"/>
      <c r="AJ75" s="1006"/>
      <c r="AK75" s="1007">
        <v>25</v>
      </c>
      <c r="AL75" s="1005"/>
      <c r="AM75" s="1005"/>
      <c r="AN75" s="1005"/>
      <c r="AO75" s="1006"/>
      <c r="AP75" s="1007">
        <v>72</v>
      </c>
      <c r="AQ75" s="1005"/>
      <c r="AR75" s="1005"/>
      <c r="AS75" s="1005"/>
      <c r="AT75" s="1006"/>
      <c r="AU75" s="1007">
        <v>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1272</v>
      </c>
      <c r="R76" s="1005"/>
      <c r="S76" s="1005"/>
      <c r="T76" s="1005"/>
      <c r="U76" s="1006"/>
      <c r="V76" s="1007">
        <v>1258</v>
      </c>
      <c r="W76" s="1005"/>
      <c r="X76" s="1005"/>
      <c r="Y76" s="1005"/>
      <c r="Z76" s="1006"/>
      <c r="AA76" s="1007">
        <v>14</v>
      </c>
      <c r="AB76" s="1005"/>
      <c r="AC76" s="1005"/>
      <c r="AD76" s="1005"/>
      <c r="AE76" s="1006"/>
      <c r="AF76" s="1007">
        <v>14</v>
      </c>
      <c r="AG76" s="1005"/>
      <c r="AH76" s="1005"/>
      <c r="AI76" s="1005"/>
      <c r="AJ76" s="1006"/>
      <c r="AK76" s="1007">
        <v>34</v>
      </c>
      <c r="AL76" s="1005"/>
      <c r="AM76" s="1005"/>
      <c r="AN76" s="1005"/>
      <c r="AO76" s="1006"/>
      <c r="AP76" s="1007">
        <v>349</v>
      </c>
      <c r="AQ76" s="1005"/>
      <c r="AR76" s="1005"/>
      <c r="AS76" s="1005"/>
      <c r="AT76" s="1006"/>
      <c r="AU76" s="1007">
        <v>131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561</v>
      </c>
      <c r="C77" s="1001"/>
      <c r="D77" s="1001"/>
      <c r="E77" s="1001"/>
      <c r="F77" s="1001"/>
      <c r="G77" s="1001"/>
      <c r="H77" s="1001"/>
      <c r="I77" s="1001"/>
      <c r="J77" s="1001"/>
      <c r="K77" s="1001"/>
      <c r="L77" s="1001"/>
      <c r="M77" s="1001"/>
      <c r="N77" s="1001"/>
      <c r="O77" s="1001"/>
      <c r="P77" s="1002"/>
      <c r="Q77" s="1004">
        <v>30</v>
      </c>
      <c r="R77" s="1005"/>
      <c r="S77" s="1005"/>
      <c r="T77" s="1005"/>
      <c r="U77" s="1006"/>
      <c r="V77" s="1007">
        <v>27</v>
      </c>
      <c r="W77" s="1005"/>
      <c r="X77" s="1005"/>
      <c r="Y77" s="1005"/>
      <c r="Z77" s="1006"/>
      <c r="AA77" s="1007">
        <v>3</v>
      </c>
      <c r="AB77" s="1005"/>
      <c r="AC77" s="1005"/>
      <c r="AD77" s="1005"/>
      <c r="AE77" s="1006"/>
      <c r="AF77" s="1007">
        <v>3</v>
      </c>
      <c r="AG77" s="1005"/>
      <c r="AH77" s="1005"/>
      <c r="AI77" s="1005"/>
      <c r="AJ77" s="1006"/>
      <c r="AK77" s="1007" t="s">
        <v>481</v>
      </c>
      <c r="AL77" s="1005"/>
      <c r="AM77" s="1005"/>
      <c r="AN77" s="1005"/>
      <c r="AO77" s="1006"/>
      <c r="AP77" s="1007" t="s">
        <v>481</v>
      </c>
      <c r="AQ77" s="1005"/>
      <c r="AR77" s="1005"/>
      <c r="AS77" s="1005"/>
      <c r="AT77" s="1006"/>
      <c r="AU77" s="1007" t="s">
        <v>481</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547</v>
      </c>
      <c r="C78" s="1001"/>
      <c r="D78" s="1001"/>
      <c r="E78" s="1001"/>
      <c r="F78" s="1001"/>
      <c r="G78" s="1001"/>
      <c r="H78" s="1001"/>
      <c r="I78" s="1001"/>
      <c r="J78" s="1001"/>
      <c r="K78" s="1001"/>
      <c r="L78" s="1001"/>
      <c r="M78" s="1001"/>
      <c r="N78" s="1001"/>
      <c r="O78" s="1001"/>
      <c r="P78" s="1002"/>
      <c r="Q78" s="1003">
        <v>183</v>
      </c>
      <c r="R78" s="997"/>
      <c r="S78" s="997"/>
      <c r="T78" s="997"/>
      <c r="U78" s="997"/>
      <c r="V78" s="997">
        <v>171</v>
      </c>
      <c r="W78" s="997"/>
      <c r="X78" s="997"/>
      <c r="Y78" s="997"/>
      <c r="Z78" s="997"/>
      <c r="AA78" s="997">
        <v>12</v>
      </c>
      <c r="AB78" s="997"/>
      <c r="AC78" s="997"/>
      <c r="AD78" s="997"/>
      <c r="AE78" s="997"/>
      <c r="AF78" s="997">
        <v>12</v>
      </c>
      <c r="AG78" s="997"/>
      <c r="AH78" s="997"/>
      <c r="AI78" s="997"/>
      <c r="AJ78" s="997"/>
      <c r="AK78" s="997" t="s">
        <v>481</v>
      </c>
      <c r="AL78" s="997"/>
      <c r="AM78" s="997"/>
      <c r="AN78" s="997"/>
      <c r="AO78" s="997"/>
      <c r="AP78" s="997" t="s">
        <v>481</v>
      </c>
      <c r="AQ78" s="997"/>
      <c r="AR78" s="997"/>
      <c r="AS78" s="997"/>
      <c r="AT78" s="997"/>
      <c r="AU78" s="997" t="s">
        <v>481</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548</v>
      </c>
      <c r="C79" s="1001"/>
      <c r="D79" s="1001"/>
      <c r="E79" s="1001"/>
      <c r="F79" s="1001"/>
      <c r="G79" s="1001"/>
      <c r="H79" s="1001"/>
      <c r="I79" s="1001"/>
      <c r="J79" s="1001"/>
      <c r="K79" s="1001"/>
      <c r="L79" s="1001"/>
      <c r="M79" s="1001"/>
      <c r="N79" s="1001"/>
      <c r="O79" s="1001"/>
      <c r="P79" s="1002"/>
      <c r="Q79" s="1003">
        <v>65</v>
      </c>
      <c r="R79" s="997"/>
      <c r="S79" s="997"/>
      <c r="T79" s="997"/>
      <c r="U79" s="997"/>
      <c r="V79" s="997">
        <v>65</v>
      </c>
      <c r="W79" s="997"/>
      <c r="X79" s="997"/>
      <c r="Y79" s="997"/>
      <c r="Z79" s="997"/>
      <c r="AA79" s="997" t="s">
        <v>481</v>
      </c>
      <c r="AB79" s="997"/>
      <c r="AC79" s="997"/>
      <c r="AD79" s="997"/>
      <c r="AE79" s="997"/>
      <c r="AF79" s="997" t="s">
        <v>481</v>
      </c>
      <c r="AG79" s="997"/>
      <c r="AH79" s="997"/>
      <c r="AI79" s="997"/>
      <c r="AJ79" s="997"/>
      <c r="AK79" s="997" t="s">
        <v>481</v>
      </c>
      <c r="AL79" s="997"/>
      <c r="AM79" s="997"/>
      <c r="AN79" s="997"/>
      <c r="AO79" s="997"/>
      <c r="AP79" s="997" t="s">
        <v>481</v>
      </c>
      <c r="AQ79" s="997"/>
      <c r="AR79" s="997"/>
      <c r="AS79" s="997"/>
      <c r="AT79" s="997"/>
      <c r="AU79" s="997" t="s">
        <v>481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549</v>
      </c>
      <c r="C80" s="1001"/>
      <c r="D80" s="1001"/>
      <c r="E80" s="1001"/>
      <c r="F80" s="1001"/>
      <c r="G80" s="1001"/>
      <c r="H80" s="1001"/>
      <c r="I80" s="1001"/>
      <c r="J80" s="1001"/>
      <c r="K80" s="1001"/>
      <c r="L80" s="1001"/>
      <c r="M80" s="1001"/>
      <c r="N80" s="1001"/>
      <c r="O80" s="1001"/>
      <c r="P80" s="1002"/>
      <c r="Q80" s="1003">
        <v>212</v>
      </c>
      <c r="R80" s="997"/>
      <c r="S80" s="997"/>
      <c r="T80" s="997"/>
      <c r="U80" s="997"/>
      <c r="V80" s="997">
        <v>205</v>
      </c>
      <c r="W80" s="997"/>
      <c r="X80" s="997"/>
      <c r="Y80" s="997"/>
      <c r="Z80" s="997"/>
      <c r="AA80" s="997">
        <v>7</v>
      </c>
      <c r="AB80" s="997"/>
      <c r="AC80" s="997"/>
      <c r="AD80" s="997"/>
      <c r="AE80" s="997"/>
      <c r="AF80" s="997">
        <v>7</v>
      </c>
      <c r="AG80" s="997"/>
      <c r="AH80" s="997"/>
      <c r="AI80" s="997"/>
      <c r="AJ80" s="997"/>
      <c r="AK80" s="997">
        <v>109</v>
      </c>
      <c r="AL80" s="997"/>
      <c r="AM80" s="997"/>
      <c r="AN80" s="997"/>
      <c r="AO80" s="997"/>
      <c r="AP80" s="997" t="s">
        <v>481</v>
      </c>
      <c r="AQ80" s="997"/>
      <c r="AR80" s="997"/>
      <c r="AS80" s="997"/>
      <c r="AT80" s="997"/>
      <c r="AU80" s="997" t="s">
        <v>481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550</v>
      </c>
      <c r="C81" s="1001"/>
      <c r="D81" s="1001"/>
      <c r="E81" s="1001"/>
      <c r="F81" s="1001"/>
      <c r="G81" s="1001"/>
      <c r="H81" s="1001"/>
      <c r="I81" s="1001"/>
      <c r="J81" s="1001"/>
      <c r="K81" s="1001"/>
      <c r="L81" s="1001"/>
      <c r="M81" s="1001"/>
      <c r="N81" s="1001"/>
      <c r="O81" s="1001"/>
      <c r="P81" s="1002"/>
      <c r="Q81" s="1003">
        <v>29</v>
      </c>
      <c r="R81" s="997"/>
      <c r="S81" s="997"/>
      <c r="T81" s="997"/>
      <c r="U81" s="997"/>
      <c r="V81" s="997">
        <v>29</v>
      </c>
      <c r="W81" s="997"/>
      <c r="X81" s="997"/>
      <c r="Y81" s="997"/>
      <c r="Z81" s="997"/>
      <c r="AA81" s="997" t="s">
        <v>481</v>
      </c>
      <c r="AB81" s="997"/>
      <c r="AC81" s="997"/>
      <c r="AD81" s="997"/>
      <c r="AE81" s="997"/>
      <c r="AF81" s="997" t="s">
        <v>481</v>
      </c>
      <c r="AG81" s="997"/>
      <c r="AH81" s="997"/>
      <c r="AI81" s="997"/>
      <c r="AJ81" s="997"/>
      <c r="AK81" s="997">
        <v>27</v>
      </c>
      <c r="AL81" s="997"/>
      <c r="AM81" s="997"/>
      <c r="AN81" s="997"/>
      <c r="AO81" s="997"/>
      <c r="AP81" s="997" t="s">
        <v>481</v>
      </c>
      <c r="AQ81" s="997"/>
      <c r="AR81" s="997"/>
      <c r="AS81" s="997"/>
      <c r="AT81" s="997"/>
      <c r="AU81" s="997" t="s">
        <v>481</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551</v>
      </c>
      <c r="C82" s="1001"/>
      <c r="D82" s="1001"/>
      <c r="E82" s="1001"/>
      <c r="F82" s="1001"/>
      <c r="G82" s="1001"/>
      <c r="H82" s="1001"/>
      <c r="I82" s="1001"/>
      <c r="J82" s="1001"/>
      <c r="K82" s="1001"/>
      <c r="L82" s="1001"/>
      <c r="M82" s="1001"/>
      <c r="N82" s="1001"/>
      <c r="O82" s="1001"/>
      <c r="P82" s="1002"/>
      <c r="Q82" s="1003">
        <v>2947</v>
      </c>
      <c r="R82" s="997"/>
      <c r="S82" s="997"/>
      <c r="T82" s="997"/>
      <c r="U82" s="997"/>
      <c r="V82" s="997">
        <v>2947</v>
      </c>
      <c r="W82" s="997"/>
      <c r="X82" s="997"/>
      <c r="Y82" s="997"/>
      <c r="Z82" s="997"/>
      <c r="AA82" s="997" t="s">
        <v>481</v>
      </c>
      <c r="AB82" s="997"/>
      <c r="AC82" s="997"/>
      <c r="AD82" s="997"/>
      <c r="AE82" s="997"/>
      <c r="AF82" s="997" t="s">
        <v>481</v>
      </c>
      <c r="AG82" s="997"/>
      <c r="AH82" s="997"/>
      <c r="AI82" s="997"/>
      <c r="AJ82" s="997"/>
      <c r="AK82" s="997" t="s">
        <v>481</v>
      </c>
      <c r="AL82" s="997"/>
      <c r="AM82" s="997"/>
      <c r="AN82" s="997"/>
      <c r="AO82" s="997"/>
      <c r="AP82" s="997" t="s">
        <v>481</v>
      </c>
      <c r="AQ82" s="997"/>
      <c r="AR82" s="997"/>
      <c r="AS82" s="997"/>
      <c r="AT82" s="997"/>
      <c r="AU82" s="997" t="s">
        <v>481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552</v>
      </c>
      <c r="C83" s="1001"/>
      <c r="D83" s="1001"/>
      <c r="E83" s="1001"/>
      <c r="F83" s="1001"/>
      <c r="G83" s="1001"/>
      <c r="H83" s="1001"/>
      <c r="I83" s="1001"/>
      <c r="J83" s="1001"/>
      <c r="K83" s="1001"/>
      <c r="L83" s="1001"/>
      <c r="M83" s="1001"/>
      <c r="N83" s="1001"/>
      <c r="O83" s="1001"/>
      <c r="P83" s="1002"/>
      <c r="Q83" s="1003">
        <v>1056</v>
      </c>
      <c r="R83" s="997"/>
      <c r="S83" s="997"/>
      <c r="T83" s="997"/>
      <c r="U83" s="997"/>
      <c r="V83" s="997">
        <v>1023</v>
      </c>
      <c r="W83" s="997"/>
      <c r="X83" s="997"/>
      <c r="Y83" s="997"/>
      <c r="Z83" s="997"/>
      <c r="AA83" s="997">
        <v>33</v>
      </c>
      <c r="AB83" s="997"/>
      <c r="AC83" s="997"/>
      <c r="AD83" s="997"/>
      <c r="AE83" s="997"/>
      <c r="AF83" s="997">
        <v>33</v>
      </c>
      <c r="AG83" s="997"/>
      <c r="AH83" s="997"/>
      <c r="AI83" s="997"/>
      <c r="AJ83" s="997"/>
      <c r="AK83" s="997" t="s">
        <v>481</v>
      </c>
      <c r="AL83" s="997"/>
      <c r="AM83" s="997"/>
      <c r="AN83" s="997"/>
      <c r="AO83" s="997"/>
      <c r="AP83" s="997" t="s">
        <v>481</v>
      </c>
      <c r="AQ83" s="997"/>
      <c r="AR83" s="997"/>
      <c r="AS83" s="997"/>
      <c r="AT83" s="997"/>
      <c r="AU83" s="997" t="s">
        <v>481</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553</v>
      </c>
      <c r="C84" s="1001"/>
      <c r="D84" s="1001"/>
      <c r="E84" s="1001"/>
      <c r="F84" s="1001"/>
      <c r="G84" s="1001"/>
      <c r="H84" s="1001"/>
      <c r="I84" s="1001"/>
      <c r="J84" s="1001"/>
      <c r="K84" s="1001"/>
      <c r="L84" s="1001"/>
      <c r="M84" s="1001"/>
      <c r="N84" s="1001"/>
      <c r="O84" s="1001"/>
      <c r="P84" s="1002"/>
      <c r="Q84" s="1003">
        <v>64808</v>
      </c>
      <c r="R84" s="997"/>
      <c r="S84" s="997"/>
      <c r="T84" s="997"/>
      <c r="U84" s="997"/>
      <c r="V84" s="997">
        <v>62834</v>
      </c>
      <c r="W84" s="997"/>
      <c r="X84" s="997"/>
      <c r="Y84" s="997"/>
      <c r="Z84" s="997"/>
      <c r="AA84" s="997">
        <v>1974</v>
      </c>
      <c r="AB84" s="997"/>
      <c r="AC84" s="997"/>
      <c r="AD84" s="997"/>
      <c r="AE84" s="997"/>
      <c r="AF84" s="997">
        <v>1961</v>
      </c>
      <c r="AG84" s="997"/>
      <c r="AH84" s="997"/>
      <c r="AI84" s="997"/>
      <c r="AJ84" s="997"/>
      <c r="AK84" s="997">
        <v>160</v>
      </c>
      <c r="AL84" s="997"/>
      <c r="AM84" s="997"/>
      <c r="AN84" s="997"/>
      <c r="AO84" s="997"/>
      <c r="AP84" s="997" t="s">
        <v>481</v>
      </c>
      <c r="AQ84" s="997"/>
      <c r="AR84" s="997"/>
      <c r="AS84" s="997"/>
      <c r="AT84" s="997"/>
      <c r="AU84" s="997" t="s">
        <v>481</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554</v>
      </c>
      <c r="C85" s="1001"/>
      <c r="D85" s="1001"/>
      <c r="E85" s="1001"/>
      <c r="F85" s="1001"/>
      <c r="G85" s="1001"/>
      <c r="H85" s="1001"/>
      <c r="I85" s="1001"/>
      <c r="J85" s="1001"/>
      <c r="K85" s="1001"/>
      <c r="L85" s="1001"/>
      <c r="M85" s="1001"/>
      <c r="N85" s="1001"/>
      <c r="O85" s="1001"/>
      <c r="P85" s="1002"/>
      <c r="Q85" s="1003">
        <v>540</v>
      </c>
      <c r="R85" s="997"/>
      <c r="S85" s="997"/>
      <c r="T85" s="997"/>
      <c r="U85" s="997"/>
      <c r="V85" s="997">
        <v>435</v>
      </c>
      <c r="W85" s="997"/>
      <c r="X85" s="997"/>
      <c r="Y85" s="997"/>
      <c r="Z85" s="997"/>
      <c r="AA85" s="997">
        <v>105</v>
      </c>
      <c r="AB85" s="997"/>
      <c r="AC85" s="997"/>
      <c r="AD85" s="997"/>
      <c r="AE85" s="997"/>
      <c r="AF85" s="997">
        <v>105</v>
      </c>
      <c r="AG85" s="997"/>
      <c r="AH85" s="997"/>
      <c r="AI85" s="997"/>
      <c r="AJ85" s="997"/>
      <c r="AK85" s="997">
        <v>73</v>
      </c>
      <c r="AL85" s="997"/>
      <c r="AM85" s="997"/>
      <c r="AN85" s="997"/>
      <c r="AO85" s="997"/>
      <c r="AP85" s="997" t="s">
        <v>481</v>
      </c>
      <c r="AQ85" s="997"/>
      <c r="AR85" s="997"/>
      <c r="AS85" s="997"/>
      <c r="AT85" s="997"/>
      <c r="AU85" s="997" t="s">
        <v>481</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555</v>
      </c>
      <c r="C86" s="1001"/>
      <c r="D86" s="1001"/>
      <c r="E86" s="1001"/>
      <c r="F86" s="1001"/>
      <c r="G86" s="1001"/>
      <c r="H86" s="1001"/>
      <c r="I86" s="1001"/>
      <c r="J86" s="1001"/>
      <c r="K86" s="1001"/>
      <c r="L86" s="1001"/>
      <c r="M86" s="1001"/>
      <c r="N86" s="1001"/>
      <c r="O86" s="1001"/>
      <c r="P86" s="1002"/>
      <c r="Q86" s="1003">
        <v>737974</v>
      </c>
      <c r="R86" s="997"/>
      <c r="S86" s="997"/>
      <c r="T86" s="997"/>
      <c r="U86" s="997"/>
      <c r="V86" s="997">
        <v>705624</v>
      </c>
      <c r="W86" s="997"/>
      <c r="X86" s="997"/>
      <c r="Y86" s="997"/>
      <c r="Z86" s="997"/>
      <c r="AA86" s="997">
        <v>32350</v>
      </c>
      <c r="AB86" s="997"/>
      <c r="AC86" s="997"/>
      <c r="AD86" s="997"/>
      <c r="AE86" s="997"/>
      <c r="AF86" s="997">
        <v>32350</v>
      </c>
      <c r="AG86" s="997"/>
      <c r="AH86" s="997"/>
      <c r="AI86" s="997"/>
      <c r="AJ86" s="997"/>
      <c r="AK86" s="997">
        <v>127</v>
      </c>
      <c r="AL86" s="997"/>
      <c r="AM86" s="997"/>
      <c r="AN86" s="997"/>
      <c r="AO86" s="997"/>
      <c r="AP86" s="997" t="s">
        <v>481</v>
      </c>
      <c r="AQ86" s="997"/>
      <c r="AR86" s="997"/>
      <c r="AS86" s="997"/>
      <c r="AT86" s="997"/>
      <c r="AU86" s="997" t="s">
        <v>481</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t="s">
        <v>556</v>
      </c>
      <c r="C87" s="991"/>
      <c r="D87" s="991"/>
      <c r="E87" s="991"/>
      <c r="F87" s="991"/>
      <c r="G87" s="991"/>
      <c r="H87" s="991"/>
      <c r="I87" s="991"/>
      <c r="J87" s="991"/>
      <c r="K87" s="991"/>
      <c r="L87" s="991"/>
      <c r="M87" s="991"/>
      <c r="N87" s="991"/>
      <c r="O87" s="991"/>
      <c r="P87" s="992"/>
      <c r="Q87" s="993">
        <v>11527</v>
      </c>
      <c r="R87" s="994"/>
      <c r="S87" s="994"/>
      <c r="T87" s="994"/>
      <c r="U87" s="994"/>
      <c r="V87" s="994">
        <v>10904</v>
      </c>
      <c r="W87" s="994"/>
      <c r="X87" s="994"/>
      <c r="Y87" s="994"/>
      <c r="Z87" s="994"/>
      <c r="AA87" s="994">
        <v>563</v>
      </c>
      <c r="AB87" s="994"/>
      <c r="AC87" s="994"/>
      <c r="AD87" s="994"/>
      <c r="AE87" s="994"/>
      <c r="AF87" s="994">
        <v>6294</v>
      </c>
      <c r="AG87" s="994"/>
      <c r="AH87" s="994"/>
      <c r="AI87" s="994"/>
      <c r="AJ87" s="994"/>
      <c r="AK87" s="994" t="s">
        <v>481</v>
      </c>
      <c r="AL87" s="994"/>
      <c r="AM87" s="994"/>
      <c r="AN87" s="994"/>
      <c r="AO87" s="994"/>
      <c r="AP87" s="994">
        <v>20160</v>
      </c>
      <c r="AQ87" s="994"/>
      <c r="AR87" s="994"/>
      <c r="AS87" s="994"/>
      <c r="AT87" s="994"/>
      <c r="AU87" s="994">
        <v>1</v>
      </c>
      <c r="AV87" s="994"/>
      <c r="AW87" s="994"/>
      <c r="AX87" s="994"/>
      <c r="AY87" s="994"/>
      <c r="AZ87" s="995" t="s">
        <v>562</v>
      </c>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41387</v>
      </c>
      <c r="AG88" s="985"/>
      <c r="AH88" s="985"/>
      <c r="AI88" s="985"/>
      <c r="AJ88" s="985"/>
      <c r="AK88" s="989"/>
      <c r="AL88" s="989"/>
      <c r="AM88" s="989"/>
      <c r="AN88" s="989"/>
      <c r="AO88" s="989"/>
      <c r="AP88" s="985">
        <v>24599</v>
      </c>
      <c r="AQ88" s="985"/>
      <c r="AR88" s="985"/>
      <c r="AS88" s="985"/>
      <c r="AT88" s="985"/>
      <c r="AU88" s="985">
        <v>654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205</v>
      </c>
      <c r="CS102" s="977"/>
      <c r="CT102" s="977"/>
      <c r="CU102" s="977"/>
      <c r="CV102" s="978"/>
      <c r="CW102" s="976">
        <v>32</v>
      </c>
      <c r="CX102" s="977"/>
      <c r="CY102" s="977"/>
      <c r="CZ102" s="977"/>
      <c r="DA102" s="978"/>
      <c r="DB102" s="976">
        <v>140</v>
      </c>
      <c r="DC102" s="977"/>
      <c r="DD102" s="977"/>
      <c r="DE102" s="977"/>
      <c r="DF102" s="978"/>
      <c r="DG102" s="976">
        <v>650</v>
      </c>
      <c r="DH102" s="977"/>
      <c r="DI102" s="977"/>
      <c r="DJ102" s="977"/>
      <c r="DK102" s="978"/>
      <c r="DL102" s="976" t="s">
        <v>560</v>
      </c>
      <c r="DM102" s="977"/>
      <c r="DN102" s="977"/>
      <c r="DO102" s="977"/>
      <c r="DP102" s="978"/>
      <c r="DQ102" s="976">
        <v>258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282</v>
      </c>
      <c r="AG109" s="918"/>
      <c r="AH109" s="918"/>
      <c r="AI109" s="918"/>
      <c r="AJ109" s="919"/>
      <c r="AK109" s="920" t="s">
        <v>281</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282</v>
      </c>
      <c r="BW109" s="918"/>
      <c r="BX109" s="918"/>
      <c r="BY109" s="918"/>
      <c r="BZ109" s="919"/>
      <c r="CA109" s="920" t="s">
        <v>281</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282</v>
      </c>
      <c r="DM109" s="918"/>
      <c r="DN109" s="918"/>
      <c r="DO109" s="918"/>
      <c r="DP109" s="919"/>
      <c r="DQ109" s="920" t="s">
        <v>281</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730030</v>
      </c>
      <c r="AB110" s="903"/>
      <c r="AC110" s="903"/>
      <c r="AD110" s="903"/>
      <c r="AE110" s="904"/>
      <c r="AF110" s="905">
        <v>730761</v>
      </c>
      <c r="AG110" s="903"/>
      <c r="AH110" s="903"/>
      <c r="AI110" s="903"/>
      <c r="AJ110" s="904"/>
      <c r="AK110" s="905">
        <v>720344</v>
      </c>
      <c r="AL110" s="903"/>
      <c r="AM110" s="903"/>
      <c r="AN110" s="903"/>
      <c r="AO110" s="904"/>
      <c r="AP110" s="906">
        <v>13.8</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7886132</v>
      </c>
      <c r="BR110" s="830"/>
      <c r="BS110" s="830"/>
      <c r="BT110" s="830"/>
      <c r="BU110" s="830"/>
      <c r="BV110" s="830">
        <v>8569493</v>
      </c>
      <c r="BW110" s="830"/>
      <c r="BX110" s="830"/>
      <c r="BY110" s="830"/>
      <c r="BZ110" s="830"/>
      <c r="CA110" s="830">
        <v>10957422</v>
      </c>
      <c r="CB110" s="830"/>
      <c r="CC110" s="830"/>
      <c r="CD110" s="830"/>
      <c r="CE110" s="830"/>
      <c r="CF110" s="891">
        <v>210.5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6739</v>
      </c>
      <c r="BR111" s="801"/>
      <c r="BS111" s="801"/>
      <c r="BT111" s="801"/>
      <c r="BU111" s="801"/>
      <c r="BV111" s="801">
        <v>5776</v>
      </c>
      <c r="BW111" s="801"/>
      <c r="BX111" s="801"/>
      <c r="BY111" s="801"/>
      <c r="BZ111" s="801"/>
      <c r="CA111" s="801">
        <v>4813</v>
      </c>
      <c r="CB111" s="801"/>
      <c r="CC111" s="801"/>
      <c r="CD111" s="801"/>
      <c r="CE111" s="801"/>
      <c r="CF111" s="878">
        <v>0.1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3365659</v>
      </c>
      <c r="BR112" s="801"/>
      <c r="BS112" s="801"/>
      <c r="BT112" s="801"/>
      <c r="BU112" s="801"/>
      <c r="BV112" s="801">
        <v>3104207</v>
      </c>
      <c r="BW112" s="801"/>
      <c r="BX112" s="801"/>
      <c r="BY112" s="801"/>
      <c r="BZ112" s="801"/>
      <c r="CA112" s="801">
        <v>3112720</v>
      </c>
      <c r="CB112" s="801"/>
      <c r="CC112" s="801"/>
      <c r="CD112" s="801"/>
      <c r="CE112" s="801"/>
      <c r="CF112" s="878">
        <v>59.8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167884</v>
      </c>
      <c r="AB113" s="939"/>
      <c r="AC113" s="939"/>
      <c r="AD113" s="939"/>
      <c r="AE113" s="940"/>
      <c r="AF113" s="941">
        <v>198423</v>
      </c>
      <c r="AG113" s="939"/>
      <c r="AH113" s="939"/>
      <c r="AI113" s="939"/>
      <c r="AJ113" s="940"/>
      <c r="AK113" s="941">
        <v>230975</v>
      </c>
      <c r="AL113" s="939"/>
      <c r="AM113" s="939"/>
      <c r="AN113" s="939"/>
      <c r="AO113" s="940"/>
      <c r="AP113" s="942">
        <v>4.4000000000000004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1043846</v>
      </c>
      <c r="BR113" s="801"/>
      <c r="BS113" s="801"/>
      <c r="BT113" s="801"/>
      <c r="BU113" s="801"/>
      <c r="BV113" s="801">
        <v>815317</v>
      </c>
      <c r="BW113" s="801"/>
      <c r="BX113" s="801"/>
      <c r="BY113" s="801"/>
      <c r="BZ113" s="801"/>
      <c r="CA113" s="801">
        <v>653856</v>
      </c>
      <c r="CB113" s="801"/>
      <c r="CC113" s="801"/>
      <c r="CD113" s="801"/>
      <c r="CE113" s="801"/>
      <c r="CF113" s="878">
        <v>12.6</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164258</v>
      </c>
      <c r="AB114" s="814"/>
      <c r="AC114" s="814"/>
      <c r="AD114" s="814"/>
      <c r="AE114" s="815"/>
      <c r="AF114" s="816">
        <v>169404</v>
      </c>
      <c r="AG114" s="814"/>
      <c r="AH114" s="814"/>
      <c r="AI114" s="814"/>
      <c r="AJ114" s="815"/>
      <c r="AK114" s="816">
        <v>172054</v>
      </c>
      <c r="AL114" s="814"/>
      <c r="AM114" s="814"/>
      <c r="AN114" s="814"/>
      <c r="AO114" s="815"/>
      <c r="AP114" s="784">
        <v>3.3</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575953</v>
      </c>
      <c r="BR114" s="801"/>
      <c r="BS114" s="801"/>
      <c r="BT114" s="801"/>
      <c r="BU114" s="801"/>
      <c r="BV114" s="801">
        <v>334199</v>
      </c>
      <c r="BW114" s="801"/>
      <c r="BX114" s="801"/>
      <c r="BY114" s="801"/>
      <c r="BZ114" s="801"/>
      <c r="CA114" s="801">
        <v>444843</v>
      </c>
      <c r="CB114" s="801"/>
      <c r="CC114" s="801"/>
      <c r="CD114" s="801"/>
      <c r="CE114" s="801"/>
      <c r="CF114" s="878">
        <v>8.5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93463</v>
      </c>
      <c r="AB115" s="939"/>
      <c r="AC115" s="939"/>
      <c r="AD115" s="939"/>
      <c r="AE115" s="940"/>
      <c r="AF115" s="941">
        <v>95280</v>
      </c>
      <c r="AG115" s="939"/>
      <c r="AH115" s="939"/>
      <c r="AI115" s="939"/>
      <c r="AJ115" s="940"/>
      <c r="AK115" s="941">
        <v>96011</v>
      </c>
      <c r="AL115" s="939"/>
      <c r="AM115" s="939"/>
      <c r="AN115" s="939"/>
      <c r="AO115" s="940"/>
      <c r="AP115" s="942">
        <v>1.8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138850</v>
      </c>
      <c r="BR115" s="801"/>
      <c r="BS115" s="801"/>
      <c r="BT115" s="801"/>
      <c r="BU115" s="801"/>
      <c r="BV115" s="801">
        <v>164487</v>
      </c>
      <c r="BW115" s="801"/>
      <c r="BX115" s="801"/>
      <c r="BY115" s="801"/>
      <c r="BZ115" s="801"/>
      <c r="CA115" s="801">
        <v>257756</v>
      </c>
      <c r="CB115" s="801"/>
      <c r="CC115" s="801"/>
      <c r="CD115" s="801"/>
      <c r="CE115" s="801"/>
      <c r="CF115" s="878">
        <v>5</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1155635</v>
      </c>
      <c r="AB117" s="925"/>
      <c r="AC117" s="925"/>
      <c r="AD117" s="925"/>
      <c r="AE117" s="926"/>
      <c r="AF117" s="928">
        <v>1193868</v>
      </c>
      <c r="AG117" s="925"/>
      <c r="AH117" s="925"/>
      <c r="AI117" s="925"/>
      <c r="AJ117" s="926"/>
      <c r="AK117" s="928">
        <v>1219384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282</v>
      </c>
      <c r="AG118" s="918"/>
      <c r="AH118" s="918"/>
      <c r="AI118" s="918"/>
      <c r="AJ118" s="919"/>
      <c r="AK118" s="920" t="s">
        <v>281</v>
      </c>
      <c r="AL118" s="918"/>
      <c r="AM118" s="918"/>
      <c r="AN118" s="918"/>
      <c r="AO118" s="919"/>
      <c r="AP118" s="921" t="s">
        <v>399</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430</v>
      </c>
      <c r="BP118" s="868"/>
      <c r="BQ118" s="887">
        <v>13017179</v>
      </c>
      <c r="BR118" s="888"/>
      <c r="BS118" s="888"/>
      <c r="BT118" s="888"/>
      <c r="BU118" s="888"/>
      <c r="BV118" s="888">
        <v>12993479</v>
      </c>
      <c r="BW118" s="888"/>
      <c r="BX118" s="888"/>
      <c r="BY118" s="888"/>
      <c r="BZ118" s="888"/>
      <c r="CA118" s="888">
        <v>15431410</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4063059</v>
      </c>
      <c r="BR119" s="830"/>
      <c r="BS119" s="830"/>
      <c r="BT119" s="830"/>
      <c r="BU119" s="830"/>
      <c r="BV119" s="830">
        <v>3588778</v>
      </c>
      <c r="BW119" s="830"/>
      <c r="BX119" s="830"/>
      <c r="BY119" s="830"/>
      <c r="BZ119" s="830"/>
      <c r="CA119" s="830">
        <v>3187447</v>
      </c>
      <c r="CB119" s="830"/>
      <c r="CC119" s="830"/>
      <c r="CD119" s="830"/>
      <c r="CE119" s="830"/>
      <c r="CF119" s="891">
        <v>61.2</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6739</v>
      </c>
      <c r="DH119" s="747"/>
      <c r="DI119" s="747"/>
      <c r="DJ119" s="747"/>
      <c r="DK119" s="748"/>
      <c r="DL119" s="749">
        <v>5776</v>
      </c>
      <c r="DM119" s="747"/>
      <c r="DN119" s="747"/>
      <c r="DO119" s="747"/>
      <c r="DP119" s="748"/>
      <c r="DQ119" s="749">
        <v>4813</v>
      </c>
      <c r="DR119" s="747"/>
      <c r="DS119" s="747"/>
      <c r="DT119" s="747"/>
      <c r="DU119" s="748"/>
      <c r="DV119" s="837">
        <v>0.1</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3248438</v>
      </c>
      <c r="DH120" s="830"/>
      <c r="DI120" s="830"/>
      <c r="DJ120" s="830"/>
      <c r="DK120" s="830"/>
      <c r="DL120" s="830">
        <v>2970467</v>
      </c>
      <c r="DM120" s="830"/>
      <c r="DN120" s="830"/>
      <c r="DO120" s="830"/>
      <c r="DP120" s="830"/>
      <c r="DQ120" s="830">
        <v>2960189</v>
      </c>
      <c r="DR120" s="830"/>
      <c r="DS120" s="830"/>
      <c r="DT120" s="830"/>
      <c r="DU120" s="830"/>
      <c r="DV120" s="831">
        <v>56.9</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8431855</v>
      </c>
      <c r="BR121" s="888"/>
      <c r="BS121" s="888"/>
      <c r="BT121" s="888"/>
      <c r="BU121" s="888"/>
      <c r="BV121" s="888">
        <v>8512232</v>
      </c>
      <c r="BW121" s="888"/>
      <c r="BX121" s="888"/>
      <c r="BY121" s="888"/>
      <c r="BZ121" s="888"/>
      <c r="CA121" s="888">
        <v>9189424</v>
      </c>
      <c r="CB121" s="888"/>
      <c r="CC121" s="888"/>
      <c r="CD121" s="888"/>
      <c r="CE121" s="888"/>
      <c r="CF121" s="889">
        <v>176.5</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91209</v>
      </c>
      <c r="DH121" s="801"/>
      <c r="DI121" s="801"/>
      <c r="DJ121" s="801"/>
      <c r="DK121" s="801"/>
      <c r="DL121" s="801">
        <v>86109</v>
      </c>
      <c r="DM121" s="801"/>
      <c r="DN121" s="801"/>
      <c r="DO121" s="801"/>
      <c r="DP121" s="801"/>
      <c r="DQ121" s="801">
        <v>91773</v>
      </c>
      <c r="DR121" s="801"/>
      <c r="DS121" s="801"/>
      <c r="DT121" s="801"/>
      <c r="DU121" s="801"/>
      <c r="DV121" s="853">
        <v>1.8</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439</v>
      </c>
      <c r="BP122" s="868"/>
      <c r="BQ122" s="869">
        <v>12494914</v>
      </c>
      <c r="BR122" s="870"/>
      <c r="BS122" s="870"/>
      <c r="BT122" s="870"/>
      <c r="BU122" s="870"/>
      <c r="BV122" s="870">
        <v>12101010</v>
      </c>
      <c r="BW122" s="870"/>
      <c r="BX122" s="870"/>
      <c r="BY122" s="870"/>
      <c r="BZ122" s="870"/>
      <c r="CA122" s="870">
        <v>12376871</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17569</v>
      </c>
      <c r="DH122" s="801"/>
      <c r="DI122" s="801"/>
      <c r="DJ122" s="801"/>
      <c r="DK122" s="801"/>
      <c r="DL122" s="801">
        <v>37677</v>
      </c>
      <c r="DM122" s="801"/>
      <c r="DN122" s="801"/>
      <c r="DO122" s="801"/>
      <c r="DP122" s="801"/>
      <c r="DQ122" s="801">
        <v>46467</v>
      </c>
      <c r="DR122" s="801"/>
      <c r="DS122" s="801"/>
      <c r="DT122" s="801"/>
      <c r="DU122" s="801"/>
      <c r="DV122" s="853">
        <v>0.9</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10.8</v>
      </c>
      <c r="BR123" s="862"/>
      <c r="BS123" s="862"/>
      <c r="BT123" s="862"/>
      <c r="BU123" s="862"/>
      <c r="BV123" s="862">
        <v>18.100000000000001</v>
      </c>
      <c r="BW123" s="862"/>
      <c r="BX123" s="862"/>
      <c r="BY123" s="862"/>
      <c r="BZ123" s="862"/>
      <c r="CA123" s="862">
        <v>58.6</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2110</v>
      </c>
      <c r="DH123" s="814"/>
      <c r="DI123" s="814"/>
      <c r="DJ123" s="814"/>
      <c r="DK123" s="815"/>
      <c r="DL123" s="816">
        <v>3920</v>
      </c>
      <c r="DM123" s="814"/>
      <c r="DN123" s="814"/>
      <c r="DO123" s="814"/>
      <c r="DP123" s="815"/>
      <c r="DQ123" s="816">
        <v>10489</v>
      </c>
      <c r="DR123" s="814"/>
      <c r="DS123" s="814"/>
      <c r="DT123" s="814"/>
      <c r="DU123" s="815"/>
      <c r="DV123" s="784">
        <v>0.2</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6333</v>
      </c>
      <c r="DH124" s="747"/>
      <c r="DI124" s="747"/>
      <c r="DJ124" s="747"/>
      <c r="DK124" s="748"/>
      <c r="DL124" s="749">
        <v>6034</v>
      </c>
      <c r="DM124" s="747"/>
      <c r="DN124" s="747"/>
      <c r="DO124" s="747"/>
      <c r="DP124" s="748"/>
      <c r="DQ124" s="749">
        <v>3802</v>
      </c>
      <c r="DR124" s="747"/>
      <c r="DS124" s="747"/>
      <c r="DT124" s="747"/>
      <c r="DU124" s="748"/>
      <c r="DV124" s="837">
        <v>0.1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138850</v>
      </c>
      <c r="DH126" s="801"/>
      <c r="DI126" s="801"/>
      <c r="DJ126" s="801"/>
      <c r="DK126" s="801"/>
      <c r="DL126" s="801">
        <v>164487</v>
      </c>
      <c r="DM126" s="801"/>
      <c r="DN126" s="801"/>
      <c r="DO126" s="801"/>
      <c r="DP126" s="801"/>
      <c r="DQ126" s="801">
        <v>257756</v>
      </c>
      <c r="DR126" s="801"/>
      <c r="DS126" s="801"/>
      <c r="DT126" s="801"/>
      <c r="DU126" s="801"/>
      <c r="DV126" s="853">
        <v>5</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93463</v>
      </c>
      <c r="AB127" s="814"/>
      <c r="AC127" s="814"/>
      <c r="AD127" s="814"/>
      <c r="AE127" s="815"/>
      <c r="AF127" s="816">
        <v>95280</v>
      </c>
      <c r="AG127" s="814"/>
      <c r="AH127" s="814"/>
      <c r="AI127" s="814"/>
      <c r="AJ127" s="815"/>
      <c r="AK127" s="816">
        <v>96011</v>
      </c>
      <c r="AL127" s="814"/>
      <c r="AM127" s="814"/>
      <c r="AN127" s="814"/>
      <c r="AO127" s="815"/>
      <c r="AP127" s="784">
        <v>1.8</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14.44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t="s">
        <v>458</v>
      </c>
      <c r="AB128" s="754"/>
      <c r="AC128" s="754"/>
      <c r="AD128" s="754"/>
      <c r="AE128" s="755"/>
      <c r="AF128" s="756" t="s">
        <v>458</v>
      </c>
      <c r="AG128" s="754"/>
      <c r="AH128" s="754"/>
      <c r="AI128" s="754"/>
      <c r="AJ128" s="755"/>
      <c r="AK128" s="756" t="s">
        <v>458</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19.440000000000001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5603802</v>
      </c>
      <c r="AB129" s="814"/>
      <c r="AC129" s="814"/>
      <c r="AD129" s="814"/>
      <c r="AE129" s="815"/>
      <c r="AF129" s="816">
        <v>5714097</v>
      </c>
      <c r="AG129" s="814"/>
      <c r="AH129" s="814"/>
      <c r="AI129" s="814"/>
      <c r="AJ129" s="815"/>
      <c r="AK129" s="816">
        <v>6014412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7.8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781327</v>
      </c>
      <c r="AB130" s="814"/>
      <c r="AC130" s="814"/>
      <c r="AD130" s="814"/>
      <c r="AE130" s="815"/>
      <c r="AF130" s="816">
        <v>798435</v>
      </c>
      <c r="AG130" s="814"/>
      <c r="AH130" s="814"/>
      <c r="AI130" s="814"/>
      <c r="AJ130" s="815"/>
      <c r="AK130" s="816">
        <v>808957</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58.6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4822475</v>
      </c>
      <c r="AB131" s="747"/>
      <c r="AC131" s="747"/>
      <c r="AD131" s="747"/>
      <c r="AE131" s="748"/>
      <c r="AF131" s="749">
        <v>4915662</v>
      </c>
      <c r="AG131" s="747"/>
      <c r="AH131" s="747"/>
      <c r="AI131" s="747"/>
      <c r="AJ131" s="748"/>
      <c r="AK131" s="749">
        <v>5205455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7.7617406000000004</v>
      </c>
      <c r="AB132" s="770"/>
      <c r="AC132" s="770"/>
      <c r="AD132" s="770"/>
      <c r="AE132" s="771"/>
      <c r="AF132" s="772">
        <v>8.0443488589999994</v>
      </c>
      <c r="AG132" s="770"/>
      <c r="AH132" s="770"/>
      <c r="AI132" s="770"/>
      <c r="AJ132" s="771"/>
      <c r="AK132" s="772">
        <v>7.8845557209999999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8.6999999999999993</v>
      </c>
      <c r="AB133" s="779"/>
      <c r="AC133" s="779"/>
      <c r="AD133" s="779"/>
      <c r="AE133" s="780"/>
      <c r="AF133" s="778">
        <v>8</v>
      </c>
      <c r="AG133" s="779"/>
      <c r="AH133" s="779"/>
      <c r="AI133" s="779"/>
      <c r="AJ133" s="780"/>
      <c r="AK133" s="778">
        <v>7.8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1218804</v>
      </c>
      <c r="L9" s="264">
        <v>39141</v>
      </c>
      <c r="M9" s="265">
        <v>55347</v>
      </c>
      <c r="N9" s="266">
        <v>-29.3</v>
      </c>
    </row>
    <row r="10" spans="1:16">
      <c r="A10" s="248"/>
      <c r="B10" s="244"/>
      <c r="C10" s="244"/>
      <c r="D10" s="244"/>
      <c r="E10" s="244"/>
      <c r="F10" s="244"/>
      <c r="G10" s="1163" t="s">
        <v>478</v>
      </c>
      <c r="H10" s="1164"/>
      <c r="I10" s="1164"/>
      <c r="J10" s="1165"/>
      <c r="K10" s="267">
        <v>238744</v>
      </c>
      <c r="L10" s="268">
        <v>7667</v>
      </c>
      <c r="M10" s="269">
        <v>5378</v>
      </c>
      <c r="N10" s="270">
        <v>42.6</v>
      </c>
    </row>
    <row r="11" spans="1:16" ht="13.5" customHeight="1">
      <c r="A11" s="248"/>
      <c r="B11" s="244"/>
      <c r="C11" s="244"/>
      <c r="D11" s="244"/>
      <c r="E11" s="244"/>
      <c r="F11" s="244"/>
      <c r="G11" s="1163" t="s">
        <v>479</v>
      </c>
      <c r="H11" s="1164"/>
      <c r="I11" s="1164"/>
      <c r="J11" s="1165"/>
      <c r="K11" s="267">
        <v>321065</v>
      </c>
      <c r="L11" s="268">
        <v>10311</v>
      </c>
      <c r="M11" s="269">
        <v>7824</v>
      </c>
      <c r="N11" s="270">
        <v>31.8</v>
      </c>
    </row>
    <row r="12" spans="1:16" ht="13.5" customHeight="1">
      <c r="A12" s="248"/>
      <c r="B12" s="244"/>
      <c r="C12" s="244"/>
      <c r="D12" s="244"/>
      <c r="E12" s="244"/>
      <c r="F12" s="244"/>
      <c r="G12" s="1163" t="s">
        <v>480</v>
      </c>
      <c r="H12" s="1164"/>
      <c r="I12" s="1164"/>
      <c r="J12" s="1165"/>
      <c r="K12" s="267" t="s">
        <v>481</v>
      </c>
      <c r="L12" s="268" t="s">
        <v>481</v>
      </c>
      <c r="M12" s="269">
        <v>137</v>
      </c>
      <c r="N12" s="270" t="s">
        <v>481</v>
      </c>
    </row>
    <row r="13" spans="1:16" ht="13.5" customHeight="1">
      <c r="A13" s="248"/>
      <c r="B13" s="244"/>
      <c r="C13" s="244"/>
      <c r="D13" s="244"/>
      <c r="E13" s="244"/>
      <c r="F13" s="244"/>
      <c r="G13" s="1163" t="s">
        <v>482</v>
      </c>
      <c r="H13" s="1164"/>
      <c r="I13" s="1164"/>
      <c r="J13" s="1165"/>
      <c r="K13" s="267" t="s">
        <v>481</v>
      </c>
      <c r="L13" s="268" t="s">
        <v>481</v>
      </c>
      <c r="M13" s="269">
        <v>6</v>
      </c>
      <c r="N13" s="270" t="s">
        <v>481</v>
      </c>
    </row>
    <row r="14" spans="1:16" ht="13.5" customHeight="1">
      <c r="A14" s="248"/>
      <c r="B14" s="244"/>
      <c r="C14" s="244"/>
      <c r="D14" s="244"/>
      <c r="E14" s="244"/>
      <c r="F14" s="244"/>
      <c r="G14" s="1163" t="s">
        <v>483</v>
      </c>
      <c r="H14" s="1164"/>
      <c r="I14" s="1164"/>
      <c r="J14" s="1165"/>
      <c r="K14" s="267">
        <v>52245</v>
      </c>
      <c r="L14" s="268">
        <v>1678</v>
      </c>
      <c r="M14" s="269">
        <v>2598</v>
      </c>
      <c r="N14" s="270">
        <v>-35.4</v>
      </c>
    </row>
    <row r="15" spans="1:16" ht="13.5" customHeight="1">
      <c r="A15" s="248"/>
      <c r="B15" s="244"/>
      <c r="C15" s="244"/>
      <c r="D15" s="244"/>
      <c r="E15" s="244"/>
      <c r="F15" s="244"/>
      <c r="G15" s="1163" t="s">
        <v>484</v>
      </c>
      <c r="H15" s="1164"/>
      <c r="I15" s="1164"/>
      <c r="J15" s="1165"/>
      <c r="K15" s="267">
        <v>14998</v>
      </c>
      <c r="L15" s="268">
        <v>482</v>
      </c>
      <c r="M15" s="269">
        <v>1203</v>
      </c>
      <c r="N15" s="270">
        <v>-59.9</v>
      </c>
    </row>
    <row r="16" spans="1:16">
      <c r="A16" s="248"/>
      <c r="B16" s="244"/>
      <c r="C16" s="244"/>
      <c r="D16" s="244"/>
      <c r="E16" s="244"/>
      <c r="F16" s="244"/>
      <c r="G16" s="1166" t="s">
        <v>485</v>
      </c>
      <c r="H16" s="1167"/>
      <c r="I16" s="1167"/>
      <c r="J16" s="1168"/>
      <c r="K16" s="268">
        <v>-113861</v>
      </c>
      <c r="L16" s="268">
        <v>-3657</v>
      </c>
      <c r="M16" s="269">
        <v>-5188</v>
      </c>
      <c r="N16" s="270">
        <v>-29.5</v>
      </c>
    </row>
    <row r="17" spans="1:16">
      <c r="A17" s="248"/>
      <c r="B17" s="244"/>
      <c r="C17" s="244"/>
      <c r="D17" s="244"/>
      <c r="E17" s="244"/>
      <c r="F17" s="244"/>
      <c r="G17" s="1166" t="s">
        <v>165</v>
      </c>
      <c r="H17" s="1167"/>
      <c r="I17" s="1167"/>
      <c r="J17" s="1168"/>
      <c r="K17" s="268">
        <v>1731995</v>
      </c>
      <c r="L17" s="268">
        <v>55621</v>
      </c>
      <c r="M17" s="269">
        <v>67305</v>
      </c>
      <c r="N17" s="270">
        <v>-17.399999999999999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4.46</v>
      </c>
      <c r="L21" s="281">
        <v>6.27</v>
      </c>
      <c r="M21" s="282">
        <v>-1.81</v>
      </c>
      <c r="N21" s="249"/>
      <c r="O21" s="283"/>
      <c r="P21" s="279"/>
    </row>
    <row r="22" spans="1:16" s="284" customFormat="1">
      <c r="A22" s="279"/>
      <c r="B22" s="249"/>
      <c r="C22" s="249"/>
      <c r="D22" s="249"/>
      <c r="E22" s="249"/>
      <c r="F22" s="249"/>
      <c r="G22" s="1160" t="s">
        <v>491</v>
      </c>
      <c r="H22" s="1161"/>
      <c r="I22" s="1161"/>
      <c r="J22" s="1162"/>
      <c r="K22" s="285">
        <v>96.9</v>
      </c>
      <c r="L22" s="286">
        <v>97.2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720344</v>
      </c>
      <c r="L32" s="294">
        <v>23133</v>
      </c>
      <c r="M32" s="295">
        <v>29478</v>
      </c>
      <c r="N32" s="296">
        <v>-21.5</v>
      </c>
    </row>
    <row r="33" spans="1:16" ht="13.5" customHeight="1">
      <c r="A33" s="248"/>
      <c r="B33" s="244"/>
      <c r="C33" s="244"/>
      <c r="D33" s="244"/>
      <c r="E33" s="244"/>
      <c r="F33" s="244"/>
      <c r="G33" s="1151" t="s">
        <v>496</v>
      </c>
      <c r="H33" s="1152"/>
      <c r="I33" s="1152"/>
      <c r="J33" s="1153"/>
      <c r="K33" s="294" t="s">
        <v>481</v>
      </c>
      <c r="L33" s="294" t="s">
        <v>481</v>
      </c>
      <c r="M33" s="295" t="s">
        <v>481</v>
      </c>
      <c r="N33" s="296" t="s">
        <v>481</v>
      </c>
    </row>
    <row r="34" spans="1:16" ht="27" customHeight="1">
      <c r="A34" s="248"/>
      <c r="B34" s="244"/>
      <c r="C34" s="244"/>
      <c r="D34" s="244"/>
      <c r="E34" s="244"/>
      <c r="F34" s="244"/>
      <c r="G34" s="1151" t="s">
        <v>497</v>
      </c>
      <c r="H34" s="1152"/>
      <c r="I34" s="1152"/>
      <c r="J34" s="1153"/>
      <c r="K34" s="294" t="s">
        <v>481</v>
      </c>
      <c r="L34" s="294" t="s">
        <v>481</v>
      </c>
      <c r="M34" s="295" t="s">
        <v>481</v>
      </c>
      <c r="N34" s="296" t="s">
        <v>481</v>
      </c>
    </row>
    <row r="35" spans="1:16" ht="27" customHeight="1">
      <c r="A35" s="248"/>
      <c r="B35" s="244"/>
      <c r="C35" s="244"/>
      <c r="D35" s="244"/>
      <c r="E35" s="244"/>
      <c r="F35" s="244"/>
      <c r="G35" s="1151" t="s">
        <v>498</v>
      </c>
      <c r="H35" s="1152"/>
      <c r="I35" s="1152"/>
      <c r="J35" s="1153"/>
      <c r="K35" s="294">
        <v>230975</v>
      </c>
      <c r="L35" s="294">
        <v>7418</v>
      </c>
      <c r="M35" s="295">
        <v>9466</v>
      </c>
      <c r="N35" s="296">
        <v>-21.6</v>
      </c>
    </row>
    <row r="36" spans="1:16" ht="27" customHeight="1">
      <c r="A36" s="248"/>
      <c r="B36" s="244"/>
      <c r="C36" s="244"/>
      <c r="D36" s="244"/>
      <c r="E36" s="244"/>
      <c r="F36" s="244"/>
      <c r="G36" s="1151" t="s">
        <v>499</v>
      </c>
      <c r="H36" s="1152"/>
      <c r="I36" s="1152"/>
      <c r="J36" s="1153"/>
      <c r="K36" s="294">
        <v>172054</v>
      </c>
      <c r="L36" s="294">
        <v>5525</v>
      </c>
      <c r="M36" s="295">
        <v>2568</v>
      </c>
      <c r="N36" s="296">
        <v>115.1</v>
      </c>
    </row>
    <row r="37" spans="1:16" ht="13.5" customHeight="1">
      <c r="A37" s="248"/>
      <c r="B37" s="244"/>
      <c r="C37" s="244"/>
      <c r="D37" s="244"/>
      <c r="E37" s="244"/>
      <c r="F37" s="244"/>
      <c r="G37" s="1151" t="s">
        <v>500</v>
      </c>
      <c r="H37" s="1152"/>
      <c r="I37" s="1152"/>
      <c r="J37" s="1153"/>
      <c r="K37" s="294">
        <v>96011</v>
      </c>
      <c r="L37" s="294">
        <v>3083</v>
      </c>
      <c r="M37" s="295">
        <v>1267</v>
      </c>
      <c r="N37" s="296">
        <v>143.30000000000001</v>
      </c>
    </row>
    <row r="38" spans="1:16" ht="27" customHeight="1">
      <c r="A38" s="248"/>
      <c r="B38" s="244"/>
      <c r="C38" s="244"/>
      <c r="D38" s="244"/>
      <c r="E38" s="244"/>
      <c r="F38" s="244"/>
      <c r="G38" s="1154" t="s">
        <v>501</v>
      </c>
      <c r="H38" s="1155"/>
      <c r="I38" s="1155"/>
      <c r="J38" s="1156"/>
      <c r="K38" s="297" t="s">
        <v>481</v>
      </c>
      <c r="L38" s="297" t="s">
        <v>481</v>
      </c>
      <c r="M38" s="298">
        <v>1</v>
      </c>
      <c r="N38" s="299" t="s">
        <v>481</v>
      </c>
      <c r="O38" s="293"/>
    </row>
    <row r="39" spans="1:16">
      <c r="A39" s="248"/>
      <c r="B39" s="244"/>
      <c r="C39" s="244"/>
      <c r="D39" s="244"/>
      <c r="E39" s="244"/>
      <c r="F39" s="244"/>
      <c r="G39" s="1154" t="s">
        <v>502</v>
      </c>
      <c r="H39" s="1155"/>
      <c r="I39" s="1155"/>
      <c r="J39" s="1156"/>
      <c r="K39" s="300" t="s">
        <v>481</v>
      </c>
      <c r="L39" s="300" t="s">
        <v>481</v>
      </c>
      <c r="M39" s="301">
        <v>-3176</v>
      </c>
      <c r="N39" s="302" t="s">
        <v>481</v>
      </c>
      <c r="O39" s="293"/>
    </row>
    <row r="40" spans="1:16" ht="27" customHeight="1">
      <c r="A40" s="248"/>
      <c r="B40" s="244"/>
      <c r="C40" s="244"/>
      <c r="D40" s="244"/>
      <c r="E40" s="244"/>
      <c r="F40" s="244"/>
      <c r="G40" s="1151" t="s">
        <v>503</v>
      </c>
      <c r="H40" s="1152"/>
      <c r="I40" s="1152"/>
      <c r="J40" s="1153"/>
      <c r="K40" s="300">
        <v>-808957</v>
      </c>
      <c r="L40" s="300">
        <v>-25979</v>
      </c>
      <c r="M40" s="301">
        <v>-27766</v>
      </c>
      <c r="N40" s="302">
        <v>-6.4</v>
      </c>
      <c r="O40" s="293"/>
    </row>
    <row r="41" spans="1:16">
      <c r="A41" s="248"/>
      <c r="B41" s="244"/>
      <c r="C41" s="244"/>
      <c r="D41" s="244"/>
      <c r="E41" s="244"/>
      <c r="F41" s="244"/>
      <c r="G41" s="1157" t="s">
        <v>276</v>
      </c>
      <c r="H41" s="1158"/>
      <c r="I41" s="1158"/>
      <c r="J41" s="1159"/>
      <c r="K41" s="294">
        <v>410427</v>
      </c>
      <c r="L41" s="300">
        <v>13180</v>
      </c>
      <c r="M41" s="301">
        <v>11838</v>
      </c>
      <c r="N41" s="302">
        <v>11.3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1093479</v>
      </c>
      <c r="J51" s="320">
        <v>41800</v>
      </c>
      <c r="K51" s="321">
        <v>-9.4</v>
      </c>
      <c r="L51" s="322">
        <v>42839</v>
      </c>
      <c r="M51" s="323">
        <v>-13.3</v>
      </c>
      <c r="N51" s="324">
        <v>3.9</v>
      </c>
    </row>
    <row r="52" spans="1:14">
      <c r="A52" s="248"/>
      <c r="B52" s="244"/>
      <c r="C52" s="244"/>
      <c r="D52" s="244"/>
      <c r="E52" s="244"/>
      <c r="F52" s="244"/>
      <c r="G52" s="325"/>
      <c r="H52" s="326" t="s">
        <v>514</v>
      </c>
      <c r="I52" s="327">
        <v>659518</v>
      </c>
      <c r="J52" s="328">
        <v>25211</v>
      </c>
      <c r="K52" s="329">
        <v>13.6</v>
      </c>
      <c r="L52" s="330">
        <v>22027</v>
      </c>
      <c r="M52" s="331">
        <v>-17.100000000000001</v>
      </c>
      <c r="N52" s="332">
        <v>30.7</v>
      </c>
    </row>
    <row r="53" spans="1:14">
      <c r="A53" s="248"/>
      <c r="B53" s="244"/>
      <c r="C53" s="244"/>
      <c r="D53" s="244"/>
      <c r="E53" s="244"/>
      <c r="F53" s="244"/>
      <c r="G53" s="310" t="s">
        <v>515</v>
      </c>
      <c r="H53" s="311"/>
      <c r="I53" s="319">
        <v>604217</v>
      </c>
      <c r="J53" s="320">
        <v>21852</v>
      </c>
      <c r="K53" s="321">
        <v>-47.7</v>
      </c>
      <c r="L53" s="322">
        <v>46819</v>
      </c>
      <c r="M53" s="323">
        <v>9.3000000000000007</v>
      </c>
      <c r="N53" s="324">
        <v>-57</v>
      </c>
    </row>
    <row r="54" spans="1:14">
      <c r="A54" s="248"/>
      <c r="B54" s="244"/>
      <c r="C54" s="244"/>
      <c r="D54" s="244"/>
      <c r="E54" s="244"/>
      <c r="F54" s="244"/>
      <c r="G54" s="325"/>
      <c r="H54" s="326" t="s">
        <v>514</v>
      </c>
      <c r="I54" s="327">
        <v>339010</v>
      </c>
      <c r="J54" s="328">
        <v>12260</v>
      </c>
      <c r="K54" s="329">
        <v>-51.4</v>
      </c>
      <c r="L54" s="330">
        <v>24121</v>
      </c>
      <c r="M54" s="331">
        <v>9.5</v>
      </c>
      <c r="N54" s="332">
        <v>-60.9</v>
      </c>
    </row>
    <row r="55" spans="1:14">
      <c r="A55" s="248"/>
      <c r="B55" s="244"/>
      <c r="C55" s="244"/>
      <c r="D55" s="244"/>
      <c r="E55" s="244"/>
      <c r="F55" s="244"/>
      <c r="G55" s="310" t="s">
        <v>516</v>
      </c>
      <c r="H55" s="311"/>
      <c r="I55" s="319">
        <v>1241668</v>
      </c>
      <c r="J55" s="320">
        <v>43799</v>
      </c>
      <c r="K55" s="321">
        <v>100.4</v>
      </c>
      <c r="L55" s="322">
        <v>53270</v>
      </c>
      <c r="M55" s="323">
        <v>13.8</v>
      </c>
      <c r="N55" s="324">
        <v>86.6</v>
      </c>
    </row>
    <row r="56" spans="1:14">
      <c r="A56" s="248"/>
      <c r="B56" s="244"/>
      <c r="C56" s="244"/>
      <c r="D56" s="244"/>
      <c r="E56" s="244"/>
      <c r="F56" s="244"/>
      <c r="G56" s="325"/>
      <c r="H56" s="326" t="s">
        <v>514</v>
      </c>
      <c r="I56" s="327">
        <v>333821</v>
      </c>
      <c r="J56" s="328">
        <v>11775</v>
      </c>
      <c r="K56" s="329">
        <v>-4</v>
      </c>
      <c r="L56" s="330">
        <v>24316</v>
      </c>
      <c r="M56" s="331">
        <v>0.8</v>
      </c>
      <c r="N56" s="332">
        <v>-4.8</v>
      </c>
    </row>
    <row r="57" spans="1:14">
      <c r="A57" s="248"/>
      <c r="B57" s="244"/>
      <c r="C57" s="244"/>
      <c r="D57" s="244"/>
      <c r="E57" s="244"/>
      <c r="F57" s="244"/>
      <c r="G57" s="310" t="s">
        <v>517</v>
      </c>
      <c r="H57" s="311"/>
      <c r="I57" s="319">
        <v>2223781</v>
      </c>
      <c r="J57" s="320">
        <v>74802</v>
      </c>
      <c r="K57" s="321">
        <v>70.8</v>
      </c>
      <c r="L57" s="322">
        <v>53292</v>
      </c>
      <c r="M57" s="323">
        <v>0</v>
      </c>
      <c r="N57" s="324">
        <v>70.8</v>
      </c>
    </row>
    <row r="58" spans="1:14">
      <c r="A58" s="248"/>
      <c r="B58" s="244"/>
      <c r="C58" s="244"/>
      <c r="D58" s="244"/>
      <c r="E58" s="244"/>
      <c r="F58" s="244"/>
      <c r="G58" s="325"/>
      <c r="H58" s="326" t="s">
        <v>514</v>
      </c>
      <c r="I58" s="327">
        <v>901098</v>
      </c>
      <c r="J58" s="328">
        <v>30310</v>
      </c>
      <c r="K58" s="329">
        <v>157.4</v>
      </c>
      <c r="L58" s="330">
        <v>28900</v>
      </c>
      <c r="M58" s="331">
        <v>18.899999999999999</v>
      </c>
      <c r="N58" s="332">
        <v>138.5</v>
      </c>
    </row>
    <row r="59" spans="1:14">
      <c r="A59" s="248"/>
      <c r="B59" s="244"/>
      <c r="C59" s="244"/>
      <c r="D59" s="244"/>
      <c r="E59" s="244"/>
      <c r="F59" s="244"/>
      <c r="G59" s="310" t="s">
        <v>518</v>
      </c>
      <c r="H59" s="311"/>
      <c r="I59" s="319">
        <v>5199200</v>
      </c>
      <c r="J59" s="320">
        <v>166967</v>
      </c>
      <c r="K59" s="321">
        <v>123.2</v>
      </c>
      <c r="L59" s="322">
        <v>49919</v>
      </c>
      <c r="M59" s="323">
        <v>-6.3</v>
      </c>
      <c r="N59" s="324">
        <v>129.5</v>
      </c>
    </row>
    <row r="60" spans="1:14">
      <c r="A60" s="248"/>
      <c r="B60" s="244"/>
      <c r="C60" s="244"/>
      <c r="D60" s="244"/>
      <c r="E60" s="244"/>
      <c r="F60" s="244"/>
      <c r="G60" s="325"/>
      <c r="H60" s="326" t="s">
        <v>514</v>
      </c>
      <c r="I60" s="333">
        <v>1992185</v>
      </c>
      <c r="J60" s="328">
        <v>63977</v>
      </c>
      <c r="K60" s="329">
        <v>111.1</v>
      </c>
      <c r="L60" s="330">
        <v>26398</v>
      </c>
      <c r="M60" s="331">
        <v>-8.6999999999999993</v>
      </c>
      <c r="N60" s="332">
        <v>119.8</v>
      </c>
    </row>
    <row r="61" spans="1:14">
      <c r="A61" s="248"/>
      <c r="B61" s="244"/>
      <c r="C61" s="244"/>
      <c r="D61" s="244"/>
      <c r="E61" s="244"/>
      <c r="F61" s="244"/>
      <c r="G61" s="310" t="s">
        <v>519</v>
      </c>
      <c r="H61" s="334"/>
      <c r="I61" s="335">
        <v>2072469</v>
      </c>
      <c r="J61" s="336">
        <v>69844</v>
      </c>
      <c r="K61" s="337">
        <v>47.5</v>
      </c>
      <c r="L61" s="338">
        <v>49228</v>
      </c>
      <c r="M61" s="339">
        <v>0.7</v>
      </c>
      <c r="N61" s="324">
        <v>46.8</v>
      </c>
    </row>
    <row r="62" spans="1:14">
      <c r="A62" s="248"/>
      <c r="B62" s="244"/>
      <c r="C62" s="244"/>
      <c r="D62" s="244"/>
      <c r="E62" s="244"/>
      <c r="F62" s="244"/>
      <c r="G62" s="325"/>
      <c r="H62" s="326" t="s">
        <v>514</v>
      </c>
      <c r="I62" s="327">
        <v>845126</v>
      </c>
      <c r="J62" s="328">
        <v>28707</v>
      </c>
      <c r="K62" s="329">
        <v>45.3</v>
      </c>
      <c r="L62" s="330">
        <v>25152</v>
      </c>
      <c r="M62" s="331">
        <v>0.7</v>
      </c>
      <c r="N62" s="332">
        <v>44.6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49.24</v>
      </c>
      <c r="G47" s="12">
        <v>56.37</v>
      </c>
      <c r="H47" s="12">
        <v>64.53</v>
      </c>
      <c r="I47" s="12">
        <v>55.99</v>
      </c>
      <c r="J47" s="13">
        <v>46.54</v>
      </c>
    </row>
    <row r="48" spans="2:10" ht="57.75" customHeight="1">
      <c r="B48" s="14"/>
      <c r="C48" s="1171" t="s">
        <v>4</v>
      </c>
      <c r="D48" s="1171"/>
      <c r="E48" s="1172"/>
      <c r="F48" s="15">
        <v>6.06</v>
      </c>
      <c r="G48" s="16">
        <v>6.49</v>
      </c>
      <c r="H48" s="16">
        <v>4.97</v>
      </c>
      <c r="I48" s="16">
        <v>6.89</v>
      </c>
      <c r="J48" s="17">
        <v>4.78</v>
      </c>
    </row>
    <row r="49" spans="2:10" ht="57.75" customHeight="1" thickBot="1">
      <c r="B49" s="18"/>
      <c r="C49" s="1173" t="s">
        <v>5</v>
      </c>
      <c r="D49" s="1173"/>
      <c r="E49" s="1174"/>
      <c r="F49" s="19">
        <v>8.1999999999999993</v>
      </c>
      <c r="G49" s="20">
        <v>8.89</v>
      </c>
      <c r="H49" s="20">
        <v>8.5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2017-03-29T05:23:46Z</cp:lastPrinted>
  <dcterms:created xsi:type="dcterms:W3CDTF">2017-02-15T22:34:37Z</dcterms:created>
  <dcterms:modified xsi:type="dcterms:W3CDTF">2017-05-11T07:06:40Z</dcterms:modified>
</cp:coreProperties>
</file>