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80" yWindow="6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O35" i="9"/>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C35"/>
  <c r="CO34"/>
  <c r="BE34"/>
  <c r="C34"/>
  <c r="U34" l="1"/>
  <c r="U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W34" l="1"/>
  <c r="BW35" s="1"/>
  <c r="BW36" s="1"/>
  <c r="BW37" s="1"/>
  <c r="BW38" s="1"/>
  <c r="BW39" s="1"/>
  <c r="BW40" s="1"/>
  <c r="BW41" s="1"/>
  <c r="BW42" s="1"/>
  <c r="BW43" s="1"/>
</calcChain>
</file>

<file path=xl/sharedStrings.xml><?xml version="1.0" encoding="utf-8"?>
<sst xmlns="http://schemas.openxmlformats.org/spreadsheetml/2006/main" count="1112" uniqueCount="565">
  <si>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</si>
  <si>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</si>
  <si>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</si>
  <si>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</si>
  <si>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</si>
  <si>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</si>
  <si>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</si>
  <si>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</si>
  <si>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</si>
  <si>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</si>
  <si>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</si>
  <si>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</si>
  <si>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</si>
  <si>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</si>
  <si>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</si>
  <si>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</si>
  <si>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</si>
  <si>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</si>
  <si>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</si>
  <si>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</si>
  <si>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</si>
  <si>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</si>
  <si>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</si>
  <si>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</si>
  <si>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</si>
  <si>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</si>
  <si>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</si>
  <si>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</si>
  <si>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</si>
  <si>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</si>
  <si>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</si>
  <si>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</si>
  <si>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</si>
  <si>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</si>
  <si>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</si>
  <si>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</si>
  <si>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</si>
  <si>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</si>
  <si>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</si>
  <si>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</si>
  <si>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</si>
  <si>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</si>
  <si>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</si>
  <si>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</si>
  <si>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</si>
  <si>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</si>
  <si>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</si>
  <si>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</si>
  <si>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</si>
  <si>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</si>
  <si>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</si>
  <si>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</si>
  <si>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</si>
  <si>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</si>
  <si>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</si>
  <si>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</si>
  <si>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</si>
  <si>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</si>
  <si>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</si>
  <si>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</si>
  <si>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</si>
  <si>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</si>
  <si>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</si>
  <si>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</si>
  <si>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</si>
  <si>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</si>
  <si>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</si>
  <si>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</si>
  <si>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</si>
  <si>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</si>
  <si>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</si>
  <si>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</si>
  <si>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</si>
  <si>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</si>
  <si>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</si>
  <si>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</si>
  <si>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</si>
  <si>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</si>
  <si>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</si>
  <si>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</si>
  <si>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</si>
  <si>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篠栗町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</si>
  <si>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</si>
  <si>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</si>
  <si>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</si>
  <si>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</si>
  <si>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</si>
  <si>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</si>
  <si>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</si>
  <si>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</si>
  <si>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</si>
  <si>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</si>
  <si>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</si>
  <si>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</si>
  <si>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</si>
  <si>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</si>
  <si>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</si>
  <si>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</si>
  <si>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</si>
  <si>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</si>
  <si>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</si>
  <si>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</si>
  <si>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</si>
  <si>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</si>
  <si>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</si>
  <si>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</si>
  <si>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</si>
  <si>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</si>
  <si>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</si>
  <si>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</si>
  <si>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</si>
  <si>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</si>
  <si>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</si>
  <si>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</si>
  <si>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</si>
  <si>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</si>
  <si>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</si>
  <si>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</si>
  <si>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</si>
  <si>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</si>
  <si>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</si>
  <si>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</si>
  <si>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</si>
  <si>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</si>
  <si>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</si>
  <si>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</si>
  <si>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</si>
  <si>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</si>
  <si>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</si>
  <si>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</si>
  <si>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</si>
  <si>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</si>
  <si>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</si>
  <si>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</si>
  <si>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</si>
  <si>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</si>
  <si>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</si>
  <si>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</si>
  <si>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</si>
  <si>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</si>
  <si>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</si>
  <si>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</si>
  <si>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</si>
  <si>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</si>
  <si>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</si>
  <si>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</si>
  <si>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</si>
  <si>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</si>
  <si>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</si>
  <si>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</si>
  <si>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</si>
  <si>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</si>
  <si>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</si>
  <si>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</si>
  <si>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</si>
  <si>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</si>
  <si>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</si>
  <si>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</si>
  <si>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</si>
  <si>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</si>
  <si>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</si>
  <si>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</si>
  <si>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</si>
  <si>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</si>
  <si>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</si>
  <si>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</si>
  <si>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</si>
  <si>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</si>
  <si>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</si>
  <si>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</si>
  <si>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</si>
  <si>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</si>
  <si>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</si>
  <si>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</si>
  <si>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</si>
  <si>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</si>
  <si>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</si>
  <si>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</si>
  <si>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</si>
  <si>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</si>
  <si>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</si>
  <si>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</si>
  <si>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</si>
  <si>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</si>
  <si>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</si>
  <si>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</si>
  <si>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</si>
  <si>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</si>
  <si>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</si>
  <si>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</si>
  <si>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</si>
  <si>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福岡県篠栗町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</si>
  <si>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</si>
  <si>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</si>
  <si>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</si>
  <si>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</si>
  <si>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</si>
  <si>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</si>
  <si>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</si>
  <si>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</si>
  <si>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</si>
  <si>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</si>
  <si>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</si>
  <si>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</si>
  <si>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</si>
  <si>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</si>
  <si>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</si>
  <si>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</si>
  <si>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</si>
  <si>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</si>
  <si>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</si>
  <si>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</si>
  <si>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</si>
  <si>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</si>
  <si>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</si>
  <si>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</si>
  <si>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</si>
  <si>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</si>
  <si>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</si>
  <si>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</si>
  <si>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</si>
  <si>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</si>
  <si>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</si>
  <si>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</si>
  <si>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</si>
  <si>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</si>
  <si>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</si>
  <si>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</si>
  <si>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</si>
  <si>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</si>
  <si>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</si>
  <si>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</si>
  <si>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</si>
  <si>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</si>
  <si>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</si>
  <si>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</si>
  <si>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</si>
  <si>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</si>
  <si>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</si>
  <si>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</si>
  <si>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</si>
  <si>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</si>
  <si>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</si>
  <si>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</si>
  <si>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</si>
  <si>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</si>
  <si>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</si>
  <si>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</si>
  <si>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</si>
  <si>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</si>
  <si>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</si>
  <si>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</si>
  <si>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</si>
  <si>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</si>
  <si>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</si>
  <si>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</si>
  <si>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</si>
  <si>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</si>
  <si>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</si>
  <si>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</si>
  <si>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</si>
  <si>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</si>
  <si>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</si>
  <si>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</si>
  <si>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</si>
  <si>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</si>
  <si>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</si>
  <si>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</si>
  <si>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</si>
  <si>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</si>
  <si>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</si>
  <si>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</si>
  <si>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</si>
  <si>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</si>
  <si>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</si>
  <si>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</si>
  <si>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</si>
  <si>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</si>
  <si>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</si>
  <si>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</si>
  <si>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</si>
  <si>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</si>
  <si>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</si>
  <si>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</si>
  <si>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</si>
  <si>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</si>
  <si>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</si>
  <si>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</si>
  <si>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</si>
  <si>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</si>
  <si>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</si>
  <si>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</si>
  <si>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</si>
  <si>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</si>
  <si>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</si>
  <si>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</si>
  <si>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</si>
  <si>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</si>
  <si>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</si>
  <si>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</si>
  <si>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</si>
  <si>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</si>
  <si>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</si>
  <si>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</si>
  <si>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</si>
  <si>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</si>
  <si>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</si>
  <si>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</si>
  <si>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</si>
  <si>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</si>
  <si>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</si>
  <si>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</si>
  <si>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</si>
  <si>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</si>
  <si>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</si>
  <si>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</si>
  <si>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</si>
  <si>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</si>
  <si>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</si>
  <si>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</si>
  <si>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</si>
  <si>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</si>
  <si>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</si>
  <si>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</si>
  <si>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</si>
  <si>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</si>
  <si>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</si>
  <si>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</si>
  <si>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</si>
  <si>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</si>
  <si>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</si>
  <si>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</si>
  <si>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</si>
  <si>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</si>
  <si>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</si>
  <si>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</si>
  <si>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</si>
  <si>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</si>
  <si>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</si>
  <si>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福岡県篠栗町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</si>
  <si>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</si>
  <si>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</si>
  <si>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</si>
  <si>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</si>
  <si>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</si>
  <si>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</si>
  <si>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</si>
  <si>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</si>
  <si>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</si>
  <si>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</si>
  <si>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</si>
  <si>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</si>
  <si>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</si>
  <si>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</si>
  <si>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</si>
  <si>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</si>
  <si>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</si>
  <si>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</si>
  <si>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</si>
  <si>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</si>
  <si>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</si>
  <si>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</si>
  <si>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</si>
  <si>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</si>
  <si>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</si>
  <si>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</si>
  <si>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</si>
  <si>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</si>
  <si>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</si>
  <si>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</si>
  <si>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</si>
  <si>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</si>
  <si>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</si>
  <si>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</si>
  <si>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</si>
  <si>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</si>
  <si>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</si>
  <si>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</si>
  <si>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</si>
  <si>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</si>
  <si>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</si>
  <si>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</si>
  <si>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</si>
  <si>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</si>
  <si>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</si>
  <si>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</si>
  <si>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</si>
  <si>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</si>
  <si>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</si>
  <si>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</si>
  <si>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</si>
  <si>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</si>
  <si>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</si>
  <si>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</si>
  <si>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</si>
  <si>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</si>
  <si>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</si>
  <si>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</si>
  <si>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</si>
  <si>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</si>
  <si>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</si>
  <si>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</si>
  <si>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</si>
  <si>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</si>
  <si>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</si>
  <si>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</si>
  <si>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</si>
  <si>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</si>
  <si>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</si>
  <si>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</si>
  <si>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</si>
  <si>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</si>
  <si>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</si>
  <si>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</si>
  <si>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</si>
  <si>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</si>
  <si>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</si>
  <si>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</si>
  <si>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</si>
  <si>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</si>
  <si>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</si>
  <si>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</si>
  <si>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</si>
  <si>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</si>
  <si>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</si>
  <si>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</si>
  <si>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</si>
  <si>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</si>
  <si>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流域関連公共下水道事業特別会計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</si>
  <si>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</si>
  <si>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</si>
  <si>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</si>
  <si>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</si>
  <si>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</si>
  <si>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</si>
  <si>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</si>
  <si>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</si>
  <si>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</si>
  <si>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</si>
  <si>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</si>
  <si>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</si>
  <si>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</si>
  <si>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</si>
  <si>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</si>
  <si>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</si>
  <si>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</si>
  <si>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</si>
  <si>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</si>
  <si>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</si>
  <si>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</si>
  <si>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</si>
  <si>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</si>
  <si>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</si>
  <si>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</si>
  <si>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</si>
  <si>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</si>
  <si>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</si>
  <si>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</si>
  <si>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</si>
  <si>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</si>
  <si>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</si>
  <si>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</si>
  <si>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</si>
  <si>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</si>
  <si>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</si>
  <si>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</si>
  <si>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</si>
  <si>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</si>
  <si>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</si>
  <si>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</si>
  <si>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</si>
  <si>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</si>
  <si>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</si>
  <si>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</si>
  <si>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</si>
  <si>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</si>
  <si>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</si>
  <si>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</si>
  <si>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</si>
  <si>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</si>
  <si>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</si>
  <si>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</si>
  <si>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</si>
  <si>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</si>
  <si>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</si>
  <si>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</si>
  <si>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</si>
  <si>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</si>
  <si>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</si>
  <si>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</si>
  <si>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</si>
  <si>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</si>
  <si>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</si>
  <si>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</si>
  <si>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</si>
  <si>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</si>
  <si>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</si>
  <si>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</si>
  <si>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</si>
  <si>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</si>
  <si>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</si>
  <si>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</si>
  <si>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</si>
  <si>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</si>
  <si>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</si>
  <si>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</si>
  <si>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</si>
  <si>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</si>
  <si>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</si>
  <si>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</si>
  <si>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</si>
  <si>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</si>
  <si>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</si>
  <si>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</si>
  <si>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</si>
  <si>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</si>
  <si>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0.74</t>
  </si>
  <si>
    <t>▲ 1.24</t>
  </si>
  <si>
    <t>▲ 2.36</t>
  </si>
  <si>
    <t>▲ 1.32</t>
  </si>
  <si>
    <t>水道事業会計</t>
  </si>
  <si>
    <t>一般会計</t>
  </si>
  <si>
    <t>流域関連公共下水道事業会計</t>
  </si>
  <si>
    <t>後期高齢者医療特別会計</t>
  </si>
  <si>
    <t>その他会計（赤字）</t>
  </si>
  <si>
    <t>その他会計（黒字）</t>
  </si>
  <si>
    <t>福岡県市町村消防団員等公務災害補償組合</t>
  </si>
  <si>
    <t>福岡県自治会館管理組合</t>
  </si>
  <si>
    <t>糟屋郡自治会館組合</t>
  </si>
  <si>
    <t>糟屋郡篠栗町外一市五町財産組合</t>
  </si>
  <si>
    <t>北筑昇華苑組合</t>
  </si>
  <si>
    <t>須恵町外二ヶ町清掃施設組合</t>
  </si>
  <si>
    <t>-</t>
    <phoneticPr fontId="2"/>
  </si>
  <si>
    <t>-</t>
    <phoneticPr fontId="2"/>
  </si>
  <si>
    <t>粕屋南部消防組合（一般会計）</t>
    <phoneticPr fontId="2"/>
  </si>
  <si>
    <t>福岡地区水道企業団</t>
    <phoneticPr fontId="2"/>
  </si>
  <si>
    <t>-</t>
    <phoneticPr fontId="2"/>
  </si>
  <si>
    <t>-</t>
    <phoneticPr fontId="2"/>
  </si>
  <si>
    <t>-</t>
    <phoneticPr fontId="2"/>
  </si>
  <si>
    <t>福岡県市町村職員退職手当組合（一般会計）</t>
    <phoneticPr fontId="2"/>
  </si>
  <si>
    <t>福岡県市町村職員退職手当組合（基金特別会計）</t>
    <rPh sb="15" eb="17">
      <t>キキン</t>
    </rPh>
    <rPh sb="17" eb="19">
      <t>トクベツ</t>
    </rPh>
    <phoneticPr fontId="2"/>
  </si>
  <si>
    <t>福岡県自治振興組合（公文書館事業特別会計）</t>
    <phoneticPr fontId="2"/>
  </si>
  <si>
    <t>福岡県自治振興組合（一般会計）</t>
    <phoneticPr fontId="2"/>
  </si>
  <si>
    <t>福岡都市圏広域行政事業組合（流域連携事業特別会計）</t>
    <phoneticPr fontId="2"/>
  </si>
  <si>
    <t>福岡都市圏広域行政事業組合（競艇事業特別会計）</t>
    <phoneticPr fontId="2"/>
  </si>
  <si>
    <t>福岡都市圏広域行政事業組合（一般会計）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</si>
  <si>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</si>
  <si>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</si>
  <si>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</si>
  <si>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</si>
  <si>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法適用企業</t>
    <phoneticPr fontId="2"/>
  </si>
  <si>
    <t>粕屋南部消防組合（粕屋中南部休日診療所事業特別会計）</t>
    <rPh sb="19" eb="21">
      <t>ジギョウ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</si>
  <si>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</si>
  <si>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</si>
  <si>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</si>
  <si>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</si>
  <si>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</si>
  <si>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</si>
  <si>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</si>
  <si>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</si>
  <si>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</si>
  <si>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</si>
  <si>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</si>
  <si>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</si>
  <si>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地域総合整備事業債の償還が終了し、元利償還金が昨年度より2.5億円減の9.4億円となったことや、昨年度に引き続き公営企業債における資本費平準化債の発行に伴い、公営企業債の元利償還金に対する繰入金をある程度抑制できたことにより、実質公債費比率、将来負担比率ともに減少している。財源の確保や支出の削減に努め、積極的に基金の積み立てや地方債の繰上償還を実施していくことで、現在の実質公債費比率、将来負担比率を維持していく。 
</t>
    <rPh sb="115" eb="117">
      <t>ジッシツ</t>
    </rPh>
    <rPh sb="117" eb="120">
      <t>コウサイヒ</t>
    </rPh>
    <rPh sb="120" eb="122">
      <t>ヒリツ</t>
    </rPh>
    <rPh sb="123" eb="125">
      <t>ショウライ</t>
    </rPh>
    <rPh sb="125" eb="127">
      <t>フタン</t>
    </rPh>
    <rPh sb="127" eb="129">
      <t>ヒリツ</t>
    </rPh>
    <rPh sb="132" eb="134">
      <t>ゲンショウ</t>
    </rPh>
    <rPh sb="188" eb="190">
      <t>ジッシツ</t>
    </rPh>
    <rPh sb="190" eb="193">
      <t>コウサイヒ</t>
    </rPh>
    <rPh sb="193" eb="195">
      <t>ヒリツ</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</si>
</sst>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23032</c:v>
                </c:pt>
                <c:pt idx="1">
                  <c:v>35974</c:v>
                </c:pt>
                <c:pt idx="2">
                  <c:v>19377</c:v>
                </c:pt>
                <c:pt idx="3">
                  <c:v>24348</c:v>
                </c:pt>
                <c:pt idx="4">
                  <c:v>25101</c:v>
                </c:pt>
              </c:numCache>
            </c:numRef>
          </c:val>
        </c:ser>
        <c:dLbls/>
        <c:marker val="1"/>
        <c:axId val="50677632"/>
        <c:axId val="50678784"/>
      </c:lineChart>
      <c:catAx>
        <c:axId val="5067763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78784"/>
        <c:crosses val="autoZero"/>
        <c:auto val="1"/>
        <c:lblAlgn val="ctr"/>
        <c:lblOffset val="100"/>
        <c:tickLblSkip val="1"/>
        <c:tickMarkSkip val="1"/>
      </c:catAx>
      <c:valAx>
        <c:axId val="50678784"/>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7763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7.54</c:v>
                </c:pt>
                <c:pt idx="1">
                  <c:v>4.28</c:v>
                </c:pt>
                <c:pt idx="2">
                  <c:v>4.95</c:v>
                </c:pt>
                <c:pt idx="3">
                  <c:v>4.9800000000000004</c:v>
                </c:pt>
                <c:pt idx="4">
                  <c:v>6.04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8.17</c:v>
                </c:pt>
                <c:pt idx="1">
                  <c:v>8.25</c:v>
                </c:pt>
                <c:pt idx="2">
                  <c:v>10.47</c:v>
                </c:pt>
                <c:pt idx="3">
                  <c:v>12.29</c:v>
                </c:pt>
                <c:pt idx="4">
                  <c:v>12.74</c:v>
                </c:pt>
              </c:numCache>
            </c:numRef>
          </c:val>
        </c:ser>
        <c:dLbls/>
        <c:gapWidth val="250"/>
        <c:overlap val="100"/>
        <c:axId val="112372352"/>
        <c:axId val="11045721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8.3699999999999992</c:v>
                </c:pt>
                <c:pt idx="1">
                  <c:v>8.9</c:v>
                </c:pt>
                <c:pt idx="2">
                  <c:v>14.76</c:v>
                </c:pt>
                <c:pt idx="3">
                  <c:v>1.76</c:v>
                </c:pt>
                <c:pt idx="4">
                  <c:v>1.27</c:v>
                </c:pt>
              </c:numCache>
            </c:numRef>
          </c:val>
        </c:ser>
        <c:dLbls/>
        <c:marker val="1"/>
        <c:axId val="112372352"/>
        <c:axId val="110457216"/>
      </c:lineChart>
      <c:catAx>
        <c:axId val="11237235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457216"/>
        <c:crosses val="autoZero"/>
        <c:auto val="1"/>
        <c:lblAlgn val="ctr"/>
        <c:lblOffset val="100"/>
        <c:tickLblSkip val="1"/>
        <c:tickMarkSkip val="1"/>
      </c:catAx>
      <c:valAx>
        <c:axId val="1104572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723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0.03</c:v>
                </c:pt>
                <c:pt idx="4">
                  <c:v>#N/A</c:v>
                </c:pt>
                <c:pt idx="5">
                  <c:v>0.02</c:v>
                </c:pt>
                <c:pt idx="6">
                  <c:v>#N/A</c:v>
                </c:pt>
                <c:pt idx="7">
                  <c:v>0.01</c:v>
                </c:pt>
                <c:pt idx="8">
                  <c:v>#N/A</c:v>
                </c:pt>
                <c:pt idx="9">
                  <c:v>0.09</c:v>
                </c:pt>
              </c:numCache>
            </c:numRef>
          </c:val>
        </c:ser>
        <c:ser>
          <c:idx val="6"/>
          <c:order val="6"/>
          <c:tx>
            <c:strRef>
              <c:f>データシート!$A$33</c:f>
              <c:strCache>
                <c:ptCount val="1"/>
                <c:pt idx="0">
                  <c:v>流域関連公共下水道事業会計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2.38</c:v>
                </c:pt>
                <c:pt idx="4">
                  <c:v>#N/A</c:v>
                </c:pt>
                <c:pt idx="5">
                  <c:v>2.33</c:v>
                </c:pt>
                <c:pt idx="6">
                  <c:v>#N/A</c:v>
                </c:pt>
                <c:pt idx="7">
                  <c:v>2.11</c:v>
                </c:pt>
                <c:pt idx="8">
                  <c:v>#N/A</c:v>
                </c:pt>
                <c:pt idx="9">
                  <c:v>2.13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7.54</c:v>
                </c:pt>
                <c:pt idx="2">
                  <c:v>#N/A</c:v>
                </c:pt>
                <c:pt idx="3">
                  <c:v>4.2699999999999996</c:v>
                </c:pt>
                <c:pt idx="4">
                  <c:v>#N/A</c:v>
                </c:pt>
                <c:pt idx="5">
                  <c:v>4.9400000000000004</c:v>
                </c:pt>
                <c:pt idx="6">
                  <c:v>#N/A</c:v>
                </c:pt>
                <c:pt idx="7">
                  <c:v>4.97</c:v>
                </c:pt>
                <c:pt idx="8">
                  <c:v>#N/A</c:v>
                </c:pt>
                <c:pt idx="9">
                  <c:v>6.03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11.41</c:v>
                </c:pt>
                <c:pt idx="2">
                  <c:v>#N/A</c:v>
                </c:pt>
                <c:pt idx="3">
                  <c:v>11.09</c:v>
                </c:pt>
                <c:pt idx="4">
                  <c:v>#N/A</c:v>
                </c:pt>
                <c:pt idx="5">
                  <c:v>10.73</c:v>
                </c:pt>
                <c:pt idx="6">
                  <c:v>#N/A</c:v>
                </c:pt>
                <c:pt idx="7">
                  <c:v>10.09</c:v>
                </c:pt>
                <c:pt idx="8">
                  <c:v>#N/A</c:v>
                </c:pt>
                <c:pt idx="9">
                  <c:v>9.14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0.74</c:v>
                </c:pt>
                <c:pt idx="1">
                  <c:v>#N/A</c:v>
                </c:pt>
                <c:pt idx="2">
                  <c:v>1.24</c:v>
                </c:pt>
                <c:pt idx="3">
                  <c:v>#N/A</c:v>
                </c:pt>
                <c:pt idx="4">
                  <c:v>2.36</c:v>
                </c:pt>
                <c:pt idx="5">
                  <c:v>#N/A</c:v>
                </c:pt>
                <c:pt idx="6">
                  <c:v>1.32</c:v>
                </c:pt>
                <c:pt idx="7">
                  <c:v>#N/A</c:v>
                </c:pt>
                <c:pt idx="8">
                  <c:v>2.36</c:v>
                </c:pt>
                <c:pt idx="9">
                  <c:v>#N/A</c:v>
                </c:pt>
              </c:numCache>
            </c:numRef>
          </c:val>
        </c:ser>
        <c:dLbls/>
        <c:overlap val="100"/>
        <c:axId val="111688320"/>
        <c:axId val="111821184"/>
      </c:barChart>
      <c:catAx>
        <c:axId val="1116883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21184"/>
        <c:crosses val="autoZero"/>
        <c:auto val="1"/>
        <c:lblAlgn val="ctr"/>
        <c:lblOffset val="100"/>
        <c:tickLblSkip val="1"/>
        <c:tickMarkSkip val="1"/>
      </c:catAx>
      <c:valAx>
        <c:axId val="1118211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8832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1197</c:v>
                </c:pt>
                <c:pt idx="5">
                  <c:v>1235</c:v>
                </c:pt>
                <c:pt idx="8">
                  <c:v>1249</c:v>
                </c:pt>
                <c:pt idx="11">
                  <c:v>1299</c:v>
                </c:pt>
                <c:pt idx="14">
                  <c:v>1096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64</c:v>
                </c:pt>
                <c:pt idx="3">
                  <c:v>69</c:v>
                </c:pt>
                <c:pt idx="6">
                  <c:v>68</c:v>
                </c:pt>
                <c:pt idx="9">
                  <c:v>68</c:v>
                </c:pt>
                <c:pt idx="12">
                  <c:v>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170</c:v>
                </c:pt>
                <c:pt idx="3">
                  <c:v>176</c:v>
                </c:pt>
                <c:pt idx="6">
                  <c:v>176</c:v>
                </c:pt>
                <c:pt idx="9">
                  <c:v>174</c:v>
                </c:pt>
                <c:pt idx="12">
                  <c:v>146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218</c:v>
                </c:pt>
                <c:pt idx="3">
                  <c:v>223</c:v>
                </c:pt>
                <c:pt idx="6">
                  <c:v>232</c:v>
                </c:pt>
                <c:pt idx="9">
                  <c:v>232</c:v>
                </c:pt>
                <c:pt idx="12">
                  <c:v>216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1098</c:v>
                </c:pt>
                <c:pt idx="3">
                  <c:v>1138</c:v>
                </c:pt>
                <c:pt idx="6">
                  <c:v>1166</c:v>
                </c:pt>
                <c:pt idx="9">
                  <c:v>1198</c:v>
                </c:pt>
                <c:pt idx="12">
                  <c:v>943</c:v>
                </c:pt>
              </c:numCache>
            </c:numRef>
          </c:val>
        </c:ser>
        <c:dLbls/>
        <c:gapWidth val="100"/>
        <c:overlap val="100"/>
        <c:axId val="51416064"/>
        <c:axId val="5143424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353</c:v>
                </c:pt>
                <c:pt idx="2">
                  <c:v>#N/A</c:v>
                </c:pt>
                <c:pt idx="3">
                  <c:v>#N/A</c:v>
                </c:pt>
                <c:pt idx="4">
                  <c:v>371</c:v>
                </c:pt>
                <c:pt idx="5">
                  <c:v>#N/A</c:v>
                </c:pt>
                <c:pt idx="6">
                  <c:v>#N/A</c:v>
                </c:pt>
                <c:pt idx="7">
                  <c:v>393</c:v>
                </c:pt>
                <c:pt idx="8">
                  <c:v>#N/A</c:v>
                </c:pt>
                <c:pt idx="9">
                  <c:v>#N/A</c:v>
                </c:pt>
                <c:pt idx="10">
                  <c:v>373</c:v>
                </c:pt>
                <c:pt idx="11">
                  <c:v>#N/A</c:v>
                </c:pt>
                <c:pt idx="12">
                  <c:v>#N/A</c:v>
                </c:pt>
                <c:pt idx="13">
                  <c:v>283</c:v>
                </c:pt>
                <c:pt idx="14">
                  <c:v>#N/A</c:v>
                </c:pt>
              </c:numCache>
            </c:numRef>
          </c:val>
        </c:ser>
        <c:dLbls/>
        <c:marker val="1"/>
        <c:axId val="51416064"/>
        <c:axId val="51434240"/>
      </c:lineChart>
      <c:catAx>
        <c:axId val="514160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34240"/>
        <c:crosses val="autoZero"/>
        <c:auto val="1"/>
        <c:lblAlgn val="ctr"/>
        <c:lblOffset val="100"/>
        <c:tickLblSkip val="1"/>
        <c:tickMarkSkip val="1"/>
      </c:catAx>
      <c:valAx>
        <c:axId val="514342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160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11733</c:v>
                </c:pt>
                <c:pt idx="5">
                  <c:v>11162</c:v>
                </c:pt>
                <c:pt idx="8">
                  <c:v>10522</c:v>
                </c:pt>
                <c:pt idx="11">
                  <c:v>10209</c:v>
                </c:pt>
                <c:pt idx="14">
                  <c:v>9820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539</c:v>
                </c:pt>
                <c:pt idx="5">
                  <c:v>123</c:v>
                </c:pt>
                <c:pt idx="8">
                  <c:v>102</c:v>
                </c:pt>
                <c:pt idx="11">
                  <c:v>74</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3163</c:v>
                </c:pt>
                <c:pt idx="5">
                  <c:v>3860</c:v>
                </c:pt>
                <c:pt idx="8">
                  <c:v>3212</c:v>
                </c:pt>
                <c:pt idx="11">
                  <c:v>3063</c:v>
                </c:pt>
                <c:pt idx="14">
                  <c:v>2876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767</c:v>
                </c:pt>
                <c:pt idx="3">
                  <c:v>943</c:v>
                </c:pt>
                <c:pt idx="6">
                  <c:v>664</c:v>
                </c:pt>
                <c:pt idx="9">
                  <c:v>687</c:v>
                </c:pt>
                <c:pt idx="12">
                  <c:v>500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1792</c:v>
                </c:pt>
                <c:pt idx="3">
                  <c:v>1051</c:v>
                </c:pt>
                <c:pt idx="6">
                  <c:v>838</c:v>
                </c:pt>
                <c:pt idx="9">
                  <c:v>632</c:v>
                </c:pt>
                <c:pt idx="12">
                  <c:v>530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4442</c:v>
                </c:pt>
                <c:pt idx="3">
                  <c:v>3954</c:v>
                </c:pt>
                <c:pt idx="6">
                  <c:v>3368</c:v>
                </c:pt>
                <c:pt idx="9">
                  <c:v>3281</c:v>
                </c:pt>
                <c:pt idx="12">
                  <c:v>3047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9991</c:v>
                </c:pt>
                <c:pt idx="3">
                  <c:v>9167</c:v>
                </c:pt>
                <c:pt idx="6">
                  <c:v>7942</c:v>
                </c:pt>
                <c:pt idx="9">
                  <c:v>7445</c:v>
                </c:pt>
                <c:pt idx="12">
                  <c:v>7123</c:v>
                </c:pt>
              </c:numCache>
            </c:numRef>
          </c:val>
        </c:ser>
        <c:dLbls/>
        <c:gapWidth val="100"/>
        <c:overlap val="100"/>
        <c:axId val="112493312"/>
        <c:axId val="11249484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1556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12493312"/>
        <c:axId val="112494848"/>
      </c:lineChart>
      <c:catAx>
        <c:axId val="1124933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494848"/>
        <c:crosses val="autoZero"/>
        <c:auto val="1"/>
        <c:lblAlgn val="ctr"/>
        <c:lblOffset val="100"/>
        <c:tickLblSkip val="1"/>
        <c:tickMarkSkip val="1"/>
      </c:catAx>
      <c:valAx>
        <c:axId val="1124948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9331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{6221BE23-3036-4844-81F7-E99EB3668288}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{DC4AD0A2-7249-4598-8535-ACD533E508F5}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{1BF14E14-3CAF-4DF2-A4C0-B6FEEC62158D}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{B75A974F-AA4D-4F39-896F-331EA69F2F7E}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{C3765439-3217-4013-903A-78DF2596E590}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{C4B39532-1733-4770-8F8D-4093C7016CD1}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{A07D4AD6-C953-4635-9292-03EFA4A35DC4}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{C5F02F06-866B-492A-81AC-7F282BE97A66}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{04CEF27E-2094-485C-8033-4E52609FE7FF}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{9F0FEE71-7C23-4E30-8934-65DBAA6FB64A}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13155072"/>
        <c:axId val="113161344"/>
      </c:scatterChart>
      <c:valAx>
        <c:axId val="113155072"/>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161344"/>
        <c:crosses val="autoZero"/>
        <c:crossBetween val="midCat"/>
      </c:valAx>
      <c:valAx>
        <c:axId val="11316134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315507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extLst>
                <c:ext xmlns:c15="http://schemas.microsoft.com/office/drawing/2012/chart" uri="{CE6537A1-D6FC-4f65-9D91-7224C49458BB}">
                  <c15:layout/>
                  <c15:dlblFieldTable>
                    <c15:dlblFTEntry>
                      <c15:txfldGUID>{2028DD6B-D021-4F97-9978-D61840E95B42}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{98B5C5C3-B5CA-46FE-A880-E32F4BEF6DAB}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{E719E81A-2999-403C-B0BB-7EA29B72DD4D}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{C75B08AB-139D-4A45-AB1F-0187EBFF1914}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{BD633B63-2885-4C9F-B061-887CEB41CA9C}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7.5</c:v>
                </c:pt>
                <c:pt idx="2">
                  <c:v>7.1</c:v>
                </c:pt>
                <c:pt idx="3">
                  <c:v>7.3</c:v>
                </c:pt>
                <c:pt idx="4">
                  <c:v>6.7</c:v>
                </c:pt>
              </c:numCache>
            </c:numRef>
          </c:xVal>
          <c:yVal>
            <c:numRef>
              <c:f>公会計指標分析・財政指標組合せ分析表!$K$73:$O$73</c:f>
              <c:numCache>
                <c:formatCode>#,##0.0;"▲ "#,##0.0</c:formatCode>
                <c:ptCount val="5"/>
                <c:pt idx="0">
                  <c:v>30</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{DB6EA016-2AB9-44AD-990B-043770DAB391}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{0F96FB79-A688-4574-8633-FA121274A9A4}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{A21F4963-0C74-4B3F-BF03-D436685FF924}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{86AC73C4-FCB8-41D8-BEC3-D3AA6FFA357C}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{DCE05AA1-C15A-4406-AE82-2564E76B25A2}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er>
        <c:dLbls/>
        <c:axId val="112768896"/>
        <c:axId val="112779264"/>
      </c:scatterChart>
      <c:valAx>
        <c:axId val="112768896"/>
        <c:scaling>
          <c:orientation val="minMax"/>
          <c:max val="10.4"/>
          <c:min val="6.6"/>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79264"/>
        <c:crosses val="autoZero"/>
        <c:crossBetween val="midCat"/>
      </c:valAx>
      <c:valAx>
        <c:axId val="112779264"/>
        <c:scaling>
          <c:orientation val="minMax"/>
          <c:max val="45"/>
          <c:min val="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276889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地域総合整備事業債の</a:t>
          </a:r>
          <a:r>
            <a:rPr lang="ja-JP" altLang="ja-JP" sz="1100">
              <a:solidFill>
                <a:schemeClr val="dk1"/>
              </a:solidFill>
              <a:effectLst/>
              <a:latin typeface="+mn-lt"/>
              <a:ea typeface="+mn-ea"/>
              <a:cs typeface="+mn-cs"/>
            </a:rPr>
            <a:t>償還が終了し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昨年度より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億円減の</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億円となったこと</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、昨年度に引き続き公営企業債における資本費平準化債の発行に伴い、公営企業債の元利償還金に対する繰入金をある程度抑制できたこと</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実質公債費率の</a:t>
          </a:r>
          <a:r>
            <a:rPr lang="ja-JP" altLang="en-US" sz="1100">
              <a:solidFill>
                <a:schemeClr val="dk1"/>
              </a:solidFill>
              <a:effectLst/>
              <a:latin typeface="+mn-lt"/>
              <a:ea typeface="+mn-ea"/>
              <a:cs typeface="+mn-cs"/>
            </a:rPr>
            <a:t>減少に繋がった。しかしながら、</a:t>
          </a:r>
          <a:r>
            <a:rPr lang="ja-JP" altLang="ja-JP" sz="1100">
              <a:solidFill>
                <a:schemeClr val="dk1"/>
              </a:solidFill>
              <a:effectLst/>
              <a:latin typeface="+mn-lt"/>
              <a:ea typeface="+mn-ea"/>
              <a:cs typeface="+mn-cs"/>
            </a:rPr>
            <a:t>元利償還金の高い水準は、今後も変わらないことが想定され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計画的に繰上償還の実施を行い、実質公債費比率の上昇を抑制することに努める。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大型事業の取捨選択による地方債発行の抑制及び繰上償還実施の効果もあり、地方債現在高は減少している。今後も、財源の確保や支出の削減に努め、積極的に基金の積み立てや地方債の繰上償還を実施していくことで、現在の将来負担比率を維持していく。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福岡県篠栗町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31,663
31,530
38.93
10,001,367
9,459,495
382,336
6,332,417
7,122,882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福岡県篠栗町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31,663
31,530
38.93
10,001,367
9,459,495
382,336
6,332,417
7,122,882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福岡県篠栗町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31,663
31,530
38.93
10,001,367
9,459,495
382,336
6,332,417
7,122,882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福岡県篠栗町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31,663
31,530
38.93
10,001,367
9,459,495
382,336
6,332,417
7,122,882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類似団体の中でも法人</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事業所</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の数が多い方ではなく、税収は類似団体の平均額よりも低い。また、企業数の増加も乏しく、ここ数年の指数はほぼ横ばいである。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現在</a:t>
          </a:r>
          <a:r>
            <a:rPr lang="ja-JP" altLang="ja-JP" sz="1100">
              <a:solidFill>
                <a:schemeClr val="dk1"/>
              </a:solidFill>
              <a:effectLst/>
              <a:latin typeface="+mn-lt"/>
              <a:ea typeface="+mn-ea"/>
              <a:cs typeface="+mn-cs"/>
            </a:rPr>
            <a:t>、企業の誘致を増やしていくため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受け入れ態勢の整備を図</a:t>
          </a:r>
          <a:r>
            <a:rPr lang="ja-JP" altLang="en-US" sz="1100">
              <a:solidFill>
                <a:schemeClr val="dk1"/>
              </a:solidFill>
              <a:effectLst/>
              <a:latin typeface="+mn-lt"/>
              <a:ea typeface="+mn-ea"/>
              <a:cs typeface="+mn-cs"/>
            </a:rPr>
            <a:t>ってい</a:t>
          </a:r>
          <a:r>
            <a:rPr lang="ja-JP" altLang="ja-JP" sz="1100">
              <a:solidFill>
                <a:schemeClr val="dk1"/>
              </a:solidFill>
              <a:effectLst/>
              <a:latin typeface="+mn-lt"/>
              <a:ea typeface="+mn-ea"/>
              <a:cs typeface="+mn-cs"/>
            </a:rPr>
            <a:t>る</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税の徴収体制を強化</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税収の</a:t>
          </a:r>
          <a:r>
            <a:rPr lang="ja-JP" altLang="en-US" sz="1100">
              <a:solidFill>
                <a:schemeClr val="dk1"/>
              </a:solidFill>
              <a:effectLst/>
              <a:latin typeface="+mn-lt"/>
              <a:ea typeface="+mn-ea"/>
              <a:cs typeface="+mn-cs"/>
            </a:rPr>
            <a:t>さらなる</a:t>
          </a:r>
          <a:r>
            <a:rPr lang="ja-JP" altLang="ja-JP" sz="1100">
              <a:solidFill>
                <a:schemeClr val="dk1"/>
              </a:solidFill>
              <a:effectLst/>
              <a:latin typeface="+mn-lt"/>
              <a:ea typeface="+mn-ea"/>
              <a:cs typeface="+mn-cs"/>
            </a:rPr>
            <a:t>確保に努め</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更に、</a:t>
          </a:r>
          <a:r>
            <a:rPr lang="ja-JP" altLang="ja-JP" sz="1100">
              <a:solidFill>
                <a:schemeClr val="dk1"/>
              </a:solidFill>
              <a:effectLst/>
              <a:latin typeface="+mn-lt"/>
              <a:ea typeface="+mn-ea"/>
              <a:cs typeface="+mn-cs"/>
            </a:rPr>
            <a:t>本町の特徴でもある恵まれた自然環境を生かし</a:t>
          </a:r>
          <a:r>
            <a:rPr lang="ja-JP" altLang="en-US" sz="1100">
              <a:solidFill>
                <a:schemeClr val="dk1"/>
              </a:solidFill>
              <a:effectLst/>
              <a:latin typeface="+mn-lt"/>
              <a:ea typeface="+mn-ea"/>
              <a:cs typeface="+mn-cs"/>
            </a:rPr>
            <a:t>、</a:t>
          </a:r>
          <a:r>
            <a:rPr lang="ja-JP" altLang="en-US" sz="1100">
              <a:solidFill>
                <a:schemeClr val="dk1"/>
              </a:solidFill>
              <a:latin typeface="+mn-lt"/>
              <a:ea typeface="+mn-ea"/>
              <a:cs typeface="+mn-cs"/>
            </a:rPr>
            <a:t>経済的に自立していくための</a:t>
          </a:r>
          <a:r>
            <a:rPr lang="ja-JP" altLang="ja-JP" sz="1100">
              <a:solidFill>
                <a:schemeClr val="dk1"/>
              </a:solidFill>
              <a:effectLst/>
              <a:latin typeface="+mn-lt"/>
              <a:ea typeface="+mn-ea"/>
              <a:cs typeface="+mn-cs"/>
            </a:rPr>
            <a:t>方策について引き続き検討していく。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122061</xdr:rowOff>
    </xdr:from>
    <xdr:to>
      <xdr:col>7</xdr:col>
      <xdr:colOff>152400</xdr:colOff>
      <xdr:row>43</xdr:row>
      <xdr:rowOff>135467</xdr:rowOff>
    </xdr:to>
    <xdr:cxnSp macro="">
      <xdr:nvCxnSpPr>
        <xdr:cNvPr id="68" name="直線コネクタ 67"/>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148872</xdr:rowOff>
    </xdr:to>
    <xdr:cxnSp macro="">
      <xdr:nvCxnSpPr>
        <xdr:cNvPr id="71" name="直線コネクタ 70"/>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43</xdr:row>
      <xdr:rowOff>148872</xdr:rowOff>
    </xdr:to>
    <xdr:cxnSp macro="">
      <xdr:nvCxnSpPr>
        <xdr:cNvPr id="74" name="直線コネクタ 73"/>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148872</xdr:rowOff>
    </xdr:to>
    <xdr:cxnSp macro="">
      <xdr:nvCxnSpPr>
        <xdr:cNvPr id="77" name="直線コネクタ 76"/>
        <xdr:cNvCxnSpPr/>
      </xdr:nvCxnSpPr>
      <xdr:spPr>
        <a:xfrm>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71261</xdr:rowOff>
    </xdr:from>
    <xdr:to>
      <xdr:col>7</xdr:col>
      <xdr:colOff>203200</xdr:colOff>
      <xdr:row>44</xdr:row>
      <xdr:rowOff>1411</xdr:rowOff>
    </xdr:to>
    <xdr:sp macro="" textlink="">
      <xdr:nvSpPr>
        <xdr:cNvPr id="87" name="円/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1" name="円/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3" name="円/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比率</a:t>
          </a:r>
          <a:r>
            <a:rPr lang="ja-JP" altLang="en-US" sz="1100">
              <a:solidFill>
                <a:schemeClr val="dk1"/>
              </a:solidFill>
              <a:effectLst/>
              <a:latin typeface="+mn-lt"/>
              <a:ea typeface="+mn-ea"/>
              <a:cs typeface="+mn-cs"/>
            </a:rPr>
            <a:t>自体</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昨年度</a:t>
          </a:r>
          <a:r>
            <a:rPr lang="ja-JP" altLang="ja-JP" sz="1100">
              <a:solidFill>
                <a:schemeClr val="dk1"/>
              </a:solidFill>
              <a:effectLst/>
              <a:latin typeface="+mn-lt"/>
              <a:ea typeface="+mn-ea"/>
              <a:cs typeface="+mn-cs"/>
            </a:rPr>
            <a:t>よりも</a:t>
          </a:r>
          <a:r>
            <a:rPr lang="ja-JP" altLang="en-US" sz="1100">
              <a:solidFill>
                <a:schemeClr val="dk1"/>
              </a:solidFill>
              <a:effectLst/>
              <a:latin typeface="+mn-lt"/>
              <a:ea typeface="+mn-ea"/>
              <a:cs typeface="+mn-cs"/>
            </a:rPr>
            <a:t>減少しているが</a:t>
          </a:r>
          <a:r>
            <a:rPr lang="ja-JP" altLang="ja-JP" sz="1100">
              <a:solidFill>
                <a:schemeClr val="dk1"/>
              </a:solidFill>
              <a:effectLst/>
              <a:latin typeface="+mn-lt"/>
              <a:ea typeface="+mn-ea"/>
              <a:cs typeface="+mn-cs"/>
            </a:rPr>
            <a:t>、類似団体と比較して</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ポイント上回っている。人件費の水準は低い</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a:t>
          </a:r>
          <a:r>
            <a:rPr lang="ja-JP" altLang="en-US" sz="1100">
              <a:solidFill>
                <a:schemeClr val="dk1"/>
              </a:solidFill>
              <a:latin typeface="+mn-lt"/>
              <a:ea typeface="+mn-ea"/>
              <a:cs typeface="+mn-cs"/>
            </a:rPr>
            <a:t>物件費及び補助費等が</a:t>
          </a:r>
          <a:r>
            <a:rPr lang="ja-JP" altLang="ja-JP" sz="1100">
              <a:solidFill>
                <a:schemeClr val="dk1"/>
              </a:solidFill>
              <a:effectLst/>
              <a:latin typeface="+mn-lt"/>
              <a:ea typeface="+mn-ea"/>
              <a:cs typeface="+mn-cs"/>
            </a:rPr>
            <a:t>高い水準にあるため、今後は、適正な支出に努めると共に、都市計画区域の見直しを進めることで新たな財源の確保に努め、比率の改善を図る。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99568</xdr:rowOff>
    </xdr:from>
    <xdr:to>
      <xdr:col>7</xdr:col>
      <xdr:colOff>152400</xdr:colOff>
      <xdr:row>65</xdr:row>
      <xdr:rowOff>138176</xdr:rowOff>
    </xdr:to>
    <xdr:cxnSp macro="">
      <xdr:nvCxnSpPr>
        <xdr:cNvPr id="129" name="直線コネクタ 128"/>
        <xdr:cNvCxnSpPr/>
      </xdr:nvCxnSpPr>
      <xdr:spPr>
        <a:xfrm flipV="1">
          <a:off x="4114800" y="1124381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82804</xdr:rowOff>
    </xdr:from>
    <xdr:to>
      <xdr:col>6</xdr:col>
      <xdr:colOff>0</xdr:colOff>
      <xdr:row>65</xdr:row>
      <xdr:rowOff>138176</xdr:rowOff>
    </xdr:to>
    <xdr:cxnSp macro="">
      <xdr:nvCxnSpPr>
        <xdr:cNvPr id="132" name="直線コネクタ 131"/>
        <xdr:cNvCxnSpPr/>
      </xdr:nvCxnSpPr>
      <xdr:spPr>
        <a:xfrm>
          <a:off x="3225800" y="1105560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82804</xdr:rowOff>
    </xdr:to>
    <xdr:cxnSp macro="">
      <xdr:nvCxnSpPr>
        <xdr:cNvPr id="135" name="直線コネクタ 134"/>
        <xdr:cNvCxnSpPr/>
      </xdr:nvCxnSpPr>
      <xdr:spPr>
        <a:xfrm>
          <a:off x="2336800" y="109397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15240</xdr:rowOff>
    </xdr:to>
    <xdr:cxnSp macro="">
      <xdr:nvCxnSpPr>
        <xdr:cNvPr id="138" name="直線コネクタ 137"/>
        <xdr:cNvCxnSpPr/>
      </xdr:nvCxnSpPr>
      <xdr:spPr>
        <a:xfrm flipV="1">
          <a:off x="1447800" y="1093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48768</xdr:rowOff>
    </xdr:from>
    <xdr:to>
      <xdr:col>7</xdr:col>
      <xdr:colOff>203200</xdr:colOff>
      <xdr:row>65</xdr:row>
      <xdr:rowOff>150368</xdr:rowOff>
    </xdr:to>
    <xdr:sp macro="" textlink="">
      <xdr:nvSpPr>
        <xdr:cNvPr id="148" name="円/楕円 147"/>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20845</xdr:rowOff>
    </xdr:from>
    <xdr:ext cx="762000" cy="259045"/>
    <xdr:sp macro="" textlink="">
      <xdr:nvSpPr>
        <xdr:cNvPr id="149" name="財政構造の弾力性該当値テキスト"/>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87376</xdr:rowOff>
    </xdr:from>
    <xdr:to>
      <xdr:col>6</xdr:col>
      <xdr:colOff>50800</xdr:colOff>
      <xdr:row>66</xdr:row>
      <xdr:rowOff>17526</xdr:rowOff>
    </xdr:to>
    <xdr:sp macro="" textlink="">
      <xdr:nvSpPr>
        <xdr:cNvPr id="150" name="円/楕円 149"/>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2303</xdr:rowOff>
    </xdr:from>
    <xdr:ext cx="736600" cy="259045"/>
    <xdr:sp macro="" textlink="">
      <xdr:nvSpPr>
        <xdr:cNvPr id="151" name="テキスト ボックス 150"/>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32004</xdr:rowOff>
    </xdr:from>
    <xdr:to>
      <xdr:col>4</xdr:col>
      <xdr:colOff>533400</xdr:colOff>
      <xdr:row>64</xdr:row>
      <xdr:rowOff>133604</xdr:rowOff>
    </xdr:to>
    <xdr:sp macro="" textlink="">
      <xdr:nvSpPr>
        <xdr:cNvPr id="152" name="円/楕円 151"/>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118381</xdr:rowOff>
    </xdr:from>
    <xdr:ext cx="762000" cy="259045"/>
    <xdr:sp macro="" textlink="">
      <xdr:nvSpPr>
        <xdr:cNvPr id="153" name="テキスト ボックス 152"/>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4" name="円/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6" name="円/楕円 155"/>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7" name="テキスト ボックス 156"/>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人件費においては、類似団体と比較して人口</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人当たりの職員数が少ないこと</a:t>
          </a:r>
          <a:r>
            <a:rPr lang="ja-JP" altLang="en-US" sz="1100">
              <a:solidFill>
                <a:schemeClr val="dk1"/>
              </a:solidFill>
              <a:effectLst/>
              <a:latin typeface="+mn-lt"/>
              <a:ea typeface="+mn-ea"/>
              <a:cs typeface="+mn-cs"/>
            </a:rPr>
            <a:t>から減少傾向にあり、</a:t>
          </a:r>
          <a:r>
            <a:rPr lang="ja-JP" altLang="ja-JP" sz="1100">
              <a:solidFill>
                <a:schemeClr val="dk1"/>
              </a:solidFill>
              <a:effectLst/>
              <a:latin typeface="+mn-lt"/>
              <a:ea typeface="+mn-ea"/>
              <a:cs typeface="+mn-cs"/>
            </a:rPr>
            <a:t>今後も定数管理や給与の適正化に努めていく。</a:t>
          </a:r>
          <a:r>
            <a:rPr lang="ja-JP" altLang="en-US" sz="1100">
              <a:solidFill>
                <a:schemeClr val="dk1"/>
              </a:solidFill>
              <a:effectLst/>
              <a:latin typeface="+mn-lt"/>
              <a:ea typeface="+mn-ea"/>
              <a:cs typeface="+mn-cs"/>
            </a:rPr>
            <a:t>一方、</a:t>
          </a:r>
          <a:r>
            <a:rPr lang="ja-JP" altLang="ja-JP" sz="1100">
              <a:solidFill>
                <a:schemeClr val="dk1"/>
              </a:solidFill>
              <a:effectLst/>
              <a:latin typeface="+mn-lt"/>
              <a:ea typeface="+mn-ea"/>
              <a:cs typeface="+mn-cs"/>
            </a:rPr>
            <a:t>物件費においては、</a:t>
          </a:r>
          <a:r>
            <a:rPr lang="ja-JP" altLang="en-US" sz="1100">
              <a:solidFill>
                <a:schemeClr val="dk1"/>
              </a:solidFill>
              <a:effectLst/>
              <a:latin typeface="+mn-lt"/>
              <a:ea typeface="+mn-ea"/>
              <a:cs typeface="+mn-cs"/>
            </a:rPr>
            <a:t>篠栗北地区産業団地開発計画策定支援業務委託、包括業務委託（人材派遣）等により大幅に増加している。</a:t>
          </a:r>
          <a:r>
            <a:rPr lang="ja-JP" altLang="ja-JP" sz="1100">
              <a:solidFill>
                <a:schemeClr val="dk1"/>
              </a:solidFill>
              <a:effectLst/>
              <a:latin typeface="+mn-lt"/>
              <a:ea typeface="+mn-ea"/>
              <a:cs typeface="+mn-cs"/>
            </a:rPr>
            <a:t>増加した事業の効率化を図ることで歳出削減の抑制に努め、今後も更なる事業</a:t>
          </a:r>
          <a:r>
            <a:rPr lang="ja-JP" altLang="en-US" sz="1100">
              <a:solidFill>
                <a:schemeClr val="dk1"/>
              </a:solidFill>
              <a:effectLst/>
              <a:latin typeface="+mn-lt"/>
              <a:ea typeface="+mn-ea"/>
              <a:cs typeface="+mn-cs"/>
            </a:rPr>
            <a:t>の効率化をを</a:t>
          </a:r>
          <a:r>
            <a:rPr lang="ja-JP" altLang="ja-JP" sz="1100">
              <a:solidFill>
                <a:schemeClr val="dk1"/>
              </a:solidFill>
              <a:effectLst/>
              <a:latin typeface="+mn-lt"/>
              <a:ea typeface="+mn-ea"/>
              <a:cs typeface="+mn-cs"/>
            </a:rPr>
            <a:t>求め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行政コストの低水準化を促進する。 </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78622</xdr:rowOff>
    </xdr:from>
    <xdr:to>
      <xdr:col>7</xdr:col>
      <xdr:colOff>152400</xdr:colOff>
      <xdr:row>82</xdr:row>
      <xdr:rowOff>144807</xdr:rowOff>
    </xdr:to>
    <xdr:cxnSp macro="">
      <xdr:nvCxnSpPr>
        <xdr:cNvPr id="194" name="直線コネクタ 193"/>
        <xdr:cNvCxnSpPr/>
      </xdr:nvCxnSpPr>
      <xdr:spPr>
        <a:xfrm>
          <a:off x="4114800" y="14137522"/>
          <a:ext cx="8382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155068</xdr:rowOff>
    </xdr:from>
    <xdr:to>
      <xdr:col>6</xdr:col>
      <xdr:colOff>0</xdr:colOff>
      <xdr:row>82</xdr:row>
      <xdr:rowOff>78622</xdr:rowOff>
    </xdr:to>
    <xdr:cxnSp macro="">
      <xdr:nvCxnSpPr>
        <xdr:cNvPr id="197" name="直線コネクタ 196"/>
        <xdr:cNvCxnSpPr/>
      </xdr:nvCxnSpPr>
      <xdr:spPr>
        <a:xfrm>
          <a:off x="3225800" y="14042518"/>
          <a:ext cx="889000" cy="9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155068</xdr:rowOff>
    </xdr:from>
    <xdr:to>
      <xdr:col>4</xdr:col>
      <xdr:colOff>482600</xdr:colOff>
      <xdr:row>81</xdr:row>
      <xdr:rowOff>166570</xdr:rowOff>
    </xdr:to>
    <xdr:cxnSp macro="">
      <xdr:nvCxnSpPr>
        <xdr:cNvPr id="200" name="直線コネクタ 199"/>
        <xdr:cNvCxnSpPr/>
      </xdr:nvCxnSpPr>
      <xdr:spPr>
        <a:xfrm flipV="1">
          <a:off x="2336800" y="14042518"/>
          <a:ext cx="889000" cy="1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166570</xdr:rowOff>
    </xdr:from>
    <xdr:to>
      <xdr:col>3</xdr:col>
      <xdr:colOff>279400</xdr:colOff>
      <xdr:row>82</xdr:row>
      <xdr:rowOff>3818</xdr:rowOff>
    </xdr:to>
    <xdr:cxnSp macro="">
      <xdr:nvCxnSpPr>
        <xdr:cNvPr id="203" name="直線コネクタ 202"/>
        <xdr:cNvCxnSpPr/>
      </xdr:nvCxnSpPr>
      <xdr:spPr>
        <a:xfrm flipV="1">
          <a:off x="1447800" y="14054020"/>
          <a:ext cx="8890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94007</xdr:rowOff>
    </xdr:from>
    <xdr:to>
      <xdr:col>7</xdr:col>
      <xdr:colOff>203200</xdr:colOff>
      <xdr:row>83</xdr:row>
      <xdr:rowOff>24157</xdr:rowOff>
    </xdr:to>
    <xdr:sp macro="" textlink="">
      <xdr:nvSpPr>
        <xdr:cNvPr id="213" name="円/楕円 212"/>
        <xdr:cNvSpPr/>
      </xdr:nvSpPr>
      <xdr:spPr>
        <a:xfrm>
          <a:off x="4902200" y="141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110534</xdr:rowOff>
    </xdr:from>
    <xdr:ext cx="762000" cy="259045"/>
    <xdr:sp macro="" textlink="">
      <xdr:nvSpPr>
        <xdr:cNvPr id="214" name="人件費・物件費等の状況該当値テキスト"/>
        <xdr:cNvSpPr txBox="1"/>
      </xdr:nvSpPr>
      <xdr:spPr>
        <a:xfrm>
          <a:off x="5041900" y="1399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27822</xdr:rowOff>
    </xdr:from>
    <xdr:to>
      <xdr:col>6</xdr:col>
      <xdr:colOff>50800</xdr:colOff>
      <xdr:row>82</xdr:row>
      <xdr:rowOff>129422</xdr:rowOff>
    </xdr:to>
    <xdr:sp macro="" textlink="">
      <xdr:nvSpPr>
        <xdr:cNvPr id="215" name="円/楕円 214"/>
        <xdr:cNvSpPr/>
      </xdr:nvSpPr>
      <xdr:spPr>
        <a:xfrm>
          <a:off x="4064000" y="1408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139599</xdr:rowOff>
    </xdr:from>
    <xdr:ext cx="736600" cy="259045"/>
    <xdr:sp macro="" textlink="">
      <xdr:nvSpPr>
        <xdr:cNvPr id="216" name="テキスト ボックス 215"/>
        <xdr:cNvSpPr txBox="1"/>
      </xdr:nvSpPr>
      <xdr:spPr>
        <a:xfrm>
          <a:off x="3733800" y="1385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104268</xdr:rowOff>
    </xdr:from>
    <xdr:to>
      <xdr:col>4</xdr:col>
      <xdr:colOff>533400</xdr:colOff>
      <xdr:row>82</xdr:row>
      <xdr:rowOff>34418</xdr:rowOff>
    </xdr:to>
    <xdr:sp macro="" textlink="">
      <xdr:nvSpPr>
        <xdr:cNvPr id="217" name="円/楕円 216"/>
        <xdr:cNvSpPr/>
      </xdr:nvSpPr>
      <xdr:spPr>
        <a:xfrm>
          <a:off x="3175000" y="139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44595</xdr:rowOff>
    </xdr:from>
    <xdr:ext cx="762000" cy="259045"/>
    <xdr:sp macro="" textlink="">
      <xdr:nvSpPr>
        <xdr:cNvPr id="218" name="テキスト ボックス 217"/>
        <xdr:cNvSpPr txBox="1"/>
      </xdr:nvSpPr>
      <xdr:spPr>
        <a:xfrm>
          <a:off x="2844800" y="1376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115770</xdr:rowOff>
    </xdr:from>
    <xdr:to>
      <xdr:col>3</xdr:col>
      <xdr:colOff>330200</xdr:colOff>
      <xdr:row>82</xdr:row>
      <xdr:rowOff>45920</xdr:rowOff>
    </xdr:to>
    <xdr:sp macro="" textlink="">
      <xdr:nvSpPr>
        <xdr:cNvPr id="219" name="円/楕円 218"/>
        <xdr:cNvSpPr/>
      </xdr:nvSpPr>
      <xdr:spPr>
        <a:xfrm>
          <a:off x="2286000" y="140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56097</xdr:rowOff>
    </xdr:from>
    <xdr:ext cx="762000" cy="259045"/>
    <xdr:sp macro="" textlink="">
      <xdr:nvSpPr>
        <xdr:cNvPr id="220" name="テキスト ボックス 219"/>
        <xdr:cNvSpPr txBox="1"/>
      </xdr:nvSpPr>
      <xdr:spPr>
        <a:xfrm>
          <a:off x="1955800" y="137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124468</xdr:rowOff>
    </xdr:from>
    <xdr:to>
      <xdr:col>2</xdr:col>
      <xdr:colOff>127000</xdr:colOff>
      <xdr:row>82</xdr:row>
      <xdr:rowOff>54618</xdr:rowOff>
    </xdr:to>
    <xdr:sp macro="" textlink="">
      <xdr:nvSpPr>
        <xdr:cNvPr id="221" name="円/楕円 220"/>
        <xdr:cNvSpPr/>
      </xdr:nvSpPr>
      <xdr:spPr>
        <a:xfrm>
          <a:off x="1397000" y="140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64795</xdr:rowOff>
    </xdr:from>
    <xdr:ext cx="762000" cy="259045"/>
    <xdr:sp macro="" textlink="">
      <xdr:nvSpPr>
        <xdr:cNvPr id="222" name="テキスト ボックス 221"/>
        <xdr:cNvSpPr txBox="1"/>
      </xdr:nvSpPr>
      <xdr:spPr>
        <a:xfrm>
          <a:off x="1066800" y="137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昨年と同様の</a:t>
          </a:r>
          <a:r>
            <a:rPr lang="ja-JP" altLang="ja-JP" sz="1100">
              <a:solidFill>
                <a:schemeClr val="dk1"/>
              </a:solidFill>
              <a:effectLst/>
              <a:latin typeface="+mn-lt"/>
              <a:ea typeface="+mn-ea"/>
              <a:cs typeface="+mn-cs"/>
            </a:rPr>
            <a:t>水準となっている。類似団体の数値と比較してみるとわずかに低い水準となっている。今後も町の財政状況を考慮しつつ、より一層の給与水準の適正化に努めていく。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19352</xdr:rowOff>
    </xdr:to>
    <xdr:cxnSp macro="">
      <xdr:nvCxnSpPr>
        <xdr:cNvPr id="258" name="直線コネクタ 257"/>
        <xdr:cNvCxnSpPr/>
      </xdr:nvCxnSpPr>
      <xdr:spPr>
        <a:xfrm>
          <a:off x="16179800" y="1442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84</xdr:row>
      <xdr:rowOff>19352</xdr:rowOff>
    </xdr:to>
    <xdr:cxnSp macro="">
      <xdr:nvCxnSpPr>
        <xdr:cNvPr id="261" name="直線コネクタ 260"/>
        <xdr:cNvCxnSpPr/>
      </xdr:nvCxnSpPr>
      <xdr:spPr>
        <a:xfrm>
          <a:off x="15290800" y="14087929"/>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88</xdr:row>
      <xdr:rowOff>0</xdr:rowOff>
    </xdr:to>
    <xdr:cxnSp macro="">
      <xdr:nvCxnSpPr>
        <xdr:cNvPr id="264" name="直線コネクタ 263"/>
        <xdr:cNvCxnSpPr/>
      </xdr:nvCxnSpPr>
      <xdr:spPr>
        <a:xfrm flipV="1">
          <a:off x="14401800" y="14087929"/>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136979</xdr:rowOff>
    </xdr:from>
    <xdr:to>
      <xdr:col>21</xdr:col>
      <xdr:colOff>0</xdr:colOff>
      <xdr:row>88</xdr:row>
      <xdr:rowOff>0</xdr:rowOff>
    </xdr:to>
    <xdr:cxnSp macro="">
      <xdr:nvCxnSpPr>
        <xdr:cNvPr id="267" name="直線コネクタ 266"/>
        <xdr:cNvCxnSpPr/>
      </xdr:nvCxnSpPr>
      <xdr:spPr>
        <a:xfrm>
          <a:off x="13512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7" name="円/楕円 276"/>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8"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9" name="円/楕円 278"/>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80" name="テキスト ボックス 279"/>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149679</xdr:rowOff>
    </xdr:from>
    <xdr:to>
      <xdr:col>22</xdr:col>
      <xdr:colOff>254000</xdr:colOff>
      <xdr:row>82</xdr:row>
      <xdr:rowOff>79829</xdr:rowOff>
    </xdr:to>
    <xdr:sp macro="" textlink="">
      <xdr:nvSpPr>
        <xdr:cNvPr id="281" name="円/楕円 280"/>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90006</xdr:rowOff>
    </xdr:from>
    <xdr:ext cx="762000" cy="259045"/>
    <xdr:sp macro="" textlink="">
      <xdr:nvSpPr>
        <xdr:cNvPr id="282" name="テキスト ボックス 281"/>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3" name="円/楕円 28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4" name="テキスト ボックス 283"/>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5" name="円/楕円 284"/>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6" name="テキスト ボックス 285"/>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職員の定員管理の適正化に努めてきた結果、類似団体と比較して低い水準を保っている。今後もより一層の事務の効率化を目指し、適材適所の人員配置を図っていくことで現在の水準を維持していく。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54610</xdr:rowOff>
    </xdr:from>
    <xdr:to>
      <xdr:col>24</xdr:col>
      <xdr:colOff>558800</xdr:colOff>
      <xdr:row>58</xdr:row>
      <xdr:rowOff>56334</xdr:rowOff>
    </xdr:to>
    <xdr:cxnSp macro="">
      <xdr:nvCxnSpPr>
        <xdr:cNvPr id="323" name="直線コネクタ 322"/>
        <xdr:cNvCxnSpPr/>
      </xdr:nvCxnSpPr>
      <xdr:spPr>
        <a:xfrm>
          <a:off x="16179800" y="9998710"/>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45992</xdr:rowOff>
    </xdr:from>
    <xdr:to>
      <xdr:col>23</xdr:col>
      <xdr:colOff>406400</xdr:colOff>
      <xdr:row>58</xdr:row>
      <xdr:rowOff>54610</xdr:rowOff>
    </xdr:to>
    <xdr:cxnSp macro="">
      <xdr:nvCxnSpPr>
        <xdr:cNvPr id="326" name="直線コネクタ 325"/>
        <xdr:cNvCxnSpPr/>
      </xdr:nvCxnSpPr>
      <xdr:spPr>
        <a:xfrm>
          <a:off x="15290800" y="99900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40822</xdr:rowOff>
    </xdr:from>
    <xdr:to>
      <xdr:col>22</xdr:col>
      <xdr:colOff>203200</xdr:colOff>
      <xdr:row>58</xdr:row>
      <xdr:rowOff>45992</xdr:rowOff>
    </xdr:to>
    <xdr:cxnSp macro="">
      <xdr:nvCxnSpPr>
        <xdr:cNvPr id="329" name="直線コネクタ 328"/>
        <xdr:cNvCxnSpPr/>
      </xdr:nvCxnSpPr>
      <xdr:spPr>
        <a:xfrm>
          <a:off x="14401800" y="998492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21862</xdr:rowOff>
    </xdr:from>
    <xdr:to>
      <xdr:col>21</xdr:col>
      <xdr:colOff>0</xdr:colOff>
      <xdr:row>58</xdr:row>
      <xdr:rowOff>40822</xdr:rowOff>
    </xdr:to>
    <xdr:cxnSp macro="">
      <xdr:nvCxnSpPr>
        <xdr:cNvPr id="332" name="直線コネクタ 331"/>
        <xdr:cNvCxnSpPr/>
      </xdr:nvCxnSpPr>
      <xdr:spPr>
        <a:xfrm>
          <a:off x="13512800" y="996596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5534</xdr:rowOff>
    </xdr:from>
    <xdr:to>
      <xdr:col>24</xdr:col>
      <xdr:colOff>609600</xdr:colOff>
      <xdr:row>58</xdr:row>
      <xdr:rowOff>107134</xdr:rowOff>
    </xdr:to>
    <xdr:sp macro="" textlink="">
      <xdr:nvSpPr>
        <xdr:cNvPr id="342" name="円/楕円 341"/>
        <xdr:cNvSpPr/>
      </xdr:nvSpPr>
      <xdr:spPr>
        <a:xfrm>
          <a:off x="16967200" y="9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98261</xdr:rowOff>
    </xdr:from>
    <xdr:ext cx="762000" cy="259045"/>
    <xdr:sp macro="" textlink="">
      <xdr:nvSpPr>
        <xdr:cNvPr id="343" name="定員管理の状況該当値テキスト"/>
        <xdr:cNvSpPr txBox="1"/>
      </xdr:nvSpPr>
      <xdr:spPr>
        <a:xfrm>
          <a:off x="17106900" y="987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3810</xdr:rowOff>
    </xdr:from>
    <xdr:to>
      <xdr:col>23</xdr:col>
      <xdr:colOff>457200</xdr:colOff>
      <xdr:row>58</xdr:row>
      <xdr:rowOff>105410</xdr:rowOff>
    </xdr:to>
    <xdr:sp macro="" textlink="">
      <xdr:nvSpPr>
        <xdr:cNvPr id="344" name="円/楕円 343"/>
        <xdr:cNvSpPr/>
      </xdr:nvSpPr>
      <xdr:spPr>
        <a:xfrm>
          <a:off x="16129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115587</xdr:rowOff>
    </xdr:from>
    <xdr:ext cx="736600" cy="259045"/>
    <xdr:sp macro="" textlink="">
      <xdr:nvSpPr>
        <xdr:cNvPr id="345" name="テキスト ボックス 344"/>
        <xdr:cNvSpPr txBox="1"/>
      </xdr:nvSpPr>
      <xdr:spPr>
        <a:xfrm>
          <a:off x="1579880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166642</xdr:rowOff>
    </xdr:from>
    <xdr:to>
      <xdr:col>22</xdr:col>
      <xdr:colOff>254000</xdr:colOff>
      <xdr:row>58</xdr:row>
      <xdr:rowOff>96792</xdr:rowOff>
    </xdr:to>
    <xdr:sp macro="" textlink="">
      <xdr:nvSpPr>
        <xdr:cNvPr id="346" name="円/楕円 345"/>
        <xdr:cNvSpPr/>
      </xdr:nvSpPr>
      <xdr:spPr>
        <a:xfrm>
          <a:off x="15240000" y="9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106969</xdr:rowOff>
    </xdr:from>
    <xdr:ext cx="762000" cy="259045"/>
    <xdr:sp macro="" textlink="">
      <xdr:nvSpPr>
        <xdr:cNvPr id="347" name="テキスト ボックス 346"/>
        <xdr:cNvSpPr txBox="1"/>
      </xdr:nvSpPr>
      <xdr:spPr>
        <a:xfrm>
          <a:off x="14909800" y="970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161472</xdr:rowOff>
    </xdr:from>
    <xdr:to>
      <xdr:col>21</xdr:col>
      <xdr:colOff>50800</xdr:colOff>
      <xdr:row>58</xdr:row>
      <xdr:rowOff>91622</xdr:rowOff>
    </xdr:to>
    <xdr:sp macro="" textlink="">
      <xdr:nvSpPr>
        <xdr:cNvPr id="348" name="円/楕円 347"/>
        <xdr:cNvSpPr/>
      </xdr:nvSpPr>
      <xdr:spPr>
        <a:xfrm>
          <a:off x="143510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101799</xdr:rowOff>
    </xdr:from>
    <xdr:ext cx="762000" cy="259045"/>
    <xdr:sp macro="" textlink="">
      <xdr:nvSpPr>
        <xdr:cNvPr id="349" name="テキスト ボックス 348"/>
        <xdr:cNvSpPr txBox="1"/>
      </xdr:nvSpPr>
      <xdr:spPr>
        <a:xfrm>
          <a:off x="14020800" y="97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142512</xdr:rowOff>
    </xdr:from>
    <xdr:to>
      <xdr:col>19</xdr:col>
      <xdr:colOff>533400</xdr:colOff>
      <xdr:row>58</xdr:row>
      <xdr:rowOff>72662</xdr:rowOff>
    </xdr:to>
    <xdr:sp macro="" textlink="">
      <xdr:nvSpPr>
        <xdr:cNvPr id="350" name="円/楕円 349"/>
        <xdr:cNvSpPr/>
      </xdr:nvSpPr>
      <xdr:spPr>
        <a:xfrm>
          <a:off x="13462000" y="99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82839</xdr:rowOff>
    </xdr:from>
    <xdr:ext cx="762000" cy="259045"/>
    <xdr:sp macro="" textlink="">
      <xdr:nvSpPr>
        <xdr:cNvPr id="351" name="テキスト ボックス 350"/>
        <xdr:cNvSpPr txBox="1"/>
      </xdr:nvSpPr>
      <xdr:spPr>
        <a:xfrm>
          <a:off x="13131800" y="968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類似団体と比較して低い水準を維持して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これまで同様もしくはそれ以上の水準を維持することが見込まれる。また、公債費に準じる費用である一部事務組合等への負担金もこれまで同様の水準を維持することが見込まれている。今後は大型事業の適正な取捨選択を実施するとともに、計画的に繰上償還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92287</xdr:rowOff>
    </xdr:from>
    <xdr:to>
      <xdr:col>24</xdr:col>
      <xdr:colOff>558800</xdr:colOff>
      <xdr:row>41</xdr:row>
      <xdr:rowOff>140546</xdr:rowOff>
    </xdr:to>
    <xdr:cxnSp macro="">
      <xdr:nvCxnSpPr>
        <xdr:cNvPr id="384" name="直線コネクタ 383"/>
        <xdr:cNvCxnSpPr/>
      </xdr:nvCxnSpPr>
      <xdr:spPr>
        <a:xfrm flipV="1">
          <a:off x="16179800" y="71217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41</xdr:row>
      <xdr:rowOff>140546</xdr:rowOff>
    </xdr:to>
    <xdr:cxnSp macro="">
      <xdr:nvCxnSpPr>
        <xdr:cNvPr id="387" name="直線コネクタ 386"/>
        <xdr:cNvCxnSpPr/>
      </xdr:nvCxnSpPr>
      <xdr:spPr>
        <a:xfrm>
          <a:off x="15290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156633</xdr:rowOff>
    </xdr:to>
    <xdr:cxnSp macro="">
      <xdr:nvCxnSpPr>
        <xdr:cNvPr id="390" name="直線コネクタ 389"/>
        <xdr:cNvCxnSpPr/>
      </xdr:nvCxnSpPr>
      <xdr:spPr>
        <a:xfrm flipV="1">
          <a:off x="14401800" y="715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41</xdr:row>
      <xdr:rowOff>164677</xdr:rowOff>
    </xdr:to>
    <xdr:cxnSp macro="">
      <xdr:nvCxnSpPr>
        <xdr:cNvPr id="393" name="直線コネクタ 392"/>
        <xdr:cNvCxnSpPr/>
      </xdr:nvCxnSpPr>
      <xdr:spPr>
        <a:xfrm flipV="1">
          <a:off x="13512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41487</xdr:rowOff>
    </xdr:from>
    <xdr:to>
      <xdr:col>24</xdr:col>
      <xdr:colOff>609600</xdr:colOff>
      <xdr:row>41</xdr:row>
      <xdr:rowOff>143087</xdr:rowOff>
    </xdr:to>
    <xdr:sp macro="" textlink="">
      <xdr:nvSpPr>
        <xdr:cNvPr id="403" name="円/楕円 402"/>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58014</xdr:rowOff>
    </xdr:from>
    <xdr:ext cx="762000" cy="259045"/>
    <xdr:sp macro="" textlink="">
      <xdr:nvSpPr>
        <xdr:cNvPr id="404"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89746</xdr:rowOff>
    </xdr:from>
    <xdr:to>
      <xdr:col>23</xdr:col>
      <xdr:colOff>457200</xdr:colOff>
      <xdr:row>42</xdr:row>
      <xdr:rowOff>19896</xdr:rowOff>
    </xdr:to>
    <xdr:sp macro="" textlink="">
      <xdr:nvSpPr>
        <xdr:cNvPr id="405" name="円/楕円 404"/>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30073</xdr:rowOff>
    </xdr:from>
    <xdr:ext cx="736600" cy="259045"/>
    <xdr:sp macro="" textlink="">
      <xdr:nvSpPr>
        <xdr:cNvPr id="406" name="テキスト ボックス 405"/>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7" name="円/楕円 406"/>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408" name="テキスト ボックス 40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9" name="円/楕円 408"/>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10" name="テキスト ボックス 409"/>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411" name="円/楕円 410"/>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412" name="テキスト ボックス 411"/>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昨年度に引き続き、類似団体内順位の最上位に位置している。これまで実施してきた公債費の繰上償還や基金の積み立てが将来負担比率の低水準化へと繋がったものであると分析できる。今後においても、後世への負担を少しでも軽減するよう、基金の積み立てまた特定財源の確保等を積極的に行い将来負担比率の低水準を維持していくことを目指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5" name="テキスト ボックス 454"/>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160867</xdr:rowOff>
    </xdr:from>
    <xdr:to>
      <xdr:col>19</xdr:col>
      <xdr:colOff>533400</xdr:colOff>
      <xdr:row>15</xdr:row>
      <xdr:rowOff>91017</xdr:rowOff>
    </xdr:to>
    <xdr:sp macro="" textlink="">
      <xdr:nvSpPr>
        <xdr:cNvPr id="461" name="円/楕円 460"/>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101194</xdr:rowOff>
    </xdr:from>
    <xdr:ext cx="762000" cy="259045"/>
    <xdr:sp macro="" textlink="">
      <xdr:nvSpPr>
        <xdr:cNvPr id="462" name="テキスト ボックス 461"/>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福岡県篠栗町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31,663
31,530
38.93
10,001,367
9,459,495
382,336
6,332,417
7,122,882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退職者と新規採用者との費用の差異に伴い、前回と比較して</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％減少している。現在は、各種業務体制を見直し、民間への業務委託を可能な限り進めており、将来的に更なるコスト削減の効果が見込まれる。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110998</xdr:rowOff>
    </xdr:from>
    <xdr:to>
      <xdr:col>7</xdr:col>
      <xdr:colOff>15875</xdr:colOff>
      <xdr:row>35</xdr:row>
      <xdr:rowOff>147574</xdr:rowOff>
    </xdr:to>
    <xdr:cxnSp macro="">
      <xdr:nvCxnSpPr>
        <xdr:cNvPr id="64" name="直線コネクタ 63"/>
        <xdr:cNvCxnSpPr/>
      </xdr:nvCxnSpPr>
      <xdr:spPr>
        <a:xfrm flipV="1">
          <a:off x="3987800" y="61117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35</xdr:row>
      <xdr:rowOff>165862</xdr:rowOff>
    </xdr:to>
    <xdr:cxnSp macro="">
      <xdr:nvCxnSpPr>
        <xdr:cNvPr id="67" name="直線コネクタ 66"/>
        <xdr:cNvCxnSpPr/>
      </xdr:nvCxnSpPr>
      <xdr:spPr>
        <a:xfrm flipV="1">
          <a:off x="3098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165862</xdr:rowOff>
    </xdr:from>
    <xdr:to>
      <xdr:col>4</xdr:col>
      <xdr:colOff>346075</xdr:colOff>
      <xdr:row>36</xdr:row>
      <xdr:rowOff>17272</xdr:rowOff>
    </xdr:to>
    <xdr:cxnSp macro="">
      <xdr:nvCxnSpPr>
        <xdr:cNvPr id="70" name="直線コネクタ 69"/>
        <xdr:cNvCxnSpPr/>
      </xdr:nvCxnSpPr>
      <xdr:spPr>
        <a:xfrm flipV="1">
          <a:off x="2209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30988</xdr:rowOff>
    </xdr:to>
    <xdr:cxnSp macro="">
      <xdr:nvCxnSpPr>
        <xdr:cNvPr id="73" name="直線コネクタ 72"/>
        <xdr:cNvCxnSpPr/>
      </xdr:nvCxnSpPr>
      <xdr:spPr>
        <a:xfrm flipV="1">
          <a:off x="1320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83" name="円/楕円 82"/>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76725</xdr:rowOff>
    </xdr:from>
    <xdr:ext cx="762000" cy="259045"/>
    <xdr:sp macro="" textlink="">
      <xdr:nvSpPr>
        <xdr:cNvPr id="84" name="人件費該当値テキスト"/>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5" name="円/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6" name="テキスト ボックス 85"/>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115062</xdr:rowOff>
    </xdr:from>
    <xdr:to>
      <xdr:col>4</xdr:col>
      <xdr:colOff>396875</xdr:colOff>
      <xdr:row>36</xdr:row>
      <xdr:rowOff>45212</xdr:rowOff>
    </xdr:to>
    <xdr:sp macro="" textlink="">
      <xdr:nvSpPr>
        <xdr:cNvPr id="87" name="円/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9" name="円/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151638</xdr:rowOff>
    </xdr:from>
    <xdr:to>
      <xdr:col>1</xdr:col>
      <xdr:colOff>676275</xdr:colOff>
      <xdr:row>36</xdr:row>
      <xdr:rowOff>81788</xdr:rowOff>
    </xdr:to>
    <xdr:sp macro="" textlink="">
      <xdr:nvSpPr>
        <xdr:cNvPr id="91" name="円/楕円 90"/>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91965</xdr:rowOff>
    </xdr:from>
    <xdr:ext cx="762000" cy="259045"/>
    <xdr:sp macro="" textlink="">
      <xdr:nvSpPr>
        <xdr:cNvPr id="92" name="テキスト ボックス 91"/>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篠栗北地区産業団地開発計画策定支援業務委託、包括業務委託（人材派遣）等</a:t>
          </a:r>
          <a:r>
            <a:rPr lang="ja-JP" altLang="ja-JP" sz="1100">
              <a:solidFill>
                <a:schemeClr val="dk1"/>
              </a:solidFill>
              <a:effectLst/>
              <a:latin typeface="+mn-lt"/>
              <a:ea typeface="+mn-ea"/>
              <a:cs typeface="+mn-cs"/>
            </a:rPr>
            <a:t>の増加の影響もあり、前回と比較して２．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％の増加。依然として類似団体の平均水準を上回る状況が続いている。今後は、より一層の事業の見直しを図り、事業効果を高め効率のよいサービスの展開を目指す。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154759</xdr:rowOff>
    </xdr:from>
    <xdr:to>
      <xdr:col>24</xdr:col>
      <xdr:colOff>31750</xdr:colOff>
      <xdr:row>18</xdr:row>
      <xdr:rowOff>166189</xdr:rowOff>
    </xdr:to>
    <xdr:cxnSp macro="">
      <xdr:nvCxnSpPr>
        <xdr:cNvPr id="127" name="直線コネクタ 126"/>
        <xdr:cNvCxnSpPr/>
      </xdr:nvCxnSpPr>
      <xdr:spPr>
        <a:xfrm>
          <a:off x="15671800" y="3069409"/>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162923</xdr:rowOff>
    </xdr:from>
    <xdr:to>
      <xdr:col>22</xdr:col>
      <xdr:colOff>565150</xdr:colOff>
      <xdr:row>17</xdr:row>
      <xdr:rowOff>154759</xdr:rowOff>
    </xdr:to>
    <xdr:cxnSp macro="">
      <xdr:nvCxnSpPr>
        <xdr:cNvPr id="130" name="直線コネクタ 129"/>
        <xdr:cNvCxnSpPr/>
      </xdr:nvCxnSpPr>
      <xdr:spPr>
        <a:xfrm>
          <a:off x="14782800" y="290612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162923</xdr:rowOff>
    </xdr:to>
    <xdr:cxnSp macro="">
      <xdr:nvCxnSpPr>
        <xdr:cNvPr id="133" name="直線コネクタ 132"/>
        <xdr:cNvCxnSpPr/>
      </xdr:nvCxnSpPr>
      <xdr:spPr>
        <a:xfrm>
          <a:off x="13893800" y="28473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136797</xdr:rowOff>
    </xdr:to>
    <xdr:cxnSp macro="">
      <xdr:nvCxnSpPr>
        <xdr:cNvPr id="136" name="直線コネクタ 135"/>
        <xdr:cNvCxnSpPr/>
      </xdr:nvCxnSpPr>
      <xdr:spPr>
        <a:xfrm flipV="1">
          <a:off x="13004800" y="28473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115388</xdr:rowOff>
    </xdr:from>
    <xdr:to>
      <xdr:col>24</xdr:col>
      <xdr:colOff>82550</xdr:colOff>
      <xdr:row>19</xdr:row>
      <xdr:rowOff>45538</xdr:rowOff>
    </xdr:to>
    <xdr:sp macro="" textlink="">
      <xdr:nvSpPr>
        <xdr:cNvPr id="146" name="円/楕円 145"/>
        <xdr:cNvSpPr/>
      </xdr:nvSpPr>
      <xdr:spPr>
        <a:xfrm>
          <a:off x="16459200" y="32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87465</xdr:rowOff>
    </xdr:from>
    <xdr:ext cx="762000" cy="259045"/>
    <xdr:sp macro="" textlink="">
      <xdr:nvSpPr>
        <xdr:cNvPr id="147" name="物件費該当値テキスト"/>
        <xdr:cNvSpPr txBox="1"/>
      </xdr:nvSpPr>
      <xdr:spPr>
        <a:xfrm>
          <a:off x="16598900" y="317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103959</xdr:rowOff>
    </xdr:from>
    <xdr:to>
      <xdr:col>22</xdr:col>
      <xdr:colOff>615950</xdr:colOff>
      <xdr:row>18</xdr:row>
      <xdr:rowOff>34109</xdr:rowOff>
    </xdr:to>
    <xdr:sp macro="" textlink="">
      <xdr:nvSpPr>
        <xdr:cNvPr id="148" name="円/楕円 147"/>
        <xdr:cNvSpPr/>
      </xdr:nvSpPr>
      <xdr:spPr>
        <a:xfrm>
          <a:off x="15621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18886</xdr:rowOff>
    </xdr:from>
    <xdr:ext cx="736600" cy="259045"/>
    <xdr:sp macro="" textlink="">
      <xdr:nvSpPr>
        <xdr:cNvPr id="149" name="テキスト ボックス 148"/>
        <xdr:cNvSpPr txBox="1"/>
      </xdr:nvSpPr>
      <xdr:spPr>
        <a:xfrm>
          <a:off x="15290800" y="310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112123</xdr:rowOff>
    </xdr:from>
    <xdr:to>
      <xdr:col>21</xdr:col>
      <xdr:colOff>412750</xdr:colOff>
      <xdr:row>17</xdr:row>
      <xdr:rowOff>42273</xdr:rowOff>
    </xdr:to>
    <xdr:sp macro="" textlink="">
      <xdr:nvSpPr>
        <xdr:cNvPr id="150" name="円/楕円 149"/>
        <xdr:cNvSpPr/>
      </xdr:nvSpPr>
      <xdr:spPr>
        <a:xfrm>
          <a:off x="14732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27050</xdr:rowOff>
    </xdr:from>
    <xdr:ext cx="762000" cy="259045"/>
    <xdr:sp macro="" textlink="">
      <xdr:nvSpPr>
        <xdr:cNvPr id="151" name="テキスト ボックス 150"/>
        <xdr:cNvSpPr txBox="1"/>
      </xdr:nvSpPr>
      <xdr:spPr>
        <a:xfrm>
          <a:off x="14401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2" name="円/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85997</xdr:rowOff>
    </xdr:from>
    <xdr:to>
      <xdr:col>19</xdr:col>
      <xdr:colOff>6350</xdr:colOff>
      <xdr:row>17</xdr:row>
      <xdr:rowOff>16147</xdr:rowOff>
    </xdr:to>
    <xdr:sp macro="" textlink="">
      <xdr:nvSpPr>
        <xdr:cNvPr id="154" name="円/楕円 153"/>
        <xdr:cNvSpPr/>
      </xdr:nvSpPr>
      <xdr:spPr>
        <a:xfrm>
          <a:off x="12954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924</xdr:rowOff>
    </xdr:from>
    <xdr:ext cx="762000" cy="259045"/>
    <xdr:sp macro="" textlink="">
      <xdr:nvSpPr>
        <xdr:cNvPr id="155" name="テキスト ボックス 154"/>
        <xdr:cNvSpPr txBox="1"/>
      </xdr:nvSpPr>
      <xdr:spPr>
        <a:xfrm>
          <a:off x="12623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障害者自立支援事業費等の増加の影響もあり前回よりもポイントが上昇、類似団体よりもやや</a:t>
          </a:r>
          <a:r>
            <a:rPr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水準となっている。高齢者、障がい者及び子育て支援には、これまで以上に充実した施策を展開していき、効率の良いサービスの提供を目指す。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56</xdr:row>
      <xdr:rowOff>101600</xdr:rowOff>
    </xdr:to>
    <xdr:cxnSp macro="">
      <xdr:nvCxnSpPr>
        <xdr:cNvPr id="188" name="直線コネクタ 187"/>
        <xdr:cNvCxnSpPr/>
      </xdr:nvCxnSpPr>
      <xdr:spPr>
        <a:xfrm>
          <a:off x="3987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56</xdr:row>
      <xdr:rowOff>76200</xdr:rowOff>
    </xdr:to>
    <xdr:cxnSp macro="">
      <xdr:nvCxnSpPr>
        <xdr:cNvPr id="191" name="直線コネクタ 190"/>
        <xdr:cNvCxnSpPr/>
      </xdr:nvCxnSpPr>
      <xdr:spPr>
        <a:xfrm>
          <a:off x="3098800" y="9550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120650</xdr:rowOff>
    </xdr:to>
    <xdr:cxnSp macro="">
      <xdr:nvCxnSpPr>
        <xdr:cNvPr id="194" name="直線コネクタ 193"/>
        <xdr:cNvCxnSpPr/>
      </xdr:nvCxnSpPr>
      <xdr:spPr>
        <a:xfrm>
          <a:off x="2209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55</xdr:row>
      <xdr:rowOff>69850</xdr:rowOff>
    </xdr:to>
    <xdr:cxnSp macro="">
      <xdr:nvCxnSpPr>
        <xdr:cNvPr id="197" name="直線コネクタ 196"/>
        <xdr:cNvCxnSpPr/>
      </xdr:nvCxnSpPr>
      <xdr:spPr>
        <a:xfrm>
          <a:off x="1320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7" name="円/楕円 206"/>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9" name="円/楕円 208"/>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111777</xdr:rowOff>
    </xdr:from>
    <xdr:ext cx="736600" cy="259045"/>
    <xdr:sp macro="" textlink="">
      <xdr:nvSpPr>
        <xdr:cNvPr id="210" name="テキスト ボックス 209"/>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11" name="円/楕円 210"/>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2" name="テキスト ボックス 211"/>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3" name="円/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5" name="円/楕円 214"/>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216" name="テキスト ボックス 215"/>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昨年より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類似団体の平均水準よりも低い水準を保っている。今後は事業効果のある施策の実施に努める。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138430</xdr:rowOff>
    </xdr:to>
    <xdr:cxnSp macro="">
      <xdr:nvCxnSpPr>
        <xdr:cNvPr id="249" name="直線コネクタ 248"/>
        <xdr:cNvCxnSpPr/>
      </xdr:nvCxnSpPr>
      <xdr:spPr>
        <a:xfrm>
          <a:off x="15671800" y="9499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56</xdr:row>
      <xdr:rowOff>142240</xdr:rowOff>
    </xdr:to>
    <xdr:cxnSp macro="">
      <xdr:nvCxnSpPr>
        <xdr:cNvPr id="252" name="直線コネクタ 251"/>
        <xdr:cNvCxnSpPr/>
      </xdr:nvCxnSpPr>
      <xdr:spPr>
        <a:xfrm flipV="1">
          <a:off x="14782800" y="94996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56</xdr:row>
      <xdr:rowOff>142240</xdr:rowOff>
    </xdr:to>
    <xdr:cxnSp macro="">
      <xdr:nvCxnSpPr>
        <xdr:cNvPr id="255" name="直線コネクタ 254"/>
        <xdr:cNvCxnSpPr/>
      </xdr:nvCxnSpPr>
      <xdr:spPr>
        <a:xfrm>
          <a:off x="13893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134620</xdr:rowOff>
    </xdr:to>
    <xdr:cxnSp macro="">
      <xdr:nvCxnSpPr>
        <xdr:cNvPr id="258" name="直線コネクタ 257"/>
        <xdr:cNvCxnSpPr/>
      </xdr:nvCxnSpPr>
      <xdr:spPr>
        <a:xfrm>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8" name="円/楕円 267"/>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9"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0" name="円/楕円 269"/>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1" name="テキスト ボックス 270"/>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2" name="円/楕円 271"/>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3" name="テキスト ボックス 272"/>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4" name="円/楕円 273"/>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5" name="テキスト ボックス 274"/>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6" name="円/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7" name="テキスト ボックス 27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昨年と同様、</a:t>
          </a:r>
          <a:r>
            <a:rPr lang="ja-JP" altLang="ja-JP" sz="1100">
              <a:solidFill>
                <a:schemeClr val="dk1"/>
              </a:solidFill>
              <a:effectLst/>
              <a:latin typeface="+mn-lt"/>
              <a:ea typeface="+mn-ea"/>
              <a:cs typeface="+mn-cs"/>
            </a:rPr>
            <a:t>依然として類似団体の平均水準を大きく上回って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他会計への補助金や一部事務組合への負担金の割合の高さが要因であると考えられる。各種団体への単独補助金等の必要性について見直し、</a:t>
          </a:r>
          <a:r>
            <a:rPr lang="ja-JP" altLang="en-US" sz="1100">
              <a:solidFill>
                <a:schemeClr val="dk1"/>
              </a:solidFill>
              <a:effectLst/>
              <a:latin typeface="+mn-lt"/>
              <a:ea typeface="+mn-ea"/>
              <a:cs typeface="+mn-cs"/>
            </a:rPr>
            <a:t>制度等の</a:t>
          </a:r>
          <a:r>
            <a:rPr lang="ja-JP" altLang="ja-JP" sz="1100">
              <a:solidFill>
                <a:schemeClr val="dk1"/>
              </a:solidFill>
              <a:effectLst/>
              <a:latin typeface="+mn-lt"/>
              <a:ea typeface="+mn-ea"/>
              <a:cs typeface="+mn-cs"/>
            </a:rPr>
            <a:t>統廃合に努めていく。</a:t>
          </a:r>
          <a:endParaRPr lang="ja-JP" altLang="ja-JP">
            <a:effectLst/>
          </a:endParaRPr>
        </a:p>
        <a:p>
          <a:r>
            <a:rPr lang="en-US" altLang="ja-JP" sz="1100">
              <a:solidFill>
                <a:schemeClr val="dk1"/>
              </a:solidFill>
              <a:effectLst/>
              <a:latin typeface="+mn-lt"/>
              <a:ea typeface="+mn-ea"/>
              <a:cs typeface="+mn-cs"/>
            </a:rPr>
            <a:t> </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38</xdr:row>
      <xdr:rowOff>149860</xdr:rowOff>
    </xdr:to>
    <xdr:cxnSp macro="">
      <xdr:nvCxnSpPr>
        <xdr:cNvPr id="307" name="直線コネクタ 306"/>
        <xdr:cNvCxnSpPr/>
      </xdr:nvCxnSpPr>
      <xdr:spPr>
        <a:xfrm>
          <a:off x="15671800" y="666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38</xdr:row>
      <xdr:rowOff>149860</xdr:rowOff>
    </xdr:to>
    <xdr:cxnSp macro="">
      <xdr:nvCxnSpPr>
        <xdr:cNvPr id="310" name="直線コネクタ 309"/>
        <xdr:cNvCxnSpPr/>
      </xdr:nvCxnSpPr>
      <xdr:spPr>
        <a:xfrm>
          <a:off x="14782800" y="6482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97282</xdr:rowOff>
    </xdr:from>
    <xdr:to>
      <xdr:col>21</xdr:col>
      <xdr:colOff>361950</xdr:colOff>
      <xdr:row>37</xdr:row>
      <xdr:rowOff>138430</xdr:rowOff>
    </xdr:to>
    <xdr:cxnSp macro="">
      <xdr:nvCxnSpPr>
        <xdr:cNvPr id="313" name="直線コネクタ 312"/>
        <xdr:cNvCxnSpPr/>
      </xdr:nvCxnSpPr>
      <xdr:spPr>
        <a:xfrm>
          <a:off x="13893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124714</xdr:rowOff>
    </xdr:to>
    <xdr:cxnSp macro="">
      <xdr:nvCxnSpPr>
        <xdr:cNvPr id="316" name="直線コネクタ 315"/>
        <xdr:cNvCxnSpPr/>
      </xdr:nvCxnSpPr>
      <xdr:spPr>
        <a:xfrm flipV="1">
          <a:off x="13004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26" name="円/楕円 325"/>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27"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28" name="円/楕円 327"/>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29" name="テキスト ボックス 328"/>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30" name="円/楕円 329"/>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31" name="テキスト ボックス 330"/>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32" name="円/楕円 331"/>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33" name="テキスト ボックス 332"/>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4" name="円/楕円 333"/>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5" name="テキスト ボックス 334"/>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地域総合整備事業債の償還が終了したことにより、昨年</a:t>
          </a:r>
          <a:r>
            <a:rPr lang="ja-JP" altLang="ja-JP" sz="1100">
              <a:solidFill>
                <a:schemeClr val="dk1"/>
              </a:solidFill>
              <a:effectLst/>
              <a:latin typeface="+mn-lt"/>
              <a:ea typeface="+mn-ea"/>
              <a:cs typeface="+mn-cs"/>
            </a:rPr>
            <a:t>と比較して</a:t>
          </a:r>
          <a:r>
            <a:rPr lang="ja-JP" altLang="en-US" sz="1100">
              <a:solidFill>
                <a:schemeClr val="dk1"/>
              </a:solidFill>
              <a:effectLst/>
              <a:latin typeface="+mn-lt"/>
              <a:ea typeface="+mn-ea"/>
              <a:cs typeface="+mn-cs"/>
            </a:rPr>
            <a:t>３．９</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減少したが、</a:t>
          </a:r>
          <a:r>
            <a:rPr lang="ja-JP" altLang="ja-JP" sz="1100">
              <a:solidFill>
                <a:schemeClr val="dk1"/>
              </a:solidFill>
              <a:effectLst/>
              <a:latin typeface="+mn-lt"/>
              <a:ea typeface="+mn-ea"/>
              <a:cs typeface="+mn-cs"/>
            </a:rPr>
            <a:t>依然として類似団体の平均水準を上回る状況が続いている。起債残高の減少対策として、高金利である債権を中心に繰上償還を積極的に行うと共に起債事業を精査し、公債費の抑制に努める。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78</xdr:row>
      <xdr:rowOff>157480</xdr:rowOff>
    </xdr:to>
    <xdr:cxnSp macro="">
      <xdr:nvCxnSpPr>
        <xdr:cNvPr id="368" name="直線コネクタ 367"/>
        <xdr:cNvCxnSpPr/>
      </xdr:nvCxnSpPr>
      <xdr:spPr>
        <a:xfrm flipV="1">
          <a:off x="3987800" y="132334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96520</xdr:rowOff>
    </xdr:from>
    <xdr:to>
      <xdr:col>5</xdr:col>
      <xdr:colOff>549275</xdr:colOff>
      <xdr:row>78</xdr:row>
      <xdr:rowOff>157480</xdr:rowOff>
    </xdr:to>
    <xdr:cxnSp macro="">
      <xdr:nvCxnSpPr>
        <xdr:cNvPr id="371" name="直線コネクタ 370"/>
        <xdr:cNvCxnSpPr/>
      </xdr:nvCxnSpPr>
      <xdr:spPr>
        <a:xfrm>
          <a:off x="3098800" y="1346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96520</xdr:rowOff>
    </xdr:to>
    <xdr:cxnSp macro="">
      <xdr:nvCxnSpPr>
        <xdr:cNvPr id="374" name="直線コネクタ 373"/>
        <xdr:cNvCxnSpPr/>
      </xdr:nvCxnSpPr>
      <xdr:spPr>
        <a:xfrm>
          <a:off x="2209800" y="1342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43180</xdr:rowOff>
    </xdr:from>
    <xdr:to>
      <xdr:col>3</xdr:col>
      <xdr:colOff>142875</xdr:colOff>
      <xdr:row>78</xdr:row>
      <xdr:rowOff>50800</xdr:rowOff>
    </xdr:to>
    <xdr:cxnSp macro="">
      <xdr:nvCxnSpPr>
        <xdr:cNvPr id="377" name="直線コネクタ 376"/>
        <xdr:cNvCxnSpPr/>
      </xdr:nvCxnSpPr>
      <xdr:spPr>
        <a:xfrm>
          <a:off x="1320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7" name="円/楕円 386"/>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8"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89" name="円/楕円 388"/>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90" name="テキスト ボックス 389"/>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91" name="円/楕円 390"/>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92" name="テキスト ボックス 391"/>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393" name="円/楕円 392"/>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94" name="テキスト ボックス 393"/>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95" name="円/楕円 394"/>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96" name="テキスト ボックス 395"/>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回と比較して、人件費を除く大半の経費における割合が増加しており、類似団体平均値を上回る結果となっている。今後はより一層の効果的な事業を展開し効率よいサービスの実施、歳入の確保に努めていく。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147574</xdr:rowOff>
    </xdr:from>
    <xdr:to>
      <xdr:col>24</xdr:col>
      <xdr:colOff>31750</xdr:colOff>
      <xdr:row>78</xdr:row>
      <xdr:rowOff>117856</xdr:rowOff>
    </xdr:to>
    <xdr:cxnSp macro="">
      <xdr:nvCxnSpPr>
        <xdr:cNvPr id="427" name="直線コネクタ 426"/>
        <xdr:cNvCxnSpPr/>
      </xdr:nvCxnSpPr>
      <xdr:spPr>
        <a:xfrm>
          <a:off x="15671800" y="1334922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77</xdr:row>
      <xdr:rowOff>147574</xdr:rowOff>
    </xdr:to>
    <xdr:cxnSp macro="">
      <xdr:nvCxnSpPr>
        <xdr:cNvPr id="430" name="直線コネクタ 429"/>
        <xdr:cNvCxnSpPr/>
      </xdr:nvCxnSpPr>
      <xdr:spPr>
        <a:xfrm>
          <a:off x="14782800" y="13170915"/>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140715</xdr:rowOff>
    </xdr:to>
    <xdr:cxnSp macro="">
      <xdr:nvCxnSpPr>
        <xdr:cNvPr id="433" name="直線コネクタ 432"/>
        <xdr:cNvCxnSpPr/>
      </xdr:nvCxnSpPr>
      <xdr:spPr>
        <a:xfrm>
          <a:off x="13893800" y="130886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108713</xdr:rowOff>
    </xdr:to>
    <xdr:cxnSp macro="">
      <xdr:nvCxnSpPr>
        <xdr:cNvPr id="436" name="直線コネクタ 435"/>
        <xdr:cNvCxnSpPr/>
      </xdr:nvCxnSpPr>
      <xdr:spPr>
        <a:xfrm flipV="1">
          <a:off x="13004800" y="13088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46" name="円/楕円 445"/>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47"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96774</xdr:rowOff>
    </xdr:from>
    <xdr:to>
      <xdr:col>22</xdr:col>
      <xdr:colOff>615950</xdr:colOff>
      <xdr:row>78</xdr:row>
      <xdr:rowOff>26924</xdr:rowOff>
    </xdr:to>
    <xdr:sp macro="" textlink="">
      <xdr:nvSpPr>
        <xdr:cNvPr id="448" name="円/楕円 447"/>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11701</xdr:rowOff>
    </xdr:from>
    <xdr:ext cx="736600" cy="259045"/>
    <xdr:sp macro="" textlink="">
      <xdr:nvSpPr>
        <xdr:cNvPr id="449" name="テキスト ボックス 448"/>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0" name="円/楕円 449"/>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4842</xdr:rowOff>
    </xdr:from>
    <xdr:ext cx="762000" cy="259045"/>
    <xdr:sp macro="" textlink="">
      <xdr:nvSpPr>
        <xdr:cNvPr id="451" name="テキスト ボックス 450"/>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2" name="円/楕円 451"/>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3" name="テキスト ボックス 45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4" name="円/楕円 453"/>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55" name="テキスト ボックス 454"/>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福岡県篠栗町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84981</xdr:rowOff>
    </xdr:from>
    <xdr:to>
      <xdr:col>4</xdr:col>
      <xdr:colOff>1117600</xdr:colOff>
      <xdr:row>19</xdr:row>
      <xdr:rowOff>100199</xdr:rowOff>
    </xdr:to>
    <xdr:cxnSp macro="">
      <xdr:nvCxnSpPr>
        <xdr:cNvPr id="52" name="直線コネクタ 51"/>
        <xdr:cNvCxnSpPr/>
      </xdr:nvCxnSpPr>
      <xdr:spPr bwMode="auto">
        <a:xfrm>
          <a:off x="5003800" y="3390156"/>
          <a:ext cx="6477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70057</xdr:rowOff>
    </xdr:from>
    <xdr:to>
      <xdr:col>4</xdr:col>
      <xdr:colOff>469900</xdr:colOff>
      <xdr:row>19</xdr:row>
      <xdr:rowOff>84981</xdr:rowOff>
    </xdr:to>
    <xdr:cxnSp macro="">
      <xdr:nvCxnSpPr>
        <xdr:cNvPr id="55" name="直線コネクタ 54"/>
        <xdr:cNvCxnSpPr/>
      </xdr:nvCxnSpPr>
      <xdr:spPr bwMode="auto">
        <a:xfrm>
          <a:off x="4305300" y="3375232"/>
          <a:ext cx="698500" cy="14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40584</xdr:rowOff>
    </xdr:from>
    <xdr:to>
      <xdr:col>3</xdr:col>
      <xdr:colOff>904875</xdr:colOff>
      <xdr:row>19</xdr:row>
      <xdr:rowOff>70057</xdr:rowOff>
    </xdr:to>
    <xdr:cxnSp macro="">
      <xdr:nvCxnSpPr>
        <xdr:cNvPr id="58" name="直線コネクタ 57"/>
        <xdr:cNvCxnSpPr/>
      </xdr:nvCxnSpPr>
      <xdr:spPr bwMode="auto">
        <a:xfrm>
          <a:off x="3606800" y="3345759"/>
          <a:ext cx="698500" cy="29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40584</xdr:rowOff>
    </xdr:from>
    <xdr:to>
      <xdr:col>3</xdr:col>
      <xdr:colOff>206375</xdr:colOff>
      <xdr:row>19</xdr:row>
      <xdr:rowOff>50316</xdr:rowOff>
    </xdr:to>
    <xdr:cxnSp macro="">
      <xdr:nvCxnSpPr>
        <xdr:cNvPr id="61" name="直線コネクタ 60"/>
        <xdr:cNvCxnSpPr/>
      </xdr:nvCxnSpPr>
      <xdr:spPr bwMode="auto">
        <a:xfrm flipV="1">
          <a:off x="2908300" y="3345759"/>
          <a:ext cx="698500" cy="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49399</xdr:rowOff>
    </xdr:from>
    <xdr:to>
      <xdr:col>5</xdr:col>
      <xdr:colOff>34925</xdr:colOff>
      <xdr:row>19</xdr:row>
      <xdr:rowOff>150999</xdr:rowOff>
    </xdr:to>
    <xdr:sp macro="" textlink="">
      <xdr:nvSpPr>
        <xdr:cNvPr id="71" name="円/楕円 70"/>
        <xdr:cNvSpPr/>
      </xdr:nvSpPr>
      <xdr:spPr bwMode="auto">
        <a:xfrm>
          <a:off x="5600700" y="335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21476</xdr:rowOff>
    </xdr:from>
    <xdr:ext cx="762000" cy="259045"/>
    <xdr:sp macro="" textlink="">
      <xdr:nvSpPr>
        <xdr:cNvPr id="72" name="人口1人当たり決算額の推移該当値テキスト130"/>
        <xdr:cNvSpPr txBox="1"/>
      </xdr:nvSpPr>
      <xdr:spPr>
        <a:xfrm>
          <a:off x="5740400" y="332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52,558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34181</xdr:rowOff>
    </xdr:from>
    <xdr:to>
      <xdr:col>4</xdr:col>
      <xdr:colOff>520700</xdr:colOff>
      <xdr:row>19</xdr:row>
      <xdr:rowOff>135781</xdr:rowOff>
    </xdr:to>
    <xdr:sp macro="" textlink="">
      <xdr:nvSpPr>
        <xdr:cNvPr id="73" name="円/楕円 72"/>
        <xdr:cNvSpPr/>
      </xdr:nvSpPr>
      <xdr:spPr bwMode="auto">
        <a:xfrm>
          <a:off x="4953000" y="333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120558</xdr:rowOff>
    </xdr:from>
    <xdr:ext cx="736600" cy="259045"/>
    <xdr:sp macro="" textlink="">
      <xdr:nvSpPr>
        <xdr:cNvPr id="74" name="テキスト ボックス 73"/>
        <xdr:cNvSpPr txBox="1"/>
      </xdr:nvSpPr>
      <xdr:spPr>
        <a:xfrm>
          <a:off x="4622800" y="342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53,490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19257</xdr:rowOff>
    </xdr:from>
    <xdr:to>
      <xdr:col>3</xdr:col>
      <xdr:colOff>955675</xdr:colOff>
      <xdr:row>19</xdr:row>
      <xdr:rowOff>120857</xdr:rowOff>
    </xdr:to>
    <xdr:sp macro="" textlink="">
      <xdr:nvSpPr>
        <xdr:cNvPr id="75" name="円/楕円 74"/>
        <xdr:cNvSpPr/>
      </xdr:nvSpPr>
      <xdr:spPr bwMode="auto">
        <a:xfrm>
          <a:off x="4254500" y="332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105634</xdr:rowOff>
    </xdr:from>
    <xdr:ext cx="762000" cy="259045"/>
    <xdr:sp macro="" textlink="">
      <xdr:nvSpPr>
        <xdr:cNvPr id="76" name="テキスト ボックス 75"/>
        <xdr:cNvSpPr txBox="1"/>
      </xdr:nvSpPr>
      <xdr:spPr>
        <a:xfrm>
          <a:off x="3924300" y="341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161234</xdr:rowOff>
    </xdr:from>
    <xdr:to>
      <xdr:col>3</xdr:col>
      <xdr:colOff>257175</xdr:colOff>
      <xdr:row>19</xdr:row>
      <xdr:rowOff>91384</xdr:rowOff>
    </xdr:to>
    <xdr:sp macro="" textlink="">
      <xdr:nvSpPr>
        <xdr:cNvPr id="77" name="円/楕円 76"/>
        <xdr:cNvSpPr/>
      </xdr:nvSpPr>
      <xdr:spPr bwMode="auto">
        <a:xfrm>
          <a:off x="3556000" y="3294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76161</xdr:rowOff>
    </xdr:from>
    <xdr:ext cx="762000" cy="259045"/>
    <xdr:sp macro="" textlink="">
      <xdr:nvSpPr>
        <xdr:cNvPr id="78" name="テキスト ボックス 77"/>
        <xdr:cNvSpPr txBox="1"/>
      </xdr:nvSpPr>
      <xdr:spPr>
        <a:xfrm>
          <a:off x="3225800" y="33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170966</xdr:rowOff>
    </xdr:from>
    <xdr:to>
      <xdr:col>2</xdr:col>
      <xdr:colOff>692150</xdr:colOff>
      <xdr:row>19</xdr:row>
      <xdr:rowOff>101116</xdr:rowOff>
    </xdr:to>
    <xdr:sp macro="" textlink="">
      <xdr:nvSpPr>
        <xdr:cNvPr id="79" name="円/楕円 78"/>
        <xdr:cNvSpPr/>
      </xdr:nvSpPr>
      <xdr:spPr bwMode="auto">
        <a:xfrm>
          <a:off x="2857500" y="33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85893</xdr:rowOff>
    </xdr:from>
    <xdr:ext cx="762000" cy="259045"/>
    <xdr:sp macro="" textlink="">
      <xdr:nvSpPr>
        <xdr:cNvPr id="80" name="テキスト ボックス 79"/>
        <xdr:cNvSpPr txBox="1"/>
      </xdr:nvSpPr>
      <xdr:spPr>
        <a:xfrm>
          <a:off x="2527300" y="339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286302</xdr:rowOff>
    </xdr:from>
    <xdr:to>
      <xdr:col>4</xdr:col>
      <xdr:colOff>1117600</xdr:colOff>
      <xdr:row>36</xdr:row>
      <xdr:rowOff>39904</xdr:rowOff>
    </xdr:to>
    <xdr:cxnSp macro="">
      <xdr:nvCxnSpPr>
        <xdr:cNvPr id="115" name="直線コネクタ 114"/>
        <xdr:cNvCxnSpPr/>
      </xdr:nvCxnSpPr>
      <xdr:spPr bwMode="auto">
        <a:xfrm>
          <a:off x="5003800" y="6896652"/>
          <a:ext cx="647700" cy="9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267229</xdr:rowOff>
    </xdr:from>
    <xdr:to>
      <xdr:col>4</xdr:col>
      <xdr:colOff>469900</xdr:colOff>
      <xdr:row>35</xdr:row>
      <xdr:rowOff>286302</xdr:rowOff>
    </xdr:to>
    <xdr:cxnSp macro="">
      <xdr:nvCxnSpPr>
        <xdr:cNvPr id="118" name="直線コネクタ 117"/>
        <xdr:cNvCxnSpPr/>
      </xdr:nvCxnSpPr>
      <xdr:spPr bwMode="auto">
        <a:xfrm>
          <a:off x="4305300" y="6877579"/>
          <a:ext cx="698500" cy="1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267229</xdr:rowOff>
    </xdr:from>
    <xdr:to>
      <xdr:col>3</xdr:col>
      <xdr:colOff>904875</xdr:colOff>
      <xdr:row>35</xdr:row>
      <xdr:rowOff>291723</xdr:rowOff>
    </xdr:to>
    <xdr:cxnSp macro="">
      <xdr:nvCxnSpPr>
        <xdr:cNvPr id="121" name="直線コネクタ 120"/>
        <xdr:cNvCxnSpPr/>
      </xdr:nvCxnSpPr>
      <xdr:spPr bwMode="auto">
        <a:xfrm flipV="1">
          <a:off x="3606800" y="6877579"/>
          <a:ext cx="698500" cy="24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291723</xdr:rowOff>
    </xdr:from>
    <xdr:to>
      <xdr:col>3</xdr:col>
      <xdr:colOff>206375</xdr:colOff>
      <xdr:row>35</xdr:row>
      <xdr:rowOff>308998</xdr:rowOff>
    </xdr:to>
    <xdr:cxnSp macro="">
      <xdr:nvCxnSpPr>
        <xdr:cNvPr id="124" name="直線コネクタ 123"/>
        <xdr:cNvCxnSpPr/>
      </xdr:nvCxnSpPr>
      <xdr:spPr bwMode="auto">
        <a:xfrm flipV="1">
          <a:off x="2908300" y="6902073"/>
          <a:ext cx="698500" cy="17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332004</xdr:rowOff>
    </xdr:from>
    <xdr:to>
      <xdr:col>5</xdr:col>
      <xdr:colOff>34925</xdr:colOff>
      <xdr:row>36</xdr:row>
      <xdr:rowOff>90704</xdr:rowOff>
    </xdr:to>
    <xdr:sp macro="" textlink="">
      <xdr:nvSpPr>
        <xdr:cNvPr id="134" name="円/楕円 133"/>
        <xdr:cNvSpPr/>
      </xdr:nvSpPr>
      <xdr:spPr bwMode="auto">
        <a:xfrm>
          <a:off x="5600700" y="694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304081</xdr:rowOff>
    </xdr:from>
    <xdr:ext cx="762000" cy="259045"/>
    <xdr:sp macro="" textlink="">
      <xdr:nvSpPr>
        <xdr:cNvPr id="135" name="人口1人当たり決算額の推移該当値テキスト445"/>
        <xdr:cNvSpPr txBox="1"/>
      </xdr:nvSpPr>
      <xdr:spPr>
        <a:xfrm>
          <a:off x="5740400" y="691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235502</xdr:rowOff>
    </xdr:from>
    <xdr:to>
      <xdr:col>4</xdr:col>
      <xdr:colOff>520700</xdr:colOff>
      <xdr:row>35</xdr:row>
      <xdr:rowOff>337102</xdr:rowOff>
    </xdr:to>
    <xdr:sp macro="" textlink="">
      <xdr:nvSpPr>
        <xdr:cNvPr id="136" name="円/楕円 135"/>
        <xdr:cNvSpPr/>
      </xdr:nvSpPr>
      <xdr:spPr bwMode="auto">
        <a:xfrm>
          <a:off x="4953000" y="684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321879</xdr:rowOff>
    </xdr:from>
    <xdr:ext cx="736600" cy="259045"/>
    <xdr:sp macro="" textlink="">
      <xdr:nvSpPr>
        <xdr:cNvPr id="137" name="テキスト ボックス 136"/>
        <xdr:cNvSpPr txBox="1"/>
      </xdr:nvSpPr>
      <xdr:spPr>
        <a:xfrm>
          <a:off x="4622800" y="693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216429</xdr:rowOff>
    </xdr:from>
    <xdr:to>
      <xdr:col>3</xdr:col>
      <xdr:colOff>955675</xdr:colOff>
      <xdr:row>35</xdr:row>
      <xdr:rowOff>318029</xdr:rowOff>
    </xdr:to>
    <xdr:sp macro="" textlink="">
      <xdr:nvSpPr>
        <xdr:cNvPr id="138" name="円/楕円 137"/>
        <xdr:cNvSpPr/>
      </xdr:nvSpPr>
      <xdr:spPr bwMode="auto">
        <a:xfrm>
          <a:off x="4254500" y="682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302806</xdr:rowOff>
    </xdr:from>
    <xdr:ext cx="762000" cy="259045"/>
    <xdr:sp macro="" textlink="">
      <xdr:nvSpPr>
        <xdr:cNvPr id="139" name="テキスト ボックス 138"/>
        <xdr:cNvSpPr txBox="1"/>
      </xdr:nvSpPr>
      <xdr:spPr>
        <a:xfrm>
          <a:off x="3924300" y="691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240923</xdr:rowOff>
    </xdr:from>
    <xdr:to>
      <xdr:col>3</xdr:col>
      <xdr:colOff>257175</xdr:colOff>
      <xdr:row>35</xdr:row>
      <xdr:rowOff>342523</xdr:rowOff>
    </xdr:to>
    <xdr:sp macro="" textlink="">
      <xdr:nvSpPr>
        <xdr:cNvPr id="140" name="円/楕円 139"/>
        <xdr:cNvSpPr/>
      </xdr:nvSpPr>
      <xdr:spPr bwMode="auto">
        <a:xfrm>
          <a:off x="3556000" y="685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327300</xdr:rowOff>
    </xdr:from>
    <xdr:ext cx="762000" cy="259045"/>
    <xdr:sp macro="" textlink="">
      <xdr:nvSpPr>
        <xdr:cNvPr id="141" name="テキスト ボックス 140"/>
        <xdr:cNvSpPr txBox="1"/>
      </xdr:nvSpPr>
      <xdr:spPr>
        <a:xfrm>
          <a:off x="3225800" y="693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258198</xdr:rowOff>
    </xdr:from>
    <xdr:to>
      <xdr:col>2</xdr:col>
      <xdr:colOff>692150</xdr:colOff>
      <xdr:row>36</xdr:row>
      <xdr:rowOff>16898</xdr:rowOff>
    </xdr:to>
    <xdr:sp macro="" textlink="">
      <xdr:nvSpPr>
        <xdr:cNvPr id="142" name="円/楕円 141"/>
        <xdr:cNvSpPr/>
      </xdr:nvSpPr>
      <xdr:spPr bwMode="auto">
        <a:xfrm>
          <a:off x="2857500" y="686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1675</xdr:rowOff>
    </xdr:from>
    <xdr:ext cx="762000" cy="259045"/>
    <xdr:sp macro="" textlink="">
      <xdr:nvSpPr>
        <xdr:cNvPr id="143" name="テキスト ボックス 142"/>
        <xdr:cNvSpPr txBox="1"/>
      </xdr:nvSpPr>
      <xdr:spPr>
        <a:xfrm>
          <a:off x="2527300" y="69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福岡県篠栗町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31,663
31,530
38.93
10,001,367
9,459,495
382,336
6,332,417
7,122,882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124631</xdr:rowOff>
    </xdr:from>
    <xdr:to>
      <xdr:col>6</xdr:col>
      <xdr:colOff>511175</xdr:colOff>
      <xdr:row>38</xdr:row>
      <xdr:rowOff>144920</xdr:rowOff>
    </xdr:to>
    <xdr:cxnSp macro="">
      <xdr:nvCxnSpPr>
        <xdr:cNvPr id="61" name="直線コネクタ 60"/>
        <xdr:cNvCxnSpPr/>
      </xdr:nvCxnSpPr>
      <xdr:spPr>
        <a:xfrm>
          <a:off x="3797300" y="6639731"/>
          <a:ext cx="8382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124631</xdr:rowOff>
    </xdr:from>
    <xdr:to>
      <xdr:col>5</xdr:col>
      <xdr:colOff>358775</xdr:colOff>
      <xdr:row>38</xdr:row>
      <xdr:rowOff>136823</xdr:rowOff>
    </xdr:to>
    <xdr:cxnSp macro="">
      <xdr:nvCxnSpPr>
        <xdr:cNvPr id="64" name="直線コネクタ 63"/>
        <xdr:cNvCxnSpPr/>
      </xdr:nvCxnSpPr>
      <xdr:spPr>
        <a:xfrm flipV="1">
          <a:off x="2908300" y="663973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113011</xdr:rowOff>
    </xdr:from>
    <xdr:to>
      <xdr:col>4</xdr:col>
      <xdr:colOff>155575</xdr:colOff>
      <xdr:row>38</xdr:row>
      <xdr:rowOff>136823</xdr:rowOff>
    </xdr:to>
    <xdr:cxnSp macro="">
      <xdr:nvCxnSpPr>
        <xdr:cNvPr id="67" name="直線コネクタ 66"/>
        <xdr:cNvCxnSpPr/>
      </xdr:nvCxnSpPr>
      <xdr:spPr>
        <a:xfrm>
          <a:off x="2019300" y="6628111"/>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101219</xdr:rowOff>
    </xdr:from>
    <xdr:to>
      <xdr:col>2</xdr:col>
      <xdr:colOff>638175</xdr:colOff>
      <xdr:row>38</xdr:row>
      <xdr:rowOff>113011</xdr:rowOff>
    </xdr:to>
    <xdr:cxnSp macro="">
      <xdr:nvCxnSpPr>
        <xdr:cNvPr id="70" name="直線コネクタ 69"/>
        <xdr:cNvCxnSpPr/>
      </xdr:nvCxnSpPr>
      <xdr:spPr>
        <a:xfrm>
          <a:off x="1130300" y="6616319"/>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94120</xdr:rowOff>
    </xdr:from>
    <xdr:to>
      <xdr:col>6</xdr:col>
      <xdr:colOff>561975</xdr:colOff>
      <xdr:row>39</xdr:row>
      <xdr:rowOff>24270</xdr:rowOff>
    </xdr:to>
    <xdr:sp macro="" textlink="">
      <xdr:nvSpPr>
        <xdr:cNvPr id="80" name="円/楕円 79"/>
        <xdr:cNvSpPr/>
      </xdr:nvSpPr>
      <xdr:spPr>
        <a:xfrm>
          <a:off x="4584700" y="66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72547</xdr:rowOff>
    </xdr:from>
    <xdr:ext cx="534377" cy="259045"/>
    <xdr:sp macro="" textlink="">
      <xdr:nvSpPr>
        <xdr:cNvPr id="81" name="人件費該当値テキスト"/>
        <xdr:cNvSpPr txBox="1"/>
      </xdr:nvSpPr>
      <xdr:spPr>
        <a:xfrm>
          <a:off x="4686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43,726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73831</xdr:rowOff>
    </xdr:from>
    <xdr:to>
      <xdr:col>5</xdr:col>
      <xdr:colOff>409575</xdr:colOff>
      <xdr:row>39</xdr:row>
      <xdr:rowOff>3981</xdr:rowOff>
    </xdr:to>
    <xdr:sp macro="" textlink="">
      <xdr:nvSpPr>
        <xdr:cNvPr id="82" name="円/楕円 81"/>
        <xdr:cNvSpPr/>
      </xdr:nvSpPr>
      <xdr:spPr>
        <a:xfrm>
          <a:off x="3746500" y="65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166558</xdr:rowOff>
    </xdr:from>
    <xdr:ext cx="534377" cy="259045"/>
    <xdr:sp macro="" textlink="">
      <xdr:nvSpPr>
        <xdr:cNvPr id="83" name="テキスト ボックス 82"/>
        <xdr:cNvSpPr txBox="1"/>
      </xdr:nvSpPr>
      <xdr:spPr>
        <a:xfrm>
          <a:off x="3530111" y="66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86023</xdr:rowOff>
    </xdr:from>
    <xdr:to>
      <xdr:col>4</xdr:col>
      <xdr:colOff>206375</xdr:colOff>
      <xdr:row>39</xdr:row>
      <xdr:rowOff>16173</xdr:rowOff>
    </xdr:to>
    <xdr:sp macro="" textlink="">
      <xdr:nvSpPr>
        <xdr:cNvPr id="84" name="円/楕円 83"/>
        <xdr:cNvSpPr/>
      </xdr:nvSpPr>
      <xdr:spPr>
        <a:xfrm>
          <a:off x="2857500" y="66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7300</xdr:rowOff>
    </xdr:from>
    <xdr:ext cx="534377" cy="259045"/>
    <xdr:sp macro="" textlink="">
      <xdr:nvSpPr>
        <xdr:cNvPr id="85" name="テキスト ボックス 84"/>
        <xdr:cNvSpPr txBox="1"/>
      </xdr:nvSpPr>
      <xdr:spPr>
        <a:xfrm>
          <a:off x="2641111" y="66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62211</xdr:rowOff>
    </xdr:from>
    <xdr:to>
      <xdr:col>3</xdr:col>
      <xdr:colOff>3175</xdr:colOff>
      <xdr:row>38</xdr:row>
      <xdr:rowOff>163811</xdr:rowOff>
    </xdr:to>
    <xdr:sp macro="" textlink="">
      <xdr:nvSpPr>
        <xdr:cNvPr id="86" name="円/楕円 85"/>
        <xdr:cNvSpPr/>
      </xdr:nvSpPr>
      <xdr:spPr>
        <a:xfrm>
          <a:off x="1968500" y="65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154938</xdr:rowOff>
    </xdr:from>
    <xdr:ext cx="534377" cy="259045"/>
    <xdr:sp macro="" textlink="">
      <xdr:nvSpPr>
        <xdr:cNvPr id="87" name="テキスト ボックス 86"/>
        <xdr:cNvSpPr txBox="1"/>
      </xdr:nvSpPr>
      <xdr:spPr>
        <a:xfrm>
          <a:off x="1752111" y="66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50419</xdr:rowOff>
    </xdr:from>
    <xdr:to>
      <xdr:col>1</xdr:col>
      <xdr:colOff>485775</xdr:colOff>
      <xdr:row>38</xdr:row>
      <xdr:rowOff>152019</xdr:rowOff>
    </xdr:to>
    <xdr:sp macro="" textlink="">
      <xdr:nvSpPr>
        <xdr:cNvPr id="88" name="円/楕円 87"/>
        <xdr:cNvSpPr/>
      </xdr:nvSpPr>
      <xdr:spPr>
        <a:xfrm>
          <a:off x="1079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143146</xdr:rowOff>
    </xdr:from>
    <xdr:ext cx="534377" cy="259045"/>
    <xdr:sp macro="" textlink="">
      <xdr:nvSpPr>
        <xdr:cNvPr id="89" name="テキスト ボックス 88"/>
        <xdr:cNvSpPr txBox="1"/>
      </xdr:nvSpPr>
      <xdr:spPr>
        <a:xfrm>
          <a:off x="863111" y="66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13023</xdr:rowOff>
    </xdr:from>
    <xdr:to>
      <xdr:col>6</xdr:col>
      <xdr:colOff>511175</xdr:colOff>
      <xdr:row>56</xdr:row>
      <xdr:rowOff>103581</xdr:rowOff>
    </xdr:to>
    <xdr:cxnSp macro="">
      <xdr:nvCxnSpPr>
        <xdr:cNvPr id="121" name="直線コネクタ 120"/>
        <xdr:cNvCxnSpPr/>
      </xdr:nvCxnSpPr>
      <xdr:spPr>
        <a:xfrm flipV="1">
          <a:off x="3797300" y="9614223"/>
          <a:ext cx="838200" cy="9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103581</xdr:rowOff>
    </xdr:from>
    <xdr:to>
      <xdr:col>5</xdr:col>
      <xdr:colOff>358775</xdr:colOff>
      <xdr:row>57</xdr:row>
      <xdr:rowOff>54040</xdr:rowOff>
    </xdr:to>
    <xdr:cxnSp macro="">
      <xdr:nvCxnSpPr>
        <xdr:cNvPr id="124" name="直線コネクタ 123"/>
        <xdr:cNvCxnSpPr/>
      </xdr:nvCxnSpPr>
      <xdr:spPr>
        <a:xfrm flipV="1">
          <a:off x="2908300" y="9704781"/>
          <a:ext cx="889000" cy="1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54040</xdr:rowOff>
    </xdr:from>
    <xdr:to>
      <xdr:col>4</xdr:col>
      <xdr:colOff>155575</xdr:colOff>
      <xdr:row>57</xdr:row>
      <xdr:rowOff>74108</xdr:rowOff>
    </xdr:to>
    <xdr:cxnSp macro="">
      <xdr:nvCxnSpPr>
        <xdr:cNvPr id="127" name="直線コネクタ 126"/>
        <xdr:cNvCxnSpPr/>
      </xdr:nvCxnSpPr>
      <xdr:spPr>
        <a:xfrm flipV="1">
          <a:off x="2019300" y="9826690"/>
          <a:ext cx="8890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64409</xdr:rowOff>
    </xdr:from>
    <xdr:to>
      <xdr:col>2</xdr:col>
      <xdr:colOff>638175</xdr:colOff>
      <xdr:row>57</xdr:row>
      <xdr:rowOff>74108</xdr:rowOff>
    </xdr:to>
    <xdr:cxnSp macro="">
      <xdr:nvCxnSpPr>
        <xdr:cNvPr id="130" name="直線コネクタ 129"/>
        <xdr:cNvCxnSpPr/>
      </xdr:nvCxnSpPr>
      <xdr:spPr>
        <a:xfrm>
          <a:off x="1130300" y="9837059"/>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133673</xdr:rowOff>
    </xdr:from>
    <xdr:to>
      <xdr:col>6</xdr:col>
      <xdr:colOff>561975</xdr:colOff>
      <xdr:row>56</xdr:row>
      <xdr:rowOff>63823</xdr:rowOff>
    </xdr:to>
    <xdr:sp macro="" textlink="">
      <xdr:nvSpPr>
        <xdr:cNvPr id="140" name="円/楕円 139"/>
        <xdr:cNvSpPr/>
      </xdr:nvSpPr>
      <xdr:spPr>
        <a:xfrm>
          <a:off x="4584700" y="95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156550</xdr:rowOff>
    </xdr:from>
    <xdr:ext cx="534377" cy="259045"/>
    <xdr:sp macro="" textlink="">
      <xdr:nvSpPr>
        <xdr:cNvPr id="141" name="物件費該当値テキスト"/>
        <xdr:cNvSpPr txBox="1"/>
      </xdr:nvSpPr>
      <xdr:spPr>
        <a:xfrm>
          <a:off x="4686300" y="94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52781</xdr:rowOff>
    </xdr:from>
    <xdr:to>
      <xdr:col>5</xdr:col>
      <xdr:colOff>409575</xdr:colOff>
      <xdr:row>56</xdr:row>
      <xdr:rowOff>154381</xdr:rowOff>
    </xdr:to>
    <xdr:sp macro="" textlink="">
      <xdr:nvSpPr>
        <xdr:cNvPr id="142" name="円/楕円 141"/>
        <xdr:cNvSpPr/>
      </xdr:nvSpPr>
      <xdr:spPr>
        <a:xfrm>
          <a:off x="3746500" y="96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145508</xdr:rowOff>
    </xdr:from>
    <xdr:ext cx="534377" cy="259045"/>
    <xdr:sp macro="" textlink="">
      <xdr:nvSpPr>
        <xdr:cNvPr id="143" name="テキスト ボックス 142"/>
        <xdr:cNvSpPr txBox="1"/>
      </xdr:nvSpPr>
      <xdr:spPr>
        <a:xfrm>
          <a:off x="3530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3240</xdr:rowOff>
    </xdr:from>
    <xdr:to>
      <xdr:col>4</xdr:col>
      <xdr:colOff>206375</xdr:colOff>
      <xdr:row>57</xdr:row>
      <xdr:rowOff>104840</xdr:rowOff>
    </xdr:to>
    <xdr:sp macro="" textlink="">
      <xdr:nvSpPr>
        <xdr:cNvPr id="144" name="円/楕円 143"/>
        <xdr:cNvSpPr/>
      </xdr:nvSpPr>
      <xdr:spPr>
        <a:xfrm>
          <a:off x="2857500" y="97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95967</xdr:rowOff>
    </xdr:from>
    <xdr:ext cx="534377" cy="259045"/>
    <xdr:sp macro="" textlink="">
      <xdr:nvSpPr>
        <xdr:cNvPr id="145" name="テキスト ボックス 144"/>
        <xdr:cNvSpPr txBox="1"/>
      </xdr:nvSpPr>
      <xdr:spPr>
        <a:xfrm>
          <a:off x="2641111" y="986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23308</xdr:rowOff>
    </xdr:from>
    <xdr:to>
      <xdr:col>3</xdr:col>
      <xdr:colOff>3175</xdr:colOff>
      <xdr:row>57</xdr:row>
      <xdr:rowOff>124908</xdr:rowOff>
    </xdr:to>
    <xdr:sp macro="" textlink="">
      <xdr:nvSpPr>
        <xdr:cNvPr id="146" name="円/楕円 145"/>
        <xdr:cNvSpPr/>
      </xdr:nvSpPr>
      <xdr:spPr>
        <a:xfrm>
          <a:off x="1968500" y="97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116035</xdr:rowOff>
    </xdr:from>
    <xdr:ext cx="534377" cy="259045"/>
    <xdr:sp macro="" textlink="">
      <xdr:nvSpPr>
        <xdr:cNvPr id="147" name="テキスト ボックス 146"/>
        <xdr:cNvSpPr txBox="1"/>
      </xdr:nvSpPr>
      <xdr:spPr>
        <a:xfrm>
          <a:off x="1752111" y="98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13609</xdr:rowOff>
    </xdr:from>
    <xdr:to>
      <xdr:col>1</xdr:col>
      <xdr:colOff>485775</xdr:colOff>
      <xdr:row>57</xdr:row>
      <xdr:rowOff>115209</xdr:rowOff>
    </xdr:to>
    <xdr:sp macro="" textlink="">
      <xdr:nvSpPr>
        <xdr:cNvPr id="148" name="円/楕円 147"/>
        <xdr:cNvSpPr/>
      </xdr:nvSpPr>
      <xdr:spPr>
        <a:xfrm>
          <a:off x="1079500" y="97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106336</xdr:rowOff>
    </xdr:from>
    <xdr:ext cx="534377" cy="259045"/>
    <xdr:sp macro="" textlink="">
      <xdr:nvSpPr>
        <xdr:cNvPr id="149" name="テキスト ボックス 148"/>
        <xdr:cNvSpPr txBox="1"/>
      </xdr:nvSpPr>
      <xdr:spPr>
        <a:xfrm>
          <a:off x="863111" y="987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38736</xdr:rowOff>
    </xdr:from>
    <xdr:to>
      <xdr:col>6</xdr:col>
      <xdr:colOff>511175</xdr:colOff>
      <xdr:row>78</xdr:row>
      <xdr:rowOff>97943</xdr:rowOff>
    </xdr:to>
    <xdr:cxnSp macro="">
      <xdr:nvCxnSpPr>
        <xdr:cNvPr id="178" name="直線コネクタ 177"/>
        <xdr:cNvCxnSpPr/>
      </xdr:nvCxnSpPr>
      <xdr:spPr>
        <a:xfrm flipV="1">
          <a:off x="3797300" y="13411836"/>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97943</xdr:rowOff>
    </xdr:from>
    <xdr:to>
      <xdr:col>5</xdr:col>
      <xdr:colOff>358775</xdr:colOff>
      <xdr:row>78</xdr:row>
      <xdr:rowOff>138709</xdr:rowOff>
    </xdr:to>
    <xdr:cxnSp macro="">
      <xdr:nvCxnSpPr>
        <xdr:cNvPr id="181" name="直線コネクタ 180"/>
        <xdr:cNvCxnSpPr/>
      </xdr:nvCxnSpPr>
      <xdr:spPr>
        <a:xfrm flipV="1">
          <a:off x="2908300" y="13471043"/>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105029</xdr:rowOff>
    </xdr:from>
    <xdr:to>
      <xdr:col>4</xdr:col>
      <xdr:colOff>155575</xdr:colOff>
      <xdr:row>78</xdr:row>
      <xdr:rowOff>138709</xdr:rowOff>
    </xdr:to>
    <xdr:cxnSp macro="">
      <xdr:nvCxnSpPr>
        <xdr:cNvPr id="184" name="直線コネクタ 183"/>
        <xdr:cNvCxnSpPr/>
      </xdr:nvCxnSpPr>
      <xdr:spPr>
        <a:xfrm>
          <a:off x="2019300" y="13478129"/>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105029</xdr:rowOff>
    </xdr:from>
    <xdr:to>
      <xdr:col>2</xdr:col>
      <xdr:colOff>638175</xdr:colOff>
      <xdr:row>78</xdr:row>
      <xdr:rowOff>107392</xdr:rowOff>
    </xdr:to>
    <xdr:cxnSp macro="">
      <xdr:nvCxnSpPr>
        <xdr:cNvPr id="187" name="直線コネクタ 186"/>
        <xdr:cNvCxnSpPr/>
      </xdr:nvCxnSpPr>
      <xdr:spPr>
        <a:xfrm flipV="1">
          <a:off x="1130300" y="13478129"/>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159386</xdr:rowOff>
    </xdr:from>
    <xdr:to>
      <xdr:col>6</xdr:col>
      <xdr:colOff>561975</xdr:colOff>
      <xdr:row>78</xdr:row>
      <xdr:rowOff>89536</xdr:rowOff>
    </xdr:to>
    <xdr:sp macro="" textlink="">
      <xdr:nvSpPr>
        <xdr:cNvPr id="197" name="円/楕円 196"/>
        <xdr:cNvSpPr/>
      </xdr:nvSpPr>
      <xdr:spPr>
        <a:xfrm>
          <a:off x="45847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137813</xdr:rowOff>
    </xdr:from>
    <xdr:ext cx="469744" cy="259045"/>
    <xdr:sp macro="" textlink="">
      <xdr:nvSpPr>
        <xdr:cNvPr id="198" name="維持補修費該当値テキスト"/>
        <xdr:cNvSpPr txBox="1"/>
      </xdr:nvSpPr>
      <xdr:spPr>
        <a:xfrm>
          <a:off x="4686300"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47143</xdr:rowOff>
    </xdr:from>
    <xdr:to>
      <xdr:col>5</xdr:col>
      <xdr:colOff>409575</xdr:colOff>
      <xdr:row>78</xdr:row>
      <xdr:rowOff>148743</xdr:rowOff>
    </xdr:to>
    <xdr:sp macro="" textlink="">
      <xdr:nvSpPr>
        <xdr:cNvPr id="199" name="円/楕円 198"/>
        <xdr:cNvSpPr/>
      </xdr:nvSpPr>
      <xdr:spPr>
        <a:xfrm>
          <a:off x="3746500" y="134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139870</xdr:rowOff>
    </xdr:from>
    <xdr:ext cx="469744" cy="259045"/>
    <xdr:sp macro="" textlink="">
      <xdr:nvSpPr>
        <xdr:cNvPr id="200" name="テキスト ボックス 199"/>
        <xdr:cNvSpPr txBox="1"/>
      </xdr:nvSpPr>
      <xdr:spPr>
        <a:xfrm>
          <a:off x="3562427" y="135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87909</xdr:rowOff>
    </xdr:from>
    <xdr:to>
      <xdr:col>4</xdr:col>
      <xdr:colOff>206375</xdr:colOff>
      <xdr:row>79</xdr:row>
      <xdr:rowOff>18059</xdr:rowOff>
    </xdr:to>
    <xdr:sp macro="" textlink="">
      <xdr:nvSpPr>
        <xdr:cNvPr id="201" name="円/楕円 200"/>
        <xdr:cNvSpPr/>
      </xdr:nvSpPr>
      <xdr:spPr>
        <a:xfrm>
          <a:off x="2857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9186</xdr:rowOff>
    </xdr:from>
    <xdr:ext cx="469744" cy="259045"/>
    <xdr:sp macro="" textlink="">
      <xdr:nvSpPr>
        <xdr:cNvPr id="202" name="テキスト ボックス 201"/>
        <xdr:cNvSpPr txBox="1"/>
      </xdr:nvSpPr>
      <xdr:spPr>
        <a:xfrm>
          <a:off x="2673427"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54229</xdr:rowOff>
    </xdr:from>
    <xdr:to>
      <xdr:col>3</xdr:col>
      <xdr:colOff>3175</xdr:colOff>
      <xdr:row>78</xdr:row>
      <xdr:rowOff>155829</xdr:rowOff>
    </xdr:to>
    <xdr:sp macro="" textlink="">
      <xdr:nvSpPr>
        <xdr:cNvPr id="203" name="円/楕円 202"/>
        <xdr:cNvSpPr/>
      </xdr:nvSpPr>
      <xdr:spPr>
        <a:xfrm>
          <a:off x="1968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146956</xdr:rowOff>
    </xdr:from>
    <xdr:ext cx="469744" cy="259045"/>
    <xdr:sp macro="" textlink="">
      <xdr:nvSpPr>
        <xdr:cNvPr id="204" name="テキスト ボックス 203"/>
        <xdr:cNvSpPr txBox="1"/>
      </xdr:nvSpPr>
      <xdr:spPr>
        <a:xfrm>
          <a:off x="1784427"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56592</xdr:rowOff>
    </xdr:from>
    <xdr:to>
      <xdr:col>1</xdr:col>
      <xdr:colOff>485775</xdr:colOff>
      <xdr:row>78</xdr:row>
      <xdr:rowOff>158192</xdr:rowOff>
    </xdr:to>
    <xdr:sp macro="" textlink="">
      <xdr:nvSpPr>
        <xdr:cNvPr id="205" name="円/楕円 204"/>
        <xdr:cNvSpPr/>
      </xdr:nvSpPr>
      <xdr:spPr>
        <a:xfrm>
          <a:off x="1079500" y="134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149319</xdr:rowOff>
    </xdr:from>
    <xdr:ext cx="469744" cy="259045"/>
    <xdr:sp macro="" textlink="">
      <xdr:nvSpPr>
        <xdr:cNvPr id="206" name="テキスト ボックス 205"/>
        <xdr:cNvSpPr txBox="1"/>
      </xdr:nvSpPr>
      <xdr:spPr>
        <a:xfrm>
          <a:off x="895427" y="135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143281</xdr:rowOff>
    </xdr:from>
    <xdr:to>
      <xdr:col>6</xdr:col>
      <xdr:colOff>511175</xdr:colOff>
      <xdr:row>97</xdr:row>
      <xdr:rowOff>63748</xdr:rowOff>
    </xdr:to>
    <xdr:cxnSp macro="">
      <xdr:nvCxnSpPr>
        <xdr:cNvPr id="236" name="直線コネクタ 235"/>
        <xdr:cNvCxnSpPr/>
      </xdr:nvCxnSpPr>
      <xdr:spPr>
        <a:xfrm flipV="1">
          <a:off x="3797300" y="16602481"/>
          <a:ext cx="838200" cy="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63748</xdr:rowOff>
    </xdr:from>
    <xdr:to>
      <xdr:col>5</xdr:col>
      <xdr:colOff>358775</xdr:colOff>
      <xdr:row>97</xdr:row>
      <xdr:rowOff>156826</xdr:rowOff>
    </xdr:to>
    <xdr:cxnSp macro="">
      <xdr:nvCxnSpPr>
        <xdr:cNvPr id="239" name="直線コネクタ 238"/>
        <xdr:cNvCxnSpPr/>
      </xdr:nvCxnSpPr>
      <xdr:spPr>
        <a:xfrm flipV="1">
          <a:off x="2908300" y="16694398"/>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156826</xdr:rowOff>
    </xdr:from>
    <xdr:to>
      <xdr:col>4</xdr:col>
      <xdr:colOff>155575</xdr:colOff>
      <xdr:row>98</xdr:row>
      <xdr:rowOff>13188</xdr:rowOff>
    </xdr:to>
    <xdr:cxnSp macro="">
      <xdr:nvCxnSpPr>
        <xdr:cNvPr id="242" name="直線コネクタ 241"/>
        <xdr:cNvCxnSpPr/>
      </xdr:nvCxnSpPr>
      <xdr:spPr>
        <a:xfrm flipV="1">
          <a:off x="2019300" y="16787476"/>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156693</xdr:rowOff>
    </xdr:from>
    <xdr:to>
      <xdr:col>2</xdr:col>
      <xdr:colOff>638175</xdr:colOff>
      <xdr:row>98</xdr:row>
      <xdr:rowOff>13188</xdr:rowOff>
    </xdr:to>
    <xdr:cxnSp macro="">
      <xdr:nvCxnSpPr>
        <xdr:cNvPr id="245" name="直線コネクタ 244"/>
        <xdr:cNvCxnSpPr/>
      </xdr:nvCxnSpPr>
      <xdr:spPr>
        <a:xfrm>
          <a:off x="1130300" y="16787343"/>
          <a:ext cx="889000" cy="2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92481</xdr:rowOff>
    </xdr:from>
    <xdr:to>
      <xdr:col>6</xdr:col>
      <xdr:colOff>561975</xdr:colOff>
      <xdr:row>97</xdr:row>
      <xdr:rowOff>22631</xdr:rowOff>
    </xdr:to>
    <xdr:sp macro="" textlink="">
      <xdr:nvSpPr>
        <xdr:cNvPr id="255" name="円/楕円 254"/>
        <xdr:cNvSpPr/>
      </xdr:nvSpPr>
      <xdr:spPr>
        <a:xfrm>
          <a:off x="4584700" y="165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115358</xdr:rowOff>
    </xdr:from>
    <xdr:ext cx="534377" cy="259045"/>
    <xdr:sp macro="" textlink="">
      <xdr:nvSpPr>
        <xdr:cNvPr id="256" name="扶助費該当値テキスト"/>
        <xdr:cNvSpPr txBox="1"/>
      </xdr:nvSpPr>
      <xdr:spPr>
        <a:xfrm>
          <a:off x="4686300" y="164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12948</xdr:rowOff>
    </xdr:from>
    <xdr:to>
      <xdr:col>5</xdr:col>
      <xdr:colOff>409575</xdr:colOff>
      <xdr:row>97</xdr:row>
      <xdr:rowOff>114548</xdr:rowOff>
    </xdr:to>
    <xdr:sp macro="" textlink="">
      <xdr:nvSpPr>
        <xdr:cNvPr id="257" name="円/楕円 256"/>
        <xdr:cNvSpPr/>
      </xdr:nvSpPr>
      <xdr:spPr>
        <a:xfrm>
          <a:off x="3746500" y="16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131075</xdr:rowOff>
    </xdr:from>
    <xdr:ext cx="534377" cy="259045"/>
    <xdr:sp macro="" textlink="">
      <xdr:nvSpPr>
        <xdr:cNvPr id="258" name="テキスト ボックス 257"/>
        <xdr:cNvSpPr txBox="1"/>
      </xdr:nvSpPr>
      <xdr:spPr>
        <a:xfrm>
          <a:off x="3530111" y="164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106026</xdr:rowOff>
    </xdr:from>
    <xdr:to>
      <xdr:col>4</xdr:col>
      <xdr:colOff>206375</xdr:colOff>
      <xdr:row>98</xdr:row>
      <xdr:rowOff>36176</xdr:rowOff>
    </xdr:to>
    <xdr:sp macro="" textlink="">
      <xdr:nvSpPr>
        <xdr:cNvPr id="259" name="円/楕円 258"/>
        <xdr:cNvSpPr/>
      </xdr:nvSpPr>
      <xdr:spPr>
        <a:xfrm>
          <a:off x="2857500" y="167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52703</xdr:rowOff>
    </xdr:from>
    <xdr:ext cx="534377" cy="259045"/>
    <xdr:sp macro="" textlink="">
      <xdr:nvSpPr>
        <xdr:cNvPr id="260" name="テキスト ボックス 259"/>
        <xdr:cNvSpPr txBox="1"/>
      </xdr:nvSpPr>
      <xdr:spPr>
        <a:xfrm>
          <a:off x="2641111" y="165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133838</xdr:rowOff>
    </xdr:from>
    <xdr:to>
      <xdr:col>3</xdr:col>
      <xdr:colOff>3175</xdr:colOff>
      <xdr:row>98</xdr:row>
      <xdr:rowOff>63988</xdr:rowOff>
    </xdr:to>
    <xdr:sp macro="" textlink="">
      <xdr:nvSpPr>
        <xdr:cNvPr id="261" name="円/楕円 260"/>
        <xdr:cNvSpPr/>
      </xdr:nvSpPr>
      <xdr:spPr>
        <a:xfrm>
          <a:off x="1968500" y="167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80515</xdr:rowOff>
    </xdr:from>
    <xdr:ext cx="534377" cy="259045"/>
    <xdr:sp macro="" textlink="">
      <xdr:nvSpPr>
        <xdr:cNvPr id="262" name="テキスト ボックス 261"/>
        <xdr:cNvSpPr txBox="1"/>
      </xdr:nvSpPr>
      <xdr:spPr>
        <a:xfrm>
          <a:off x="1752111" y="165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105893</xdr:rowOff>
    </xdr:from>
    <xdr:to>
      <xdr:col>1</xdr:col>
      <xdr:colOff>485775</xdr:colOff>
      <xdr:row>98</xdr:row>
      <xdr:rowOff>36043</xdr:rowOff>
    </xdr:to>
    <xdr:sp macro="" textlink="">
      <xdr:nvSpPr>
        <xdr:cNvPr id="263" name="円/楕円 262"/>
        <xdr:cNvSpPr/>
      </xdr:nvSpPr>
      <xdr:spPr>
        <a:xfrm>
          <a:off x="1079500" y="167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52570</xdr:rowOff>
    </xdr:from>
    <xdr:ext cx="534377" cy="259045"/>
    <xdr:sp macro="" textlink="">
      <xdr:nvSpPr>
        <xdr:cNvPr id="264" name="テキスト ボックス 263"/>
        <xdr:cNvSpPr txBox="1"/>
      </xdr:nvSpPr>
      <xdr:spPr>
        <a:xfrm>
          <a:off x="863111" y="165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95373</xdr:rowOff>
    </xdr:from>
    <xdr:to>
      <xdr:col>15</xdr:col>
      <xdr:colOff>180975</xdr:colOff>
      <xdr:row>36</xdr:row>
      <xdr:rowOff>111114</xdr:rowOff>
    </xdr:to>
    <xdr:cxnSp macro="">
      <xdr:nvCxnSpPr>
        <xdr:cNvPr id="295" name="直線コネクタ 294"/>
        <xdr:cNvCxnSpPr/>
      </xdr:nvCxnSpPr>
      <xdr:spPr>
        <a:xfrm flipV="1">
          <a:off x="9639300" y="6267573"/>
          <a:ext cx="8382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111114</xdr:rowOff>
    </xdr:from>
    <xdr:to>
      <xdr:col>14</xdr:col>
      <xdr:colOff>28575</xdr:colOff>
      <xdr:row>37</xdr:row>
      <xdr:rowOff>21492</xdr:rowOff>
    </xdr:to>
    <xdr:cxnSp macro="">
      <xdr:nvCxnSpPr>
        <xdr:cNvPr id="298" name="直線コネクタ 297"/>
        <xdr:cNvCxnSpPr/>
      </xdr:nvCxnSpPr>
      <xdr:spPr>
        <a:xfrm flipV="1">
          <a:off x="8750300" y="6283314"/>
          <a:ext cx="889000" cy="8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21492</xdr:rowOff>
    </xdr:from>
    <xdr:to>
      <xdr:col>12</xdr:col>
      <xdr:colOff>511175</xdr:colOff>
      <xdr:row>37</xdr:row>
      <xdr:rowOff>37102</xdr:rowOff>
    </xdr:to>
    <xdr:cxnSp macro="">
      <xdr:nvCxnSpPr>
        <xdr:cNvPr id="301" name="直線コネクタ 300"/>
        <xdr:cNvCxnSpPr/>
      </xdr:nvCxnSpPr>
      <xdr:spPr>
        <a:xfrm flipV="1">
          <a:off x="7861300" y="6365142"/>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37102</xdr:rowOff>
    </xdr:from>
    <xdr:to>
      <xdr:col>11</xdr:col>
      <xdr:colOff>307975</xdr:colOff>
      <xdr:row>37</xdr:row>
      <xdr:rowOff>60267</xdr:rowOff>
    </xdr:to>
    <xdr:cxnSp macro="">
      <xdr:nvCxnSpPr>
        <xdr:cNvPr id="304" name="直線コネクタ 303"/>
        <xdr:cNvCxnSpPr/>
      </xdr:nvCxnSpPr>
      <xdr:spPr>
        <a:xfrm flipV="1">
          <a:off x="6972300" y="638075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44573</xdr:rowOff>
    </xdr:from>
    <xdr:to>
      <xdr:col>15</xdr:col>
      <xdr:colOff>231775</xdr:colOff>
      <xdr:row>36</xdr:row>
      <xdr:rowOff>146173</xdr:rowOff>
    </xdr:to>
    <xdr:sp macro="" textlink="">
      <xdr:nvSpPr>
        <xdr:cNvPr id="314" name="円/楕円 313"/>
        <xdr:cNvSpPr/>
      </xdr:nvSpPr>
      <xdr:spPr>
        <a:xfrm>
          <a:off x="10426700" y="62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67450</xdr:rowOff>
    </xdr:from>
    <xdr:ext cx="534377" cy="259045"/>
    <xdr:sp macro="" textlink="">
      <xdr:nvSpPr>
        <xdr:cNvPr id="315" name="補助費等該当値テキスト"/>
        <xdr:cNvSpPr txBox="1"/>
      </xdr:nvSpPr>
      <xdr:spPr>
        <a:xfrm>
          <a:off x="10528300" y="606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60314</xdr:rowOff>
    </xdr:from>
    <xdr:to>
      <xdr:col>14</xdr:col>
      <xdr:colOff>79375</xdr:colOff>
      <xdr:row>36</xdr:row>
      <xdr:rowOff>161914</xdr:rowOff>
    </xdr:to>
    <xdr:sp macro="" textlink="">
      <xdr:nvSpPr>
        <xdr:cNvPr id="316" name="円/楕円 315"/>
        <xdr:cNvSpPr/>
      </xdr:nvSpPr>
      <xdr:spPr>
        <a:xfrm>
          <a:off x="9588500" y="62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6991</xdr:rowOff>
    </xdr:from>
    <xdr:ext cx="534377" cy="259045"/>
    <xdr:sp macro="" textlink="">
      <xdr:nvSpPr>
        <xdr:cNvPr id="317" name="テキスト ボックス 316"/>
        <xdr:cNvSpPr txBox="1"/>
      </xdr:nvSpPr>
      <xdr:spPr>
        <a:xfrm>
          <a:off x="9372111" y="600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142142</xdr:rowOff>
    </xdr:from>
    <xdr:to>
      <xdr:col>12</xdr:col>
      <xdr:colOff>561975</xdr:colOff>
      <xdr:row>37</xdr:row>
      <xdr:rowOff>72292</xdr:rowOff>
    </xdr:to>
    <xdr:sp macro="" textlink="">
      <xdr:nvSpPr>
        <xdr:cNvPr id="318" name="円/楕円 317"/>
        <xdr:cNvSpPr/>
      </xdr:nvSpPr>
      <xdr:spPr>
        <a:xfrm>
          <a:off x="8699500" y="63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63419</xdr:rowOff>
    </xdr:from>
    <xdr:ext cx="534377" cy="259045"/>
    <xdr:sp macro="" textlink="">
      <xdr:nvSpPr>
        <xdr:cNvPr id="319" name="テキスト ボックス 318"/>
        <xdr:cNvSpPr txBox="1"/>
      </xdr:nvSpPr>
      <xdr:spPr>
        <a:xfrm>
          <a:off x="8483111" y="64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157752</xdr:rowOff>
    </xdr:from>
    <xdr:to>
      <xdr:col>11</xdr:col>
      <xdr:colOff>358775</xdr:colOff>
      <xdr:row>37</xdr:row>
      <xdr:rowOff>87902</xdr:rowOff>
    </xdr:to>
    <xdr:sp macro="" textlink="">
      <xdr:nvSpPr>
        <xdr:cNvPr id="320" name="円/楕円 319"/>
        <xdr:cNvSpPr/>
      </xdr:nvSpPr>
      <xdr:spPr>
        <a:xfrm>
          <a:off x="7810500" y="63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79029</xdr:rowOff>
    </xdr:from>
    <xdr:ext cx="534377" cy="259045"/>
    <xdr:sp macro="" textlink="">
      <xdr:nvSpPr>
        <xdr:cNvPr id="321" name="テキスト ボックス 320"/>
        <xdr:cNvSpPr txBox="1"/>
      </xdr:nvSpPr>
      <xdr:spPr>
        <a:xfrm>
          <a:off x="7594111" y="64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9467</xdr:rowOff>
    </xdr:from>
    <xdr:to>
      <xdr:col>10</xdr:col>
      <xdr:colOff>155575</xdr:colOff>
      <xdr:row>37</xdr:row>
      <xdr:rowOff>111067</xdr:rowOff>
    </xdr:to>
    <xdr:sp macro="" textlink="">
      <xdr:nvSpPr>
        <xdr:cNvPr id="322" name="円/楕円 321"/>
        <xdr:cNvSpPr/>
      </xdr:nvSpPr>
      <xdr:spPr>
        <a:xfrm>
          <a:off x="6921500" y="63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102194</xdr:rowOff>
    </xdr:from>
    <xdr:ext cx="534377" cy="259045"/>
    <xdr:sp macro="" textlink="">
      <xdr:nvSpPr>
        <xdr:cNvPr id="323" name="テキスト ボックス 322"/>
        <xdr:cNvSpPr txBox="1"/>
      </xdr:nvSpPr>
      <xdr:spPr>
        <a:xfrm>
          <a:off x="6705111" y="64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24630</xdr:rowOff>
    </xdr:from>
    <xdr:to>
      <xdr:col>15</xdr:col>
      <xdr:colOff>180975</xdr:colOff>
      <xdr:row>58</xdr:row>
      <xdr:rowOff>30368</xdr:rowOff>
    </xdr:to>
    <xdr:cxnSp macro="">
      <xdr:nvCxnSpPr>
        <xdr:cNvPr id="352" name="直線コネクタ 351"/>
        <xdr:cNvCxnSpPr/>
      </xdr:nvCxnSpPr>
      <xdr:spPr>
        <a:xfrm flipV="1">
          <a:off x="9639300" y="9968730"/>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30368</xdr:rowOff>
    </xdr:from>
    <xdr:to>
      <xdr:col>14</xdr:col>
      <xdr:colOff>28575</xdr:colOff>
      <xdr:row>58</xdr:row>
      <xdr:rowOff>68247</xdr:rowOff>
    </xdr:to>
    <xdr:cxnSp macro="">
      <xdr:nvCxnSpPr>
        <xdr:cNvPr id="355" name="直線コネクタ 354"/>
        <xdr:cNvCxnSpPr/>
      </xdr:nvCxnSpPr>
      <xdr:spPr>
        <a:xfrm flipV="1">
          <a:off x="8750300" y="9974468"/>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113228</xdr:rowOff>
    </xdr:from>
    <xdr:to>
      <xdr:col>12</xdr:col>
      <xdr:colOff>511175</xdr:colOff>
      <xdr:row>58</xdr:row>
      <xdr:rowOff>68247</xdr:rowOff>
    </xdr:to>
    <xdr:cxnSp macro="">
      <xdr:nvCxnSpPr>
        <xdr:cNvPr id="358" name="直線コネクタ 357"/>
        <xdr:cNvCxnSpPr/>
      </xdr:nvCxnSpPr>
      <xdr:spPr>
        <a:xfrm>
          <a:off x="7861300" y="9885878"/>
          <a:ext cx="889000" cy="12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113228</xdr:rowOff>
    </xdr:from>
    <xdr:to>
      <xdr:col>11</xdr:col>
      <xdr:colOff>307975</xdr:colOff>
      <xdr:row>58</xdr:row>
      <xdr:rowOff>40396</xdr:rowOff>
    </xdr:to>
    <xdr:cxnSp macro="">
      <xdr:nvCxnSpPr>
        <xdr:cNvPr id="361" name="直線コネクタ 360"/>
        <xdr:cNvCxnSpPr/>
      </xdr:nvCxnSpPr>
      <xdr:spPr>
        <a:xfrm flipV="1">
          <a:off x="6972300" y="9885878"/>
          <a:ext cx="8890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145280</xdr:rowOff>
    </xdr:from>
    <xdr:to>
      <xdr:col>15</xdr:col>
      <xdr:colOff>231775</xdr:colOff>
      <xdr:row>58</xdr:row>
      <xdr:rowOff>75430</xdr:rowOff>
    </xdr:to>
    <xdr:sp macro="" textlink="">
      <xdr:nvSpPr>
        <xdr:cNvPr id="371" name="円/楕円 370"/>
        <xdr:cNvSpPr/>
      </xdr:nvSpPr>
      <xdr:spPr>
        <a:xfrm>
          <a:off x="10426700" y="9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60207</xdr:rowOff>
    </xdr:from>
    <xdr:ext cx="534377" cy="259045"/>
    <xdr:sp macro="" textlink="">
      <xdr:nvSpPr>
        <xdr:cNvPr id="372" name="普通建設事業費該当値テキスト"/>
        <xdr:cNvSpPr txBox="1"/>
      </xdr:nvSpPr>
      <xdr:spPr>
        <a:xfrm>
          <a:off x="10528300" y="98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151018</xdr:rowOff>
    </xdr:from>
    <xdr:to>
      <xdr:col>14</xdr:col>
      <xdr:colOff>79375</xdr:colOff>
      <xdr:row>58</xdr:row>
      <xdr:rowOff>81168</xdr:rowOff>
    </xdr:to>
    <xdr:sp macro="" textlink="">
      <xdr:nvSpPr>
        <xdr:cNvPr id="373" name="円/楕円 372"/>
        <xdr:cNvSpPr/>
      </xdr:nvSpPr>
      <xdr:spPr>
        <a:xfrm>
          <a:off x="9588500" y="99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72295</xdr:rowOff>
    </xdr:from>
    <xdr:ext cx="534377" cy="259045"/>
    <xdr:sp macro="" textlink="">
      <xdr:nvSpPr>
        <xdr:cNvPr id="374" name="テキスト ボックス 373"/>
        <xdr:cNvSpPr txBox="1"/>
      </xdr:nvSpPr>
      <xdr:spPr>
        <a:xfrm>
          <a:off x="9372111" y="100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17447</xdr:rowOff>
    </xdr:from>
    <xdr:to>
      <xdr:col>12</xdr:col>
      <xdr:colOff>561975</xdr:colOff>
      <xdr:row>58</xdr:row>
      <xdr:rowOff>119047</xdr:rowOff>
    </xdr:to>
    <xdr:sp macro="" textlink="">
      <xdr:nvSpPr>
        <xdr:cNvPr id="375" name="円/楕円 374"/>
        <xdr:cNvSpPr/>
      </xdr:nvSpPr>
      <xdr:spPr>
        <a:xfrm>
          <a:off x="8699500" y="99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110174</xdr:rowOff>
    </xdr:from>
    <xdr:ext cx="534377" cy="259045"/>
    <xdr:sp macro="" textlink="">
      <xdr:nvSpPr>
        <xdr:cNvPr id="376" name="テキスト ボックス 375"/>
        <xdr:cNvSpPr txBox="1"/>
      </xdr:nvSpPr>
      <xdr:spPr>
        <a:xfrm>
          <a:off x="8483111" y="100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62428</xdr:rowOff>
    </xdr:from>
    <xdr:to>
      <xdr:col>11</xdr:col>
      <xdr:colOff>358775</xdr:colOff>
      <xdr:row>57</xdr:row>
      <xdr:rowOff>164028</xdr:rowOff>
    </xdr:to>
    <xdr:sp macro="" textlink="">
      <xdr:nvSpPr>
        <xdr:cNvPr id="377" name="円/楕円 376"/>
        <xdr:cNvSpPr/>
      </xdr:nvSpPr>
      <xdr:spPr>
        <a:xfrm>
          <a:off x="7810500" y="983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155155</xdr:rowOff>
    </xdr:from>
    <xdr:ext cx="534377" cy="259045"/>
    <xdr:sp macro="" textlink="">
      <xdr:nvSpPr>
        <xdr:cNvPr id="378" name="テキスト ボックス 377"/>
        <xdr:cNvSpPr txBox="1"/>
      </xdr:nvSpPr>
      <xdr:spPr>
        <a:xfrm>
          <a:off x="7594111" y="9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161046</xdr:rowOff>
    </xdr:from>
    <xdr:to>
      <xdr:col>10</xdr:col>
      <xdr:colOff>155575</xdr:colOff>
      <xdr:row>58</xdr:row>
      <xdr:rowOff>91196</xdr:rowOff>
    </xdr:to>
    <xdr:sp macro="" textlink="">
      <xdr:nvSpPr>
        <xdr:cNvPr id="379" name="円/楕円 378"/>
        <xdr:cNvSpPr/>
      </xdr:nvSpPr>
      <xdr:spPr>
        <a:xfrm>
          <a:off x="6921500" y="99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82323</xdr:rowOff>
    </xdr:from>
    <xdr:ext cx="534377" cy="259045"/>
    <xdr:sp macro="" textlink="">
      <xdr:nvSpPr>
        <xdr:cNvPr id="380" name="テキスト ボックス 379"/>
        <xdr:cNvSpPr txBox="1"/>
      </xdr:nvSpPr>
      <xdr:spPr>
        <a:xfrm>
          <a:off x="6705111" y="100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10105</xdr:rowOff>
    </xdr:from>
    <xdr:to>
      <xdr:col>15</xdr:col>
      <xdr:colOff>180975</xdr:colOff>
      <xdr:row>79</xdr:row>
      <xdr:rowOff>42197</xdr:rowOff>
    </xdr:to>
    <xdr:cxnSp macro="">
      <xdr:nvCxnSpPr>
        <xdr:cNvPr id="411" name="直線コネクタ 410"/>
        <xdr:cNvCxnSpPr/>
      </xdr:nvCxnSpPr>
      <xdr:spPr>
        <a:xfrm flipV="1">
          <a:off x="9639300" y="13554655"/>
          <a:ext cx="8382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130755</xdr:rowOff>
    </xdr:from>
    <xdr:to>
      <xdr:col>15</xdr:col>
      <xdr:colOff>231775</xdr:colOff>
      <xdr:row>79</xdr:row>
      <xdr:rowOff>60905</xdr:rowOff>
    </xdr:to>
    <xdr:sp macro="" textlink="">
      <xdr:nvSpPr>
        <xdr:cNvPr id="421" name="円/楕円 420"/>
        <xdr:cNvSpPr/>
      </xdr:nvSpPr>
      <xdr:spPr>
        <a:xfrm>
          <a:off x="10426700" y="135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45682</xdr:rowOff>
    </xdr:from>
    <xdr:ext cx="469744" cy="259045"/>
    <xdr:sp macro="" textlink="">
      <xdr:nvSpPr>
        <xdr:cNvPr id="422" name="普通建設事業費 （ うち新規整備　）該当値テキスト"/>
        <xdr:cNvSpPr txBox="1"/>
      </xdr:nvSpPr>
      <xdr:spPr>
        <a:xfrm>
          <a:off x="10528300" y="1341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162847</xdr:rowOff>
    </xdr:from>
    <xdr:to>
      <xdr:col>14</xdr:col>
      <xdr:colOff>79375</xdr:colOff>
      <xdr:row>79</xdr:row>
      <xdr:rowOff>92997</xdr:rowOff>
    </xdr:to>
    <xdr:sp macro="" textlink="">
      <xdr:nvSpPr>
        <xdr:cNvPr id="423" name="円/楕円 422"/>
        <xdr:cNvSpPr/>
      </xdr:nvSpPr>
      <xdr:spPr>
        <a:xfrm>
          <a:off x="9588500" y="135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84124</xdr:rowOff>
    </xdr:from>
    <xdr:ext cx="469744" cy="259045"/>
    <xdr:sp macro="" textlink="">
      <xdr:nvSpPr>
        <xdr:cNvPr id="424" name="テキスト ボックス 423"/>
        <xdr:cNvSpPr txBox="1"/>
      </xdr:nvSpPr>
      <xdr:spPr>
        <a:xfrm>
          <a:off x="9404427" y="136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6820</xdr:rowOff>
    </xdr:from>
    <xdr:to>
      <xdr:col>15</xdr:col>
      <xdr:colOff>180975</xdr:colOff>
      <xdr:row>98</xdr:row>
      <xdr:rowOff>67450</xdr:rowOff>
    </xdr:to>
    <xdr:cxnSp macro="">
      <xdr:nvCxnSpPr>
        <xdr:cNvPr id="453" name="直線コネクタ 452"/>
        <xdr:cNvCxnSpPr/>
      </xdr:nvCxnSpPr>
      <xdr:spPr>
        <a:xfrm>
          <a:off x="9639300" y="16808920"/>
          <a:ext cx="8382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16650</xdr:rowOff>
    </xdr:from>
    <xdr:to>
      <xdr:col>15</xdr:col>
      <xdr:colOff>231775</xdr:colOff>
      <xdr:row>98</xdr:row>
      <xdr:rowOff>118250</xdr:rowOff>
    </xdr:to>
    <xdr:sp macro="" textlink="">
      <xdr:nvSpPr>
        <xdr:cNvPr id="463" name="円/楕円 462"/>
        <xdr:cNvSpPr/>
      </xdr:nvSpPr>
      <xdr:spPr>
        <a:xfrm>
          <a:off x="10426700" y="168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166527</xdr:rowOff>
    </xdr:from>
    <xdr:ext cx="534377" cy="259045"/>
    <xdr:sp macro="" textlink="">
      <xdr:nvSpPr>
        <xdr:cNvPr id="464" name="普通建設事業費 （ うち更新整備　）該当値テキスト"/>
        <xdr:cNvSpPr txBox="1"/>
      </xdr:nvSpPr>
      <xdr:spPr>
        <a:xfrm>
          <a:off x="10528300" y="167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127470</xdr:rowOff>
    </xdr:from>
    <xdr:to>
      <xdr:col>14</xdr:col>
      <xdr:colOff>79375</xdr:colOff>
      <xdr:row>98</xdr:row>
      <xdr:rowOff>57620</xdr:rowOff>
    </xdr:to>
    <xdr:sp macro="" textlink="">
      <xdr:nvSpPr>
        <xdr:cNvPr id="465" name="円/楕円 464"/>
        <xdr:cNvSpPr/>
      </xdr:nvSpPr>
      <xdr:spPr>
        <a:xfrm>
          <a:off x="9588500" y="167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48747</xdr:rowOff>
    </xdr:from>
    <xdr:ext cx="534377" cy="259045"/>
    <xdr:sp macro="" textlink="">
      <xdr:nvSpPr>
        <xdr:cNvPr id="466" name="テキスト ボックス 465"/>
        <xdr:cNvSpPr txBox="1"/>
      </xdr:nvSpPr>
      <xdr:spPr>
        <a:xfrm>
          <a:off x="9372111" y="168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22123</xdr:rowOff>
    </xdr:from>
    <xdr:to>
      <xdr:col>23</xdr:col>
      <xdr:colOff>517525</xdr:colOff>
      <xdr:row>39</xdr:row>
      <xdr:rowOff>40487</xdr:rowOff>
    </xdr:to>
    <xdr:cxnSp macro="">
      <xdr:nvCxnSpPr>
        <xdr:cNvPr id="495" name="直線コネクタ 494"/>
        <xdr:cNvCxnSpPr/>
      </xdr:nvCxnSpPr>
      <xdr:spPr>
        <a:xfrm>
          <a:off x="15481300" y="6708673"/>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21895</xdr:rowOff>
    </xdr:from>
    <xdr:to>
      <xdr:col>22</xdr:col>
      <xdr:colOff>365125</xdr:colOff>
      <xdr:row>39</xdr:row>
      <xdr:rowOff>22123</xdr:rowOff>
    </xdr:to>
    <xdr:cxnSp macro="">
      <xdr:nvCxnSpPr>
        <xdr:cNvPr id="498" name="直線コネクタ 497"/>
        <xdr:cNvCxnSpPr/>
      </xdr:nvCxnSpPr>
      <xdr:spPr>
        <a:xfrm>
          <a:off x="14592300" y="670844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21895</xdr:rowOff>
    </xdr:from>
    <xdr:to>
      <xdr:col>21</xdr:col>
      <xdr:colOff>161925</xdr:colOff>
      <xdr:row>39</xdr:row>
      <xdr:rowOff>27077</xdr:rowOff>
    </xdr:to>
    <xdr:cxnSp macro="">
      <xdr:nvCxnSpPr>
        <xdr:cNvPr id="501" name="直線コネクタ 500"/>
        <xdr:cNvCxnSpPr/>
      </xdr:nvCxnSpPr>
      <xdr:spPr>
        <a:xfrm flipV="1">
          <a:off x="13703300" y="6708445"/>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61747</xdr:rowOff>
    </xdr:from>
    <xdr:to>
      <xdr:col>19</xdr:col>
      <xdr:colOff>644525</xdr:colOff>
      <xdr:row>39</xdr:row>
      <xdr:rowOff>27077</xdr:rowOff>
    </xdr:to>
    <xdr:cxnSp macro="">
      <xdr:nvCxnSpPr>
        <xdr:cNvPr id="504" name="直線コネクタ 503"/>
        <xdr:cNvCxnSpPr/>
      </xdr:nvCxnSpPr>
      <xdr:spPr>
        <a:xfrm>
          <a:off x="12814300" y="6576847"/>
          <a:ext cx="8890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161137</xdr:rowOff>
    </xdr:from>
    <xdr:to>
      <xdr:col>23</xdr:col>
      <xdr:colOff>568325</xdr:colOff>
      <xdr:row>39</xdr:row>
      <xdr:rowOff>91287</xdr:rowOff>
    </xdr:to>
    <xdr:sp macro="" textlink="">
      <xdr:nvSpPr>
        <xdr:cNvPr id="514" name="円/楕円 513"/>
        <xdr:cNvSpPr/>
      </xdr:nvSpPr>
      <xdr:spPr>
        <a:xfrm>
          <a:off x="162687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76064</xdr:rowOff>
    </xdr:from>
    <xdr:ext cx="313932" cy="259045"/>
    <xdr:sp macro="" textlink="">
      <xdr:nvSpPr>
        <xdr:cNvPr id="515" name="災害復旧事業費該当値テキスト"/>
        <xdr:cNvSpPr txBox="1"/>
      </xdr:nvSpPr>
      <xdr:spPr>
        <a:xfrm>
          <a:off x="16370300" y="6591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142773</xdr:rowOff>
    </xdr:from>
    <xdr:to>
      <xdr:col>22</xdr:col>
      <xdr:colOff>415925</xdr:colOff>
      <xdr:row>39</xdr:row>
      <xdr:rowOff>72923</xdr:rowOff>
    </xdr:to>
    <xdr:sp macro="" textlink="">
      <xdr:nvSpPr>
        <xdr:cNvPr id="516" name="円/楕円 515"/>
        <xdr:cNvSpPr/>
      </xdr:nvSpPr>
      <xdr:spPr>
        <a:xfrm>
          <a:off x="15430500" y="66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64050</xdr:rowOff>
    </xdr:from>
    <xdr:ext cx="378565" cy="259045"/>
    <xdr:sp macro="" textlink="">
      <xdr:nvSpPr>
        <xdr:cNvPr id="517" name="テキスト ボックス 516"/>
        <xdr:cNvSpPr txBox="1"/>
      </xdr:nvSpPr>
      <xdr:spPr>
        <a:xfrm>
          <a:off x="15292017" y="67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142545</xdr:rowOff>
    </xdr:from>
    <xdr:to>
      <xdr:col>21</xdr:col>
      <xdr:colOff>212725</xdr:colOff>
      <xdr:row>39</xdr:row>
      <xdr:rowOff>72695</xdr:rowOff>
    </xdr:to>
    <xdr:sp macro="" textlink="">
      <xdr:nvSpPr>
        <xdr:cNvPr id="518" name="円/楕円 517"/>
        <xdr:cNvSpPr/>
      </xdr:nvSpPr>
      <xdr:spPr>
        <a:xfrm>
          <a:off x="145415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63822</xdr:rowOff>
    </xdr:from>
    <xdr:ext cx="378565" cy="259045"/>
    <xdr:sp macro="" textlink="">
      <xdr:nvSpPr>
        <xdr:cNvPr id="519" name="テキスト ボックス 518"/>
        <xdr:cNvSpPr txBox="1"/>
      </xdr:nvSpPr>
      <xdr:spPr>
        <a:xfrm>
          <a:off x="14403017" y="675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147727</xdr:rowOff>
    </xdr:from>
    <xdr:to>
      <xdr:col>20</xdr:col>
      <xdr:colOff>9525</xdr:colOff>
      <xdr:row>39</xdr:row>
      <xdr:rowOff>77877</xdr:rowOff>
    </xdr:to>
    <xdr:sp macro="" textlink="">
      <xdr:nvSpPr>
        <xdr:cNvPr id="520" name="円/楕円 519"/>
        <xdr:cNvSpPr/>
      </xdr:nvSpPr>
      <xdr:spPr>
        <a:xfrm>
          <a:off x="13652500" y="66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69004</xdr:rowOff>
    </xdr:from>
    <xdr:ext cx="378565" cy="259045"/>
    <xdr:sp macro="" textlink="">
      <xdr:nvSpPr>
        <xdr:cNvPr id="521" name="テキスト ボックス 520"/>
        <xdr:cNvSpPr txBox="1"/>
      </xdr:nvSpPr>
      <xdr:spPr>
        <a:xfrm>
          <a:off x="13514017" y="675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10947</xdr:rowOff>
    </xdr:from>
    <xdr:to>
      <xdr:col>18</xdr:col>
      <xdr:colOff>492125</xdr:colOff>
      <xdr:row>38</xdr:row>
      <xdr:rowOff>112547</xdr:rowOff>
    </xdr:to>
    <xdr:sp macro="" textlink="">
      <xdr:nvSpPr>
        <xdr:cNvPr id="522" name="円/楕円 521"/>
        <xdr:cNvSpPr/>
      </xdr:nvSpPr>
      <xdr:spPr>
        <a:xfrm>
          <a:off x="12763500" y="65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103674</xdr:rowOff>
    </xdr:from>
    <xdr:ext cx="469744" cy="259045"/>
    <xdr:sp macro="" textlink="">
      <xdr:nvSpPr>
        <xdr:cNvPr id="523" name="テキスト ボックス 522"/>
        <xdr:cNvSpPr txBox="1"/>
      </xdr:nvSpPr>
      <xdr:spPr>
        <a:xfrm>
          <a:off x="12579427" y="661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164323</xdr:rowOff>
    </xdr:from>
    <xdr:to>
      <xdr:col>23</xdr:col>
      <xdr:colOff>517525</xdr:colOff>
      <xdr:row>76</xdr:row>
      <xdr:rowOff>126719</xdr:rowOff>
    </xdr:to>
    <xdr:cxnSp macro="">
      <xdr:nvCxnSpPr>
        <xdr:cNvPr id="603" name="直線コネクタ 602"/>
        <xdr:cNvCxnSpPr/>
      </xdr:nvCxnSpPr>
      <xdr:spPr>
        <a:xfrm>
          <a:off x="15481300" y="13023073"/>
          <a:ext cx="838200" cy="1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136582</xdr:rowOff>
    </xdr:from>
    <xdr:to>
      <xdr:col>22</xdr:col>
      <xdr:colOff>365125</xdr:colOff>
      <xdr:row>75</xdr:row>
      <xdr:rowOff>164323</xdr:rowOff>
    </xdr:to>
    <xdr:cxnSp macro="">
      <xdr:nvCxnSpPr>
        <xdr:cNvPr id="606" name="直線コネクタ 605"/>
        <xdr:cNvCxnSpPr/>
      </xdr:nvCxnSpPr>
      <xdr:spPr>
        <a:xfrm>
          <a:off x="14592300" y="12652432"/>
          <a:ext cx="889000" cy="37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136582</xdr:rowOff>
    </xdr:from>
    <xdr:to>
      <xdr:col>21</xdr:col>
      <xdr:colOff>161925</xdr:colOff>
      <xdr:row>73</xdr:row>
      <xdr:rowOff>141905</xdr:rowOff>
    </xdr:to>
    <xdr:cxnSp macro="">
      <xdr:nvCxnSpPr>
        <xdr:cNvPr id="609" name="直線コネクタ 608"/>
        <xdr:cNvCxnSpPr/>
      </xdr:nvCxnSpPr>
      <xdr:spPr>
        <a:xfrm flipV="1">
          <a:off x="13703300" y="12652432"/>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141905</xdr:rowOff>
    </xdr:from>
    <xdr:to>
      <xdr:col>19</xdr:col>
      <xdr:colOff>644525</xdr:colOff>
      <xdr:row>75</xdr:row>
      <xdr:rowOff>58596</xdr:rowOff>
    </xdr:to>
    <xdr:cxnSp macro="">
      <xdr:nvCxnSpPr>
        <xdr:cNvPr id="612" name="直線コネクタ 611"/>
        <xdr:cNvCxnSpPr/>
      </xdr:nvCxnSpPr>
      <xdr:spPr>
        <a:xfrm flipV="1">
          <a:off x="12814300" y="12657755"/>
          <a:ext cx="889000" cy="25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75919</xdr:rowOff>
    </xdr:from>
    <xdr:to>
      <xdr:col>23</xdr:col>
      <xdr:colOff>568325</xdr:colOff>
      <xdr:row>77</xdr:row>
      <xdr:rowOff>6069</xdr:rowOff>
    </xdr:to>
    <xdr:sp macro="" textlink="">
      <xdr:nvSpPr>
        <xdr:cNvPr id="622" name="円/楕円 621"/>
        <xdr:cNvSpPr/>
      </xdr:nvSpPr>
      <xdr:spPr>
        <a:xfrm>
          <a:off x="16268700" y="1310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98796</xdr:rowOff>
    </xdr:from>
    <xdr:ext cx="534377" cy="259045"/>
    <xdr:sp macro="" textlink="">
      <xdr:nvSpPr>
        <xdr:cNvPr id="623" name="公債費該当値テキスト"/>
        <xdr:cNvSpPr txBox="1"/>
      </xdr:nvSpPr>
      <xdr:spPr>
        <a:xfrm>
          <a:off x="16370300" y="129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113523</xdr:rowOff>
    </xdr:from>
    <xdr:to>
      <xdr:col>22</xdr:col>
      <xdr:colOff>415925</xdr:colOff>
      <xdr:row>76</xdr:row>
      <xdr:rowOff>43673</xdr:rowOff>
    </xdr:to>
    <xdr:sp macro="" textlink="">
      <xdr:nvSpPr>
        <xdr:cNvPr id="624" name="円/楕円 623"/>
        <xdr:cNvSpPr/>
      </xdr:nvSpPr>
      <xdr:spPr>
        <a:xfrm>
          <a:off x="15430500" y="129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60200</xdr:rowOff>
    </xdr:from>
    <xdr:ext cx="534377" cy="259045"/>
    <xdr:sp macro="" textlink="">
      <xdr:nvSpPr>
        <xdr:cNvPr id="625" name="テキスト ボックス 624"/>
        <xdr:cNvSpPr txBox="1"/>
      </xdr:nvSpPr>
      <xdr:spPr>
        <a:xfrm>
          <a:off x="15214111" y="127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37,992</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85782</xdr:rowOff>
    </xdr:from>
    <xdr:to>
      <xdr:col>21</xdr:col>
      <xdr:colOff>212725</xdr:colOff>
      <xdr:row>74</xdr:row>
      <xdr:rowOff>15932</xdr:rowOff>
    </xdr:to>
    <xdr:sp macro="" textlink="">
      <xdr:nvSpPr>
        <xdr:cNvPr id="626" name="円/楕円 625"/>
        <xdr:cNvSpPr/>
      </xdr:nvSpPr>
      <xdr:spPr>
        <a:xfrm>
          <a:off x="14541500" y="12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32459</xdr:rowOff>
    </xdr:from>
    <xdr:ext cx="534377" cy="259045"/>
    <xdr:sp macro="" textlink="">
      <xdr:nvSpPr>
        <xdr:cNvPr id="627" name="テキスト ボックス 626"/>
        <xdr:cNvSpPr txBox="1"/>
      </xdr:nvSpPr>
      <xdr:spPr>
        <a:xfrm>
          <a:off x="14325111" y="12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91105</xdr:rowOff>
    </xdr:from>
    <xdr:to>
      <xdr:col>20</xdr:col>
      <xdr:colOff>9525</xdr:colOff>
      <xdr:row>74</xdr:row>
      <xdr:rowOff>21255</xdr:rowOff>
    </xdr:to>
    <xdr:sp macro="" textlink="">
      <xdr:nvSpPr>
        <xdr:cNvPr id="628" name="円/楕円 627"/>
        <xdr:cNvSpPr/>
      </xdr:nvSpPr>
      <xdr:spPr>
        <a:xfrm>
          <a:off x="13652500" y="126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37782</xdr:rowOff>
    </xdr:from>
    <xdr:ext cx="534377" cy="259045"/>
    <xdr:sp macro="" textlink="">
      <xdr:nvSpPr>
        <xdr:cNvPr id="629" name="テキスト ボックス 628"/>
        <xdr:cNvSpPr txBox="1"/>
      </xdr:nvSpPr>
      <xdr:spPr>
        <a:xfrm>
          <a:off x="13436111" y="1238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7796</xdr:rowOff>
    </xdr:from>
    <xdr:to>
      <xdr:col>18</xdr:col>
      <xdr:colOff>492125</xdr:colOff>
      <xdr:row>75</xdr:row>
      <xdr:rowOff>109396</xdr:rowOff>
    </xdr:to>
    <xdr:sp macro="" textlink="">
      <xdr:nvSpPr>
        <xdr:cNvPr id="630" name="円/楕円 629"/>
        <xdr:cNvSpPr/>
      </xdr:nvSpPr>
      <xdr:spPr>
        <a:xfrm>
          <a:off x="12763500" y="128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125923</xdr:rowOff>
    </xdr:from>
    <xdr:ext cx="534377" cy="259045"/>
    <xdr:sp macro="" textlink="">
      <xdr:nvSpPr>
        <xdr:cNvPr id="631" name="テキスト ボックス 630"/>
        <xdr:cNvSpPr txBox="1"/>
      </xdr:nvSpPr>
      <xdr:spPr>
        <a:xfrm>
          <a:off x="12547111" y="126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155130</xdr:rowOff>
    </xdr:from>
    <xdr:to>
      <xdr:col>23</xdr:col>
      <xdr:colOff>517525</xdr:colOff>
      <xdr:row>99</xdr:row>
      <xdr:rowOff>19228</xdr:rowOff>
    </xdr:to>
    <xdr:cxnSp macro="">
      <xdr:nvCxnSpPr>
        <xdr:cNvPr id="660" name="直線コネクタ 659"/>
        <xdr:cNvCxnSpPr/>
      </xdr:nvCxnSpPr>
      <xdr:spPr>
        <a:xfrm>
          <a:off x="15481300" y="16957230"/>
          <a:ext cx="8382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102566</xdr:rowOff>
    </xdr:from>
    <xdr:to>
      <xdr:col>22</xdr:col>
      <xdr:colOff>365125</xdr:colOff>
      <xdr:row>98</xdr:row>
      <xdr:rowOff>155130</xdr:rowOff>
    </xdr:to>
    <xdr:cxnSp macro="">
      <xdr:nvCxnSpPr>
        <xdr:cNvPr id="663" name="直線コネクタ 662"/>
        <xdr:cNvCxnSpPr/>
      </xdr:nvCxnSpPr>
      <xdr:spPr>
        <a:xfrm>
          <a:off x="14592300" y="16904666"/>
          <a:ext cx="889000" cy="5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153175</xdr:rowOff>
    </xdr:from>
    <xdr:to>
      <xdr:col>21</xdr:col>
      <xdr:colOff>161925</xdr:colOff>
      <xdr:row>98</xdr:row>
      <xdr:rowOff>102566</xdr:rowOff>
    </xdr:to>
    <xdr:cxnSp macro="">
      <xdr:nvCxnSpPr>
        <xdr:cNvPr id="666" name="直線コネクタ 665"/>
        <xdr:cNvCxnSpPr/>
      </xdr:nvCxnSpPr>
      <xdr:spPr>
        <a:xfrm>
          <a:off x="13703300" y="16783825"/>
          <a:ext cx="889000" cy="1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153175</xdr:rowOff>
    </xdr:from>
    <xdr:to>
      <xdr:col>19</xdr:col>
      <xdr:colOff>644525</xdr:colOff>
      <xdr:row>98</xdr:row>
      <xdr:rowOff>150343</xdr:rowOff>
    </xdr:to>
    <xdr:cxnSp macro="">
      <xdr:nvCxnSpPr>
        <xdr:cNvPr id="669" name="直線コネクタ 668"/>
        <xdr:cNvCxnSpPr/>
      </xdr:nvCxnSpPr>
      <xdr:spPr>
        <a:xfrm flipV="1">
          <a:off x="12814300" y="16783825"/>
          <a:ext cx="889000" cy="1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139878</xdr:rowOff>
    </xdr:from>
    <xdr:to>
      <xdr:col>23</xdr:col>
      <xdr:colOff>568325</xdr:colOff>
      <xdr:row>99</xdr:row>
      <xdr:rowOff>70028</xdr:rowOff>
    </xdr:to>
    <xdr:sp macro="" textlink="">
      <xdr:nvSpPr>
        <xdr:cNvPr id="679" name="円/楕円 678"/>
        <xdr:cNvSpPr/>
      </xdr:nvSpPr>
      <xdr:spPr>
        <a:xfrm>
          <a:off x="16268700" y="169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54805</xdr:rowOff>
    </xdr:from>
    <xdr:ext cx="469744" cy="259045"/>
    <xdr:sp macro="" textlink="">
      <xdr:nvSpPr>
        <xdr:cNvPr id="680" name="積立金該当値テキスト"/>
        <xdr:cNvSpPr txBox="1"/>
      </xdr:nvSpPr>
      <xdr:spPr>
        <a:xfrm>
          <a:off x="16370300" y="1685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104330</xdr:rowOff>
    </xdr:from>
    <xdr:to>
      <xdr:col>22</xdr:col>
      <xdr:colOff>415925</xdr:colOff>
      <xdr:row>99</xdr:row>
      <xdr:rowOff>34480</xdr:rowOff>
    </xdr:to>
    <xdr:sp macro="" textlink="">
      <xdr:nvSpPr>
        <xdr:cNvPr id="681" name="円/楕円 680"/>
        <xdr:cNvSpPr/>
      </xdr:nvSpPr>
      <xdr:spPr>
        <a:xfrm>
          <a:off x="15430500" y="169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25607</xdr:rowOff>
    </xdr:from>
    <xdr:ext cx="469744" cy="259045"/>
    <xdr:sp macro="" textlink="">
      <xdr:nvSpPr>
        <xdr:cNvPr id="682" name="テキスト ボックス 681"/>
        <xdr:cNvSpPr txBox="1"/>
      </xdr:nvSpPr>
      <xdr:spPr>
        <a:xfrm>
          <a:off x="15246427" y="169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51766</xdr:rowOff>
    </xdr:from>
    <xdr:to>
      <xdr:col>21</xdr:col>
      <xdr:colOff>212725</xdr:colOff>
      <xdr:row>98</xdr:row>
      <xdr:rowOff>153366</xdr:rowOff>
    </xdr:to>
    <xdr:sp macro="" textlink="">
      <xdr:nvSpPr>
        <xdr:cNvPr id="683" name="円/楕円 682"/>
        <xdr:cNvSpPr/>
      </xdr:nvSpPr>
      <xdr:spPr>
        <a:xfrm>
          <a:off x="14541500" y="168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144493</xdr:rowOff>
    </xdr:from>
    <xdr:ext cx="469744" cy="259045"/>
    <xdr:sp macro="" textlink="">
      <xdr:nvSpPr>
        <xdr:cNvPr id="684" name="テキスト ボックス 683"/>
        <xdr:cNvSpPr txBox="1"/>
      </xdr:nvSpPr>
      <xdr:spPr>
        <a:xfrm>
          <a:off x="14357427" y="1694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102375</xdr:rowOff>
    </xdr:from>
    <xdr:to>
      <xdr:col>20</xdr:col>
      <xdr:colOff>9525</xdr:colOff>
      <xdr:row>98</xdr:row>
      <xdr:rowOff>32525</xdr:rowOff>
    </xdr:to>
    <xdr:sp macro="" textlink="">
      <xdr:nvSpPr>
        <xdr:cNvPr id="685" name="円/楕円 684"/>
        <xdr:cNvSpPr/>
      </xdr:nvSpPr>
      <xdr:spPr>
        <a:xfrm>
          <a:off x="13652500" y="167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23652</xdr:rowOff>
    </xdr:from>
    <xdr:ext cx="534377" cy="259045"/>
    <xdr:sp macro="" textlink="">
      <xdr:nvSpPr>
        <xdr:cNvPr id="686" name="テキスト ボックス 685"/>
        <xdr:cNvSpPr txBox="1"/>
      </xdr:nvSpPr>
      <xdr:spPr>
        <a:xfrm>
          <a:off x="13436111" y="168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99543</xdr:rowOff>
    </xdr:from>
    <xdr:to>
      <xdr:col>18</xdr:col>
      <xdr:colOff>492125</xdr:colOff>
      <xdr:row>99</xdr:row>
      <xdr:rowOff>29693</xdr:rowOff>
    </xdr:to>
    <xdr:sp macro="" textlink="">
      <xdr:nvSpPr>
        <xdr:cNvPr id="687" name="円/楕円 686"/>
        <xdr:cNvSpPr/>
      </xdr:nvSpPr>
      <xdr:spPr>
        <a:xfrm>
          <a:off x="12763500" y="16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20820</xdr:rowOff>
    </xdr:from>
    <xdr:ext cx="469744" cy="259045"/>
    <xdr:sp macro="" textlink="">
      <xdr:nvSpPr>
        <xdr:cNvPr id="688" name="テキスト ボックス 687"/>
        <xdr:cNvSpPr txBox="1"/>
      </xdr:nvSpPr>
      <xdr:spPr>
        <a:xfrm>
          <a:off x="12579427" y="1699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11031</xdr:rowOff>
    </xdr:from>
    <xdr:to>
      <xdr:col>32</xdr:col>
      <xdr:colOff>187325</xdr:colOff>
      <xdr:row>39</xdr:row>
      <xdr:rowOff>14297</xdr:rowOff>
    </xdr:to>
    <xdr:cxnSp macro="">
      <xdr:nvCxnSpPr>
        <xdr:cNvPr id="719" name="直線コネクタ 718"/>
        <xdr:cNvCxnSpPr/>
      </xdr:nvCxnSpPr>
      <xdr:spPr>
        <a:xfrm>
          <a:off x="21323300" y="669758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169908</xdr:rowOff>
    </xdr:from>
    <xdr:to>
      <xdr:col>31</xdr:col>
      <xdr:colOff>34925</xdr:colOff>
      <xdr:row>39</xdr:row>
      <xdr:rowOff>11031</xdr:rowOff>
    </xdr:to>
    <xdr:cxnSp macro="">
      <xdr:nvCxnSpPr>
        <xdr:cNvPr id="722" name="直線コネクタ 721"/>
        <xdr:cNvCxnSpPr/>
      </xdr:nvCxnSpPr>
      <xdr:spPr>
        <a:xfrm>
          <a:off x="20434300" y="668500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169908</xdr:rowOff>
    </xdr:from>
    <xdr:to>
      <xdr:col>29</xdr:col>
      <xdr:colOff>517525</xdr:colOff>
      <xdr:row>38</xdr:row>
      <xdr:rowOff>171214</xdr:rowOff>
    </xdr:to>
    <xdr:cxnSp macro="">
      <xdr:nvCxnSpPr>
        <xdr:cNvPr id="725" name="直線コネクタ 724"/>
        <xdr:cNvCxnSpPr/>
      </xdr:nvCxnSpPr>
      <xdr:spPr>
        <a:xfrm flipV="1">
          <a:off x="19545300" y="668500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171214</xdr:rowOff>
    </xdr:from>
    <xdr:to>
      <xdr:col>28</xdr:col>
      <xdr:colOff>314325</xdr:colOff>
      <xdr:row>39</xdr:row>
      <xdr:rowOff>9072</xdr:rowOff>
    </xdr:to>
    <xdr:cxnSp macro="">
      <xdr:nvCxnSpPr>
        <xdr:cNvPr id="728" name="直線コネクタ 727"/>
        <xdr:cNvCxnSpPr/>
      </xdr:nvCxnSpPr>
      <xdr:spPr>
        <a:xfrm flipV="1">
          <a:off x="18656300" y="668631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134947</xdr:rowOff>
    </xdr:from>
    <xdr:to>
      <xdr:col>32</xdr:col>
      <xdr:colOff>238125</xdr:colOff>
      <xdr:row>39</xdr:row>
      <xdr:rowOff>65097</xdr:rowOff>
    </xdr:to>
    <xdr:sp macro="" textlink="">
      <xdr:nvSpPr>
        <xdr:cNvPr id="738" name="円/楕円 737"/>
        <xdr:cNvSpPr/>
      </xdr:nvSpPr>
      <xdr:spPr>
        <a:xfrm>
          <a:off x="22110700" y="66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97699</xdr:rowOff>
    </xdr:from>
    <xdr:ext cx="378565" cy="259045"/>
    <xdr:sp macro="" textlink="">
      <xdr:nvSpPr>
        <xdr:cNvPr id="739" name="投資及び出資金該当値テキスト"/>
        <xdr:cNvSpPr txBox="1"/>
      </xdr:nvSpPr>
      <xdr:spPr>
        <a:xfrm>
          <a:off x="22212300" y="6612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131681</xdr:rowOff>
    </xdr:from>
    <xdr:to>
      <xdr:col>31</xdr:col>
      <xdr:colOff>85725</xdr:colOff>
      <xdr:row>39</xdr:row>
      <xdr:rowOff>61831</xdr:rowOff>
    </xdr:to>
    <xdr:sp macro="" textlink="">
      <xdr:nvSpPr>
        <xdr:cNvPr id="740" name="円/楕円 739"/>
        <xdr:cNvSpPr/>
      </xdr:nvSpPr>
      <xdr:spPr>
        <a:xfrm>
          <a:off x="21272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52958</xdr:rowOff>
    </xdr:from>
    <xdr:ext cx="378565" cy="259045"/>
    <xdr:sp macro="" textlink="">
      <xdr:nvSpPr>
        <xdr:cNvPr id="741" name="テキスト ボックス 740"/>
        <xdr:cNvSpPr txBox="1"/>
      </xdr:nvSpPr>
      <xdr:spPr>
        <a:xfrm>
          <a:off x="21134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119108</xdr:rowOff>
    </xdr:from>
    <xdr:to>
      <xdr:col>29</xdr:col>
      <xdr:colOff>568325</xdr:colOff>
      <xdr:row>39</xdr:row>
      <xdr:rowOff>49258</xdr:rowOff>
    </xdr:to>
    <xdr:sp macro="" textlink="">
      <xdr:nvSpPr>
        <xdr:cNvPr id="742" name="円/楕円 741"/>
        <xdr:cNvSpPr/>
      </xdr:nvSpPr>
      <xdr:spPr>
        <a:xfrm>
          <a:off x="20383500" y="66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40385</xdr:rowOff>
    </xdr:from>
    <xdr:ext cx="378565" cy="259045"/>
    <xdr:sp macro="" textlink="">
      <xdr:nvSpPr>
        <xdr:cNvPr id="743" name="テキスト ボックス 742"/>
        <xdr:cNvSpPr txBox="1"/>
      </xdr:nvSpPr>
      <xdr:spPr>
        <a:xfrm>
          <a:off x="20245017" y="6726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120414</xdr:rowOff>
    </xdr:from>
    <xdr:to>
      <xdr:col>28</xdr:col>
      <xdr:colOff>365125</xdr:colOff>
      <xdr:row>39</xdr:row>
      <xdr:rowOff>50564</xdr:rowOff>
    </xdr:to>
    <xdr:sp macro="" textlink="">
      <xdr:nvSpPr>
        <xdr:cNvPr id="744" name="円/楕円 743"/>
        <xdr:cNvSpPr/>
      </xdr:nvSpPr>
      <xdr:spPr>
        <a:xfrm>
          <a:off x="19494500" y="66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41691</xdr:rowOff>
    </xdr:from>
    <xdr:ext cx="378565" cy="259045"/>
    <xdr:sp macro="" textlink="">
      <xdr:nvSpPr>
        <xdr:cNvPr id="745" name="テキスト ボックス 744"/>
        <xdr:cNvSpPr txBox="1"/>
      </xdr:nvSpPr>
      <xdr:spPr>
        <a:xfrm>
          <a:off x="19356017" y="672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129722</xdr:rowOff>
    </xdr:from>
    <xdr:to>
      <xdr:col>27</xdr:col>
      <xdr:colOff>161925</xdr:colOff>
      <xdr:row>39</xdr:row>
      <xdr:rowOff>59872</xdr:rowOff>
    </xdr:to>
    <xdr:sp macro="" textlink="">
      <xdr:nvSpPr>
        <xdr:cNvPr id="746" name="円/楕円 745"/>
        <xdr:cNvSpPr/>
      </xdr:nvSpPr>
      <xdr:spPr>
        <a:xfrm>
          <a:off x="18605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50999</xdr:rowOff>
    </xdr:from>
    <xdr:ext cx="378565" cy="259045"/>
    <xdr:sp macro="" textlink="">
      <xdr:nvSpPr>
        <xdr:cNvPr id="747" name="テキスト ボックス 746"/>
        <xdr:cNvSpPr txBox="1"/>
      </xdr:nvSpPr>
      <xdr:spPr>
        <a:xfrm>
          <a:off x="18467017" y="67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33440</xdr:rowOff>
    </xdr:from>
    <xdr:to>
      <xdr:col>32</xdr:col>
      <xdr:colOff>187325</xdr:colOff>
      <xdr:row>78</xdr:row>
      <xdr:rowOff>42374</xdr:rowOff>
    </xdr:to>
    <xdr:cxnSp macro="">
      <xdr:nvCxnSpPr>
        <xdr:cNvPr id="832" name="直線コネクタ 831"/>
        <xdr:cNvCxnSpPr/>
      </xdr:nvCxnSpPr>
      <xdr:spPr>
        <a:xfrm>
          <a:off x="21323300" y="13406540"/>
          <a:ext cx="8382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167990</xdr:rowOff>
    </xdr:from>
    <xdr:to>
      <xdr:col>31</xdr:col>
      <xdr:colOff>34925</xdr:colOff>
      <xdr:row>78</xdr:row>
      <xdr:rowOff>33440</xdr:rowOff>
    </xdr:to>
    <xdr:cxnSp macro="">
      <xdr:nvCxnSpPr>
        <xdr:cNvPr id="835" name="直線コネクタ 834"/>
        <xdr:cNvCxnSpPr/>
      </xdr:nvCxnSpPr>
      <xdr:spPr>
        <a:xfrm>
          <a:off x="20434300" y="13369640"/>
          <a:ext cx="8890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138024</xdr:rowOff>
    </xdr:from>
    <xdr:to>
      <xdr:col>29</xdr:col>
      <xdr:colOff>517525</xdr:colOff>
      <xdr:row>77</xdr:row>
      <xdr:rowOff>167990</xdr:rowOff>
    </xdr:to>
    <xdr:cxnSp macro="">
      <xdr:nvCxnSpPr>
        <xdr:cNvPr id="838" name="直線コネクタ 837"/>
        <xdr:cNvCxnSpPr/>
      </xdr:nvCxnSpPr>
      <xdr:spPr>
        <a:xfrm>
          <a:off x="19545300" y="13339674"/>
          <a:ext cx="8890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138024</xdr:rowOff>
    </xdr:from>
    <xdr:to>
      <xdr:col>28</xdr:col>
      <xdr:colOff>314325</xdr:colOff>
      <xdr:row>77</xdr:row>
      <xdr:rowOff>166236</xdr:rowOff>
    </xdr:to>
    <xdr:cxnSp macro="">
      <xdr:nvCxnSpPr>
        <xdr:cNvPr id="841" name="直線コネクタ 840"/>
        <xdr:cNvCxnSpPr/>
      </xdr:nvCxnSpPr>
      <xdr:spPr>
        <a:xfrm flipV="1">
          <a:off x="18656300" y="13339674"/>
          <a:ext cx="889000" cy="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163024</xdr:rowOff>
    </xdr:from>
    <xdr:to>
      <xdr:col>32</xdr:col>
      <xdr:colOff>238125</xdr:colOff>
      <xdr:row>78</xdr:row>
      <xdr:rowOff>93174</xdr:rowOff>
    </xdr:to>
    <xdr:sp macro="" textlink="">
      <xdr:nvSpPr>
        <xdr:cNvPr id="851" name="円/楕円 850"/>
        <xdr:cNvSpPr/>
      </xdr:nvSpPr>
      <xdr:spPr>
        <a:xfrm>
          <a:off x="22110700" y="133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141451</xdr:rowOff>
    </xdr:from>
    <xdr:ext cx="534377" cy="259045"/>
    <xdr:sp macro="" textlink="">
      <xdr:nvSpPr>
        <xdr:cNvPr id="852" name="繰出金該当値テキスト"/>
        <xdr:cNvSpPr txBox="1"/>
      </xdr:nvSpPr>
      <xdr:spPr>
        <a:xfrm>
          <a:off x="22212300" y="133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29,109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154090</xdr:rowOff>
    </xdr:from>
    <xdr:to>
      <xdr:col>31</xdr:col>
      <xdr:colOff>85725</xdr:colOff>
      <xdr:row>78</xdr:row>
      <xdr:rowOff>84240</xdr:rowOff>
    </xdr:to>
    <xdr:sp macro="" textlink="">
      <xdr:nvSpPr>
        <xdr:cNvPr id="853" name="円/楕円 852"/>
        <xdr:cNvSpPr/>
      </xdr:nvSpPr>
      <xdr:spPr>
        <a:xfrm>
          <a:off x="21272500" y="13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75367</xdr:rowOff>
    </xdr:from>
    <xdr:ext cx="534377" cy="259045"/>
    <xdr:sp macro="" textlink="">
      <xdr:nvSpPr>
        <xdr:cNvPr id="854" name="テキスト ボックス 853"/>
        <xdr:cNvSpPr txBox="1"/>
      </xdr:nvSpPr>
      <xdr:spPr>
        <a:xfrm>
          <a:off x="21056111" y="134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117190</xdr:rowOff>
    </xdr:from>
    <xdr:to>
      <xdr:col>29</xdr:col>
      <xdr:colOff>568325</xdr:colOff>
      <xdr:row>78</xdr:row>
      <xdr:rowOff>47340</xdr:rowOff>
    </xdr:to>
    <xdr:sp macro="" textlink="">
      <xdr:nvSpPr>
        <xdr:cNvPr id="855" name="円/楕円 854"/>
        <xdr:cNvSpPr/>
      </xdr:nvSpPr>
      <xdr:spPr>
        <a:xfrm>
          <a:off x="20383500" y="133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38467</xdr:rowOff>
    </xdr:from>
    <xdr:ext cx="534377" cy="259045"/>
    <xdr:sp macro="" textlink="">
      <xdr:nvSpPr>
        <xdr:cNvPr id="856" name="テキスト ボックス 855"/>
        <xdr:cNvSpPr txBox="1"/>
      </xdr:nvSpPr>
      <xdr:spPr>
        <a:xfrm>
          <a:off x="20167111" y="134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87224</xdr:rowOff>
    </xdr:from>
    <xdr:to>
      <xdr:col>28</xdr:col>
      <xdr:colOff>365125</xdr:colOff>
      <xdr:row>78</xdr:row>
      <xdr:rowOff>17374</xdr:rowOff>
    </xdr:to>
    <xdr:sp macro="" textlink="">
      <xdr:nvSpPr>
        <xdr:cNvPr id="857" name="円/楕円 856"/>
        <xdr:cNvSpPr/>
      </xdr:nvSpPr>
      <xdr:spPr>
        <a:xfrm>
          <a:off x="19494500" y="132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8501</xdr:rowOff>
    </xdr:from>
    <xdr:ext cx="534377" cy="259045"/>
    <xdr:sp macro="" textlink="">
      <xdr:nvSpPr>
        <xdr:cNvPr id="858" name="テキスト ボックス 857"/>
        <xdr:cNvSpPr txBox="1"/>
      </xdr:nvSpPr>
      <xdr:spPr>
        <a:xfrm>
          <a:off x="19278111" y="133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115436</xdr:rowOff>
    </xdr:from>
    <xdr:to>
      <xdr:col>27</xdr:col>
      <xdr:colOff>161925</xdr:colOff>
      <xdr:row>78</xdr:row>
      <xdr:rowOff>45586</xdr:rowOff>
    </xdr:to>
    <xdr:sp macro="" textlink="">
      <xdr:nvSpPr>
        <xdr:cNvPr id="859" name="円/楕円 858"/>
        <xdr:cNvSpPr/>
      </xdr:nvSpPr>
      <xdr:spPr>
        <a:xfrm>
          <a:off x="18605500" y="13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36713</xdr:rowOff>
    </xdr:from>
    <xdr:ext cx="534377" cy="259045"/>
    <xdr:sp macro="" textlink="">
      <xdr:nvSpPr>
        <xdr:cNvPr id="860" name="テキスト ボックス 859"/>
        <xdr:cNvSpPr txBox="1"/>
      </xdr:nvSpPr>
      <xdr:spPr>
        <a:xfrm>
          <a:off x="18389111" y="134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人件費</a:t>
          </a:r>
          <a:r>
            <a:rPr kumimoji="1" lang="en-US" altLang="ja-JP" sz="1300">
              <a:latin typeface="ＭＳ Ｐゴシック"/>
            </a:rPr>
            <a:t>】</a:t>
          </a:r>
          <a:r>
            <a:rPr lang="ja-JP" altLang="en-US" sz="1300">
              <a:solidFill>
                <a:schemeClr val="dk1"/>
              </a:solidFill>
              <a:latin typeface="+mn-lt"/>
              <a:ea typeface="+mn-ea"/>
              <a:cs typeface="+mn-cs"/>
            </a:rPr>
            <a:t>職員数の定員管理の適正化に努めてきた結果、減少傾向にあり、類似団体と比較しても低い水準を保っている。</a:t>
          </a:r>
          <a:endParaRPr lang="en-US" altLang="ja-JP" sz="1300">
            <a:solidFill>
              <a:schemeClr val="dk1"/>
            </a:solidFill>
            <a:latin typeface="+mn-lt"/>
            <a:ea typeface="+mn-ea"/>
            <a:cs typeface="+mn-cs"/>
          </a:endParaRPr>
        </a:p>
        <a:p>
          <a:r>
            <a:rPr kumimoji="1" lang="en-US" altLang="ja-JP" sz="1300">
              <a:latin typeface="ＭＳ Ｐゴシック"/>
            </a:rPr>
            <a:t>【</a:t>
          </a:r>
          <a:r>
            <a:rPr kumimoji="1" lang="ja-JP" altLang="en-US" sz="1300">
              <a:latin typeface="ＭＳ Ｐゴシック"/>
            </a:rPr>
            <a:t>普通建設事業費</a:t>
          </a:r>
          <a:r>
            <a:rPr kumimoji="1" lang="en-US" altLang="ja-JP" sz="1300">
              <a:latin typeface="ＭＳ Ｐゴシック"/>
            </a:rPr>
            <a:t>】</a:t>
          </a:r>
          <a:r>
            <a:rPr kumimoji="1" lang="ja-JP" altLang="en-US" sz="1300">
              <a:latin typeface="ＭＳ Ｐゴシック"/>
            </a:rPr>
            <a:t>庁舎内ネットワーク等整備事業の実施により増額となった。</a:t>
          </a:r>
        </a:p>
        <a:p>
          <a:r>
            <a:rPr kumimoji="1" lang="en-US" altLang="ja-JP" sz="1300">
              <a:latin typeface="ＭＳ Ｐゴシック"/>
            </a:rPr>
            <a:t>【</a:t>
          </a:r>
          <a:r>
            <a:rPr kumimoji="1" lang="ja-JP" altLang="en-US" sz="1300">
              <a:latin typeface="ＭＳ Ｐゴシック"/>
            </a:rPr>
            <a:t>物件費</a:t>
          </a:r>
          <a:r>
            <a:rPr kumimoji="1" lang="en-US" altLang="ja-JP" sz="1300">
              <a:latin typeface="ＭＳ Ｐゴシック"/>
            </a:rPr>
            <a:t>】</a:t>
          </a:r>
          <a:r>
            <a:rPr kumimoji="1" lang="ja-JP" altLang="en-US" sz="1300">
              <a:latin typeface="ＭＳ Ｐゴシック"/>
            </a:rPr>
            <a:t>篠栗北地区産業団地開発計画策定支援業務委託、包括業務委託（人材派遣）等により増額となった。</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公債費</a:t>
          </a:r>
          <a:r>
            <a:rPr kumimoji="1" lang="en-US" altLang="ja-JP" sz="1300">
              <a:latin typeface="ＭＳ Ｐゴシック"/>
            </a:rPr>
            <a:t>】</a:t>
          </a:r>
          <a:r>
            <a:rPr kumimoji="1" lang="ja-JP" altLang="en-US" sz="1300">
              <a:latin typeface="ＭＳ Ｐゴシック"/>
            </a:rPr>
            <a:t>地域総合整備事業債の償還が終了したことにより減額となった。</a:t>
          </a:r>
        </a:p>
        <a:p>
          <a:r>
            <a:rPr kumimoji="1" lang="en-US" altLang="ja-JP" sz="1300">
              <a:latin typeface="ＭＳ Ｐゴシック"/>
            </a:rPr>
            <a:t>【</a:t>
          </a:r>
          <a:r>
            <a:rPr kumimoji="1" lang="ja-JP" altLang="en-US" sz="1300">
              <a:latin typeface="ＭＳ Ｐゴシック"/>
            </a:rPr>
            <a:t>扶助費</a:t>
          </a:r>
          <a:r>
            <a:rPr kumimoji="1" lang="en-US" altLang="ja-JP" sz="1300">
              <a:latin typeface="ＭＳ Ｐゴシック"/>
            </a:rPr>
            <a:t>】</a:t>
          </a:r>
          <a:r>
            <a:rPr kumimoji="1" lang="ja-JP" altLang="en-US" sz="1300">
              <a:latin typeface="ＭＳ Ｐゴシック"/>
            </a:rPr>
            <a:t>認定こども園に対する運営負担金が増額となった。</a:t>
          </a:r>
        </a:p>
        <a:p>
          <a:r>
            <a:rPr kumimoji="1" lang="en-US" altLang="ja-JP" sz="1300">
              <a:latin typeface="ＭＳ Ｐゴシック"/>
            </a:rPr>
            <a:t>【</a:t>
          </a:r>
          <a:r>
            <a:rPr kumimoji="1" lang="ja-JP" altLang="en-US" sz="1300">
              <a:latin typeface="ＭＳ Ｐゴシック"/>
            </a:rPr>
            <a:t>積立金</a:t>
          </a:r>
          <a:r>
            <a:rPr kumimoji="1" lang="en-US" altLang="ja-JP" sz="1300">
              <a:latin typeface="ＭＳ Ｐゴシック"/>
            </a:rPr>
            <a:t>】</a:t>
          </a:r>
          <a:r>
            <a:rPr kumimoji="1" lang="ja-JP" altLang="en-US" sz="1300">
              <a:latin typeface="ＭＳ Ｐゴシック"/>
            </a:rPr>
            <a:t>前年度に財政調整基金への積み立てを行っていたため、減額となった。</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福岡県篠栗町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31,663
31,530
38.93
10,001,367
9,459,495
382,336
6,332,417
7,122,882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105737</xdr:rowOff>
    </xdr:from>
    <xdr:to>
      <xdr:col>6</xdr:col>
      <xdr:colOff>511175</xdr:colOff>
      <xdr:row>36</xdr:row>
      <xdr:rowOff>134801</xdr:rowOff>
    </xdr:to>
    <xdr:cxnSp macro="">
      <xdr:nvCxnSpPr>
        <xdr:cNvPr id="63" name="直線コネクタ 62"/>
        <xdr:cNvCxnSpPr/>
      </xdr:nvCxnSpPr>
      <xdr:spPr>
        <a:xfrm flipV="1">
          <a:off x="3797300" y="6277937"/>
          <a:ext cx="8382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134801</xdr:rowOff>
    </xdr:from>
    <xdr:to>
      <xdr:col>5</xdr:col>
      <xdr:colOff>358775</xdr:colOff>
      <xdr:row>37</xdr:row>
      <xdr:rowOff>46954</xdr:rowOff>
    </xdr:to>
    <xdr:cxnSp macro="">
      <xdr:nvCxnSpPr>
        <xdr:cNvPr id="66" name="直線コネクタ 65"/>
        <xdr:cNvCxnSpPr/>
      </xdr:nvCxnSpPr>
      <xdr:spPr>
        <a:xfrm flipV="1">
          <a:off x="2908300" y="6307001"/>
          <a:ext cx="889000" cy="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31278</xdr:rowOff>
    </xdr:from>
    <xdr:to>
      <xdr:col>4</xdr:col>
      <xdr:colOff>155575</xdr:colOff>
      <xdr:row>37</xdr:row>
      <xdr:rowOff>46954</xdr:rowOff>
    </xdr:to>
    <xdr:cxnSp macro="">
      <xdr:nvCxnSpPr>
        <xdr:cNvPr id="69" name="直線コネクタ 68"/>
        <xdr:cNvCxnSpPr/>
      </xdr:nvCxnSpPr>
      <xdr:spPr>
        <a:xfrm>
          <a:off x="2019300" y="6374928"/>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148517</xdr:rowOff>
    </xdr:from>
    <xdr:to>
      <xdr:col>2</xdr:col>
      <xdr:colOff>638175</xdr:colOff>
      <xdr:row>37</xdr:row>
      <xdr:rowOff>31278</xdr:rowOff>
    </xdr:to>
    <xdr:cxnSp macro="">
      <xdr:nvCxnSpPr>
        <xdr:cNvPr id="72" name="直線コネクタ 71"/>
        <xdr:cNvCxnSpPr/>
      </xdr:nvCxnSpPr>
      <xdr:spPr>
        <a:xfrm>
          <a:off x="1130300" y="6320717"/>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54937</xdr:rowOff>
    </xdr:from>
    <xdr:to>
      <xdr:col>6</xdr:col>
      <xdr:colOff>561975</xdr:colOff>
      <xdr:row>36</xdr:row>
      <xdr:rowOff>156537</xdr:rowOff>
    </xdr:to>
    <xdr:sp macro="" textlink="">
      <xdr:nvSpPr>
        <xdr:cNvPr id="82" name="円/楕円 81"/>
        <xdr:cNvSpPr/>
      </xdr:nvSpPr>
      <xdr:spPr>
        <a:xfrm>
          <a:off x="4584700" y="62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33364</xdr:rowOff>
    </xdr:from>
    <xdr:ext cx="469744" cy="259045"/>
    <xdr:sp macro="" textlink="">
      <xdr:nvSpPr>
        <xdr:cNvPr id="83" name="議会費該当値テキスト"/>
        <xdr:cNvSpPr txBox="1"/>
      </xdr:nvSpPr>
      <xdr:spPr>
        <a:xfrm>
          <a:off x="4686300" y="62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84001</xdr:rowOff>
    </xdr:from>
    <xdr:to>
      <xdr:col>5</xdr:col>
      <xdr:colOff>409575</xdr:colOff>
      <xdr:row>37</xdr:row>
      <xdr:rowOff>14151</xdr:rowOff>
    </xdr:to>
    <xdr:sp macro="" textlink="">
      <xdr:nvSpPr>
        <xdr:cNvPr id="84" name="円/楕円 83"/>
        <xdr:cNvSpPr/>
      </xdr:nvSpPr>
      <xdr:spPr>
        <a:xfrm>
          <a:off x="3746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5278</xdr:rowOff>
    </xdr:from>
    <xdr:ext cx="469744" cy="259045"/>
    <xdr:sp macro="" textlink="">
      <xdr:nvSpPr>
        <xdr:cNvPr id="85" name="テキスト ボックス 84"/>
        <xdr:cNvSpPr txBox="1"/>
      </xdr:nvSpPr>
      <xdr:spPr>
        <a:xfrm>
          <a:off x="3562427"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167604</xdr:rowOff>
    </xdr:from>
    <xdr:to>
      <xdr:col>4</xdr:col>
      <xdr:colOff>206375</xdr:colOff>
      <xdr:row>37</xdr:row>
      <xdr:rowOff>97754</xdr:rowOff>
    </xdr:to>
    <xdr:sp macro="" textlink="">
      <xdr:nvSpPr>
        <xdr:cNvPr id="86" name="円/楕円 85"/>
        <xdr:cNvSpPr/>
      </xdr:nvSpPr>
      <xdr:spPr>
        <a:xfrm>
          <a:off x="2857500" y="63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88881</xdr:rowOff>
    </xdr:from>
    <xdr:ext cx="469744" cy="259045"/>
    <xdr:sp macro="" textlink="">
      <xdr:nvSpPr>
        <xdr:cNvPr id="87" name="テキスト ボックス 86"/>
        <xdr:cNvSpPr txBox="1"/>
      </xdr:nvSpPr>
      <xdr:spPr>
        <a:xfrm>
          <a:off x="2673427" y="643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151928</xdr:rowOff>
    </xdr:from>
    <xdr:to>
      <xdr:col>3</xdr:col>
      <xdr:colOff>3175</xdr:colOff>
      <xdr:row>37</xdr:row>
      <xdr:rowOff>82078</xdr:rowOff>
    </xdr:to>
    <xdr:sp macro="" textlink="">
      <xdr:nvSpPr>
        <xdr:cNvPr id="88" name="円/楕円 87"/>
        <xdr:cNvSpPr/>
      </xdr:nvSpPr>
      <xdr:spPr>
        <a:xfrm>
          <a:off x="1968500" y="63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73205</xdr:rowOff>
    </xdr:from>
    <xdr:ext cx="469744" cy="259045"/>
    <xdr:sp macro="" textlink="">
      <xdr:nvSpPr>
        <xdr:cNvPr id="89" name="テキスト ボックス 88"/>
        <xdr:cNvSpPr txBox="1"/>
      </xdr:nvSpPr>
      <xdr:spPr>
        <a:xfrm>
          <a:off x="1784427" y="64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97717</xdr:rowOff>
    </xdr:from>
    <xdr:to>
      <xdr:col>1</xdr:col>
      <xdr:colOff>485775</xdr:colOff>
      <xdr:row>37</xdr:row>
      <xdr:rowOff>27867</xdr:rowOff>
    </xdr:to>
    <xdr:sp macro="" textlink="">
      <xdr:nvSpPr>
        <xdr:cNvPr id="90" name="円/楕円 89"/>
        <xdr:cNvSpPr/>
      </xdr:nvSpPr>
      <xdr:spPr>
        <a:xfrm>
          <a:off x="1079500" y="62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18994</xdr:rowOff>
    </xdr:from>
    <xdr:ext cx="469744" cy="259045"/>
    <xdr:sp macro="" textlink="">
      <xdr:nvSpPr>
        <xdr:cNvPr id="91" name="テキスト ボックス 90"/>
        <xdr:cNvSpPr txBox="1"/>
      </xdr:nvSpPr>
      <xdr:spPr>
        <a:xfrm>
          <a:off x="895427" y="636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24006</xdr:rowOff>
    </xdr:from>
    <xdr:to>
      <xdr:col>6</xdr:col>
      <xdr:colOff>511175</xdr:colOff>
      <xdr:row>57</xdr:row>
      <xdr:rowOff>96091</xdr:rowOff>
    </xdr:to>
    <xdr:cxnSp macro="">
      <xdr:nvCxnSpPr>
        <xdr:cNvPr id="120" name="直線コネクタ 119"/>
        <xdr:cNvCxnSpPr/>
      </xdr:nvCxnSpPr>
      <xdr:spPr>
        <a:xfrm flipV="1">
          <a:off x="3797300" y="9796656"/>
          <a:ext cx="8382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96091</xdr:rowOff>
    </xdr:from>
    <xdr:to>
      <xdr:col>5</xdr:col>
      <xdr:colOff>358775</xdr:colOff>
      <xdr:row>57</xdr:row>
      <xdr:rowOff>108359</xdr:rowOff>
    </xdr:to>
    <xdr:cxnSp macro="">
      <xdr:nvCxnSpPr>
        <xdr:cNvPr id="123" name="直線コネクタ 122"/>
        <xdr:cNvCxnSpPr/>
      </xdr:nvCxnSpPr>
      <xdr:spPr>
        <a:xfrm flipV="1">
          <a:off x="2908300" y="9868741"/>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55263</xdr:rowOff>
    </xdr:from>
    <xdr:to>
      <xdr:col>4</xdr:col>
      <xdr:colOff>155575</xdr:colOff>
      <xdr:row>57</xdr:row>
      <xdr:rowOff>108359</xdr:rowOff>
    </xdr:to>
    <xdr:cxnSp macro="">
      <xdr:nvCxnSpPr>
        <xdr:cNvPr id="126" name="直線コネクタ 125"/>
        <xdr:cNvCxnSpPr/>
      </xdr:nvCxnSpPr>
      <xdr:spPr>
        <a:xfrm>
          <a:off x="2019300" y="9827913"/>
          <a:ext cx="889000" cy="5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55263</xdr:rowOff>
    </xdr:from>
    <xdr:to>
      <xdr:col>2</xdr:col>
      <xdr:colOff>638175</xdr:colOff>
      <xdr:row>57</xdr:row>
      <xdr:rowOff>156655</xdr:rowOff>
    </xdr:to>
    <xdr:cxnSp macro="">
      <xdr:nvCxnSpPr>
        <xdr:cNvPr id="129" name="直線コネクタ 128"/>
        <xdr:cNvCxnSpPr/>
      </xdr:nvCxnSpPr>
      <xdr:spPr>
        <a:xfrm flipV="1">
          <a:off x="1130300" y="9827913"/>
          <a:ext cx="889000" cy="10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144656</xdr:rowOff>
    </xdr:from>
    <xdr:to>
      <xdr:col>6</xdr:col>
      <xdr:colOff>561975</xdr:colOff>
      <xdr:row>57</xdr:row>
      <xdr:rowOff>74806</xdr:rowOff>
    </xdr:to>
    <xdr:sp macro="" textlink="">
      <xdr:nvSpPr>
        <xdr:cNvPr id="139" name="円/楕円 138"/>
        <xdr:cNvSpPr/>
      </xdr:nvSpPr>
      <xdr:spPr>
        <a:xfrm>
          <a:off x="4584700" y="97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123083</xdr:rowOff>
    </xdr:from>
    <xdr:ext cx="534377" cy="259045"/>
    <xdr:sp macro="" textlink="">
      <xdr:nvSpPr>
        <xdr:cNvPr id="140" name="総務費該当値テキスト"/>
        <xdr:cNvSpPr txBox="1"/>
      </xdr:nvSpPr>
      <xdr:spPr>
        <a:xfrm>
          <a:off x="4686300" y="97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45291</xdr:rowOff>
    </xdr:from>
    <xdr:to>
      <xdr:col>5</xdr:col>
      <xdr:colOff>409575</xdr:colOff>
      <xdr:row>57</xdr:row>
      <xdr:rowOff>146891</xdr:rowOff>
    </xdr:to>
    <xdr:sp macro="" textlink="">
      <xdr:nvSpPr>
        <xdr:cNvPr id="141" name="円/楕円 140"/>
        <xdr:cNvSpPr/>
      </xdr:nvSpPr>
      <xdr:spPr>
        <a:xfrm>
          <a:off x="3746500" y="98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138018</xdr:rowOff>
    </xdr:from>
    <xdr:ext cx="534377" cy="259045"/>
    <xdr:sp macro="" textlink="">
      <xdr:nvSpPr>
        <xdr:cNvPr id="142" name="テキスト ボックス 141"/>
        <xdr:cNvSpPr txBox="1"/>
      </xdr:nvSpPr>
      <xdr:spPr>
        <a:xfrm>
          <a:off x="3530111" y="99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57559</xdr:rowOff>
    </xdr:from>
    <xdr:to>
      <xdr:col>4</xdr:col>
      <xdr:colOff>206375</xdr:colOff>
      <xdr:row>57</xdr:row>
      <xdr:rowOff>159159</xdr:rowOff>
    </xdr:to>
    <xdr:sp macro="" textlink="">
      <xdr:nvSpPr>
        <xdr:cNvPr id="143" name="円/楕円 142"/>
        <xdr:cNvSpPr/>
      </xdr:nvSpPr>
      <xdr:spPr>
        <a:xfrm>
          <a:off x="2857500" y="98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150286</xdr:rowOff>
    </xdr:from>
    <xdr:ext cx="534377" cy="259045"/>
    <xdr:sp macro="" textlink="">
      <xdr:nvSpPr>
        <xdr:cNvPr id="144" name="テキスト ボックス 143"/>
        <xdr:cNvSpPr txBox="1"/>
      </xdr:nvSpPr>
      <xdr:spPr>
        <a:xfrm>
          <a:off x="2641111" y="992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4463</xdr:rowOff>
    </xdr:from>
    <xdr:to>
      <xdr:col>3</xdr:col>
      <xdr:colOff>3175</xdr:colOff>
      <xdr:row>57</xdr:row>
      <xdr:rowOff>106063</xdr:rowOff>
    </xdr:to>
    <xdr:sp macro="" textlink="">
      <xdr:nvSpPr>
        <xdr:cNvPr id="145" name="円/楕円 144"/>
        <xdr:cNvSpPr/>
      </xdr:nvSpPr>
      <xdr:spPr>
        <a:xfrm>
          <a:off x="1968500" y="97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97190</xdr:rowOff>
    </xdr:from>
    <xdr:ext cx="534377" cy="259045"/>
    <xdr:sp macro="" textlink="">
      <xdr:nvSpPr>
        <xdr:cNvPr id="146" name="テキスト ボックス 145"/>
        <xdr:cNvSpPr txBox="1"/>
      </xdr:nvSpPr>
      <xdr:spPr>
        <a:xfrm>
          <a:off x="1752111" y="986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105855</xdr:rowOff>
    </xdr:from>
    <xdr:to>
      <xdr:col>1</xdr:col>
      <xdr:colOff>485775</xdr:colOff>
      <xdr:row>58</xdr:row>
      <xdr:rowOff>36005</xdr:rowOff>
    </xdr:to>
    <xdr:sp macro="" textlink="">
      <xdr:nvSpPr>
        <xdr:cNvPr id="147" name="円/楕円 146"/>
        <xdr:cNvSpPr/>
      </xdr:nvSpPr>
      <xdr:spPr>
        <a:xfrm>
          <a:off x="1079500" y="98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27132</xdr:rowOff>
    </xdr:from>
    <xdr:ext cx="534377" cy="259045"/>
    <xdr:sp macro="" textlink="">
      <xdr:nvSpPr>
        <xdr:cNvPr id="148" name="テキスト ボックス 147"/>
        <xdr:cNvSpPr txBox="1"/>
      </xdr:nvSpPr>
      <xdr:spPr>
        <a:xfrm>
          <a:off x="863111" y="997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138885</xdr:rowOff>
    </xdr:from>
    <xdr:to>
      <xdr:col>6</xdr:col>
      <xdr:colOff>511175</xdr:colOff>
      <xdr:row>76</xdr:row>
      <xdr:rowOff>145255</xdr:rowOff>
    </xdr:to>
    <xdr:cxnSp macro="">
      <xdr:nvCxnSpPr>
        <xdr:cNvPr id="178" name="直線コネクタ 177"/>
        <xdr:cNvCxnSpPr/>
      </xdr:nvCxnSpPr>
      <xdr:spPr>
        <a:xfrm flipV="1">
          <a:off x="3797300" y="13169085"/>
          <a:ext cx="8382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145255</xdr:rowOff>
    </xdr:from>
    <xdr:to>
      <xdr:col>5</xdr:col>
      <xdr:colOff>358775</xdr:colOff>
      <xdr:row>77</xdr:row>
      <xdr:rowOff>63440</xdr:rowOff>
    </xdr:to>
    <xdr:cxnSp macro="">
      <xdr:nvCxnSpPr>
        <xdr:cNvPr id="181" name="直線コネクタ 180"/>
        <xdr:cNvCxnSpPr/>
      </xdr:nvCxnSpPr>
      <xdr:spPr>
        <a:xfrm flipV="1">
          <a:off x="2908300" y="13175455"/>
          <a:ext cx="889000" cy="8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54166</xdr:rowOff>
    </xdr:from>
    <xdr:to>
      <xdr:col>4</xdr:col>
      <xdr:colOff>155575</xdr:colOff>
      <xdr:row>77</xdr:row>
      <xdr:rowOff>63440</xdr:rowOff>
    </xdr:to>
    <xdr:cxnSp macro="">
      <xdr:nvCxnSpPr>
        <xdr:cNvPr id="184" name="直線コネクタ 183"/>
        <xdr:cNvCxnSpPr/>
      </xdr:nvCxnSpPr>
      <xdr:spPr>
        <a:xfrm>
          <a:off x="2019300" y="13255816"/>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54166</xdr:rowOff>
    </xdr:from>
    <xdr:to>
      <xdr:col>2</xdr:col>
      <xdr:colOff>638175</xdr:colOff>
      <xdr:row>77</xdr:row>
      <xdr:rowOff>59415</xdr:rowOff>
    </xdr:to>
    <xdr:cxnSp macro="">
      <xdr:nvCxnSpPr>
        <xdr:cNvPr id="187" name="直線コネクタ 186"/>
        <xdr:cNvCxnSpPr/>
      </xdr:nvCxnSpPr>
      <xdr:spPr>
        <a:xfrm flipV="1">
          <a:off x="1130300" y="13255816"/>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88085</xdr:rowOff>
    </xdr:from>
    <xdr:to>
      <xdr:col>6</xdr:col>
      <xdr:colOff>561975</xdr:colOff>
      <xdr:row>77</xdr:row>
      <xdr:rowOff>18235</xdr:rowOff>
    </xdr:to>
    <xdr:sp macro="" textlink="">
      <xdr:nvSpPr>
        <xdr:cNvPr id="197" name="円/楕円 196"/>
        <xdr:cNvSpPr/>
      </xdr:nvSpPr>
      <xdr:spPr>
        <a:xfrm>
          <a:off x="4584700" y="131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66512</xdr:rowOff>
    </xdr:from>
    <xdr:ext cx="599010" cy="259045"/>
    <xdr:sp macro="" textlink="">
      <xdr:nvSpPr>
        <xdr:cNvPr id="198" name="民生費該当値テキスト"/>
        <xdr:cNvSpPr txBox="1"/>
      </xdr:nvSpPr>
      <xdr:spPr>
        <a:xfrm>
          <a:off x="4686300" y="1309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94455</xdr:rowOff>
    </xdr:from>
    <xdr:to>
      <xdr:col>5</xdr:col>
      <xdr:colOff>409575</xdr:colOff>
      <xdr:row>77</xdr:row>
      <xdr:rowOff>24605</xdr:rowOff>
    </xdr:to>
    <xdr:sp macro="" textlink="">
      <xdr:nvSpPr>
        <xdr:cNvPr id="199" name="円/楕円 198"/>
        <xdr:cNvSpPr/>
      </xdr:nvSpPr>
      <xdr:spPr>
        <a:xfrm>
          <a:off x="3746500" y="131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15732</xdr:rowOff>
    </xdr:from>
    <xdr:ext cx="599010" cy="259045"/>
    <xdr:sp macro="" textlink="">
      <xdr:nvSpPr>
        <xdr:cNvPr id="200" name="テキスト ボックス 199"/>
        <xdr:cNvSpPr txBox="1"/>
      </xdr:nvSpPr>
      <xdr:spPr>
        <a:xfrm>
          <a:off x="3497794" y="1321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12640</xdr:rowOff>
    </xdr:from>
    <xdr:to>
      <xdr:col>4</xdr:col>
      <xdr:colOff>206375</xdr:colOff>
      <xdr:row>77</xdr:row>
      <xdr:rowOff>114240</xdr:rowOff>
    </xdr:to>
    <xdr:sp macro="" textlink="">
      <xdr:nvSpPr>
        <xdr:cNvPr id="201" name="円/楕円 200"/>
        <xdr:cNvSpPr/>
      </xdr:nvSpPr>
      <xdr:spPr>
        <a:xfrm>
          <a:off x="2857500" y="132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105367</xdr:rowOff>
    </xdr:from>
    <xdr:ext cx="534377" cy="259045"/>
    <xdr:sp macro="" textlink="">
      <xdr:nvSpPr>
        <xdr:cNvPr id="202" name="テキスト ボックス 201"/>
        <xdr:cNvSpPr txBox="1"/>
      </xdr:nvSpPr>
      <xdr:spPr>
        <a:xfrm>
          <a:off x="2641111" y="133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3366</xdr:rowOff>
    </xdr:from>
    <xdr:to>
      <xdr:col>3</xdr:col>
      <xdr:colOff>3175</xdr:colOff>
      <xdr:row>77</xdr:row>
      <xdr:rowOff>104966</xdr:rowOff>
    </xdr:to>
    <xdr:sp macro="" textlink="">
      <xdr:nvSpPr>
        <xdr:cNvPr id="203" name="円/楕円 202"/>
        <xdr:cNvSpPr/>
      </xdr:nvSpPr>
      <xdr:spPr>
        <a:xfrm>
          <a:off x="1968500" y="132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96093</xdr:rowOff>
    </xdr:from>
    <xdr:ext cx="534377" cy="259045"/>
    <xdr:sp macro="" textlink="">
      <xdr:nvSpPr>
        <xdr:cNvPr id="204" name="テキスト ボックス 203"/>
        <xdr:cNvSpPr txBox="1"/>
      </xdr:nvSpPr>
      <xdr:spPr>
        <a:xfrm>
          <a:off x="1752111" y="132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8615</xdr:rowOff>
    </xdr:from>
    <xdr:to>
      <xdr:col>1</xdr:col>
      <xdr:colOff>485775</xdr:colOff>
      <xdr:row>77</xdr:row>
      <xdr:rowOff>110215</xdr:rowOff>
    </xdr:to>
    <xdr:sp macro="" textlink="">
      <xdr:nvSpPr>
        <xdr:cNvPr id="205" name="円/楕円 204"/>
        <xdr:cNvSpPr/>
      </xdr:nvSpPr>
      <xdr:spPr>
        <a:xfrm>
          <a:off x="1079500" y="132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101342</xdr:rowOff>
    </xdr:from>
    <xdr:ext cx="534377" cy="259045"/>
    <xdr:sp macro="" textlink="">
      <xdr:nvSpPr>
        <xdr:cNvPr id="206" name="テキスト ボックス 205"/>
        <xdr:cNvSpPr txBox="1"/>
      </xdr:nvSpPr>
      <xdr:spPr>
        <a:xfrm>
          <a:off x="863111" y="133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160241</xdr:rowOff>
    </xdr:from>
    <xdr:to>
      <xdr:col>6</xdr:col>
      <xdr:colOff>511175</xdr:colOff>
      <xdr:row>97</xdr:row>
      <xdr:rowOff>168993</xdr:rowOff>
    </xdr:to>
    <xdr:cxnSp macro="">
      <xdr:nvCxnSpPr>
        <xdr:cNvPr id="238" name="直線コネクタ 237"/>
        <xdr:cNvCxnSpPr/>
      </xdr:nvCxnSpPr>
      <xdr:spPr>
        <a:xfrm>
          <a:off x="3797300" y="16790891"/>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160241</xdr:rowOff>
    </xdr:from>
    <xdr:to>
      <xdr:col>5</xdr:col>
      <xdr:colOff>358775</xdr:colOff>
      <xdr:row>98</xdr:row>
      <xdr:rowOff>2067</xdr:rowOff>
    </xdr:to>
    <xdr:cxnSp macro="">
      <xdr:nvCxnSpPr>
        <xdr:cNvPr id="241" name="直線コネクタ 240"/>
        <xdr:cNvCxnSpPr/>
      </xdr:nvCxnSpPr>
      <xdr:spPr>
        <a:xfrm flipV="1">
          <a:off x="2908300" y="16790891"/>
          <a:ext cx="889000" cy="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2067</xdr:rowOff>
    </xdr:from>
    <xdr:to>
      <xdr:col>4</xdr:col>
      <xdr:colOff>155575</xdr:colOff>
      <xdr:row>98</xdr:row>
      <xdr:rowOff>6410</xdr:rowOff>
    </xdr:to>
    <xdr:cxnSp macro="">
      <xdr:nvCxnSpPr>
        <xdr:cNvPr id="244" name="直線コネクタ 243"/>
        <xdr:cNvCxnSpPr/>
      </xdr:nvCxnSpPr>
      <xdr:spPr>
        <a:xfrm flipV="1">
          <a:off x="2019300" y="1680416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126833</xdr:rowOff>
    </xdr:from>
    <xdr:to>
      <xdr:col>2</xdr:col>
      <xdr:colOff>638175</xdr:colOff>
      <xdr:row>98</xdr:row>
      <xdr:rowOff>6410</xdr:rowOff>
    </xdr:to>
    <xdr:cxnSp macro="">
      <xdr:nvCxnSpPr>
        <xdr:cNvPr id="247" name="直線コネクタ 246"/>
        <xdr:cNvCxnSpPr/>
      </xdr:nvCxnSpPr>
      <xdr:spPr>
        <a:xfrm>
          <a:off x="1130300" y="16757483"/>
          <a:ext cx="889000" cy="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118193</xdr:rowOff>
    </xdr:from>
    <xdr:to>
      <xdr:col>6</xdr:col>
      <xdr:colOff>561975</xdr:colOff>
      <xdr:row>98</xdr:row>
      <xdr:rowOff>48343</xdr:rowOff>
    </xdr:to>
    <xdr:sp macro="" textlink="">
      <xdr:nvSpPr>
        <xdr:cNvPr id="257" name="円/楕円 256"/>
        <xdr:cNvSpPr/>
      </xdr:nvSpPr>
      <xdr:spPr>
        <a:xfrm>
          <a:off x="4584700" y="167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141070</xdr:rowOff>
    </xdr:from>
    <xdr:ext cx="534377" cy="259045"/>
    <xdr:sp macro="" textlink="">
      <xdr:nvSpPr>
        <xdr:cNvPr id="258" name="衛生費該当値テキスト"/>
        <xdr:cNvSpPr txBox="1"/>
      </xdr:nvSpPr>
      <xdr:spPr>
        <a:xfrm>
          <a:off x="4686300" y="166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109441</xdr:rowOff>
    </xdr:from>
    <xdr:to>
      <xdr:col>5</xdr:col>
      <xdr:colOff>409575</xdr:colOff>
      <xdr:row>98</xdr:row>
      <xdr:rowOff>39591</xdr:rowOff>
    </xdr:to>
    <xdr:sp macro="" textlink="">
      <xdr:nvSpPr>
        <xdr:cNvPr id="259" name="円/楕円 258"/>
        <xdr:cNvSpPr/>
      </xdr:nvSpPr>
      <xdr:spPr>
        <a:xfrm>
          <a:off x="3746500" y="167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56118</xdr:rowOff>
    </xdr:from>
    <xdr:ext cx="534377" cy="259045"/>
    <xdr:sp macro="" textlink="">
      <xdr:nvSpPr>
        <xdr:cNvPr id="260" name="テキスト ボックス 259"/>
        <xdr:cNvSpPr txBox="1"/>
      </xdr:nvSpPr>
      <xdr:spPr>
        <a:xfrm>
          <a:off x="3530111" y="16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122717</xdr:rowOff>
    </xdr:from>
    <xdr:to>
      <xdr:col>4</xdr:col>
      <xdr:colOff>206375</xdr:colOff>
      <xdr:row>98</xdr:row>
      <xdr:rowOff>52867</xdr:rowOff>
    </xdr:to>
    <xdr:sp macro="" textlink="">
      <xdr:nvSpPr>
        <xdr:cNvPr id="261" name="円/楕円 260"/>
        <xdr:cNvSpPr/>
      </xdr:nvSpPr>
      <xdr:spPr>
        <a:xfrm>
          <a:off x="2857500" y="1675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69394</xdr:rowOff>
    </xdr:from>
    <xdr:ext cx="534377" cy="259045"/>
    <xdr:sp macro="" textlink="">
      <xdr:nvSpPr>
        <xdr:cNvPr id="262" name="テキスト ボックス 261"/>
        <xdr:cNvSpPr txBox="1"/>
      </xdr:nvSpPr>
      <xdr:spPr>
        <a:xfrm>
          <a:off x="2641111" y="165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127060</xdr:rowOff>
    </xdr:from>
    <xdr:to>
      <xdr:col>3</xdr:col>
      <xdr:colOff>3175</xdr:colOff>
      <xdr:row>98</xdr:row>
      <xdr:rowOff>57210</xdr:rowOff>
    </xdr:to>
    <xdr:sp macro="" textlink="">
      <xdr:nvSpPr>
        <xdr:cNvPr id="263" name="円/楕円 262"/>
        <xdr:cNvSpPr/>
      </xdr:nvSpPr>
      <xdr:spPr>
        <a:xfrm>
          <a:off x="1968500" y="167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73737</xdr:rowOff>
    </xdr:from>
    <xdr:ext cx="534377" cy="259045"/>
    <xdr:sp macro="" textlink="">
      <xdr:nvSpPr>
        <xdr:cNvPr id="264" name="テキスト ボックス 263"/>
        <xdr:cNvSpPr txBox="1"/>
      </xdr:nvSpPr>
      <xdr:spPr>
        <a:xfrm>
          <a:off x="1752111" y="1653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76033</xdr:rowOff>
    </xdr:from>
    <xdr:to>
      <xdr:col>1</xdr:col>
      <xdr:colOff>485775</xdr:colOff>
      <xdr:row>98</xdr:row>
      <xdr:rowOff>6183</xdr:rowOff>
    </xdr:to>
    <xdr:sp macro="" textlink="">
      <xdr:nvSpPr>
        <xdr:cNvPr id="265" name="円/楕円 264"/>
        <xdr:cNvSpPr/>
      </xdr:nvSpPr>
      <xdr:spPr>
        <a:xfrm>
          <a:off x="1079500" y="167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22710</xdr:rowOff>
    </xdr:from>
    <xdr:ext cx="534377" cy="259045"/>
    <xdr:sp macro="" textlink="">
      <xdr:nvSpPr>
        <xdr:cNvPr id="266" name="テキスト ボックス 265"/>
        <xdr:cNvSpPr txBox="1"/>
      </xdr:nvSpPr>
      <xdr:spPr>
        <a:xfrm>
          <a:off x="863111" y="1648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124460</xdr:rowOff>
    </xdr:from>
    <xdr:to>
      <xdr:col>12</xdr:col>
      <xdr:colOff>511175</xdr:colOff>
      <xdr:row>39</xdr:row>
      <xdr:rowOff>44450</xdr:rowOff>
    </xdr:to>
    <xdr:cxnSp macro="">
      <xdr:nvCxnSpPr>
        <xdr:cNvPr id="301" name="直線コネクタ 300"/>
        <xdr:cNvCxnSpPr/>
      </xdr:nvCxnSpPr>
      <xdr:spPr>
        <a:xfrm>
          <a:off x="7861300" y="646811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124460</xdr:rowOff>
    </xdr:from>
    <xdr:to>
      <xdr:col>11</xdr:col>
      <xdr:colOff>307975</xdr:colOff>
      <xdr:row>38</xdr:row>
      <xdr:rowOff>38735</xdr:rowOff>
    </xdr:to>
    <xdr:cxnSp macro="">
      <xdr:nvCxnSpPr>
        <xdr:cNvPr id="304" name="直線コネクタ 303"/>
        <xdr:cNvCxnSpPr/>
      </xdr:nvCxnSpPr>
      <xdr:spPr>
        <a:xfrm flipV="1">
          <a:off x="6972300" y="64681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73660</xdr:rowOff>
    </xdr:from>
    <xdr:to>
      <xdr:col>11</xdr:col>
      <xdr:colOff>358775</xdr:colOff>
      <xdr:row>38</xdr:row>
      <xdr:rowOff>3810</xdr:rowOff>
    </xdr:to>
    <xdr:sp macro="" textlink="">
      <xdr:nvSpPr>
        <xdr:cNvPr id="320" name="円/楕円 319"/>
        <xdr:cNvSpPr/>
      </xdr:nvSpPr>
      <xdr:spPr>
        <a:xfrm>
          <a:off x="7810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166387</xdr:rowOff>
    </xdr:from>
    <xdr:ext cx="378565" cy="259045"/>
    <xdr:sp macro="" textlink="">
      <xdr:nvSpPr>
        <xdr:cNvPr id="321" name="テキスト ボックス 320"/>
        <xdr:cNvSpPr txBox="1"/>
      </xdr:nvSpPr>
      <xdr:spPr>
        <a:xfrm>
          <a:off x="76720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159385</xdr:rowOff>
    </xdr:from>
    <xdr:to>
      <xdr:col>10</xdr:col>
      <xdr:colOff>155575</xdr:colOff>
      <xdr:row>38</xdr:row>
      <xdr:rowOff>89535</xdr:rowOff>
    </xdr:to>
    <xdr:sp macro="" textlink="">
      <xdr:nvSpPr>
        <xdr:cNvPr id="322" name="円/楕円 321"/>
        <xdr:cNvSpPr/>
      </xdr:nvSpPr>
      <xdr:spPr>
        <a:xfrm>
          <a:off x="6921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80662</xdr:rowOff>
    </xdr:from>
    <xdr:ext cx="378565" cy="259045"/>
    <xdr:sp macro="" textlink="">
      <xdr:nvSpPr>
        <xdr:cNvPr id="323" name="テキスト ボックス 322"/>
        <xdr:cNvSpPr txBox="1"/>
      </xdr:nvSpPr>
      <xdr:spPr>
        <a:xfrm>
          <a:off x="6783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127790</xdr:rowOff>
    </xdr:from>
    <xdr:to>
      <xdr:col>15</xdr:col>
      <xdr:colOff>180975</xdr:colOff>
      <xdr:row>58</xdr:row>
      <xdr:rowOff>20828</xdr:rowOff>
    </xdr:to>
    <xdr:cxnSp macro="">
      <xdr:nvCxnSpPr>
        <xdr:cNvPr id="350" name="直線コネクタ 349"/>
        <xdr:cNvCxnSpPr/>
      </xdr:nvCxnSpPr>
      <xdr:spPr>
        <a:xfrm>
          <a:off x="9639300" y="9900440"/>
          <a:ext cx="838200" cy="6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127790</xdr:rowOff>
    </xdr:from>
    <xdr:to>
      <xdr:col>14</xdr:col>
      <xdr:colOff>28575</xdr:colOff>
      <xdr:row>58</xdr:row>
      <xdr:rowOff>11570</xdr:rowOff>
    </xdr:to>
    <xdr:cxnSp macro="">
      <xdr:nvCxnSpPr>
        <xdr:cNvPr id="353" name="直線コネクタ 352"/>
        <xdr:cNvCxnSpPr/>
      </xdr:nvCxnSpPr>
      <xdr:spPr>
        <a:xfrm flipV="1">
          <a:off x="8750300" y="9900440"/>
          <a:ext cx="8890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7386</xdr:rowOff>
    </xdr:from>
    <xdr:to>
      <xdr:col>12</xdr:col>
      <xdr:colOff>511175</xdr:colOff>
      <xdr:row>58</xdr:row>
      <xdr:rowOff>11570</xdr:rowOff>
    </xdr:to>
    <xdr:cxnSp macro="">
      <xdr:nvCxnSpPr>
        <xdr:cNvPr id="356" name="直線コネクタ 355"/>
        <xdr:cNvCxnSpPr/>
      </xdr:nvCxnSpPr>
      <xdr:spPr>
        <a:xfrm>
          <a:off x="7861300" y="9951486"/>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7386</xdr:rowOff>
    </xdr:from>
    <xdr:to>
      <xdr:col>11</xdr:col>
      <xdr:colOff>307975</xdr:colOff>
      <xdr:row>58</xdr:row>
      <xdr:rowOff>16004</xdr:rowOff>
    </xdr:to>
    <xdr:cxnSp macro="">
      <xdr:nvCxnSpPr>
        <xdr:cNvPr id="359" name="直線コネクタ 358"/>
        <xdr:cNvCxnSpPr/>
      </xdr:nvCxnSpPr>
      <xdr:spPr>
        <a:xfrm flipV="1">
          <a:off x="6972300" y="995148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141478</xdr:rowOff>
    </xdr:from>
    <xdr:to>
      <xdr:col>15</xdr:col>
      <xdr:colOff>231775</xdr:colOff>
      <xdr:row>58</xdr:row>
      <xdr:rowOff>71628</xdr:rowOff>
    </xdr:to>
    <xdr:sp macro="" textlink="">
      <xdr:nvSpPr>
        <xdr:cNvPr id="369" name="円/楕円 368"/>
        <xdr:cNvSpPr/>
      </xdr:nvSpPr>
      <xdr:spPr>
        <a:xfrm>
          <a:off x="104267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56405</xdr:rowOff>
    </xdr:from>
    <xdr:ext cx="469744" cy="259045"/>
    <xdr:sp macro="" textlink="">
      <xdr:nvSpPr>
        <xdr:cNvPr id="370" name="農林水産業費該当値テキスト"/>
        <xdr:cNvSpPr txBox="1"/>
      </xdr:nvSpPr>
      <xdr:spPr>
        <a:xfrm>
          <a:off x="10528300" y="982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76990</xdr:rowOff>
    </xdr:from>
    <xdr:to>
      <xdr:col>14</xdr:col>
      <xdr:colOff>79375</xdr:colOff>
      <xdr:row>58</xdr:row>
      <xdr:rowOff>7140</xdr:rowOff>
    </xdr:to>
    <xdr:sp macro="" textlink="">
      <xdr:nvSpPr>
        <xdr:cNvPr id="371" name="円/楕円 370"/>
        <xdr:cNvSpPr/>
      </xdr:nvSpPr>
      <xdr:spPr>
        <a:xfrm>
          <a:off x="9588500" y="98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169717</xdr:rowOff>
    </xdr:from>
    <xdr:ext cx="469744" cy="259045"/>
    <xdr:sp macro="" textlink="">
      <xdr:nvSpPr>
        <xdr:cNvPr id="372" name="テキスト ボックス 371"/>
        <xdr:cNvSpPr txBox="1"/>
      </xdr:nvSpPr>
      <xdr:spPr>
        <a:xfrm>
          <a:off x="9404427" y="994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132220</xdr:rowOff>
    </xdr:from>
    <xdr:to>
      <xdr:col>12</xdr:col>
      <xdr:colOff>561975</xdr:colOff>
      <xdr:row>58</xdr:row>
      <xdr:rowOff>62370</xdr:rowOff>
    </xdr:to>
    <xdr:sp macro="" textlink="">
      <xdr:nvSpPr>
        <xdr:cNvPr id="373" name="円/楕円 372"/>
        <xdr:cNvSpPr/>
      </xdr:nvSpPr>
      <xdr:spPr>
        <a:xfrm>
          <a:off x="8699500" y="99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53497</xdr:rowOff>
    </xdr:from>
    <xdr:ext cx="469744" cy="259045"/>
    <xdr:sp macro="" textlink="">
      <xdr:nvSpPr>
        <xdr:cNvPr id="374" name="テキスト ボックス 373"/>
        <xdr:cNvSpPr txBox="1"/>
      </xdr:nvSpPr>
      <xdr:spPr>
        <a:xfrm>
          <a:off x="8515427" y="999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128036</xdr:rowOff>
    </xdr:from>
    <xdr:to>
      <xdr:col>11</xdr:col>
      <xdr:colOff>358775</xdr:colOff>
      <xdr:row>58</xdr:row>
      <xdr:rowOff>58186</xdr:rowOff>
    </xdr:to>
    <xdr:sp macro="" textlink="">
      <xdr:nvSpPr>
        <xdr:cNvPr id="375" name="円/楕円 374"/>
        <xdr:cNvSpPr/>
      </xdr:nvSpPr>
      <xdr:spPr>
        <a:xfrm>
          <a:off x="7810500" y="99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49313</xdr:rowOff>
    </xdr:from>
    <xdr:ext cx="469744" cy="259045"/>
    <xdr:sp macro="" textlink="">
      <xdr:nvSpPr>
        <xdr:cNvPr id="376" name="テキスト ボックス 375"/>
        <xdr:cNvSpPr txBox="1"/>
      </xdr:nvSpPr>
      <xdr:spPr>
        <a:xfrm>
          <a:off x="7626427" y="999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136654</xdr:rowOff>
    </xdr:from>
    <xdr:to>
      <xdr:col>10</xdr:col>
      <xdr:colOff>155575</xdr:colOff>
      <xdr:row>58</xdr:row>
      <xdr:rowOff>66804</xdr:rowOff>
    </xdr:to>
    <xdr:sp macro="" textlink="">
      <xdr:nvSpPr>
        <xdr:cNvPr id="377" name="円/楕円 376"/>
        <xdr:cNvSpPr/>
      </xdr:nvSpPr>
      <xdr:spPr>
        <a:xfrm>
          <a:off x="6921500" y="99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57931</xdr:rowOff>
    </xdr:from>
    <xdr:ext cx="469744" cy="259045"/>
    <xdr:sp macro="" textlink="">
      <xdr:nvSpPr>
        <xdr:cNvPr id="378" name="テキスト ボックス 377"/>
        <xdr:cNvSpPr txBox="1"/>
      </xdr:nvSpPr>
      <xdr:spPr>
        <a:xfrm>
          <a:off x="6737427" y="1000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63897</xdr:rowOff>
    </xdr:from>
    <xdr:to>
      <xdr:col>15</xdr:col>
      <xdr:colOff>180975</xdr:colOff>
      <xdr:row>77</xdr:row>
      <xdr:rowOff>126350</xdr:rowOff>
    </xdr:to>
    <xdr:cxnSp macro="">
      <xdr:nvCxnSpPr>
        <xdr:cNvPr id="405" name="直線コネクタ 404"/>
        <xdr:cNvCxnSpPr/>
      </xdr:nvCxnSpPr>
      <xdr:spPr>
        <a:xfrm flipV="1">
          <a:off x="9639300" y="13265547"/>
          <a:ext cx="838200" cy="6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126350</xdr:rowOff>
    </xdr:from>
    <xdr:to>
      <xdr:col>14</xdr:col>
      <xdr:colOff>28575</xdr:colOff>
      <xdr:row>78</xdr:row>
      <xdr:rowOff>14016</xdr:rowOff>
    </xdr:to>
    <xdr:cxnSp macro="">
      <xdr:nvCxnSpPr>
        <xdr:cNvPr id="408" name="直線コネクタ 407"/>
        <xdr:cNvCxnSpPr/>
      </xdr:nvCxnSpPr>
      <xdr:spPr>
        <a:xfrm flipV="1">
          <a:off x="8750300" y="13328000"/>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14016</xdr:rowOff>
    </xdr:from>
    <xdr:to>
      <xdr:col>12</xdr:col>
      <xdr:colOff>511175</xdr:colOff>
      <xdr:row>78</xdr:row>
      <xdr:rowOff>16531</xdr:rowOff>
    </xdr:to>
    <xdr:cxnSp macro="">
      <xdr:nvCxnSpPr>
        <xdr:cNvPr id="411" name="直線コネクタ 410"/>
        <xdr:cNvCxnSpPr/>
      </xdr:nvCxnSpPr>
      <xdr:spPr>
        <a:xfrm flipV="1">
          <a:off x="7861300" y="1338711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16531</xdr:rowOff>
    </xdr:from>
    <xdr:to>
      <xdr:col>11</xdr:col>
      <xdr:colOff>307975</xdr:colOff>
      <xdr:row>78</xdr:row>
      <xdr:rowOff>22154</xdr:rowOff>
    </xdr:to>
    <xdr:cxnSp macro="">
      <xdr:nvCxnSpPr>
        <xdr:cNvPr id="414" name="直線コネクタ 413"/>
        <xdr:cNvCxnSpPr/>
      </xdr:nvCxnSpPr>
      <xdr:spPr>
        <a:xfrm flipV="1">
          <a:off x="6972300" y="13389631"/>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13097</xdr:rowOff>
    </xdr:from>
    <xdr:to>
      <xdr:col>15</xdr:col>
      <xdr:colOff>231775</xdr:colOff>
      <xdr:row>77</xdr:row>
      <xdr:rowOff>114697</xdr:rowOff>
    </xdr:to>
    <xdr:sp macro="" textlink="">
      <xdr:nvSpPr>
        <xdr:cNvPr id="424" name="円/楕円 423"/>
        <xdr:cNvSpPr/>
      </xdr:nvSpPr>
      <xdr:spPr>
        <a:xfrm>
          <a:off x="10426700" y="132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162974</xdr:rowOff>
    </xdr:from>
    <xdr:ext cx="469744" cy="259045"/>
    <xdr:sp macro="" textlink="">
      <xdr:nvSpPr>
        <xdr:cNvPr id="425" name="商工費該当値テキスト"/>
        <xdr:cNvSpPr txBox="1"/>
      </xdr:nvSpPr>
      <xdr:spPr>
        <a:xfrm>
          <a:off x="10528300" y="131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75550</xdr:rowOff>
    </xdr:from>
    <xdr:to>
      <xdr:col>14</xdr:col>
      <xdr:colOff>79375</xdr:colOff>
      <xdr:row>78</xdr:row>
      <xdr:rowOff>5700</xdr:rowOff>
    </xdr:to>
    <xdr:sp macro="" textlink="">
      <xdr:nvSpPr>
        <xdr:cNvPr id="426" name="円/楕円 425"/>
        <xdr:cNvSpPr/>
      </xdr:nvSpPr>
      <xdr:spPr>
        <a:xfrm>
          <a:off x="9588500" y="132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168277</xdr:rowOff>
    </xdr:from>
    <xdr:ext cx="469744" cy="259045"/>
    <xdr:sp macro="" textlink="">
      <xdr:nvSpPr>
        <xdr:cNvPr id="427" name="テキスト ボックス 426"/>
        <xdr:cNvSpPr txBox="1"/>
      </xdr:nvSpPr>
      <xdr:spPr>
        <a:xfrm>
          <a:off x="9404427" y="1336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134666</xdr:rowOff>
    </xdr:from>
    <xdr:to>
      <xdr:col>12</xdr:col>
      <xdr:colOff>561975</xdr:colOff>
      <xdr:row>78</xdr:row>
      <xdr:rowOff>64816</xdr:rowOff>
    </xdr:to>
    <xdr:sp macro="" textlink="">
      <xdr:nvSpPr>
        <xdr:cNvPr id="428" name="円/楕円 427"/>
        <xdr:cNvSpPr/>
      </xdr:nvSpPr>
      <xdr:spPr>
        <a:xfrm>
          <a:off x="8699500" y="133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55943</xdr:rowOff>
    </xdr:from>
    <xdr:ext cx="469744" cy="259045"/>
    <xdr:sp macro="" textlink="">
      <xdr:nvSpPr>
        <xdr:cNvPr id="429" name="テキスト ボックス 428"/>
        <xdr:cNvSpPr txBox="1"/>
      </xdr:nvSpPr>
      <xdr:spPr>
        <a:xfrm>
          <a:off x="8515427" y="13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137181</xdr:rowOff>
    </xdr:from>
    <xdr:to>
      <xdr:col>11</xdr:col>
      <xdr:colOff>358775</xdr:colOff>
      <xdr:row>78</xdr:row>
      <xdr:rowOff>67331</xdr:rowOff>
    </xdr:to>
    <xdr:sp macro="" textlink="">
      <xdr:nvSpPr>
        <xdr:cNvPr id="430" name="円/楕円 429"/>
        <xdr:cNvSpPr/>
      </xdr:nvSpPr>
      <xdr:spPr>
        <a:xfrm>
          <a:off x="7810500" y="133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58458</xdr:rowOff>
    </xdr:from>
    <xdr:ext cx="469744" cy="259045"/>
    <xdr:sp macro="" textlink="">
      <xdr:nvSpPr>
        <xdr:cNvPr id="431" name="テキスト ボックス 430"/>
        <xdr:cNvSpPr txBox="1"/>
      </xdr:nvSpPr>
      <xdr:spPr>
        <a:xfrm>
          <a:off x="7626427" y="134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142804</xdr:rowOff>
    </xdr:from>
    <xdr:to>
      <xdr:col>10</xdr:col>
      <xdr:colOff>155575</xdr:colOff>
      <xdr:row>78</xdr:row>
      <xdr:rowOff>72954</xdr:rowOff>
    </xdr:to>
    <xdr:sp macro="" textlink="">
      <xdr:nvSpPr>
        <xdr:cNvPr id="432" name="円/楕円 431"/>
        <xdr:cNvSpPr/>
      </xdr:nvSpPr>
      <xdr:spPr>
        <a:xfrm>
          <a:off x="6921500" y="133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64081</xdr:rowOff>
    </xdr:from>
    <xdr:ext cx="469744" cy="259045"/>
    <xdr:sp macro="" textlink="">
      <xdr:nvSpPr>
        <xdr:cNvPr id="433" name="テキスト ボックス 432"/>
        <xdr:cNvSpPr txBox="1"/>
      </xdr:nvSpPr>
      <xdr:spPr>
        <a:xfrm>
          <a:off x="6737427" y="134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97193</xdr:rowOff>
    </xdr:from>
    <xdr:to>
      <xdr:col>15</xdr:col>
      <xdr:colOff>180975</xdr:colOff>
      <xdr:row>97</xdr:row>
      <xdr:rowOff>135889</xdr:rowOff>
    </xdr:to>
    <xdr:cxnSp macro="">
      <xdr:nvCxnSpPr>
        <xdr:cNvPr id="462" name="直線コネクタ 461"/>
        <xdr:cNvCxnSpPr/>
      </xdr:nvCxnSpPr>
      <xdr:spPr>
        <a:xfrm>
          <a:off x="9639300" y="16727843"/>
          <a:ext cx="838200" cy="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97193</xdr:rowOff>
    </xdr:from>
    <xdr:to>
      <xdr:col>14</xdr:col>
      <xdr:colOff>28575</xdr:colOff>
      <xdr:row>97</xdr:row>
      <xdr:rowOff>106857</xdr:rowOff>
    </xdr:to>
    <xdr:cxnSp macro="">
      <xdr:nvCxnSpPr>
        <xdr:cNvPr id="465" name="直線コネクタ 464"/>
        <xdr:cNvCxnSpPr/>
      </xdr:nvCxnSpPr>
      <xdr:spPr>
        <a:xfrm flipV="1">
          <a:off x="8750300" y="16727843"/>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62801</xdr:rowOff>
    </xdr:from>
    <xdr:to>
      <xdr:col>12</xdr:col>
      <xdr:colOff>511175</xdr:colOff>
      <xdr:row>97</xdr:row>
      <xdr:rowOff>106857</xdr:rowOff>
    </xdr:to>
    <xdr:cxnSp macro="">
      <xdr:nvCxnSpPr>
        <xdr:cNvPr id="468" name="直線コネクタ 467"/>
        <xdr:cNvCxnSpPr/>
      </xdr:nvCxnSpPr>
      <xdr:spPr>
        <a:xfrm>
          <a:off x="7861300" y="16693451"/>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62801</xdr:rowOff>
    </xdr:from>
    <xdr:to>
      <xdr:col>11</xdr:col>
      <xdr:colOff>307975</xdr:colOff>
      <xdr:row>97</xdr:row>
      <xdr:rowOff>93498</xdr:rowOff>
    </xdr:to>
    <xdr:cxnSp macro="">
      <xdr:nvCxnSpPr>
        <xdr:cNvPr id="471" name="直線コネクタ 470"/>
        <xdr:cNvCxnSpPr/>
      </xdr:nvCxnSpPr>
      <xdr:spPr>
        <a:xfrm flipV="1">
          <a:off x="6972300" y="16693451"/>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85089</xdr:rowOff>
    </xdr:from>
    <xdr:to>
      <xdr:col>15</xdr:col>
      <xdr:colOff>231775</xdr:colOff>
      <xdr:row>98</xdr:row>
      <xdr:rowOff>15239</xdr:rowOff>
    </xdr:to>
    <xdr:sp macro="" textlink="">
      <xdr:nvSpPr>
        <xdr:cNvPr id="481" name="円/楕円 480"/>
        <xdr:cNvSpPr/>
      </xdr:nvSpPr>
      <xdr:spPr>
        <a:xfrm>
          <a:off x="10426700" y="167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xdr:rowOff>
    </xdr:from>
    <xdr:ext cx="534377" cy="259045"/>
    <xdr:sp macro="" textlink="">
      <xdr:nvSpPr>
        <xdr:cNvPr id="482" name="土木費該当値テキスト"/>
        <xdr:cNvSpPr txBox="1"/>
      </xdr:nvSpPr>
      <xdr:spPr>
        <a:xfrm>
          <a:off x="10528300" y="166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46393</xdr:rowOff>
    </xdr:from>
    <xdr:to>
      <xdr:col>14</xdr:col>
      <xdr:colOff>79375</xdr:colOff>
      <xdr:row>97</xdr:row>
      <xdr:rowOff>147993</xdr:rowOff>
    </xdr:to>
    <xdr:sp macro="" textlink="">
      <xdr:nvSpPr>
        <xdr:cNvPr id="483" name="円/楕円 482"/>
        <xdr:cNvSpPr/>
      </xdr:nvSpPr>
      <xdr:spPr>
        <a:xfrm>
          <a:off x="9588500" y="166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139120</xdr:rowOff>
    </xdr:from>
    <xdr:ext cx="534377" cy="259045"/>
    <xdr:sp macro="" textlink="">
      <xdr:nvSpPr>
        <xdr:cNvPr id="484" name="テキスト ボックス 483"/>
        <xdr:cNvSpPr txBox="1"/>
      </xdr:nvSpPr>
      <xdr:spPr>
        <a:xfrm>
          <a:off x="9372111" y="167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56057</xdr:rowOff>
    </xdr:from>
    <xdr:to>
      <xdr:col>12</xdr:col>
      <xdr:colOff>561975</xdr:colOff>
      <xdr:row>97</xdr:row>
      <xdr:rowOff>157657</xdr:rowOff>
    </xdr:to>
    <xdr:sp macro="" textlink="">
      <xdr:nvSpPr>
        <xdr:cNvPr id="485" name="円/楕円 484"/>
        <xdr:cNvSpPr/>
      </xdr:nvSpPr>
      <xdr:spPr>
        <a:xfrm>
          <a:off x="8699500" y="166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148784</xdr:rowOff>
    </xdr:from>
    <xdr:ext cx="534377" cy="259045"/>
    <xdr:sp macro="" textlink="">
      <xdr:nvSpPr>
        <xdr:cNvPr id="486" name="テキスト ボックス 485"/>
        <xdr:cNvSpPr txBox="1"/>
      </xdr:nvSpPr>
      <xdr:spPr>
        <a:xfrm>
          <a:off x="8483111" y="167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12001</xdr:rowOff>
    </xdr:from>
    <xdr:to>
      <xdr:col>11</xdr:col>
      <xdr:colOff>358775</xdr:colOff>
      <xdr:row>97</xdr:row>
      <xdr:rowOff>113601</xdr:rowOff>
    </xdr:to>
    <xdr:sp macro="" textlink="">
      <xdr:nvSpPr>
        <xdr:cNvPr id="487" name="円/楕円 486"/>
        <xdr:cNvSpPr/>
      </xdr:nvSpPr>
      <xdr:spPr>
        <a:xfrm>
          <a:off x="7810500" y="166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104728</xdr:rowOff>
    </xdr:from>
    <xdr:ext cx="534377" cy="259045"/>
    <xdr:sp macro="" textlink="">
      <xdr:nvSpPr>
        <xdr:cNvPr id="488" name="テキスト ボックス 487"/>
        <xdr:cNvSpPr txBox="1"/>
      </xdr:nvSpPr>
      <xdr:spPr>
        <a:xfrm>
          <a:off x="7594111" y="167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42698</xdr:rowOff>
    </xdr:from>
    <xdr:to>
      <xdr:col>10</xdr:col>
      <xdr:colOff>155575</xdr:colOff>
      <xdr:row>97</xdr:row>
      <xdr:rowOff>144298</xdr:rowOff>
    </xdr:to>
    <xdr:sp macro="" textlink="">
      <xdr:nvSpPr>
        <xdr:cNvPr id="489" name="円/楕円 488"/>
        <xdr:cNvSpPr/>
      </xdr:nvSpPr>
      <xdr:spPr>
        <a:xfrm>
          <a:off x="6921500" y="166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135425</xdr:rowOff>
    </xdr:from>
    <xdr:ext cx="534377" cy="259045"/>
    <xdr:sp macro="" textlink="">
      <xdr:nvSpPr>
        <xdr:cNvPr id="490" name="テキスト ボックス 489"/>
        <xdr:cNvSpPr txBox="1"/>
      </xdr:nvSpPr>
      <xdr:spPr>
        <a:xfrm>
          <a:off x="6705111" y="167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26380</xdr:rowOff>
    </xdr:from>
    <xdr:to>
      <xdr:col>23</xdr:col>
      <xdr:colOff>517525</xdr:colOff>
      <xdr:row>39</xdr:row>
      <xdr:rowOff>41794</xdr:rowOff>
    </xdr:to>
    <xdr:cxnSp macro="">
      <xdr:nvCxnSpPr>
        <xdr:cNvPr id="522" name="直線コネクタ 521"/>
        <xdr:cNvCxnSpPr/>
      </xdr:nvCxnSpPr>
      <xdr:spPr>
        <a:xfrm flipV="1">
          <a:off x="15481300" y="6712930"/>
          <a:ext cx="8382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27327</xdr:rowOff>
    </xdr:from>
    <xdr:to>
      <xdr:col>22</xdr:col>
      <xdr:colOff>365125</xdr:colOff>
      <xdr:row>39</xdr:row>
      <xdr:rowOff>41794</xdr:rowOff>
    </xdr:to>
    <xdr:cxnSp macro="">
      <xdr:nvCxnSpPr>
        <xdr:cNvPr id="525" name="直線コネクタ 524"/>
        <xdr:cNvCxnSpPr/>
      </xdr:nvCxnSpPr>
      <xdr:spPr>
        <a:xfrm>
          <a:off x="14592300" y="6713877"/>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58155</xdr:rowOff>
    </xdr:from>
    <xdr:to>
      <xdr:col>21</xdr:col>
      <xdr:colOff>161925</xdr:colOff>
      <xdr:row>39</xdr:row>
      <xdr:rowOff>27327</xdr:rowOff>
    </xdr:to>
    <xdr:cxnSp macro="">
      <xdr:nvCxnSpPr>
        <xdr:cNvPr id="528" name="直線コネクタ 527"/>
        <xdr:cNvCxnSpPr/>
      </xdr:nvCxnSpPr>
      <xdr:spPr>
        <a:xfrm>
          <a:off x="13703300" y="6401805"/>
          <a:ext cx="889000" cy="3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58155</xdr:rowOff>
    </xdr:from>
    <xdr:to>
      <xdr:col>19</xdr:col>
      <xdr:colOff>644525</xdr:colOff>
      <xdr:row>39</xdr:row>
      <xdr:rowOff>50448</xdr:rowOff>
    </xdr:to>
    <xdr:cxnSp macro="">
      <xdr:nvCxnSpPr>
        <xdr:cNvPr id="531" name="直線コネクタ 530"/>
        <xdr:cNvCxnSpPr/>
      </xdr:nvCxnSpPr>
      <xdr:spPr>
        <a:xfrm flipV="1">
          <a:off x="12814300" y="6401805"/>
          <a:ext cx="889000" cy="3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147030</xdr:rowOff>
    </xdr:from>
    <xdr:to>
      <xdr:col>23</xdr:col>
      <xdr:colOff>568325</xdr:colOff>
      <xdr:row>39</xdr:row>
      <xdr:rowOff>77180</xdr:rowOff>
    </xdr:to>
    <xdr:sp macro="" textlink="">
      <xdr:nvSpPr>
        <xdr:cNvPr id="541" name="円/楕円 540"/>
        <xdr:cNvSpPr/>
      </xdr:nvSpPr>
      <xdr:spPr>
        <a:xfrm>
          <a:off x="16268700" y="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61957</xdr:rowOff>
    </xdr:from>
    <xdr:ext cx="534377" cy="259045"/>
    <xdr:sp macro="" textlink="">
      <xdr:nvSpPr>
        <xdr:cNvPr id="542" name="消防費該当値テキスト"/>
        <xdr:cNvSpPr txBox="1"/>
      </xdr:nvSpPr>
      <xdr:spPr>
        <a:xfrm>
          <a:off x="16370300" y="657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162444</xdr:rowOff>
    </xdr:from>
    <xdr:to>
      <xdr:col>22</xdr:col>
      <xdr:colOff>415925</xdr:colOff>
      <xdr:row>39</xdr:row>
      <xdr:rowOff>92594</xdr:rowOff>
    </xdr:to>
    <xdr:sp macro="" textlink="">
      <xdr:nvSpPr>
        <xdr:cNvPr id="543" name="円/楕円 542"/>
        <xdr:cNvSpPr/>
      </xdr:nvSpPr>
      <xdr:spPr>
        <a:xfrm>
          <a:off x="15430500" y="66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83721</xdr:rowOff>
    </xdr:from>
    <xdr:ext cx="534377" cy="259045"/>
    <xdr:sp macro="" textlink="">
      <xdr:nvSpPr>
        <xdr:cNvPr id="544" name="テキスト ボックス 543"/>
        <xdr:cNvSpPr txBox="1"/>
      </xdr:nvSpPr>
      <xdr:spPr>
        <a:xfrm>
          <a:off x="15214111" y="677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147977</xdr:rowOff>
    </xdr:from>
    <xdr:to>
      <xdr:col>21</xdr:col>
      <xdr:colOff>212725</xdr:colOff>
      <xdr:row>39</xdr:row>
      <xdr:rowOff>78127</xdr:rowOff>
    </xdr:to>
    <xdr:sp macro="" textlink="">
      <xdr:nvSpPr>
        <xdr:cNvPr id="545" name="円/楕円 544"/>
        <xdr:cNvSpPr/>
      </xdr:nvSpPr>
      <xdr:spPr>
        <a:xfrm>
          <a:off x="14541500" y="66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69254</xdr:rowOff>
    </xdr:from>
    <xdr:ext cx="534377" cy="259045"/>
    <xdr:sp macro="" textlink="">
      <xdr:nvSpPr>
        <xdr:cNvPr id="546" name="テキスト ボックス 545"/>
        <xdr:cNvSpPr txBox="1"/>
      </xdr:nvSpPr>
      <xdr:spPr>
        <a:xfrm>
          <a:off x="14325111" y="675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7355</xdr:rowOff>
    </xdr:from>
    <xdr:to>
      <xdr:col>20</xdr:col>
      <xdr:colOff>9525</xdr:colOff>
      <xdr:row>37</xdr:row>
      <xdr:rowOff>108955</xdr:rowOff>
    </xdr:to>
    <xdr:sp macro="" textlink="">
      <xdr:nvSpPr>
        <xdr:cNvPr id="547" name="円/楕円 546"/>
        <xdr:cNvSpPr/>
      </xdr:nvSpPr>
      <xdr:spPr>
        <a:xfrm>
          <a:off x="13652500" y="63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125482</xdr:rowOff>
    </xdr:from>
    <xdr:ext cx="534377" cy="259045"/>
    <xdr:sp macro="" textlink="">
      <xdr:nvSpPr>
        <xdr:cNvPr id="548" name="テキスト ボックス 547"/>
        <xdr:cNvSpPr txBox="1"/>
      </xdr:nvSpPr>
      <xdr:spPr>
        <a:xfrm>
          <a:off x="13436111" y="612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171098</xdr:rowOff>
    </xdr:from>
    <xdr:to>
      <xdr:col>18</xdr:col>
      <xdr:colOff>492125</xdr:colOff>
      <xdr:row>39</xdr:row>
      <xdr:rowOff>101248</xdr:rowOff>
    </xdr:to>
    <xdr:sp macro="" textlink="">
      <xdr:nvSpPr>
        <xdr:cNvPr id="549" name="円/楕円 548"/>
        <xdr:cNvSpPr/>
      </xdr:nvSpPr>
      <xdr:spPr>
        <a:xfrm>
          <a:off x="12763500" y="66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92375</xdr:rowOff>
    </xdr:from>
    <xdr:ext cx="534377" cy="259045"/>
    <xdr:sp macro="" textlink="">
      <xdr:nvSpPr>
        <xdr:cNvPr id="550" name="テキスト ボックス 549"/>
        <xdr:cNvSpPr txBox="1"/>
      </xdr:nvSpPr>
      <xdr:spPr>
        <a:xfrm>
          <a:off x="12547111" y="67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3416</xdr:rowOff>
    </xdr:from>
    <xdr:to>
      <xdr:col>23</xdr:col>
      <xdr:colOff>517525</xdr:colOff>
      <xdr:row>59</xdr:row>
      <xdr:rowOff>43790</xdr:rowOff>
    </xdr:to>
    <xdr:cxnSp macro="">
      <xdr:nvCxnSpPr>
        <xdr:cNvPr id="580" name="直線コネクタ 579"/>
        <xdr:cNvCxnSpPr/>
      </xdr:nvCxnSpPr>
      <xdr:spPr>
        <a:xfrm flipV="1">
          <a:off x="15481300" y="10118966"/>
          <a:ext cx="8382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43790</xdr:rowOff>
    </xdr:from>
    <xdr:to>
      <xdr:col>22</xdr:col>
      <xdr:colOff>365125</xdr:colOff>
      <xdr:row>59</xdr:row>
      <xdr:rowOff>61443</xdr:rowOff>
    </xdr:to>
    <xdr:cxnSp macro="">
      <xdr:nvCxnSpPr>
        <xdr:cNvPr id="583" name="直線コネクタ 582"/>
        <xdr:cNvCxnSpPr/>
      </xdr:nvCxnSpPr>
      <xdr:spPr>
        <a:xfrm flipV="1">
          <a:off x="14592300" y="10159340"/>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17805</xdr:rowOff>
    </xdr:from>
    <xdr:to>
      <xdr:col>21</xdr:col>
      <xdr:colOff>161925</xdr:colOff>
      <xdr:row>59</xdr:row>
      <xdr:rowOff>61443</xdr:rowOff>
    </xdr:to>
    <xdr:cxnSp macro="">
      <xdr:nvCxnSpPr>
        <xdr:cNvPr id="586" name="直線コネクタ 585"/>
        <xdr:cNvCxnSpPr/>
      </xdr:nvCxnSpPr>
      <xdr:spPr>
        <a:xfrm>
          <a:off x="13703300" y="10133355"/>
          <a:ext cx="889000" cy="4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17805</xdr:rowOff>
    </xdr:from>
    <xdr:to>
      <xdr:col>19</xdr:col>
      <xdr:colOff>644525</xdr:colOff>
      <xdr:row>59</xdr:row>
      <xdr:rowOff>57531</xdr:rowOff>
    </xdr:to>
    <xdr:cxnSp macro="">
      <xdr:nvCxnSpPr>
        <xdr:cNvPr id="589" name="直線コネクタ 588"/>
        <xdr:cNvCxnSpPr/>
      </xdr:nvCxnSpPr>
      <xdr:spPr>
        <a:xfrm flipV="1">
          <a:off x="12814300" y="10133355"/>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124066</xdr:rowOff>
    </xdr:from>
    <xdr:to>
      <xdr:col>23</xdr:col>
      <xdr:colOff>568325</xdr:colOff>
      <xdr:row>59</xdr:row>
      <xdr:rowOff>54216</xdr:rowOff>
    </xdr:to>
    <xdr:sp macro="" textlink="">
      <xdr:nvSpPr>
        <xdr:cNvPr id="599" name="円/楕円 598"/>
        <xdr:cNvSpPr/>
      </xdr:nvSpPr>
      <xdr:spPr>
        <a:xfrm>
          <a:off x="16268700" y="100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38993</xdr:rowOff>
    </xdr:from>
    <xdr:ext cx="534377" cy="259045"/>
    <xdr:sp macro="" textlink="">
      <xdr:nvSpPr>
        <xdr:cNvPr id="600" name="教育費該当値テキスト"/>
        <xdr:cNvSpPr txBox="1"/>
      </xdr:nvSpPr>
      <xdr:spPr>
        <a:xfrm>
          <a:off x="16370300" y="99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164440</xdr:rowOff>
    </xdr:from>
    <xdr:to>
      <xdr:col>22</xdr:col>
      <xdr:colOff>415925</xdr:colOff>
      <xdr:row>59</xdr:row>
      <xdr:rowOff>94590</xdr:rowOff>
    </xdr:to>
    <xdr:sp macro="" textlink="">
      <xdr:nvSpPr>
        <xdr:cNvPr id="601" name="円/楕円 600"/>
        <xdr:cNvSpPr/>
      </xdr:nvSpPr>
      <xdr:spPr>
        <a:xfrm>
          <a:off x="15430500" y="101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85717</xdr:rowOff>
    </xdr:from>
    <xdr:ext cx="534377" cy="259045"/>
    <xdr:sp macro="" textlink="">
      <xdr:nvSpPr>
        <xdr:cNvPr id="602" name="テキスト ボックス 601"/>
        <xdr:cNvSpPr txBox="1"/>
      </xdr:nvSpPr>
      <xdr:spPr>
        <a:xfrm>
          <a:off x="15214111" y="102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30,052</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10643</xdr:rowOff>
    </xdr:from>
    <xdr:to>
      <xdr:col>21</xdr:col>
      <xdr:colOff>212725</xdr:colOff>
      <xdr:row>59</xdr:row>
      <xdr:rowOff>112243</xdr:rowOff>
    </xdr:to>
    <xdr:sp macro="" textlink="">
      <xdr:nvSpPr>
        <xdr:cNvPr id="603" name="円/楕円 602"/>
        <xdr:cNvSpPr/>
      </xdr:nvSpPr>
      <xdr:spPr>
        <a:xfrm>
          <a:off x="14541500" y="101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103370</xdr:rowOff>
    </xdr:from>
    <xdr:ext cx="534377" cy="259045"/>
    <xdr:sp macro="" textlink="">
      <xdr:nvSpPr>
        <xdr:cNvPr id="604" name="テキスト ボックス 603"/>
        <xdr:cNvSpPr txBox="1"/>
      </xdr:nvSpPr>
      <xdr:spPr>
        <a:xfrm>
          <a:off x="14325111" y="10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138455</xdr:rowOff>
    </xdr:from>
    <xdr:to>
      <xdr:col>20</xdr:col>
      <xdr:colOff>9525</xdr:colOff>
      <xdr:row>59</xdr:row>
      <xdr:rowOff>68605</xdr:rowOff>
    </xdr:to>
    <xdr:sp macro="" textlink="">
      <xdr:nvSpPr>
        <xdr:cNvPr id="605" name="円/楕円 604"/>
        <xdr:cNvSpPr/>
      </xdr:nvSpPr>
      <xdr:spPr>
        <a:xfrm>
          <a:off x="13652500" y="100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59732</xdr:rowOff>
    </xdr:from>
    <xdr:ext cx="534377" cy="259045"/>
    <xdr:sp macro="" textlink="">
      <xdr:nvSpPr>
        <xdr:cNvPr id="606" name="テキスト ボックス 605"/>
        <xdr:cNvSpPr txBox="1"/>
      </xdr:nvSpPr>
      <xdr:spPr>
        <a:xfrm>
          <a:off x="13436111" y="101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32,098</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6731</xdr:rowOff>
    </xdr:from>
    <xdr:to>
      <xdr:col>18</xdr:col>
      <xdr:colOff>492125</xdr:colOff>
      <xdr:row>59</xdr:row>
      <xdr:rowOff>108331</xdr:rowOff>
    </xdr:to>
    <xdr:sp macro="" textlink="">
      <xdr:nvSpPr>
        <xdr:cNvPr id="607" name="円/楕円 606"/>
        <xdr:cNvSpPr/>
      </xdr:nvSpPr>
      <xdr:spPr>
        <a:xfrm>
          <a:off x="12763500" y="101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99458</xdr:rowOff>
    </xdr:from>
    <xdr:ext cx="534377" cy="259045"/>
    <xdr:sp macro="" textlink="">
      <xdr:nvSpPr>
        <xdr:cNvPr id="608" name="テキスト ボックス 607"/>
        <xdr:cNvSpPr txBox="1"/>
      </xdr:nvSpPr>
      <xdr:spPr>
        <a:xfrm>
          <a:off x="12547111" y="102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22123</xdr:rowOff>
    </xdr:from>
    <xdr:to>
      <xdr:col>23</xdr:col>
      <xdr:colOff>517525</xdr:colOff>
      <xdr:row>79</xdr:row>
      <xdr:rowOff>40487</xdr:rowOff>
    </xdr:to>
    <xdr:cxnSp macro="">
      <xdr:nvCxnSpPr>
        <xdr:cNvPr id="637" name="直線コネクタ 636"/>
        <xdr:cNvCxnSpPr/>
      </xdr:nvCxnSpPr>
      <xdr:spPr>
        <a:xfrm>
          <a:off x="15481300" y="13566673"/>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21895</xdr:rowOff>
    </xdr:from>
    <xdr:to>
      <xdr:col>22</xdr:col>
      <xdr:colOff>365125</xdr:colOff>
      <xdr:row>79</xdr:row>
      <xdr:rowOff>22123</xdr:rowOff>
    </xdr:to>
    <xdr:cxnSp macro="">
      <xdr:nvCxnSpPr>
        <xdr:cNvPr id="640" name="直線コネクタ 639"/>
        <xdr:cNvCxnSpPr/>
      </xdr:nvCxnSpPr>
      <xdr:spPr>
        <a:xfrm>
          <a:off x="14592300" y="1356644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21895</xdr:rowOff>
    </xdr:from>
    <xdr:to>
      <xdr:col>21</xdr:col>
      <xdr:colOff>161925</xdr:colOff>
      <xdr:row>79</xdr:row>
      <xdr:rowOff>27076</xdr:rowOff>
    </xdr:to>
    <xdr:cxnSp macro="">
      <xdr:nvCxnSpPr>
        <xdr:cNvPr id="643" name="直線コネクタ 642"/>
        <xdr:cNvCxnSpPr/>
      </xdr:nvCxnSpPr>
      <xdr:spPr>
        <a:xfrm flipV="1">
          <a:off x="13703300" y="13566445"/>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61748</xdr:rowOff>
    </xdr:from>
    <xdr:to>
      <xdr:col>19</xdr:col>
      <xdr:colOff>644525</xdr:colOff>
      <xdr:row>79</xdr:row>
      <xdr:rowOff>27076</xdr:rowOff>
    </xdr:to>
    <xdr:cxnSp macro="">
      <xdr:nvCxnSpPr>
        <xdr:cNvPr id="646" name="直線コネクタ 645"/>
        <xdr:cNvCxnSpPr/>
      </xdr:nvCxnSpPr>
      <xdr:spPr>
        <a:xfrm>
          <a:off x="12814300" y="13434848"/>
          <a:ext cx="889000" cy="13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161137</xdr:rowOff>
    </xdr:from>
    <xdr:to>
      <xdr:col>23</xdr:col>
      <xdr:colOff>568325</xdr:colOff>
      <xdr:row>79</xdr:row>
      <xdr:rowOff>91287</xdr:rowOff>
    </xdr:to>
    <xdr:sp macro="" textlink="">
      <xdr:nvSpPr>
        <xdr:cNvPr id="656" name="円/楕円 655"/>
        <xdr:cNvSpPr/>
      </xdr:nvSpPr>
      <xdr:spPr>
        <a:xfrm>
          <a:off x="162687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76064</xdr:rowOff>
    </xdr:from>
    <xdr:ext cx="313932" cy="259045"/>
    <xdr:sp macro="" textlink="">
      <xdr:nvSpPr>
        <xdr:cNvPr id="657" name="災害復旧費該当値テキスト"/>
        <xdr:cNvSpPr txBox="1"/>
      </xdr:nvSpPr>
      <xdr:spPr>
        <a:xfrm>
          <a:off x="16370300" y="13449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142773</xdr:rowOff>
    </xdr:from>
    <xdr:to>
      <xdr:col>22</xdr:col>
      <xdr:colOff>415925</xdr:colOff>
      <xdr:row>79</xdr:row>
      <xdr:rowOff>72923</xdr:rowOff>
    </xdr:to>
    <xdr:sp macro="" textlink="">
      <xdr:nvSpPr>
        <xdr:cNvPr id="658" name="円/楕円 657"/>
        <xdr:cNvSpPr/>
      </xdr:nvSpPr>
      <xdr:spPr>
        <a:xfrm>
          <a:off x="15430500" y="135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64050</xdr:rowOff>
    </xdr:from>
    <xdr:ext cx="378565" cy="259045"/>
    <xdr:sp macro="" textlink="">
      <xdr:nvSpPr>
        <xdr:cNvPr id="659" name="テキスト ボックス 658"/>
        <xdr:cNvSpPr txBox="1"/>
      </xdr:nvSpPr>
      <xdr:spPr>
        <a:xfrm>
          <a:off x="15292017" y="13608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142545</xdr:rowOff>
    </xdr:from>
    <xdr:to>
      <xdr:col>21</xdr:col>
      <xdr:colOff>212725</xdr:colOff>
      <xdr:row>79</xdr:row>
      <xdr:rowOff>72695</xdr:rowOff>
    </xdr:to>
    <xdr:sp macro="" textlink="">
      <xdr:nvSpPr>
        <xdr:cNvPr id="660" name="円/楕円 659"/>
        <xdr:cNvSpPr/>
      </xdr:nvSpPr>
      <xdr:spPr>
        <a:xfrm>
          <a:off x="14541500" y="13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63822</xdr:rowOff>
    </xdr:from>
    <xdr:ext cx="378565" cy="259045"/>
    <xdr:sp macro="" textlink="">
      <xdr:nvSpPr>
        <xdr:cNvPr id="661" name="テキスト ボックス 660"/>
        <xdr:cNvSpPr txBox="1"/>
      </xdr:nvSpPr>
      <xdr:spPr>
        <a:xfrm>
          <a:off x="14403017" y="13608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147726</xdr:rowOff>
    </xdr:from>
    <xdr:to>
      <xdr:col>20</xdr:col>
      <xdr:colOff>9525</xdr:colOff>
      <xdr:row>79</xdr:row>
      <xdr:rowOff>77876</xdr:rowOff>
    </xdr:to>
    <xdr:sp macro="" textlink="">
      <xdr:nvSpPr>
        <xdr:cNvPr id="662" name="円/楕円 661"/>
        <xdr:cNvSpPr/>
      </xdr:nvSpPr>
      <xdr:spPr>
        <a:xfrm>
          <a:off x="13652500" y="135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69003</xdr:rowOff>
    </xdr:from>
    <xdr:ext cx="378565" cy="259045"/>
    <xdr:sp macro="" textlink="">
      <xdr:nvSpPr>
        <xdr:cNvPr id="663" name="テキスト ボックス 662"/>
        <xdr:cNvSpPr txBox="1"/>
      </xdr:nvSpPr>
      <xdr:spPr>
        <a:xfrm>
          <a:off x="13514017" y="13613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10948</xdr:rowOff>
    </xdr:from>
    <xdr:to>
      <xdr:col>18</xdr:col>
      <xdr:colOff>492125</xdr:colOff>
      <xdr:row>78</xdr:row>
      <xdr:rowOff>112548</xdr:rowOff>
    </xdr:to>
    <xdr:sp macro="" textlink="">
      <xdr:nvSpPr>
        <xdr:cNvPr id="664" name="円/楕円 663"/>
        <xdr:cNvSpPr/>
      </xdr:nvSpPr>
      <xdr:spPr>
        <a:xfrm>
          <a:off x="127635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103675</xdr:rowOff>
    </xdr:from>
    <xdr:ext cx="469744" cy="259045"/>
    <xdr:sp macro="" textlink="">
      <xdr:nvSpPr>
        <xdr:cNvPr id="665" name="テキスト ボックス 664"/>
        <xdr:cNvSpPr txBox="1"/>
      </xdr:nvSpPr>
      <xdr:spPr>
        <a:xfrm>
          <a:off x="12579427" y="134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164323</xdr:rowOff>
    </xdr:from>
    <xdr:to>
      <xdr:col>23</xdr:col>
      <xdr:colOff>517525</xdr:colOff>
      <xdr:row>96</xdr:row>
      <xdr:rowOff>126719</xdr:rowOff>
    </xdr:to>
    <xdr:cxnSp macro="">
      <xdr:nvCxnSpPr>
        <xdr:cNvPr id="696" name="直線コネクタ 695"/>
        <xdr:cNvCxnSpPr/>
      </xdr:nvCxnSpPr>
      <xdr:spPr>
        <a:xfrm>
          <a:off x="15481300" y="16452073"/>
          <a:ext cx="838200" cy="1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136581</xdr:rowOff>
    </xdr:from>
    <xdr:to>
      <xdr:col>22</xdr:col>
      <xdr:colOff>365125</xdr:colOff>
      <xdr:row>95</xdr:row>
      <xdr:rowOff>164323</xdr:rowOff>
    </xdr:to>
    <xdr:cxnSp macro="">
      <xdr:nvCxnSpPr>
        <xdr:cNvPr id="699" name="直線コネクタ 698"/>
        <xdr:cNvCxnSpPr/>
      </xdr:nvCxnSpPr>
      <xdr:spPr>
        <a:xfrm>
          <a:off x="14592300" y="16081431"/>
          <a:ext cx="889000" cy="37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136581</xdr:rowOff>
    </xdr:from>
    <xdr:to>
      <xdr:col>21</xdr:col>
      <xdr:colOff>161925</xdr:colOff>
      <xdr:row>93</xdr:row>
      <xdr:rowOff>141905</xdr:rowOff>
    </xdr:to>
    <xdr:cxnSp macro="">
      <xdr:nvCxnSpPr>
        <xdr:cNvPr id="702" name="直線コネクタ 701"/>
        <xdr:cNvCxnSpPr/>
      </xdr:nvCxnSpPr>
      <xdr:spPr>
        <a:xfrm flipV="1">
          <a:off x="13703300" y="16081431"/>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141905</xdr:rowOff>
    </xdr:from>
    <xdr:to>
      <xdr:col>19</xdr:col>
      <xdr:colOff>644525</xdr:colOff>
      <xdr:row>95</xdr:row>
      <xdr:rowOff>58596</xdr:rowOff>
    </xdr:to>
    <xdr:cxnSp macro="">
      <xdr:nvCxnSpPr>
        <xdr:cNvPr id="705" name="直線コネクタ 704"/>
        <xdr:cNvCxnSpPr/>
      </xdr:nvCxnSpPr>
      <xdr:spPr>
        <a:xfrm flipV="1">
          <a:off x="12814300" y="16086755"/>
          <a:ext cx="889000" cy="25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75919</xdr:rowOff>
    </xdr:from>
    <xdr:to>
      <xdr:col>23</xdr:col>
      <xdr:colOff>568325</xdr:colOff>
      <xdr:row>97</xdr:row>
      <xdr:rowOff>6069</xdr:rowOff>
    </xdr:to>
    <xdr:sp macro="" textlink="">
      <xdr:nvSpPr>
        <xdr:cNvPr id="715" name="円/楕円 714"/>
        <xdr:cNvSpPr/>
      </xdr:nvSpPr>
      <xdr:spPr>
        <a:xfrm>
          <a:off x="16268700" y="165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98796</xdr:rowOff>
    </xdr:from>
    <xdr:ext cx="534377" cy="259045"/>
    <xdr:sp macro="" textlink="">
      <xdr:nvSpPr>
        <xdr:cNvPr id="716" name="公債費該当値テキスト"/>
        <xdr:cNvSpPr txBox="1"/>
      </xdr:nvSpPr>
      <xdr:spPr>
        <a:xfrm>
          <a:off x="16370300" y="1638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113523</xdr:rowOff>
    </xdr:from>
    <xdr:to>
      <xdr:col>22</xdr:col>
      <xdr:colOff>415925</xdr:colOff>
      <xdr:row>96</xdr:row>
      <xdr:rowOff>43673</xdr:rowOff>
    </xdr:to>
    <xdr:sp macro="" textlink="">
      <xdr:nvSpPr>
        <xdr:cNvPr id="717" name="円/楕円 716"/>
        <xdr:cNvSpPr/>
      </xdr:nvSpPr>
      <xdr:spPr>
        <a:xfrm>
          <a:off x="15430500" y="164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60200</xdr:rowOff>
    </xdr:from>
    <xdr:ext cx="534377" cy="259045"/>
    <xdr:sp macro="" textlink="">
      <xdr:nvSpPr>
        <xdr:cNvPr id="718" name="テキスト ボックス 717"/>
        <xdr:cNvSpPr txBox="1"/>
      </xdr:nvSpPr>
      <xdr:spPr>
        <a:xfrm>
          <a:off x="15214111" y="1617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85781</xdr:rowOff>
    </xdr:from>
    <xdr:to>
      <xdr:col>21</xdr:col>
      <xdr:colOff>212725</xdr:colOff>
      <xdr:row>94</xdr:row>
      <xdr:rowOff>15931</xdr:rowOff>
    </xdr:to>
    <xdr:sp macro="" textlink="">
      <xdr:nvSpPr>
        <xdr:cNvPr id="719" name="円/楕円 718"/>
        <xdr:cNvSpPr/>
      </xdr:nvSpPr>
      <xdr:spPr>
        <a:xfrm>
          <a:off x="14541500" y="160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32458</xdr:rowOff>
    </xdr:from>
    <xdr:ext cx="534377" cy="259045"/>
    <xdr:sp macro="" textlink="">
      <xdr:nvSpPr>
        <xdr:cNvPr id="720" name="テキスト ボックス 719"/>
        <xdr:cNvSpPr txBox="1"/>
      </xdr:nvSpPr>
      <xdr:spPr>
        <a:xfrm>
          <a:off x="14325111" y="158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91105</xdr:rowOff>
    </xdr:from>
    <xdr:to>
      <xdr:col>20</xdr:col>
      <xdr:colOff>9525</xdr:colOff>
      <xdr:row>94</xdr:row>
      <xdr:rowOff>21255</xdr:rowOff>
    </xdr:to>
    <xdr:sp macro="" textlink="">
      <xdr:nvSpPr>
        <xdr:cNvPr id="721" name="円/楕円 720"/>
        <xdr:cNvSpPr/>
      </xdr:nvSpPr>
      <xdr:spPr>
        <a:xfrm>
          <a:off x="13652500" y="160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37782</xdr:rowOff>
    </xdr:from>
    <xdr:ext cx="534377" cy="259045"/>
    <xdr:sp macro="" textlink="">
      <xdr:nvSpPr>
        <xdr:cNvPr id="722" name="テキスト ボックス 721"/>
        <xdr:cNvSpPr txBox="1"/>
      </xdr:nvSpPr>
      <xdr:spPr>
        <a:xfrm>
          <a:off x="13436111" y="15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7796</xdr:rowOff>
    </xdr:from>
    <xdr:to>
      <xdr:col>18</xdr:col>
      <xdr:colOff>492125</xdr:colOff>
      <xdr:row>95</xdr:row>
      <xdr:rowOff>109396</xdr:rowOff>
    </xdr:to>
    <xdr:sp macro="" textlink="">
      <xdr:nvSpPr>
        <xdr:cNvPr id="723" name="円/楕円 722"/>
        <xdr:cNvSpPr/>
      </xdr:nvSpPr>
      <xdr:spPr>
        <a:xfrm>
          <a:off x="12763500" y="162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125923</xdr:rowOff>
    </xdr:from>
    <xdr:ext cx="534377" cy="259045"/>
    <xdr:sp macro="" textlink="">
      <xdr:nvSpPr>
        <xdr:cNvPr id="724" name="テキスト ボックス 723"/>
        <xdr:cNvSpPr txBox="1"/>
      </xdr:nvSpPr>
      <xdr:spPr>
        <a:xfrm>
          <a:off x="12547111" y="1607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総務費</a:t>
          </a:r>
          <a:r>
            <a:rPr kumimoji="1" lang="en-US" altLang="ja-JP" sz="1300">
              <a:latin typeface="ＭＳ Ｐゴシック"/>
            </a:rPr>
            <a:t>】</a:t>
          </a:r>
          <a:r>
            <a:rPr kumimoji="1" lang="ja-JP" altLang="en-US" sz="1300">
              <a:latin typeface="ＭＳ Ｐゴシック"/>
            </a:rPr>
            <a:t>篠栗北地区産業団体開発用地購入及び総合窓口設置事業実施により増額となった。</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農林水産業費</a:t>
          </a:r>
          <a:r>
            <a:rPr kumimoji="1" lang="en-US" altLang="ja-JP" sz="1300">
              <a:latin typeface="ＭＳ Ｐゴシック"/>
            </a:rPr>
            <a:t>】</a:t>
          </a:r>
          <a:r>
            <a:rPr kumimoji="1" lang="ja-JP" altLang="en-US" sz="1300">
              <a:latin typeface="ＭＳ Ｐゴシック"/>
            </a:rPr>
            <a:t>前年度に大規模なため池改修工事の実施があり、今年度は林道・作業道維持補修工事が減少したことにより減額となった。</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民生費</a:t>
          </a:r>
          <a:r>
            <a:rPr kumimoji="1" lang="en-US" altLang="ja-JP" sz="1300">
              <a:latin typeface="ＭＳ Ｐゴシック"/>
            </a:rPr>
            <a:t>】</a:t>
          </a:r>
          <a:r>
            <a:rPr kumimoji="1" lang="ja-JP" altLang="en-US" sz="1300">
              <a:latin typeface="ＭＳ Ｐゴシック"/>
            </a:rPr>
            <a:t>地域福祉計画及び障害者福祉計画策定業務により増額なった。</a:t>
          </a:r>
        </a:p>
        <a:p>
          <a:r>
            <a:rPr kumimoji="1" lang="en-US" altLang="ja-JP" sz="1300">
              <a:latin typeface="ＭＳ Ｐゴシック"/>
            </a:rPr>
            <a:t>【</a:t>
          </a:r>
          <a:r>
            <a:rPr kumimoji="1" lang="ja-JP" altLang="en-US" sz="1300">
              <a:latin typeface="ＭＳ Ｐゴシック"/>
            </a:rPr>
            <a:t>商工費</a:t>
          </a:r>
          <a:r>
            <a:rPr kumimoji="1" lang="en-US" altLang="ja-JP" sz="1300">
              <a:latin typeface="ＭＳ Ｐゴシック"/>
            </a:rPr>
            <a:t>】</a:t>
          </a:r>
          <a:r>
            <a:rPr kumimoji="1" lang="ja-JP" altLang="en-US" sz="1300">
              <a:latin typeface="ＭＳ Ｐゴシック"/>
            </a:rPr>
            <a:t>商工会プレミアム付き商品券発行事業を実施したことにより増額となった。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en-US" sz="1300">
              <a:latin typeface="ＭＳ Ｐゴシック"/>
            </a:rPr>
            <a:t>公債費</a:t>
          </a:r>
          <a:r>
            <a:rPr kumimoji="1" lang="en-US" altLang="ja-JP" sz="1300">
              <a:latin typeface="ＭＳ Ｐゴシック"/>
            </a:rPr>
            <a:t>】</a:t>
          </a:r>
          <a:r>
            <a:rPr kumimoji="1" lang="ja-JP" altLang="ja-JP" sz="1300">
              <a:solidFill>
                <a:schemeClr val="dk1"/>
              </a:solidFill>
              <a:effectLst/>
              <a:latin typeface="+mn-lt"/>
              <a:ea typeface="+mn-ea"/>
              <a:cs typeface="+mn-cs"/>
            </a:rPr>
            <a:t>地域総合整備事業債の償還終了により減額となった。</a:t>
          </a:r>
          <a:endParaRPr lang="ja-JP" altLang="ja-JP" sz="1300">
            <a:effectLst/>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実質収支額の比率はほぼ横ばいとなっているのに対し、実質単年度収支については、地方税及び地方交付税の減額の影響もあり、ここ</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年間で最低の割合となっている。</a:t>
          </a:r>
          <a:r>
            <a:rPr lang="ja-JP" altLang="en-US" sz="1100">
              <a:solidFill>
                <a:schemeClr val="dk1"/>
              </a:solidFill>
              <a:effectLst/>
              <a:latin typeface="+mn-lt"/>
              <a:ea typeface="+mn-ea"/>
              <a:cs typeface="+mn-cs"/>
            </a:rPr>
            <a:t>平成２６年</a:t>
          </a:r>
          <a:r>
            <a:rPr lang="ja-JP" altLang="ja-JP" sz="1100">
              <a:solidFill>
                <a:schemeClr val="dk1"/>
              </a:solidFill>
              <a:effectLst/>
              <a:latin typeface="+mn-lt"/>
              <a:ea typeface="+mn-ea"/>
              <a:cs typeface="+mn-cs"/>
            </a:rPr>
            <a:t>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実施した都市計画マスタープランの修正を踏まえて税収増加につながる政策を確立し、財政調整基金の積立額の増額に努め、効率的な財政運営を注視し長期的に持続可能な財政運営を目指していく。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国民健康保険特別会計は赤字、その他の会計については、黒字決算となっており、結果として連結実質赤字は生じていない。国</a:t>
          </a:r>
          <a:r>
            <a:rPr lang="ja-JP" altLang="en-US" sz="1100">
              <a:solidFill>
                <a:schemeClr val="dk1"/>
              </a:solidFill>
              <a:effectLst/>
              <a:latin typeface="+mn-lt"/>
              <a:ea typeface="+mn-ea"/>
              <a:cs typeface="+mn-cs"/>
            </a:rPr>
            <a:t>民健康保険</a:t>
          </a:r>
          <a:r>
            <a:rPr lang="ja-JP" altLang="ja-JP" sz="1100">
              <a:solidFill>
                <a:schemeClr val="dk1"/>
              </a:solidFill>
              <a:effectLst/>
              <a:latin typeface="+mn-lt"/>
              <a:ea typeface="+mn-ea"/>
              <a:cs typeface="+mn-cs"/>
            </a:rPr>
            <a:t>特別会計は</a:t>
          </a:r>
          <a:r>
            <a:rPr lang="ja-JP" altLang="en-US" sz="1100">
              <a:solidFill>
                <a:schemeClr val="dk1"/>
              </a:solidFill>
              <a:effectLst/>
              <a:latin typeface="+mn-lt"/>
              <a:ea typeface="+mn-ea"/>
              <a:cs typeface="+mn-cs"/>
            </a:rPr>
            <a:t>、近年</a:t>
          </a:r>
          <a:r>
            <a:rPr lang="ja-JP" altLang="ja-JP" sz="1100">
              <a:solidFill>
                <a:schemeClr val="dk1"/>
              </a:solidFill>
              <a:effectLst/>
              <a:latin typeface="+mn-lt"/>
              <a:ea typeface="+mn-ea"/>
              <a:cs typeface="+mn-cs"/>
            </a:rPr>
            <a:t>赤字決算</a:t>
          </a:r>
          <a:r>
            <a:rPr lang="ja-JP" altLang="en-US" sz="1100">
              <a:solidFill>
                <a:schemeClr val="dk1"/>
              </a:solidFill>
              <a:effectLst/>
              <a:latin typeface="+mn-lt"/>
              <a:ea typeface="+mn-ea"/>
              <a:cs typeface="+mn-cs"/>
            </a:rPr>
            <a:t>が続いて</a:t>
          </a:r>
          <a:r>
            <a:rPr lang="ja-JP" altLang="ja-JP" sz="1100">
              <a:solidFill>
                <a:schemeClr val="dk1"/>
              </a:solidFill>
              <a:effectLst/>
              <a:latin typeface="+mn-lt"/>
              <a:ea typeface="+mn-ea"/>
              <a:cs typeface="+mn-cs"/>
            </a:rPr>
            <a:t>おり、大変厳しい現状である。 これまで以上に健康診断</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受診を推し進めることで大病の予防や早期発見を増やす等の施策を実施し、医療費の抑制を図</a:t>
          </a:r>
          <a:r>
            <a:rPr lang="ja-JP" altLang="en-US" sz="1100">
              <a:solidFill>
                <a:schemeClr val="dk1"/>
              </a:solidFill>
              <a:effectLst/>
              <a:latin typeface="+mn-lt"/>
              <a:ea typeface="+mn-ea"/>
              <a:cs typeface="+mn-cs"/>
            </a:rPr>
            <a:t>りたい。また、平成２８年度より強化した</a:t>
          </a:r>
          <a:r>
            <a:rPr lang="ja-JP" altLang="ja-JP" sz="1100">
              <a:solidFill>
                <a:schemeClr val="dk1"/>
              </a:solidFill>
              <a:effectLst/>
              <a:latin typeface="+mn-lt"/>
              <a:ea typeface="+mn-ea"/>
              <a:cs typeface="+mn-cs"/>
            </a:rPr>
            <a:t>国保税</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の徴収</a:t>
          </a:r>
          <a:r>
            <a:rPr lang="ja-JP" altLang="en-US" sz="1100">
              <a:solidFill>
                <a:schemeClr val="dk1"/>
              </a:solidFill>
              <a:effectLst/>
              <a:latin typeface="+mn-lt"/>
              <a:ea typeface="+mn-ea"/>
              <a:cs typeface="+mn-cs"/>
            </a:rPr>
            <a:t>体制を維持し歳入確保にも努めたい。今後は、国民健康保険特別会計においては</a:t>
          </a:r>
          <a:r>
            <a:rPr lang="ja-JP" altLang="ja-JP" sz="1100">
              <a:solidFill>
                <a:schemeClr val="dk1"/>
              </a:solidFill>
              <a:effectLst/>
              <a:latin typeface="+mn-lt"/>
              <a:ea typeface="+mn-ea"/>
              <a:cs typeface="+mn-cs"/>
            </a:rPr>
            <a:t>赤字解消に努め</a:t>
          </a:r>
          <a:r>
            <a:rPr lang="ja-JP" altLang="en-US" sz="1100">
              <a:solidFill>
                <a:schemeClr val="dk1"/>
              </a:solidFill>
              <a:effectLst/>
              <a:latin typeface="+mn-lt"/>
              <a:ea typeface="+mn-ea"/>
              <a:cs typeface="+mn-cs"/>
            </a:rPr>
            <a:t>、その他</a:t>
          </a:r>
          <a:r>
            <a:rPr lang="ja-JP" altLang="ja-JP" sz="1100">
              <a:solidFill>
                <a:schemeClr val="dk1"/>
              </a:solidFill>
              <a:effectLst/>
              <a:latin typeface="+mn-lt"/>
              <a:ea typeface="+mn-ea"/>
              <a:cs typeface="+mn-cs"/>
            </a:rPr>
            <a:t>の会計においては引き続き健全な財政運営を図る。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10001367</v>
      </c>
      <c r="BO4" s="379"/>
      <c r="BP4" s="379"/>
      <c r="BQ4" s="379"/>
      <c r="BR4" s="379"/>
      <c r="BS4" s="379"/>
      <c r="BT4" s="379"/>
      <c r="BU4" s="380"/>
      <c r="BV4" s="378">
        <v>9798998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v>
      </c>
      <c r="CU4" s="385"/>
      <c r="CV4" s="385"/>
      <c r="CW4" s="385"/>
      <c r="CX4" s="385"/>
      <c r="CY4" s="385"/>
      <c r="CZ4" s="385"/>
      <c r="DA4" s="386"/>
      <c r="DB4" s="384">
        <v>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9459495</v>
      </c>
      <c r="BO5" s="416"/>
      <c r="BP5" s="416"/>
      <c r="BQ5" s="416"/>
      <c r="BR5" s="416"/>
      <c r="BS5" s="416"/>
      <c r="BT5" s="416"/>
      <c r="BU5" s="417"/>
      <c r="BV5" s="415">
        <v>9402200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94.3</v>
      </c>
      <c r="CU5" s="413"/>
      <c r="CV5" s="413"/>
      <c r="CW5" s="413"/>
      <c r="CX5" s="413"/>
      <c r="CY5" s="413"/>
      <c r="CZ5" s="413"/>
      <c r="DA5" s="414"/>
      <c r="DB5" s="412">
        <v>95.1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541872</v>
      </c>
      <c r="BO6" s="416"/>
      <c r="BP6" s="416"/>
      <c r="BQ6" s="416"/>
      <c r="BR6" s="416"/>
      <c r="BS6" s="416"/>
      <c r="BT6" s="416"/>
      <c r="BU6" s="417"/>
      <c r="BV6" s="415">
        <v>396798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100.8</v>
      </c>
      <c r="CU6" s="453"/>
      <c r="CV6" s="453"/>
      <c r="CW6" s="453"/>
      <c r="CX6" s="453"/>
      <c r="CY6" s="453"/>
      <c r="CZ6" s="453"/>
      <c r="DA6" s="454"/>
      <c r="DB6" s="452">
        <v>102.4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159536</v>
      </c>
      <c r="BO7" s="416"/>
      <c r="BP7" s="416"/>
      <c r="BQ7" s="416"/>
      <c r="BR7" s="416"/>
      <c r="BS7" s="416"/>
      <c r="BT7" s="416"/>
      <c r="BU7" s="417"/>
      <c r="BV7" s="415">
        <v>77090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6332417</v>
      </c>
      <c r="CU7" s="416"/>
      <c r="CV7" s="416"/>
      <c r="CW7" s="416"/>
      <c r="CX7" s="416"/>
      <c r="CY7" s="416"/>
      <c r="CZ7" s="416"/>
      <c r="DA7" s="417"/>
      <c r="DB7" s="415">
        <v>6420556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382336</v>
      </c>
      <c r="BO8" s="416"/>
      <c r="BP8" s="416"/>
      <c r="BQ8" s="416"/>
      <c r="BR8" s="416"/>
      <c r="BS8" s="416"/>
      <c r="BT8" s="416"/>
      <c r="BU8" s="417"/>
      <c r="BV8" s="415">
        <v>319708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0.52</v>
      </c>
      <c r="CU8" s="456"/>
      <c r="CV8" s="456"/>
      <c r="CW8" s="456"/>
      <c r="CX8" s="456"/>
      <c r="CY8" s="456"/>
      <c r="CZ8" s="456"/>
      <c r="DA8" s="457"/>
      <c r="DB8" s="455">
        <v>0.51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31210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62628</v>
      </c>
      <c r="BO9" s="416"/>
      <c r="BP9" s="416"/>
      <c r="BQ9" s="416"/>
      <c r="BR9" s="416"/>
      <c r="BS9" s="416"/>
      <c r="BT9" s="416"/>
      <c r="BU9" s="417"/>
      <c r="BV9" s="415">
        <v>-148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12.8</v>
      </c>
      <c r="CU9" s="413"/>
      <c r="CV9" s="413"/>
      <c r="CW9" s="413"/>
      <c r="CX9" s="413"/>
      <c r="CY9" s="413"/>
      <c r="CZ9" s="413"/>
      <c r="DA9" s="414"/>
      <c r="DB9" s="412">
        <v>16.100000000000001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31318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17642</v>
      </c>
      <c r="BO10" s="416"/>
      <c r="BP10" s="416"/>
      <c r="BQ10" s="416"/>
      <c r="BR10" s="416"/>
      <c r="BS10" s="416"/>
      <c r="BT10" s="416"/>
      <c r="BU10" s="417"/>
      <c r="BV10" s="415">
        <v>112900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31663</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31530</v>
      </c>
      <c r="S13" s="497"/>
      <c r="T13" s="497"/>
      <c r="U13" s="497"/>
      <c r="V13" s="498"/>
      <c r="W13" s="431" t="s">
        <v>119</v>
      </c>
      <c r="X13" s="432"/>
      <c r="Y13" s="432"/>
      <c r="Z13" s="432"/>
      <c r="AA13" s="432"/>
      <c r="AB13" s="422"/>
      <c r="AC13" s="466">
        <v>147</v>
      </c>
      <c r="AD13" s="467"/>
      <c r="AE13" s="467"/>
      <c r="AF13" s="467"/>
      <c r="AG13" s="506"/>
      <c r="AH13" s="466">
        <v>157</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80270</v>
      </c>
      <c r="BO13" s="416"/>
      <c r="BP13" s="416"/>
      <c r="BQ13" s="416"/>
      <c r="BR13" s="416"/>
      <c r="BS13" s="416"/>
      <c r="BT13" s="416"/>
      <c r="BU13" s="417"/>
      <c r="BV13" s="415">
        <v>112752</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7.3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31530</v>
      </c>
      <c r="S14" s="497"/>
      <c r="T14" s="497"/>
      <c r="U14" s="497"/>
      <c r="V14" s="498"/>
      <c r="W14" s="405"/>
      <c r="X14" s="406"/>
      <c r="Y14" s="406"/>
      <c r="Z14" s="406"/>
      <c r="AA14" s="406"/>
      <c r="AB14" s="395"/>
      <c r="AC14" s="499">
        <v>1.1000000000000001</v>
      </c>
      <c r="AD14" s="500"/>
      <c r="AE14" s="500"/>
      <c r="AF14" s="500"/>
      <c r="AG14" s="501"/>
      <c r="AH14" s="499">
        <v>1.1000000000000001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116</v>
      </c>
      <c r="CU14" s="511"/>
      <c r="CV14" s="511"/>
      <c r="CW14" s="511"/>
      <c r="CX14" s="511"/>
      <c r="CY14" s="511"/>
      <c r="CZ14" s="511"/>
      <c r="DA14" s="512"/>
      <c r="DB14" s="510" t="s">
        <v>116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31406</v>
      </c>
      <c r="S15" s="497"/>
      <c r="T15" s="497"/>
      <c r="U15" s="497"/>
      <c r="V15" s="498"/>
      <c r="W15" s="431" t="s">
        <v>126</v>
      </c>
      <c r="X15" s="432"/>
      <c r="Y15" s="432"/>
      <c r="Z15" s="432"/>
      <c r="AA15" s="432"/>
      <c r="AB15" s="422"/>
      <c r="AC15" s="466">
        <v>2626</v>
      </c>
      <c r="AD15" s="467"/>
      <c r="AE15" s="467"/>
      <c r="AF15" s="467"/>
      <c r="AG15" s="506"/>
      <c r="AH15" s="466">
        <v>3023</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2807264</v>
      </c>
      <c r="BO15" s="379"/>
      <c r="BP15" s="379"/>
      <c r="BQ15" s="379"/>
      <c r="BR15" s="379"/>
      <c r="BS15" s="379"/>
      <c r="BT15" s="379"/>
      <c r="BU15" s="380"/>
      <c r="BV15" s="378">
        <v>2713449</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19.2</v>
      </c>
      <c r="AD16" s="500"/>
      <c r="AE16" s="500"/>
      <c r="AF16" s="500"/>
      <c r="AG16" s="501"/>
      <c r="AH16" s="499">
        <v>21.2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5187532</v>
      </c>
      <c r="BO16" s="416"/>
      <c r="BP16" s="416"/>
      <c r="BQ16" s="416"/>
      <c r="BR16" s="416"/>
      <c r="BS16" s="416"/>
      <c r="BT16" s="416"/>
      <c r="BU16" s="417"/>
      <c r="BV16" s="415">
        <v>5190935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10911</v>
      </c>
      <c r="AD17" s="467"/>
      <c r="AE17" s="467"/>
      <c r="AF17" s="467"/>
      <c r="AG17" s="506"/>
      <c r="AH17" s="466">
        <v>11029</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3534890</v>
      </c>
      <c r="BO17" s="416"/>
      <c r="BP17" s="416"/>
      <c r="BQ17" s="416"/>
      <c r="BR17" s="416"/>
      <c r="BS17" s="416"/>
      <c r="BT17" s="416"/>
      <c r="BU17" s="417"/>
      <c r="BV17" s="415">
        <v>3471538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38.93</v>
      </c>
      <c r="M18" s="528"/>
      <c r="N18" s="528"/>
      <c r="O18" s="528"/>
      <c r="P18" s="528"/>
      <c r="Q18" s="528"/>
      <c r="R18" s="529"/>
      <c r="S18" s="529"/>
      <c r="T18" s="529"/>
      <c r="U18" s="529"/>
      <c r="V18" s="530"/>
      <c r="W18" s="433"/>
      <c r="X18" s="434"/>
      <c r="Y18" s="434"/>
      <c r="Z18" s="434"/>
      <c r="AA18" s="434"/>
      <c r="AB18" s="425"/>
      <c r="AC18" s="531">
        <v>79.7</v>
      </c>
      <c r="AD18" s="532"/>
      <c r="AE18" s="532"/>
      <c r="AF18" s="532"/>
      <c r="AG18" s="533"/>
      <c r="AH18" s="531">
        <v>77.400000000000006</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6145100</v>
      </c>
      <c r="BO18" s="416"/>
      <c r="BP18" s="416"/>
      <c r="BQ18" s="416"/>
      <c r="BR18" s="416"/>
      <c r="BS18" s="416"/>
      <c r="BT18" s="416"/>
      <c r="BU18" s="417"/>
      <c r="BV18" s="415">
        <v>6142548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802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7358716</v>
      </c>
      <c r="BO19" s="416"/>
      <c r="BP19" s="416"/>
      <c r="BQ19" s="416"/>
      <c r="BR19" s="416"/>
      <c r="BS19" s="416"/>
      <c r="BT19" s="416"/>
      <c r="BU19" s="417"/>
      <c r="BV19" s="415">
        <v>7396948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11539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7122882</v>
      </c>
      <c r="BO23" s="416"/>
      <c r="BP23" s="416"/>
      <c r="BQ23" s="416"/>
      <c r="BR23" s="416"/>
      <c r="BS23" s="416"/>
      <c r="BT23" s="416"/>
      <c r="BU23" s="417"/>
      <c r="BV23" s="415">
        <v>7444748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8280</v>
      </c>
      <c r="R24" s="467"/>
      <c r="S24" s="467"/>
      <c r="T24" s="467"/>
      <c r="U24" s="467"/>
      <c r="V24" s="506"/>
      <c r="W24" s="561"/>
      <c r="X24" s="549"/>
      <c r="Y24" s="550"/>
      <c r="Z24" s="465" t="s">
        <v>149</v>
      </c>
      <c r="AA24" s="445"/>
      <c r="AB24" s="445"/>
      <c r="AC24" s="445"/>
      <c r="AD24" s="445"/>
      <c r="AE24" s="445"/>
      <c r="AF24" s="445"/>
      <c r="AG24" s="446"/>
      <c r="AH24" s="466">
        <v>128</v>
      </c>
      <c r="AI24" s="467"/>
      <c r="AJ24" s="467"/>
      <c r="AK24" s="467"/>
      <c r="AL24" s="506"/>
      <c r="AM24" s="466">
        <v>390784</v>
      </c>
      <c r="AN24" s="467"/>
      <c r="AO24" s="467"/>
      <c r="AP24" s="467"/>
      <c r="AQ24" s="467"/>
      <c r="AR24" s="506"/>
      <c r="AS24" s="466">
        <v>3053</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6292210</v>
      </c>
      <c r="BO24" s="416"/>
      <c r="BP24" s="416"/>
      <c r="BQ24" s="416"/>
      <c r="BR24" s="416"/>
      <c r="BS24" s="416"/>
      <c r="BT24" s="416"/>
      <c r="BU24" s="417"/>
      <c r="BV24" s="415">
        <v>6359799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6690</v>
      </c>
      <c r="R25" s="467"/>
      <c r="S25" s="467"/>
      <c r="T25" s="467"/>
      <c r="U25" s="467"/>
      <c r="V25" s="506"/>
      <c r="W25" s="561"/>
      <c r="X25" s="549"/>
      <c r="Y25" s="550"/>
      <c r="Z25" s="465" t="s">
        <v>152</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1031061</v>
      </c>
      <c r="BO25" s="379"/>
      <c r="BP25" s="379"/>
      <c r="BQ25" s="379"/>
      <c r="BR25" s="379"/>
      <c r="BS25" s="379"/>
      <c r="BT25" s="379"/>
      <c r="BU25" s="380"/>
      <c r="BV25" s="378">
        <v>605093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6220</v>
      </c>
      <c r="R26" s="467"/>
      <c r="S26" s="467"/>
      <c r="T26" s="467"/>
      <c r="U26" s="467"/>
      <c r="V26" s="506"/>
      <c r="W26" s="561"/>
      <c r="X26" s="549"/>
      <c r="Y26" s="550"/>
      <c r="Z26" s="465" t="s">
        <v>155</v>
      </c>
      <c r="AA26" s="571"/>
      <c r="AB26" s="571"/>
      <c r="AC26" s="571"/>
      <c r="AD26" s="571"/>
      <c r="AE26" s="571"/>
      <c r="AF26" s="571"/>
      <c r="AG26" s="572"/>
      <c r="AH26" s="466" t="s">
        <v>116</v>
      </c>
      <c r="AI26" s="467"/>
      <c r="AJ26" s="467"/>
      <c r="AK26" s="467"/>
      <c r="AL26" s="506"/>
      <c r="AM26" s="466" t="s">
        <v>116</v>
      </c>
      <c r="AN26" s="467"/>
      <c r="AO26" s="467"/>
      <c r="AP26" s="467"/>
      <c r="AQ26" s="467"/>
      <c r="AR26" s="506"/>
      <c r="AS26" s="466" t="s">
        <v>116</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3460</v>
      </c>
      <c r="R27" s="467"/>
      <c r="S27" s="467"/>
      <c r="T27" s="467"/>
      <c r="U27" s="467"/>
      <c r="V27" s="506"/>
      <c r="W27" s="561"/>
      <c r="X27" s="549"/>
      <c r="Y27" s="550"/>
      <c r="Z27" s="465" t="s">
        <v>158</v>
      </c>
      <c r="AA27" s="445"/>
      <c r="AB27" s="445"/>
      <c r="AC27" s="445"/>
      <c r="AD27" s="445"/>
      <c r="AE27" s="445"/>
      <c r="AF27" s="445"/>
      <c r="AG27" s="446"/>
      <c r="AH27" s="466">
        <v>11</v>
      </c>
      <c r="AI27" s="467"/>
      <c r="AJ27" s="467"/>
      <c r="AK27" s="467"/>
      <c r="AL27" s="506"/>
      <c r="AM27" s="466">
        <v>33530</v>
      </c>
      <c r="AN27" s="467"/>
      <c r="AO27" s="467"/>
      <c r="AP27" s="467"/>
      <c r="AQ27" s="467"/>
      <c r="AR27" s="506"/>
      <c r="AS27" s="466">
        <v>3048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116</v>
      </c>
      <c r="BO27" s="585"/>
      <c r="BP27" s="585"/>
      <c r="BQ27" s="585"/>
      <c r="BR27" s="585"/>
      <c r="BS27" s="585"/>
      <c r="BT27" s="585"/>
      <c r="BU27" s="586"/>
      <c r="BV27" s="584" t="s">
        <v>116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2860</v>
      </c>
      <c r="R28" s="467"/>
      <c r="S28" s="467"/>
      <c r="T28" s="467"/>
      <c r="U28" s="467"/>
      <c r="V28" s="506"/>
      <c r="W28" s="561"/>
      <c r="X28" s="549"/>
      <c r="Y28" s="550"/>
      <c r="Z28" s="465" t="s">
        <v>161</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806965</v>
      </c>
      <c r="BO28" s="379"/>
      <c r="BP28" s="379"/>
      <c r="BQ28" s="379"/>
      <c r="BR28" s="379"/>
      <c r="BS28" s="379"/>
      <c r="BT28" s="379"/>
      <c r="BU28" s="380"/>
      <c r="BV28" s="378">
        <v>789323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10</v>
      </c>
      <c r="M29" s="467"/>
      <c r="N29" s="467"/>
      <c r="O29" s="467"/>
      <c r="P29" s="506"/>
      <c r="Q29" s="466">
        <v>2660</v>
      </c>
      <c r="R29" s="467"/>
      <c r="S29" s="467"/>
      <c r="T29" s="467"/>
      <c r="U29" s="467"/>
      <c r="V29" s="506"/>
      <c r="W29" s="562"/>
      <c r="X29" s="563"/>
      <c r="Y29" s="564"/>
      <c r="Z29" s="465" t="s">
        <v>165</v>
      </c>
      <c r="AA29" s="445"/>
      <c r="AB29" s="445"/>
      <c r="AC29" s="445"/>
      <c r="AD29" s="445"/>
      <c r="AE29" s="445"/>
      <c r="AF29" s="445"/>
      <c r="AG29" s="446"/>
      <c r="AH29" s="466">
        <v>139</v>
      </c>
      <c r="AI29" s="467"/>
      <c r="AJ29" s="467"/>
      <c r="AK29" s="467"/>
      <c r="AL29" s="506"/>
      <c r="AM29" s="466">
        <v>424314</v>
      </c>
      <c r="AN29" s="467"/>
      <c r="AO29" s="467"/>
      <c r="AP29" s="467"/>
      <c r="AQ29" s="467"/>
      <c r="AR29" s="506"/>
      <c r="AS29" s="466">
        <v>3053</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923996</v>
      </c>
      <c r="BO29" s="416"/>
      <c r="BP29" s="416"/>
      <c r="BQ29" s="416"/>
      <c r="BR29" s="416"/>
      <c r="BS29" s="416"/>
      <c r="BT29" s="416"/>
      <c r="BU29" s="417"/>
      <c r="BV29" s="415">
        <v>952701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95.9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895261</v>
      </c>
      <c r="BO30" s="585"/>
      <c r="BP30" s="585"/>
      <c r="BQ30" s="585"/>
      <c r="BR30" s="585"/>
      <c r="BS30" s="585"/>
      <c r="BT30" s="585"/>
      <c r="BU30" s="586"/>
      <c r="BV30" s="584">
        <v>1071315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福岡県市町村消防団員等公務災害補償組合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5</v>
      </c>
      <c r="AN35" s="596"/>
      <c r="AO35" s="597" t="str">
        <f>IF('各会計、関係団体の財政状況及び健全化判断比率'!B31="","",'各会計、関係団体の財政状況及び健全化判断比率'!B31)</f>
        <v>流域関連公共下水道事業会計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福岡県市町村職員退職手当組合（一般会計）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福岡県市町村職員退職手当組合（基金特別会計）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福岡県自治会館管理組合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糟屋郡自治会館組合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糟屋郡篠栗町外一市五町財産組合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北筑昇華苑組合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粕屋南部消防組合（一般会計）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粕屋南部消防組合（粕屋中南部休日診療所事業特別会計）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須恵町外二ヶ町清掃施設組合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81" t="s">
        <v>515</v>
      </c>
      <c r="D34" s="1181"/>
      <c r="E34" s="1182"/>
      <c r="F34" s="32" t="s">
        <v>516</v>
      </c>
      <c r="G34" s="33" t="s">
        <v>517</v>
      </c>
      <c r="H34" s="33" t="s">
        <v>518</v>
      </c>
      <c r="I34" s="33" t="s">
        <v>519</v>
      </c>
      <c r="J34" s="34" t="s">
        <v>518</v>
      </c>
      <c r="K34" s="22"/>
      <c r="L34" s="22"/>
      <c r="M34" s="22"/>
      <c r="N34" s="22"/>
      <c r="O34" s="22"/>
      <c r="P34" s="22"/>
    </row>
    <row r="35" spans="1:16" ht="39" customHeight="1">
      <c r="A35" s="22"/>
      <c r="B35" s="35"/>
      <c r="C35" s="1175" t="s">
        <v>520</v>
      </c>
      <c r="D35" s="1176"/>
      <c r="E35" s="1177"/>
      <c r="F35" s="36">
        <v>11.41</v>
      </c>
      <c r="G35" s="37">
        <v>11.09</v>
      </c>
      <c r="H35" s="37">
        <v>10.73</v>
      </c>
      <c r="I35" s="37">
        <v>10.09</v>
      </c>
      <c r="J35" s="38">
        <v>9.14</v>
      </c>
      <c r="K35" s="22"/>
      <c r="L35" s="22"/>
      <c r="M35" s="22"/>
      <c r="N35" s="22"/>
      <c r="O35" s="22"/>
      <c r="P35" s="22"/>
    </row>
    <row r="36" spans="1:16" ht="39" customHeight="1">
      <c r="A36" s="22"/>
      <c r="B36" s="35"/>
      <c r="C36" s="1175" t="s">
        <v>521</v>
      </c>
      <c r="D36" s="1176"/>
      <c r="E36" s="1177"/>
      <c r="F36" s="36">
        <v>7.54</v>
      </c>
      <c r="G36" s="37">
        <v>4.2699999999999996</v>
      </c>
      <c r="H36" s="37">
        <v>4.9400000000000004</v>
      </c>
      <c r="I36" s="37">
        <v>4.97</v>
      </c>
      <c r="J36" s="38">
        <v>6.03</v>
      </c>
      <c r="K36" s="22"/>
      <c r="L36" s="22"/>
      <c r="M36" s="22"/>
      <c r="N36" s="22"/>
      <c r="O36" s="22"/>
      <c r="P36" s="22"/>
    </row>
    <row r="37" spans="1:16" ht="39" customHeight="1">
      <c r="A37" s="22"/>
      <c r="B37" s="35"/>
      <c r="C37" s="1175" t="s">
        <v>522</v>
      </c>
      <c r="D37" s="1176"/>
      <c r="E37" s="1177"/>
      <c r="F37" s="36">
        <v>0.13</v>
      </c>
      <c r="G37" s="37">
        <v>2.38</v>
      </c>
      <c r="H37" s="37">
        <v>2.33</v>
      </c>
      <c r="I37" s="37">
        <v>2.11</v>
      </c>
      <c r="J37" s="38">
        <v>2.13</v>
      </c>
      <c r="K37" s="22"/>
      <c r="L37" s="22"/>
      <c r="M37" s="22"/>
      <c r="N37" s="22"/>
      <c r="O37" s="22"/>
      <c r="P37" s="22"/>
    </row>
    <row r="38" spans="1:16" ht="39" customHeight="1">
      <c r="A38" s="22"/>
      <c r="B38" s="35"/>
      <c r="C38" s="1175" t="s">
        <v>523</v>
      </c>
      <c r="D38" s="1176"/>
      <c r="E38" s="1177"/>
      <c r="F38" s="36">
        <v>0.08</v>
      </c>
      <c r="G38" s="37">
        <v>0.03</v>
      </c>
      <c r="H38" s="37">
        <v>0.02</v>
      </c>
      <c r="I38" s="37">
        <v>0.01</v>
      </c>
      <c r="J38" s="38">
        <v>0.09</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524</v>
      </c>
      <c r="D42" s="1176"/>
      <c r="E42" s="1177"/>
      <c r="F42" s="36" t="s">
        <v>471</v>
      </c>
      <c r="G42" s="37" t="s">
        <v>471</v>
      </c>
      <c r="H42" s="37" t="s">
        <v>471</v>
      </c>
      <c r="I42" s="37" t="s">
        <v>471</v>
      </c>
      <c r="J42" s="38" t="s">
        <v>471</v>
      </c>
      <c r="K42" s="22"/>
      <c r="L42" s="22"/>
      <c r="M42" s="22"/>
      <c r="N42" s="22"/>
      <c r="O42" s="22"/>
      <c r="P42" s="22"/>
    </row>
    <row r="43" spans="1:16" ht="39" customHeight="1" thickBot="1">
      <c r="A43" s="22"/>
      <c r="B43" s="40"/>
      <c r="C43" s="1178" t="s">
        <v>525</v>
      </c>
      <c r="D43" s="1179"/>
      <c r="E43" s="1180"/>
      <c r="F43" s="41" t="s">
        <v>471</v>
      </c>
      <c r="G43" s="42" t="s">
        <v>471</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91" t="s">
        <v>10</v>
      </c>
      <c r="C45" s="1192"/>
      <c r="D45" s="58"/>
      <c r="E45" s="1197" t="s">
        <v>11</v>
      </c>
      <c r="F45" s="1197"/>
      <c r="G45" s="1197"/>
      <c r="H45" s="1197"/>
      <c r="I45" s="1197"/>
      <c r="J45" s="1198"/>
      <c r="K45" s="59">
        <v>1098</v>
      </c>
      <c r="L45" s="60">
        <v>1138</v>
      </c>
      <c r="M45" s="60">
        <v>1166</v>
      </c>
      <c r="N45" s="60">
        <v>1198</v>
      </c>
      <c r="O45" s="61">
        <v>943</v>
      </c>
      <c r="P45" s="48"/>
      <c r="Q45" s="48"/>
      <c r="R45" s="48"/>
      <c r="S45" s="48"/>
      <c r="T45" s="48"/>
      <c r="U45" s="48"/>
    </row>
    <row r="46" spans="1:21" ht="30.75" customHeight="1">
      <c r="A46" s="48"/>
      <c r="B46" s="1193"/>
      <c r="C46" s="1194"/>
      <c r="D46" s="62"/>
      <c r="E46" s="1185" t="s">
        <v>12</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c r="A47" s="48"/>
      <c r="B47" s="1193"/>
      <c r="C47" s="1194"/>
      <c r="D47" s="62"/>
      <c r="E47" s="1185" t="s">
        <v>13</v>
      </c>
      <c r="F47" s="1185"/>
      <c r="G47" s="1185"/>
      <c r="H47" s="1185"/>
      <c r="I47" s="1185"/>
      <c r="J47" s="1186"/>
      <c r="K47" s="63" t="s">
        <v>471</v>
      </c>
      <c r="L47" s="64" t="s">
        <v>471</v>
      </c>
      <c r="M47" s="64" t="s">
        <v>471</v>
      </c>
      <c r="N47" s="64" t="s">
        <v>471</v>
      </c>
      <c r="O47" s="65" t="s">
        <v>471</v>
      </c>
      <c r="P47" s="48"/>
      <c r="Q47" s="48"/>
      <c r="R47" s="48"/>
      <c r="S47" s="48"/>
      <c r="T47" s="48"/>
      <c r="U47" s="48"/>
    </row>
    <row r="48" spans="1:21" ht="30.75" customHeight="1">
      <c r="A48" s="48"/>
      <c r="B48" s="1193"/>
      <c r="C48" s="1194"/>
      <c r="D48" s="62"/>
      <c r="E48" s="1185" t="s">
        <v>14</v>
      </c>
      <c r="F48" s="1185"/>
      <c r="G48" s="1185"/>
      <c r="H48" s="1185"/>
      <c r="I48" s="1185"/>
      <c r="J48" s="1186"/>
      <c r="K48" s="63">
        <v>218</v>
      </c>
      <c r="L48" s="64">
        <v>223</v>
      </c>
      <c r="M48" s="64">
        <v>232</v>
      </c>
      <c r="N48" s="64">
        <v>232</v>
      </c>
      <c r="O48" s="65">
        <v>216</v>
      </c>
      <c r="P48" s="48"/>
      <c r="Q48" s="48"/>
      <c r="R48" s="48"/>
      <c r="S48" s="48"/>
      <c r="T48" s="48"/>
      <c r="U48" s="48"/>
    </row>
    <row r="49" spans="1:21" ht="30.75" customHeight="1">
      <c r="A49" s="48"/>
      <c r="B49" s="1193"/>
      <c r="C49" s="1194"/>
      <c r="D49" s="62"/>
      <c r="E49" s="1185" t="s">
        <v>15</v>
      </c>
      <c r="F49" s="1185"/>
      <c r="G49" s="1185"/>
      <c r="H49" s="1185"/>
      <c r="I49" s="1185"/>
      <c r="J49" s="1186"/>
      <c r="K49" s="63">
        <v>170</v>
      </c>
      <c r="L49" s="64">
        <v>176</v>
      </c>
      <c r="M49" s="64">
        <v>176</v>
      </c>
      <c r="N49" s="64">
        <v>174</v>
      </c>
      <c r="O49" s="65">
        <v>146</v>
      </c>
      <c r="P49" s="48"/>
      <c r="Q49" s="48"/>
      <c r="R49" s="48"/>
      <c r="S49" s="48"/>
      <c r="T49" s="48"/>
      <c r="U49" s="48"/>
    </row>
    <row r="50" spans="1:21" ht="30.75" customHeight="1">
      <c r="A50" s="48"/>
      <c r="B50" s="1193"/>
      <c r="C50" s="1194"/>
      <c r="D50" s="62"/>
      <c r="E50" s="1185" t="s">
        <v>16</v>
      </c>
      <c r="F50" s="1185"/>
      <c r="G50" s="1185"/>
      <c r="H50" s="1185"/>
      <c r="I50" s="1185"/>
      <c r="J50" s="1186"/>
      <c r="K50" s="63">
        <v>64</v>
      </c>
      <c r="L50" s="64">
        <v>69</v>
      </c>
      <c r="M50" s="64">
        <v>68</v>
      </c>
      <c r="N50" s="64">
        <v>68</v>
      </c>
      <c r="O50" s="65">
        <v>74</v>
      </c>
      <c r="P50" s="48"/>
      <c r="Q50" s="48"/>
      <c r="R50" s="48"/>
      <c r="S50" s="48"/>
      <c r="T50" s="48"/>
      <c r="U50" s="48"/>
    </row>
    <row r="51" spans="1:21" ht="30.75" customHeight="1">
      <c r="A51" s="48"/>
      <c r="B51" s="1195"/>
      <c r="C51" s="1196"/>
      <c r="D51" s="66"/>
      <c r="E51" s="1185" t="s">
        <v>17</v>
      </c>
      <c r="F51" s="1185"/>
      <c r="G51" s="1185"/>
      <c r="H51" s="1185"/>
      <c r="I51" s="1185"/>
      <c r="J51" s="1186"/>
      <c r="K51" s="63" t="s">
        <v>471</v>
      </c>
      <c r="L51" s="64" t="s">
        <v>471</v>
      </c>
      <c r="M51" s="64" t="s">
        <v>471</v>
      </c>
      <c r="N51" s="64" t="s">
        <v>471</v>
      </c>
      <c r="O51" s="65" t="s">
        <v>471</v>
      </c>
      <c r="P51" s="48"/>
      <c r="Q51" s="48"/>
      <c r="R51" s="48"/>
      <c r="S51" s="48"/>
      <c r="T51" s="48"/>
      <c r="U51" s="48"/>
    </row>
    <row r="52" spans="1:21" ht="30.75" customHeight="1">
      <c r="A52" s="48"/>
      <c r="B52" s="1183" t="s">
        <v>18</v>
      </c>
      <c r="C52" s="1184"/>
      <c r="D52" s="66"/>
      <c r="E52" s="1185" t="s">
        <v>19</v>
      </c>
      <c r="F52" s="1185"/>
      <c r="G52" s="1185"/>
      <c r="H52" s="1185"/>
      <c r="I52" s="1185"/>
      <c r="J52" s="1186"/>
      <c r="K52" s="63">
        <v>1197</v>
      </c>
      <c r="L52" s="64">
        <v>1235</v>
      </c>
      <c r="M52" s="64">
        <v>1249</v>
      </c>
      <c r="N52" s="64">
        <v>1299</v>
      </c>
      <c r="O52" s="65">
        <v>1096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353</v>
      </c>
      <c r="L53" s="69">
        <v>371</v>
      </c>
      <c r="M53" s="69">
        <v>393</v>
      </c>
      <c r="N53" s="69">
        <v>373</v>
      </c>
      <c r="O53" s="70">
        <v>283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199" t="s">
        <v>23</v>
      </c>
      <c r="C41" s="1200"/>
      <c r="D41" s="81"/>
      <c r="E41" s="1205" t="s">
        <v>24</v>
      </c>
      <c r="F41" s="1205"/>
      <c r="G41" s="1205"/>
      <c r="H41" s="1206"/>
      <c r="I41" s="82">
        <v>9991</v>
      </c>
      <c r="J41" s="83">
        <v>9167</v>
      </c>
      <c r="K41" s="83">
        <v>7942</v>
      </c>
      <c r="L41" s="83">
        <v>7445</v>
      </c>
      <c r="M41" s="84">
        <v>7123</v>
      </c>
    </row>
    <row r="42" spans="2:13" ht="27.75" customHeight="1">
      <c r="B42" s="1201"/>
      <c r="C42" s="1202"/>
      <c r="D42" s="85"/>
      <c r="E42" s="1207" t="s">
        <v>25</v>
      </c>
      <c r="F42" s="1207"/>
      <c r="G42" s="1207"/>
      <c r="H42" s="1208"/>
      <c r="I42" s="86" t="s">
        <v>471</v>
      </c>
      <c r="J42" s="87" t="s">
        <v>471</v>
      </c>
      <c r="K42" s="87" t="s">
        <v>471</v>
      </c>
      <c r="L42" s="87" t="s">
        <v>471</v>
      </c>
      <c r="M42" s="88" t="s">
        <v>471</v>
      </c>
    </row>
    <row r="43" spans="2:13" ht="27.75" customHeight="1">
      <c r="B43" s="1201"/>
      <c r="C43" s="1202"/>
      <c r="D43" s="85"/>
      <c r="E43" s="1207" t="s">
        <v>26</v>
      </c>
      <c r="F43" s="1207"/>
      <c r="G43" s="1207"/>
      <c r="H43" s="1208"/>
      <c r="I43" s="86">
        <v>4442</v>
      </c>
      <c r="J43" s="87">
        <v>3954</v>
      </c>
      <c r="K43" s="87">
        <v>3368</v>
      </c>
      <c r="L43" s="87">
        <v>3281</v>
      </c>
      <c r="M43" s="88">
        <v>3047</v>
      </c>
    </row>
    <row r="44" spans="2:13" ht="27.75" customHeight="1">
      <c r="B44" s="1201"/>
      <c r="C44" s="1202"/>
      <c r="D44" s="85"/>
      <c r="E44" s="1207" t="s">
        <v>27</v>
      </c>
      <c r="F44" s="1207"/>
      <c r="G44" s="1207"/>
      <c r="H44" s="1208"/>
      <c r="I44" s="86">
        <v>1792</v>
      </c>
      <c r="J44" s="87">
        <v>1051</v>
      </c>
      <c r="K44" s="87">
        <v>838</v>
      </c>
      <c r="L44" s="87">
        <v>632</v>
      </c>
      <c r="M44" s="88">
        <v>530</v>
      </c>
    </row>
    <row r="45" spans="2:13" ht="27.75" customHeight="1">
      <c r="B45" s="1201"/>
      <c r="C45" s="1202"/>
      <c r="D45" s="85"/>
      <c r="E45" s="1207" t="s">
        <v>28</v>
      </c>
      <c r="F45" s="1207"/>
      <c r="G45" s="1207"/>
      <c r="H45" s="1208"/>
      <c r="I45" s="86">
        <v>767</v>
      </c>
      <c r="J45" s="87">
        <v>943</v>
      </c>
      <c r="K45" s="87">
        <v>664</v>
      </c>
      <c r="L45" s="87">
        <v>687</v>
      </c>
      <c r="M45" s="88">
        <v>500</v>
      </c>
    </row>
    <row r="46" spans="2:13" ht="27.75" customHeight="1">
      <c r="B46" s="1201"/>
      <c r="C46" s="1202"/>
      <c r="D46" s="85"/>
      <c r="E46" s="1207" t="s">
        <v>29</v>
      </c>
      <c r="F46" s="1207"/>
      <c r="G46" s="1207"/>
      <c r="H46" s="1208"/>
      <c r="I46" s="86" t="s">
        <v>471</v>
      </c>
      <c r="J46" s="87" t="s">
        <v>471</v>
      </c>
      <c r="K46" s="87" t="s">
        <v>471</v>
      </c>
      <c r="L46" s="87" t="s">
        <v>471</v>
      </c>
      <c r="M46" s="88" t="s">
        <v>471</v>
      </c>
    </row>
    <row r="47" spans="2:13" ht="27.75" customHeight="1">
      <c r="B47" s="1201"/>
      <c r="C47" s="1202"/>
      <c r="D47" s="85"/>
      <c r="E47" s="1207" t="s">
        <v>30</v>
      </c>
      <c r="F47" s="1207"/>
      <c r="G47" s="1207"/>
      <c r="H47" s="1208"/>
      <c r="I47" s="86" t="s">
        <v>471</v>
      </c>
      <c r="J47" s="87" t="s">
        <v>471</v>
      </c>
      <c r="K47" s="87" t="s">
        <v>471</v>
      </c>
      <c r="L47" s="87" t="s">
        <v>471</v>
      </c>
      <c r="M47" s="88" t="s">
        <v>471</v>
      </c>
    </row>
    <row r="48" spans="2:13" ht="27.75" customHeight="1">
      <c r="B48" s="1203"/>
      <c r="C48" s="1204"/>
      <c r="D48" s="85"/>
      <c r="E48" s="1207" t="s">
        <v>31</v>
      </c>
      <c r="F48" s="1207"/>
      <c r="G48" s="1207"/>
      <c r="H48" s="1208"/>
      <c r="I48" s="86" t="s">
        <v>471</v>
      </c>
      <c r="J48" s="87" t="s">
        <v>471</v>
      </c>
      <c r="K48" s="87" t="s">
        <v>471</v>
      </c>
      <c r="L48" s="87" t="s">
        <v>471</v>
      </c>
      <c r="M48" s="88" t="s">
        <v>471</v>
      </c>
    </row>
    <row r="49" spans="2:13" ht="27.75" customHeight="1">
      <c r="B49" s="1209" t="s">
        <v>32</v>
      </c>
      <c r="C49" s="1210"/>
      <c r="D49" s="89"/>
      <c r="E49" s="1207" t="s">
        <v>33</v>
      </c>
      <c r="F49" s="1207"/>
      <c r="G49" s="1207"/>
      <c r="H49" s="1208"/>
      <c r="I49" s="86">
        <v>3163</v>
      </c>
      <c r="J49" s="87">
        <v>3860</v>
      </c>
      <c r="K49" s="87">
        <v>3212</v>
      </c>
      <c r="L49" s="87">
        <v>3063</v>
      </c>
      <c r="M49" s="88">
        <v>2876</v>
      </c>
    </row>
    <row r="50" spans="2:13" ht="27.75" customHeight="1">
      <c r="B50" s="1201"/>
      <c r="C50" s="1202"/>
      <c r="D50" s="85"/>
      <c r="E50" s="1207" t="s">
        <v>34</v>
      </c>
      <c r="F50" s="1207"/>
      <c r="G50" s="1207"/>
      <c r="H50" s="1208"/>
      <c r="I50" s="86">
        <v>539</v>
      </c>
      <c r="J50" s="87">
        <v>123</v>
      </c>
      <c r="K50" s="87">
        <v>102</v>
      </c>
      <c r="L50" s="87">
        <v>74</v>
      </c>
      <c r="M50" s="88" t="s">
        <v>471</v>
      </c>
    </row>
    <row r="51" spans="2:13" ht="27.75" customHeight="1">
      <c r="B51" s="1203"/>
      <c r="C51" s="1204"/>
      <c r="D51" s="85"/>
      <c r="E51" s="1207" t="s">
        <v>35</v>
      </c>
      <c r="F51" s="1207"/>
      <c r="G51" s="1207"/>
      <c r="H51" s="1208"/>
      <c r="I51" s="86">
        <v>11733</v>
      </c>
      <c r="J51" s="87">
        <v>11162</v>
      </c>
      <c r="K51" s="87">
        <v>10522</v>
      </c>
      <c r="L51" s="87">
        <v>10209</v>
      </c>
      <c r="M51" s="88">
        <v>9820</v>
      </c>
    </row>
    <row r="52" spans="2:13" ht="27.75" customHeight="1" thickBot="1">
      <c r="B52" s="1211" t="s">
        <v>36</v>
      </c>
      <c r="C52" s="1212"/>
      <c r="D52" s="90"/>
      <c r="E52" s="1213" t="s">
        <v>37</v>
      </c>
      <c r="F52" s="1213"/>
      <c r="G52" s="1213"/>
      <c r="H52" s="1214"/>
      <c r="I52" s="91">
        <v>1556</v>
      </c>
      <c r="J52" s="92">
        <v>-29</v>
      </c>
      <c r="K52" s="92">
        <v>-1024</v>
      </c>
      <c r="L52" s="92">
        <v>-1303</v>
      </c>
      <c r="M52" s="93">
        <v>-1496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562</v>
      </c>
      <c r="C41" s="246"/>
      <c r="D41" s="246"/>
      <c r="E41" s="246"/>
      <c r="F41" s="246"/>
      <c r="G41" s="246"/>
      <c r="H41" s="246"/>
      <c r="I41" s="246"/>
      <c r="J41" s="246"/>
      <c r="K41" s="246"/>
      <c r="L41" s="246"/>
      <c r="M41" s="246"/>
      <c r="N41" s="246"/>
      <c r="O41" s="246"/>
      <c r="P41" s="247"/>
    </row>
    <row r="42" spans="2:17" ht="13.5">
      <c r="B42" s="248"/>
      <c r="C42" s="244"/>
      <c r="D42" s="244"/>
      <c r="E42" s="244"/>
      <c r="F42" s="244"/>
      <c r="G42" s="353" t="s">
        <v>557</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561</v>
      </c>
    </row>
    <row r="50" spans="1:17" ht="13.5">
      <c r="B50" s="248"/>
      <c r="C50" s="244"/>
      <c r="D50" s="244"/>
      <c r="E50" s="244"/>
      <c r="F50" s="244"/>
      <c r="G50" s="1224"/>
      <c r="H50" s="1225"/>
      <c r="I50" s="1225"/>
      <c r="J50" s="1226"/>
      <c r="K50" s="345" t="s">
        <v>510</v>
      </c>
      <c r="L50" s="345" t="s">
        <v>511</v>
      </c>
      <c r="M50" s="345" t="s">
        <v>512</v>
      </c>
      <c r="N50" s="345" t="s">
        <v>513</v>
      </c>
      <c r="O50" s="345" t="s">
        <v>514</v>
      </c>
    </row>
    <row r="51" spans="1:17" ht="13.5">
      <c r="B51" s="248"/>
      <c r="C51" s="244"/>
      <c r="D51" s="244"/>
      <c r="E51" s="244"/>
      <c r="F51" s="244"/>
      <c r="G51" s="1227" t="s">
        <v>555</v>
      </c>
      <c r="H51" s="1228"/>
      <c r="I51" s="1233" t="s">
        <v>553</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560</v>
      </c>
      <c r="J53" s="1237"/>
      <c r="K53" s="1238"/>
      <c r="L53" s="1238"/>
      <c r="M53" s="1238"/>
      <c r="N53" s="1238"/>
      <c r="O53" s="1238"/>
    </row>
    <row r="54" spans="1:17" ht="13.5">
      <c r="A54" s="355"/>
      <c r="B54" s="248"/>
      <c r="C54" s="244"/>
      <c r="D54" s="244"/>
      <c r="E54" s="244"/>
      <c r="F54" s="244"/>
      <c r="G54" s="1231"/>
      <c r="H54" s="1232"/>
      <c r="I54" s="1237"/>
      <c r="J54" s="1237"/>
      <c r="K54" s="1239"/>
      <c r="L54" s="1239"/>
      <c r="M54" s="1239"/>
      <c r="N54" s="1239"/>
      <c r="O54" s="1239"/>
    </row>
    <row r="55" spans="1:17" ht="13.5">
      <c r="A55" s="355"/>
      <c r="B55" s="248"/>
      <c r="C55" s="244"/>
      <c r="D55" s="244"/>
      <c r="E55" s="244"/>
      <c r="F55" s="244"/>
      <c r="G55" s="1240" t="s">
        <v>554</v>
      </c>
      <c r="H55" s="1241"/>
      <c r="I55" s="1237" t="s">
        <v>553</v>
      </c>
      <c r="J55" s="1237"/>
      <c r="K55" s="1235"/>
      <c r="L55" s="1235"/>
      <c r="M55" s="1235"/>
      <c r="N55" s="1235"/>
      <c r="O55" s="1235"/>
    </row>
    <row r="56" spans="1:17" ht="13.5">
      <c r="A56" s="355"/>
      <c r="B56" s="248"/>
      <c r="C56" s="244"/>
      <c r="D56" s="244"/>
      <c r="E56" s="244"/>
      <c r="F56" s="244"/>
      <c r="G56" s="1242"/>
      <c r="H56" s="1243"/>
      <c r="I56" s="1237"/>
      <c r="J56" s="1237"/>
      <c r="K56" s="1236"/>
      <c r="L56" s="1236"/>
      <c r="M56" s="1236"/>
      <c r="N56" s="1236"/>
      <c r="O56" s="1236"/>
    </row>
    <row r="57" spans="1:17" s="355" customFormat="1" ht="13.5">
      <c r="B57" s="356"/>
      <c r="C57" s="352"/>
      <c r="D57" s="352"/>
      <c r="E57" s="352"/>
      <c r="F57" s="352"/>
      <c r="G57" s="1242"/>
      <c r="H57" s="1243"/>
      <c r="I57" s="1246" t="s">
        <v>559</v>
      </c>
      <c r="J57" s="1246"/>
      <c r="K57" s="1238"/>
      <c r="L57" s="1238"/>
      <c r="M57" s="1238"/>
      <c r="N57" s="1238"/>
      <c r="O57" s="1238"/>
      <c r="P57" s="361"/>
      <c r="Q57" s="356"/>
    </row>
    <row r="58" spans="1:17" s="355" customFormat="1" ht="13.5">
      <c r="A58" s="243"/>
      <c r="B58" s="356"/>
      <c r="C58" s="352"/>
      <c r="D58" s="352"/>
      <c r="E58" s="352"/>
      <c r="F58" s="352"/>
      <c r="G58" s="1244"/>
      <c r="H58" s="1245"/>
      <c r="I58" s="1246"/>
      <c r="J58" s="1246"/>
      <c r="K58" s="1239"/>
      <c r="L58" s="1239"/>
      <c r="M58" s="1239"/>
      <c r="N58" s="1239"/>
      <c r="O58" s="123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558</v>
      </c>
      <c r="C63" s="244"/>
      <c r="D63" s="244"/>
      <c r="E63" s="244"/>
      <c r="F63" s="244"/>
      <c r="G63" s="244"/>
      <c r="H63" s="244"/>
      <c r="I63" s="244"/>
      <c r="J63" s="244"/>
      <c r="K63" s="244"/>
      <c r="L63" s="244"/>
      <c r="M63" s="244"/>
      <c r="N63" s="244"/>
      <c r="O63" s="244"/>
    </row>
    <row r="64" spans="1:17" ht="13.5">
      <c r="B64" s="248"/>
      <c r="C64" s="244"/>
      <c r="D64" s="244"/>
      <c r="E64" s="244"/>
      <c r="F64" s="244"/>
      <c r="G64" s="353" t="s">
        <v>557</v>
      </c>
      <c r="I64" s="352"/>
      <c r="J64" s="352"/>
      <c r="K64" s="352"/>
      <c r="L64" s="244"/>
      <c r="M64" s="244"/>
      <c r="N64" s="244"/>
      <c r="O64" s="244"/>
    </row>
    <row r="65" spans="2:30" ht="13.5">
      <c r="B65" s="248"/>
      <c r="C65" s="244"/>
      <c r="D65" s="244"/>
      <c r="E65" s="244"/>
      <c r="F65" s="244"/>
      <c r="G65" s="1247" t="s">
        <v>564</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556</v>
      </c>
      <c r="I71" s="349"/>
      <c r="J71" s="348"/>
      <c r="K71" s="348"/>
      <c r="L71" s="347"/>
      <c r="M71" s="348"/>
      <c r="N71" s="347"/>
      <c r="O71" s="346"/>
    </row>
    <row r="72" spans="2:30" ht="13.5">
      <c r="B72" s="248"/>
      <c r="C72" s="244"/>
      <c r="D72" s="244"/>
      <c r="E72" s="244"/>
      <c r="F72" s="244"/>
      <c r="G72" s="1224"/>
      <c r="H72" s="1225"/>
      <c r="I72" s="1225"/>
      <c r="J72" s="1226"/>
      <c r="K72" s="345" t="s">
        <v>510</v>
      </c>
      <c r="L72" s="345" t="s">
        <v>511</v>
      </c>
      <c r="M72" s="345" t="s">
        <v>512</v>
      </c>
      <c r="N72" s="345" t="s">
        <v>513</v>
      </c>
      <c r="O72" s="345" t="s">
        <v>514</v>
      </c>
    </row>
    <row r="73" spans="2:30" ht="13.5">
      <c r="B73" s="248"/>
      <c r="C73" s="244"/>
      <c r="D73" s="244"/>
      <c r="E73" s="244"/>
      <c r="F73" s="244"/>
      <c r="G73" s="1227" t="s">
        <v>555</v>
      </c>
      <c r="H73" s="1228"/>
      <c r="I73" s="1233" t="s">
        <v>553</v>
      </c>
      <c r="J73" s="1233"/>
      <c r="K73" s="1248">
        <v>30</v>
      </c>
      <c r="L73" s="1248"/>
      <c r="M73" s="1236"/>
      <c r="N73" s="1236"/>
      <c r="O73" s="1236"/>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552</v>
      </c>
      <c r="J75" s="1237"/>
      <c r="K75" s="1249">
        <v>7.6</v>
      </c>
      <c r="L75" s="1249">
        <v>7.5</v>
      </c>
      <c r="M75" s="1249">
        <v>7.1</v>
      </c>
      <c r="N75" s="1249">
        <v>7.3</v>
      </c>
      <c r="O75" s="1249">
        <v>6.7</v>
      </c>
      <c r="U75" s="243">
        <v>81.2</v>
      </c>
      <c r="W75" s="243">
        <v>87.2</v>
      </c>
      <c r="Y75" s="243">
        <v>99.8</v>
      </c>
      <c r="AA75" s="243">
        <v>109.5</v>
      </c>
      <c r="AC75" s="243">
        <v>115.2</v>
      </c>
    </row>
    <row r="76" spans="2:30" ht="13.5">
      <c r="B76" s="248"/>
      <c r="C76" s="244"/>
      <c r="D76" s="244"/>
      <c r="E76" s="244"/>
      <c r="F76" s="244"/>
      <c r="G76" s="1231"/>
      <c r="H76" s="1232"/>
      <c r="I76" s="1237"/>
      <c r="J76" s="1237"/>
      <c r="K76" s="1239"/>
      <c r="L76" s="1239"/>
      <c r="M76" s="1239"/>
      <c r="N76" s="1239"/>
      <c r="O76" s="1239"/>
    </row>
    <row r="77" spans="2:30" ht="13.5">
      <c r="B77" s="248"/>
      <c r="C77" s="244"/>
      <c r="D77" s="244"/>
      <c r="E77" s="244"/>
      <c r="F77" s="244"/>
      <c r="G77" s="1240" t="s">
        <v>554</v>
      </c>
      <c r="H77" s="1241"/>
      <c r="I77" s="1237" t="s">
        <v>553</v>
      </c>
      <c r="J77" s="1237"/>
      <c r="K77" s="1248">
        <v>40.200000000000003</v>
      </c>
      <c r="L77" s="1248">
        <v>30.7</v>
      </c>
      <c r="M77" s="1236">
        <v>22.3</v>
      </c>
      <c r="N77" s="1236">
        <v>20.3</v>
      </c>
      <c r="O77" s="1236">
        <v>13</v>
      </c>
      <c r="R77" s="243">
        <v>12.3</v>
      </c>
      <c r="T77" s="243">
        <v>11.1</v>
      </c>
    </row>
    <row r="78" spans="2:30" ht="13.5">
      <c r="B78" s="248"/>
      <c r="C78" s="244"/>
      <c r="D78" s="244"/>
      <c r="E78" s="244"/>
      <c r="F78" s="244"/>
      <c r="G78" s="1242"/>
      <c r="H78" s="1243"/>
      <c r="I78" s="1237"/>
      <c r="J78" s="1237"/>
      <c r="K78" s="1248"/>
      <c r="L78" s="1248"/>
      <c r="M78" s="1236"/>
      <c r="N78" s="1236"/>
      <c r="O78" s="1236"/>
    </row>
    <row r="79" spans="2:30" ht="13.5">
      <c r="B79" s="248"/>
      <c r="C79" s="244"/>
      <c r="D79" s="244"/>
      <c r="E79" s="244"/>
      <c r="F79" s="244"/>
      <c r="G79" s="1242"/>
      <c r="H79" s="1243"/>
      <c r="I79" s="1250" t="s">
        <v>552</v>
      </c>
      <c r="J79" s="1246"/>
      <c r="K79" s="1251">
        <v>10.1</v>
      </c>
      <c r="L79" s="1251">
        <v>9.1999999999999993</v>
      </c>
      <c r="M79" s="1251">
        <v>8.5</v>
      </c>
      <c r="N79" s="1251">
        <v>7.7</v>
      </c>
      <c r="O79" s="1251">
        <v>6.8</v>
      </c>
      <c r="V79" s="243">
        <v>53.5</v>
      </c>
      <c r="X79" s="243">
        <v>48.2</v>
      </c>
      <c r="Z79" s="243">
        <v>34.200000000000003</v>
      </c>
      <c r="AB79" s="243">
        <v>30.3</v>
      </c>
      <c r="AD79" s="243">
        <v>28.9</v>
      </c>
    </row>
    <row r="80" spans="2:30" ht="13.5">
      <c r="B80" s="248"/>
      <c r="C80" s="244"/>
      <c r="D80" s="244"/>
      <c r="E80" s="244"/>
      <c r="F80" s="244"/>
      <c r="G80" s="1244"/>
      <c r="H80" s="1245"/>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23032</v>
      </c>
      <c r="E3" s="116"/>
      <c r="F3" s="117">
        <v>42839</v>
      </c>
      <c r="G3" s="118"/>
      <c r="H3" s="119"/>
    </row>
    <row r="4" spans="1:8">
      <c r="A4" s="120"/>
      <c r="B4" s="121"/>
      <c r="C4" s="122"/>
      <c r="D4" s="123">
        <v>22778</v>
      </c>
      <c r="E4" s="124"/>
      <c r="F4" s="125">
        <v>22027</v>
      </c>
      <c r="G4" s="126"/>
      <c r="H4" s="127"/>
    </row>
    <row r="5" spans="1:8">
      <c r="A5" s="108" t="s">
        <v>504</v>
      </c>
      <c r="B5" s="113"/>
      <c r="C5" s="114"/>
      <c r="D5" s="115">
        <v>35974</v>
      </c>
      <c r="E5" s="116"/>
      <c r="F5" s="117">
        <v>46819</v>
      </c>
      <c r="G5" s="118"/>
      <c r="H5" s="119"/>
    </row>
    <row r="6" spans="1:8">
      <c r="A6" s="120"/>
      <c r="B6" s="121"/>
      <c r="C6" s="122"/>
      <c r="D6" s="123">
        <v>33031</v>
      </c>
      <c r="E6" s="124"/>
      <c r="F6" s="125">
        <v>24121</v>
      </c>
      <c r="G6" s="126"/>
      <c r="H6" s="127"/>
    </row>
    <row r="7" spans="1:8">
      <c r="A7" s="108" t="s">
        <v>505</v>
      </c>
      <c r="B7" s="113"/>
      <c r="C7" s="114"/>
      <c r="D7" s="115">
        <v>19377</v>
      </c>
      <c r="E7" s="116"/>
      <c r="F7" s="117">
        <v>53270</v>
      </c>
      <c r="G7" s="118"/>
      <c r="H7" s="119"/>
    </row>
    <row r="8" spans="1:8">
      <c r="A8" s="120"/>
      <c r="B8" s="121"/>
      <c r="C8" s="122"/>
      <c r="D8" s="123">
        <v>18481</v>
      </c>
      <c r="E8" s="124"/>
      <c r="F8" s="125">
        <v>24316</v>
      </c>
      <c r="G8" s="126"/>
      <c r="H8" s="127"/>
    </row>
    <row r="9" spans="1:8">
      <c r="A9" s="108" t="s">
        <v>506</v>
      </c>
      <c r="B9" s="113"/>
      <c r="C9" s="114"/>
      <c r="D9" s="115">
        <v>24348</v>
      </c>
      <c r="E9" s="116"/>
      <c r="F9" s="117">
        <v>53292</v>
      </c>
      <c r="G9" s="118"/>
      <c r="H9" s="119"/>
    </row>
    <row r="10" spans="1:8">
      <c r="A10" s="120"/>
      <c r="B10" s="121"/>
      <c r="C10" s="122"/>
      <c r="D10" s="123">
        <v>22245</v>
      </c>
      <c r="E10" s="124"/>
      <c r="F10" s="125">
        <v>28900</v>
      </c>
      <c r="G10" s="126"/>
      <c r="H10" s="127"/>
    </row>
    <row r="11" spans="1:8">
      <c r="A11" s="108" t="s">
        <v>507</v>
      </c>
      <c r="B11" s="113"/>
      <c r="C11" s="114"/>
      <c r="D11" s="115">
        <v>25101</v>
      </c>
      <c r="E11" s="116"/>
      <c r="F11" s="117">
        <v>49919</v>
      </c>
      <c r="G11" s="118"/>
      <c r="H11" s="119"/>
    </row>
    <row r="12" spans="1:8">
      <c r="A12" s="120"/>
      <c r="B12" s="121"/>
      <c r="C12" s="128"/>
      <c r="D12" s="123">
        <v>23642</v>
      </c>
      <c r="E12" s="124"/>
      <c r="F12" s="125">
        <v>26398</v>
      </c>
      <c r="G12" s="126"/>
      <c r="H12" s="127"/>
    </row>
    <row r="13" spans="1:8">
      <c r="A13" s="108"/>
      <c r="B13" s="113"/>
      <c r="C13" s="129"/>
      <c r="D13" s="130">
        <v>25566</v>
      </c>
      <c r="E13" s="131"/>
      <c r="F13" s="132">
        <v>49228</v>
      </c>
      <c r="G13" s="133"/>
      <c r="H13" s="119"/>
    </row>
    <row r="14" spans="1:8">
      <c r="A14" s="120"/>
      <c r="B14" s="121"/>
      <c r="C14" s="122"/>
      <c r="D14" s="123">
        <v>24035</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7.54</v>
      </c>
      <c r="C19" s="134">
        <f>ROUND(VALUE(SUBSTITUTE(実質収支比率等に係る経年分析!G$48,"▲","-")),2)</f>
        <v>4.28</v>
      </c>
      <c r="D19" s="134">
        <f>ROUND(VALUE(SUBSTITUTE(実質収支比率等に係る経年分析!H$48,"▲","-")),2)</f>
        <v>4.95</v>
      </c>
      <c r="E19" s="134">
        <f>ROUND(VALUE(SUBSTITUTE(実質収支比率等に係る経年分析!I$48,"▲","-")),2)</f>
        <v>4.9800000000000004</v>
      </c>
      <c r="F19" s="134">
        <f>ROUND(VALUE(SUBSTITUTE(実質収支比率等に係る経年分析!J$48,"▲","-")),2)</f>
        <v>6.04</v>
      </c>
    </row>
    <row r="20" spans="1:11">
      <c r="A20" s="134" t="s">
        <v>42</v>
      </c>
      <c r="B20" s="134">
        <f>ROUND(VALUE(SUBSTITUTE(実質収支比率等に係る経年分析!F$47,"▲","-")),2)</f>
        <v>8.17</v>
      </c>
      <c r="C20" s="134">
        <f>ROUND(VALUE(SUBSTITUTE(実質収支比率等に係る経年分析!G$47,"▲","-")),2)</f>
        <v>8.25</v>
      </c>
      <c r="D20" s="134">
        <f>ROUND(VALUE(SUBSTITUTE(実質収支比率等に係る経年分析!H$47,"▲","-")),2)</f>
        <v>10.47</v>
      </c>
      <c r="E20" s="134">
        <f>ROUND(VALUE(SUBSTITUTE(実質収支比率等に係る経年分析!I$47,"▲","-")),2)</f>
        <v>12.29</v>
      </c>
      <c r="F20" s="134">
        <f>ROUND(VALUE(SUBSTITUTE(実質収支比率等に係る経年分析!J$47,"▲","-")),2)</f>
        <v>12.74</v>
      </c>
    </row>
    <row r="21" spans="1:11">
      <c r="A21" s="134" t="s">
        <v>43</v>
      </c>
      <c r="B21" s="134">
        <f>IF(ISNUMBER(VALUE(SUBSTITUTE(実質収支比率等に係る経年分析!F$49,"▲","-"))),ROUND(VALUE(SUBSTITUTE(実質収支比率等に係る経年分析!F$49,"▲","-")),2),NA())</f>
        <v>8.3699999999999992</v>
      </c>
      <c r="C21" s="134">
        <f>IF(ISNUMBER(VALUE(SUBSTITUTE(実質収支比率等に係る経年分析!G$49,"▲","-"))),ROUND(VALUE(SUBSTITUTE(実質収支比率等に係る経年分析!G$49,"▲","-")),2),NA())</f>
        <v>8.9</v>
      </c>
      <c r="D21" s="134">
        <f>IF(ISNUMBER(VALUE(SUBSTITUTE(実質収支比率等に係る経年分析!H$49,"▲","-"))),ROUND(VALUE(SUBSTITUTE(実質収支比率等に係る経年分析!H$49,"▲","-")),2),NA())</f>
        <v>14.76</v>
      </c>
      <c r="E21" s="134">
        <f>IF(ISNUMBER(VALUE(SUBSTITUTE(実質収支比率等に係る経年分析!I$49,"▲","-"))),ROUND(VALUE(SUBSTITUTE(実質収支比率等に係る経年分析!I$49,"▲","-")),2),NA())</f>
        <v>1.76</v>
      </c>
      <c r="F21" s="134">
        <f>IF(ISNUMBER(VALUE(SUBSTITUTE(実質収支比率等に係る経年分析!J$49,"▲","-"))),ROUND(VALUE(SUBSTITUTE(実質収支比率等に係る経年分析!J$49,"▲","-")),2),NA())</f>
        <v>1.27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流域関連公共下水道事業会計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4.2699999999999996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4.9400000000000004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6.03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9.14</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0.74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2.36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1.32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2.36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1197</v>
      </c>
      <c r="E42" s="136"/>
      <c r="F42" s="136"/>
      <c r="G42" s="136">
        <f>'実質公債費比率（分子）の構造'!L$52</f>
        <v>1235</v>
      </c>
      <c r="H42" s="136"/>
      <c r="I42" s="136"/>
      <c r="J42" s="136">
        <f>'実質公債費比率（分子）の構造'!M$52</f>
        <v>1249</v>
      </c>
      <c r="K42" s="136"/>
      <c r="L42" s="136"/>
      <c r="M42" s="136">
        <f>'実質公債費比率（分子）の構造'!N$52</f>
        <v>1299</v>
      </c>
      <c r="N42" s="136"/>
      <c r="O42" s="136"/>
      <c r="P42" s="136">
        <f>'実質公債費比率（分子）の構造'!O$52</f>
        <v>1096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64</v>
      </c>
      <c r="C44" s="136"/>
      <c r="D44" s="136"/>
      <c r="E44" s="136">
        <f>'実質公債費比率（分子）の構造'!L$50</f>
        <v>69</v>
      </c>
      <c r="F44" s="136"/>
      <c r="G44" s="136"/>
      <c r="H44" s="136">
        <f>'実質公債費比率（分子）の構造'!M$50</f>
        <v>68</v>
      </c>
      <c r="I44" s="136"/>
      <c r="J44" s="136"/>
      <c r="K44" s="136">
        <f>'実質公債費比率（分子）の構造'!N$50</f>
        <v>68</v>
      </c>
      <c r="L44" s="136"/>
      <c r="M44" s="136"/>
      <c r="N44" s="136">
        <f>'実質公債費比率（分子）の構造'!O$50</f>
        <v>74</v>
      </c>
      <c r="O44" s="136"/>
      <c r="P44" s="136"/>
    </row>
    <row r="45" spans="1:16">
      <c r="A45" s="136" t="s">
        <v>53</v>
      </c>
      <c r="B45" s="136">
        <f>'実質公債費比率（分子）の構造'!K$49</f>
        <v>170</v>
      </c>
      <c r="C45" s="136"/>
      <c r="D45" s="136"/>
      <c r="E45" s="136">
        <f>'実質公債費比率（分子）の構造'!L$49</f>
        <v>176</v>
      </c>
      <c r="F45" s="136"/>
      <c r="G45" s="136"/>
      <c r="H45" s="136">
        <f>'実質公債費比率（分子）の構造'!M$49</f>
        <v>176</v>
      </c>
      <c r="I45" s="136"/>
      <c r="J45" s="136"/>
      <c r="K45" s="136">
        <f>'実質公債費比率（分子）の構造'!N$49</f>
        <v>174</v>
      </c>
      <c r="L45" s="136"/>
      <c r="M45" s="136"/>
      <c r="N45" s="136">
        <f>'実質公債費比率（分子）の構造'!O$49</f>
        <v>146</v>
      </c>
      <c r="O45" s="136"/>
      <c r="P45" s="136"/>
    </row>
    <row r="46" spans="1:16">
      <c r="A46" s="136" t="s">
        <v>54</v>
      </c>
      <c r="B46" s="136">
        <f>'実質公債費比率（分子）の構造'!K$48</f>
        <v>218</v>
      </c>
      <c r="C46" s="136"/>
      <c r="D46" s="136"/>
      <c r="E46" s="136">
        <f>'実質公債費比率（分子）の構造'!L$48</f>
        <v>223</v>
      </c>
      <c r="F46" s="136"/>
      <c r="G46" s="136"/>
      <c r="H46" s="136">
        <f>'実質公債費比率（分子）の構造'!M$48</f>
        <v>232</v>
      </c>
      <c r="I46" s="136"/>
      <c r="J46" s="136"/>
      <c r="K46" s="136">
        <f>'実質公債費比率（分子）の構造'!N$48</f>
        <v>232</v>
      </c>
      <c r="L46" s="136"/>
      <c r="M46" s="136"/>
      <c r="N46" s="136">
        <f>'実質公債費比率（分子）の構造'!O$48</f>
        <v>216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1098</v>
      </c>
      <c r="C49" s="136"/>
      <c r="D49" s="136"/>
      <c r="E49" s="136">
        <f>'実質公債費比率（分子）の構造'!L$45</f>
        <v>1138</v>
      </c>
      <c r="F49" s="136"/>
      <c r="G49" s="136"/>
      <c r="H49" s="136">
        <f>'実質公債費比率（分子）の構造'!M$45</f>
        <v>1166</v>
      </c>
      <c r="I49" s="136"/>
      <c r="J49" s="136"/>
      <c r="K49" s="136">
        <f>'実質公債費比率（分子）の構造'!N$45</f>
        <v>1198</v>
      </c>
      <c r="L49" s="136"/>
      <c r="M49" s="136"/>
      <c r="N49" s="136">
        <f>'実質公債費比率（分子）の構造'!O$45</f>
        <v>943</v>
      </c>
      <c r="O49" s="136"/>
      <c r="P49" s="136"/>
    </row>
    <row r="50" spans="1:16">
      <c r="A50" s="136" t="s">
        <v>58</v>
      </c>
      <c r="B50" s="136" t="e">
        <f>NA()</f>
        <v>#N/A</v>
      </c>
      <c r="C50" s="136">
        <f>IF(ISNUMBER('実質公債費比率（分子）の構造'!K$53),'実質公債費比率（分子）の構造'!K$53,NA())</f>
        <v>353</v>
      </c>
      <c r="D50" s="136" t="e">
        <f>NA()</f>
        <v>#N/A</v>
      </c>
      <c r="E50" s="136" t="e">
        <f>NA()</f>
        <v>#N/A</v>
      </c>
      <c r="F50" s="136">
        <f>IF(ISNUMBER('実質公債費比率（分子）の構造'!L$53),'実質公債費比率（分子）の構造'!L$53,NA())</f>
        <v>371</v>
      </c>
      <c r="G50" s="136" t="e">
        <f>NA()</f>
        <v>#N/A</v>
      </c>
      <c r="H50" s="136" t="e">
        <f>NA()</f>
        <v>#N/A</v>
      </c>
      <c r="I50" s="136">
        <f>IF(ISNUMBER('実質公債費比率（分子）の構造'!M$53),'実質公債費比率（分子）の構造'!M$53,NA())</f>
        <v>393</v>
      </c>
      <c r="J50" s="136" t="e">
        <f>NA()</f>
        <v>#N/A</v>
      </c>
      <c r="K50" s="136" t="e">
        <f>NA()</f>
        <v>#N/A</v>
      </c>
      <c r="L50" s="136">
        <f>IF(ISNUMBER('実質公債費比率（分子）の構造'!N$53),'実質公債費比率（分子）の構造'!N$53,NA())</f>
        <v>373</v>
      </c>
      <c r="M50" s="136" t="e">
        <f>NA()</f>
        <v>#N/A</v>
      </c>
      <c r="N50" s="136" t="e">
        <f>NA()</f>
        <v>#N/A</v>
      </c>
      <c r="O50" s="136">
        <f>IF(ISNUMBER('実質公債費比率（分子）の構造'!O$53),'実質公債費比率（分子）の構造'!O$53,NA())</f>
        <v>283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11733</v>
      </c>
      <c r="E56" s="135"/>
      <c r="F56" s="135"/>
      <c r="G56" s="135">
        <f>'将来負担比率（分子）の構造'!J$51</f>
        <v>11162</v>
      </c>
      <c r="H56" s="135"/>
      <c r="I56" s="135"/>
      <c r="J56" s="135">
        <f>'将来負担比率（分子）の構造'!K$51</f>
        <v>10522</v>
      </c>
      <c r="K56" s="135"/>
      <c r="L56" s="135"/>
      <c r="M56" s="135">
        <f>'将来負担比率（分子）の構造'!L$51</f>
        <v>10209</v>
      </c>
      <c r="N56" s="135"/>
      <c r="O56" s="135"/>
      <c r="P56" s="135">
        <f>'将来負担比率（分子）の構造'!M$51</f>
        <v>9820</v>
      </c>
    </row>
    <row r="57" spans="1:16">
      <c r="A57" s="135" t="s">
        <v>34</v>
      </c>
      <c r="B57" s="135"/>
      <c r="C57" s="135"/>
      <c r="D57" s="135">
        <f>'将来負担比率（分子）の構造'!I$50</f>
        <v>539</v>
      </c>
      <c r="E57" s="135"/>
      <c r="F57" s="135"/>
      <c r="G57" s="135">
        <f>'将来負担比率（分子）の構造'!J$50</f>
        <v>123</v>
      </c>
      <c r="H57" s="135"/>
      <c r="I57" s="135"/>
      <c r="J57" s="135">
        <f>'将来負担比率（分子）の構造'!K$50</f>
        <v>102</v>
      </c>
      <c r="K57" s="135"/>
      <c r="L57" s="135"/>
      <c r="M57" s="135">
        <f>'将来負担比率（分子）の構造'!L$50</f>
        <v>74</v>
      </c>
      <c r="N57" s="135"/>
      <c r="O57" s="135"/>
      <c r="P57" s="135" t="str">
        <f>'将来負担比率（分子）の構造'!M$50</f>
        <v>-</v>
      </c>
    </row>
    <row r="58" spans="1:16">
      <c r="A58" s="135" t="s">
        <v>33</v>
      </c>
      <c r="B58" s="135"/>
      <c r="C58" s="135"/>
      <c r="D58" s="135">
        <f>'将来負担比率（分子）の構造'!I$49</f>
        <v>3163</v>
      </c>
      <c r="E58" s="135"/>
      <c r="F58" s="135"/>
      <c r="G58" s="135">
        <f>'将来負担比率（分子）の構造'!J$49</f>
        <v>3860</v>
      </c>
      <c r="H58" s="135"/>
      <c r="I58" s="135"/>
      <c r="J58" s="135">
        <f>'将来負担比率（分子）の構造'!K$49</f>
        <v>3212</v>
      </c>
      <c r="K58" s="135"/>
      <c r="L58" s="135"/>
      <c r="M58" s="135">
        <f>'将来負担比率（分子）の構造'!L$49</f>
        <v>3063</v>
      </c>
      <c r="N58" s="135"/>
      <c r="O58" s="135"/>
      <c r="P58" s="135">
        <f>'将来負担比率（分子）の構造'!M$49</f>
        <v>2876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767</v>
      </c>
      <c r="C62" s="135"/>
      <c r="D62" s="135"/>
      <c r="E62" s="135">
        <f>'将来負担比率（分子）の構造'!J$45</f>
        <v>943</v>
      </c>
      <c r="F62" s="135"/>
      <c r="G62" s="135"/>
      <c r="H62" s="135">
        <f>'将来負担比率（分子）の構造'!K$45</f>
        <v>664</v>
      </c>
      <c r="I62" s="135"/>
      <c r="J62" s="135"/>
      <c r="K62" s="135">
        <f>'将来負担比率（分子）の構造'!L$45</f>
        <v>687</v>
      </c>
      <c r="L62" s="135"/>
      <c r="M62" s="135"/>
      <c r="N62" s="135">
        <f>'将来負担比率（分子）の構造'!M$45</f>
        <v>500</v>
      </c>
      <c r="O62" s="135"/>
      <c r="P62" s="135"/>
    </row>
    <row r="63" spans="1:16">
      <c r="A63" s="135" t="s">
        <v>27</v>
      </c>
      <c r="B63" s="135">
        <f>'将来負担比率（分子）の構造'!I$44</f>
        <v>1792</v>
      </c>
      <c r="C63" s="135"/>
      <c r="D63" s="135"/>
      <c r="E63" s="135">
        <f>'将来負担比率（分子）の構造'!J$44</f>
        <v>1051</v>
      </c>
      <c r="F63" s="135"/>
      <c r="G63" s="135"/>
      <c r="H63" s="135">
        <f>'将来負担比率（分子）の構造'!K$44</f>
        <v>838</v>
      </c>
      <c r="I63" s="135"/>
      <c r="J63" s="135"/>
      <c r="K63" s="135">
        <f>'将来負担比率（分子）の構造'!L$44</f>
        <v>632</v>
      </c>
      <c r="L63" s="135"/>
      <c r="M63" s="135"/>
      <c r="N63" s="135">
        <f>'将来負担比率（分子）の構造'!M$44</f>
        <v>530</v>
      </c>
      <c r="O63" s="135"/>
      <c r="P63" s="135"/>
    </row>
    <row r="64" spans="1:16">
      <c r="A64" s="135" t="s">
        <v>26</v>
      </c>
      <c r="B64" s="135">
        <f>'将来負担比率（分子）の構造'!I$43</f>
        <v>4442</v>
      </c>
      <c r="C64" s="135"/>
      <c r="D64" s="135"/>
      <c r="E64" s="135">
        <f>'将来負担比率（分子）の構造'!J$43</f>
        <v>3954</v>
      </c>
      <c r="F64" s="135"/>
      <c r="G64" s="135"/>
      <c r="H64" s="135">
        <f>'将来負担比率（分子）の構造'!K$43</f>
        <v>3368</v>
      </c>
      <c r="I64" s="135"/>
      <c r="J64" s="135"/>
      <c r="K64" s="135">
        <f>'将来負担比率（分子）の構造'!L$43</f>
        <v>3281</v>
      </c>
      <c r="L64" s="135"/>
      <c r="M64" s="135"/>
      <c r="N64" s="135">
        <f>'将来負担比率（分子）の構造'!M$43</f>
        <v>3047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9991</v>
      </c>
      <c r="C66" s="135"/>
      <c r="D66" s="135"/>
      <c r="E66" s="135">
        <f>'将来負担比率（分子）の構造'!J$41</f>
        <v>9167</v>
      </c>
      <c r="F66" s="135"/>
      <c r="G66" s="135"/>
      <c r="H66" s="135">
        <f>'将来負担比率（分子）の構造'!K$41</f>
        <v>7942</v>
      </c>
      <c r="I66" s="135"/>
      <c r="J66" s="135"/>
      <c r="K66" s="135">
        <f>'将来負担比率（分子）の構造'!L$41</f>
        <v>7445</v>
      </c>
      <c r="L66" s="135"/>
      <c r="M66" s="135"/>
      <c r="N66" s="135">
        <f>'将来負担比率（分子）の構造'!M$41</f>
        <v>7123</v>
      </c>
      <c r="O66" s="135"/>
      <c r="P66" s="135"/>
    </row>
    <row r="67" spans="1:16">
      <c r="A67" s="135" t="s">
        <v>62</v>
      </c>
      <c r="B67" s="135" t="e">
        <f>NA()</f>
        <v>#N/A</v>
      </c>
      <c r="C67" s="135">
        <f>IF(ISNUMBER('将来負担比率（分子）の構造'!I$52), IF('将来負担比率（分子）の構造'!I$52 &lt; 0, 0, '将来負担比率（分子）の構造'!I$52), NA())</f>
        <v>1556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2985953</v>
      </c>
      <c r="S5" s="613"/>
      <c r="T5" s="613"/>
      <c r="U5" s="613"/>
      <c r="V5" s="613"/>
      <c r="W5" s="613"/>
      <c r="X5" s="613"/>
      <c r="Y5" s="614"/>
      <c r="Z5" s="615">
        <v>29.9</v>
      </c>
      <c r="AA5" s="615"/>
      <c r="AB5" s="615"/>
      <c r="AC5" s="615"/>
      <c r="AD5" s="616">
        <v>2985953</v>
      </c>
      <c r="AE5" s="616"/>
      <c r="AF5" s="616"/>
      <c r="AG5" s="616"/>
      <c r="AH5" s="616"/>
      <c r="AI5" s="616"/>
      <c r="AJ5" s="616"/>
      <c r="AK5" s="616"/>
      <c r="AL5" s="617">
        <v>49</v>
      </c>
      <c r="AM5" s="618"/>
      <c r="AN5" s="618"/>
      <c r="AO5" s="619"/>
      <c r="AP5" s="609" t="s">
        <v>204</v>
      </c>
      <c r="AQ5" s="610"/>
      <c r="AR5" s="610"/>
      <c r="AS5" s="610"/>
      <c r="AT5" s="610"/>
      <c r="AU5" s="610"/>
      <c r="AV5" s="610"/>
      <c r="AW5" s="610"/>
      <c r="AX5" s="610"/>
      <c r="AY5" s="610"/>
      <c r="AZ5" s="610"/>
      <c r="BA5" s="610"/>
      <c r="BB5" s="610"/>
      <c r="BC5" s="610"/>
      <c r="BD5" s="610"/>
      <c r="BE5" s="610"/>
      <c r="BF5" s="611"/>
      <c r="BG5" s="623">
        <v>2985953</v>
      </c>
      <c r="BH5" s="624"/>
      <c r="BI5" s="624"/>
      <c r="BJ5" s="624"/>
      <c r="BK5" s="624"/>
      <c r="BL5" s="624"/>
      <c r="BM5" s="624"/>
      <c r="BN5" s="625"/>
      <c r="BO5" s="626">
        <v>100</v>
      </c>
      <c r="BP5" s="626"/>
      <c r="BQ5" s="626"/>
      <c r="BR5" s="626"/>
      <c r="BS5" s="627">
        <v>30056</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71931</v>
      </c>
      <c r="S6" s="624"/>
      <c r="T6" s="624"/>
      <c r="U6" s="624"/>
      <c r="V6" s="624"/>
      <c r="W6" s="624"/>
      <c r="X6" s="624"/>
      <c r="Y6" s="625"/>
      <c r="Z6" s="626">
        <v>0.7</v>
      </c>
      <c r="AA6" s="626"/>
      <c r="AB6" s="626"/>
      <c r="AC6" s="626"/>
      <c r="AD6" s="627">
        <v>71931</v>
      </c>
      <c r="AE6" s="627"/>
      <c r="AF6" s="627"/>
      <c r="AG6" s="627"/>
      <c r="AH6" s="627"/>
      <c r="AI6" s="627"/>
      <c r="AJ6" s="627"/>
      <c r="AK6" s="627"/>
      <c r="AL6" s="628">
        <v>1.2</v>
      </c>
      <c r="AM6" s="629"/>
      <c r="AN6" s="629"/>
      <c r="AO6" s="630"/>
      <c r="AP6" s="620" t="s">
        <v>209</v>
      </c>
      <c r="AQ6" s="621"/>
      <c r="AR6" s="621"/>
      <c r="AS6" s="621"/>
      <c r="AT6" s="621"/>
      <c r="AU6" s="621"/>
      <c r="AV6" s="621"/>
      <c r="AW6" s="621"/>
      <c r="AX6" s="621"/>
      <c r="AY6" s="621"/>
      <c r="AZ6" s="621"/>
      <c r="BA6" s="621"/>
      <c r="BB6" s="621"/>
      <c r="BC6" s="621"/>
      <c r="BD6" s="621"/>
      <c r="BE6" s="621"/>
      <c r="BF6" s="622"/>
      <c r="BG6" s="623">
        <v>2985953</v>
      </c>
      <c r="BH6" s="624"/>
      <c r="BI6" s="624"/>
      <c r="BJ6" s="624"/>
      <c r="BK6" s="624"/>
      <c r="BL6" s="624"/>
      <c r="BM6" s="624"/>
      <c r="BN6" s="625"/>
      <c r="BO6" s="626">
        <v>100</v>
      </c>
      <c r="BP6" s="626"/>
      <c r="BQ6" s="626"/>
      <c r="BR6" s="626"/>
      <c r="BS6" s="627">
        <v>30056</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112521</v>
      </c>
      <c r="CS6" s="624"/>
      <c r="CT6" s="624"/>
      <c r="CU6" s="624"/>
      <c r="CV6" s="624"/>
      <c r="CW6" s="624"/>
      <c r="CX6" s="624"/>
      <c r="CY6" s="625"/>
      <c r="CZ6" s="626">
        <v>1.2</v>
      </c>
      <c r="DA6" s="626"/>
      <c r="DB6" s="626"/>
      <c r="DC6" s="626"/>
      <c r="DD6" s="632" t="s">
        <v>211</v>
      </c>
      <c r="DE6" s="624"/>
      <c r="DF6" s="624"/>
      <c r="DG6" s="624"/>
      <c r="DH6" s="624"/>
      <c r="DI6" s="624"/>
      <c r="DJ6" s="624"/>
      <c r="DK6" s="624"/>
      <c r="DL6" s="624"/>
      <c r="DM6" s="624"/>
      <c r="DN6" s="624"/>
      <c r="DO6" s="624"/>
      <c r="DP6" s="625"/>
      <c r="DQ6" s="632">
        <v>112521</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6525</v>
      </c>
      <c r="S7" s="624"/>
      <c r="T7" s="624"/>
      <c r="U7" s="624"/>
      <c r="V7" s="624"/>
      <c r="W7" s="624"/>
      <c r="X7" s="624"/>
      <c r="Y7" s="625"/>
      <c r="Z7" s="626">
        <v>0.1</v>
      </c>
      <c r="AA7" s="626"/>
      <c r="AB7" s="626"/>
      <c r="AC7" s="626"/>
      <c r="AD7" s="627">
        <v>6525</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1500323</v>
      </c>
      <c r="BH7" s="624"/>
      <c r="BI7" s="624"/>
      <c r="BJ7" s="624"/>
      <c r="BK7" s="624"/>
      <c r="BL7" s="624"/>
      <c r="BM7" s="624"/>
      <c r="BN7" s="625"/>
      <c r="BO7" s="626">
        <v>50.2</v>
      </c>
      <c r="BP7" s="626"/>
      <c r="BQ7" s="626"/>
      <c r="BR7" s="626"/>
      <c r="BS7" s="627">
        <v>30056</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1509790</v>
      </c>
      <c r="CS7" s="624"/>
      <c r="CT7" s="624"/>
      <c r="CU7" s="624"/>
      <c r="CV7" s="624"/>
      <c r="CW7" s="624"/>
      <c r="CX7" s="624"/>
      <c r="CY7" s="625"/>
      <c r="CZ7" s="626">
        <v>16</v>
      </c>
      <c r="DA7" s="626"/>
      <c r="DB7" s="626"/>
      <c r="DC7" s="626"/>
      <c r="DD7" s="632">
        <v>212752</v>
      </c>
      <c r="DE7" s="624"/>
      <c r="DF7" s="624"/>
      <c r="DG7" s="624"/>
      <c r="DH7" s="624"/>
      <c r="DI7" s="624"/>
      <c r="DJ7" s="624"/>
      <c r="DK7" s="624"/>
      <c r="DL7" s="624"/>
      <c r="DM7" s="624"/>
      <c r="DN7" s="624"/>
      <c r="DO7" s="624"/>
      <c r="DP7" s="625"/>
      <c r="DQ7" s="632">
        <v>1202390</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18550</v>
      </c>
      <c r="S8" s="624"/>
      <c r="T8" s="624"/>
      <c r="U8" s="624"/>
      <c r="V8" s="624"/>
      <c r="W8" s="624"/>
      <c r="X8" s="624"/>
      <c r="Y8" s="625"/>
      <c r="Z8" s="626">
        <v>0.2</v>
      </c>
      <c r="AA8" s="626"/>
      <c r="AB8" s="626"/>
      <c r="AC8" s="626"/>
      <c r="AD8" s="627">
        <v>18550</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41976</v>
      </c>
      <c r="BH8" s="624"/>
      <c r="BI8" s="624"/>
      <c r="BJ8" s="624"/>
      <c r="BK8" s="624"/>
      <c r="BL8" s="624"/>
      <c r="BM8" s="624"/>
      <c r="BN8" s="625"/>
      <c r="BO8" s="626">
        <v>1.4</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3327996</v>
      </c>
      <c r="CS8" s="624"/>
      <c r="CT8" s="624"/>
      <c r="CU8" s="624"/>
      <c r="CV8" s="624"/>
      <c r="CW8" s="624"/>
      <c r="CX8" s="624"/>
      <c r="CY8" s="625"/>
      <c r="CZ8" s="626">
        <v>35.200000000000003</v>
      </c>
      <c r="DA8" s="626"/>
      <c r="DB8" s="626"/>
      <c r="DC8" s="626"/>
      <c r="DD8" s="632" t="s">
        <v>211</v>
      </c>
      <c r="DE8" s="624"/>
      <c r="DF8" s="624"/>
      <c r="DG8" s="624"/>
      <c r="DH8" s="624"/>
      <c r="DI8" s="624"/>
      <c r="DJ8" s="624"/>
      <c r="DK8" s="624"/>
      <c r="DL8" s="624"/>
      <c r="DM8" s="624"/>
      <c r="DN8" s="624"/>
      <c r="DO8" s="624"/>
      <c r="DP8" s="625"/>
      <c r="DQ8" s="632">
        <v>1600038</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17307</v>
      </c>
      <c r="S9" s="624"/>
      <c r="T9" s="624"/>
      <c r="U9" s="624"/>
      <c r="V9" s="624"/>
      <c r="W9" s="624"/>
      <c r="X9" s="624"/>
      <c r="Y9" s="625"/>
      <c r="Z9" s="626">
        <v>0.2</v>
      </c>
      <c r="AA9" s="626"/>
      <c r="AB9" s="626"/>
      <c r="AC9" s="626"/>
      <c r="AD9" s="627">
        <v>17307</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1275074</v>
      </c>
      <c r="BH9" s="624"/>
      <c r="BI9" s="624"/>
      <c r="BJ9" s="624"/>
      <c r="BK9" s="624"/>
      <c r="BL9" s="624"/>
      <c r="BM9" s="624"/>
      <c r="BN9" s="625"/>
      <c r="BO9" s="626">
        <v>42.7</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1162236</v>
      </c>
      <c r="CS9" s="624"/>
      <c r="CT9" s="624"/>
      <c r="CU9" s="624"/>
      <c r="CV9" s="624"/>
      <c r="CW9" s="624"/>
      <c r="CX9" s="624"/>
      <c r="CY9" s="625"/>
      <c r="CZ9" s="626">
        <v>12.3</v>
      </c>
      <c r="DA9" s="626"/>
      <c r="DB9" s="626"/>
      <c r="DC9" s="626"/>
      <c r="DD9" s="632">
        <v>4209</v>
      </c>
      <c r="DE9" s="624"/>
      <c r="DF9" s="624"/>
      <c r="DG9" s="624"/>
      <c r="DH9" s="624"/>
      <c r="DI9" s="624"/>
      <c r="DJ9" s="624"/>
      <c r="DK9" s="624"/>
      <c r="DL9" s="624"/>
      <c r="DM9" s="624"/>
      <c r="DN9" s="624"/>
      <c r="DO9" s="624"/>
      <c r="DP9" s="625"/>
      <c r="DQ9" s="632">
        <v>1039835</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550360</v>
      </c>
      <c r="S10" s="624"/>
      <c r="T10" s="624"/>
      <c r="U10" s="624"/>
      <c r="V10" s="624"/>
      <c r="W10" s="624"/>
      <c r="X10" s="624"/>
      <c r="Y10" s="625"/>
      <c r="Z10" s="626">
        <v>5.5</v>
      </c>
      <c r="AA10" s="626"/>
      <c r="AB10" s="626"/>
      <c r="AC10" s="626"/>
      <c r="AD10" s="627">
        <v>550360</v>
      </c>
      <c r="AE10" s="627"/>
      <c r="AF10" s="627"/>
      <c r="AG10" s="627"/>
      <c r="AH10" s="627"/>
      <c r="AI10" s="627"/>
      <c r="AJ10" s="627"/>
      <c r="AK10" s="627"/>
      <c r="AL10" s="628">
        <v>9</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68527</v>
      </c>
      <c r="BH10" s="624"/>
      <c r="BI10" s="624"/>
      <c r="BJ10" s="624"/>
      <c r="BK10" s="624"/>
      <c r="BL10" s="624"/>
      <c r="BM10" s="624"/>
      <c r="BN10" s="625"/>
      <c r="BO10" s="626">
        <v>2.2999999999999998</v>
      </c>
      <c r="BP10" s="626"/>
      <c r="BQ10" s="626"/>
      <c r="BR10" s="626"/>
      <c r="BS10" s="632">
        <v>11373</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107</v>
      </c>
      <c r="CS10" s="624"/>
      <c r="CT10" s="624"/>
      <c r="CU10" s="624"/>
      <c r="CV10" s="624"/>
      <c r="CW10" s="624"/>
      <c r="CX10" s="624"/>
      <c r="CY10" s="625"/>
      <c r="CZ10" s="626" t="s">
        <v>107</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114746</v>
      </c>
      <c r="BH11" s="624"/>
      <c r="BI11" s="624"/>
      <c r="BJ11" s="624"/>
      <c r="BK11" s="624"/>
      <c r="BL11" s="624"/>
      <c r="BM11" s="624"/>
      <c r="BN11" s="625"/>
      <c r="BO11" s="626">
        <v>3.8</v>
      </c>
      <c r="BP11" s="626"/>
      <c r="BQ11" s="626"/>
      <c r="BR11" s="626"/>
      <c r="BS11" s="632">
        <v>18683</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164641</v>
      </c>
      <c r="CS11" s="624"/>
      <c r="CT11" s="624"/>
      <c r="CU11" s="624"/>
      <c r="CV11" s="624"/>
      <c r="CW11" s="624"/>
      <c r="CX11" s="624"/>
      <c r="CY11" s="625"/>
      <c r="CZ11" s="626">
        <v>1.7</v>
      </c>
      <c r="DA11" s="626"/>
      <c r="DB11" s="626"/>
      <c r="DC11" s="626"/>
      <c r="DD11" s="632">
        <v>108569</v>
      </c>
      <c r="DE11" s="624"/>
      <c r="DF11" s="624"/>
      <c r="DG11" s="624"/>
      <c r="DH11" s="624"/>
      <c r="DI11" s="624"/>
      <c r="DJ11" s="624"/>
      <c r="DK11" s="624"/>
      <c r="DL11" s="624"/>
      <c r="DM11" s="624"/>
      <c r="DN11" s="624"/>
      <c r="DO11" s="624"/>
      <c r="DP11" s="625"/>
      <c r="DQ11" s="632">
        <v>122026</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1252632</v>
      </c>
      <c r="BH12" s="624"/>
      <c r="BI12" s="624"/>
      <c r="BJ12" s="624"/>
      <c r="BK12" s="624"/>
      <c r="BL12" s="624"/>
      <c r="BM12" s="624"/>
      <c r="BN12" s="625"/>
      <c r="BO12" s="626">
        <v>42</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171240</v>
      </c>
      <c r="CS12" s="624"/>
      <c r="CT12" s="624"/>
      <c r="CU12" s="624"/>
      <c r="CV12" s="624"/>
      <c r="CW12" s="624"/>
      <c r="CX12" s="624"/>
      <c r="CY12" s="625"/>
      <c r="CZ12" s="626">
        <v>1.8</v>
      </c>
      <c r="DA12" s="626"/>
      <c r="DB12" s="626"/>
      <c r="DC12" s="626"/>
      <c r="DD12" s="632">
        <v>37310</v>
      </c>
      <c r="DE12" s="624"/>
      <c r="DF12" s="624"/>
      <c r="DG12" s="624"/>
      <c r="DH12" s="624"/>
      <c r="DI12" s="624"/>
      <c r="DJ12" s="624"/>
      <c r="DK12" s="624"/>
      <c r="DL12" s="624"/>
      <c r="DM12" s="624"/>
      <c r="DN12" s="624"/>
      <c r="DO12" s="624"/>
      <c r="DP12" s="625"/>
      <c r="DQ12" s="632">
        <v>124164</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16300</v>
      </c>
      <c r="S13" s="624"/>
      <c r="T13" s="624"/>
      <c r="U13" s="624"/>
      <c r="V13" s="624"/>
      <c r="W13" s="624"/>
      <c r="X13" s="624"/>
      <c r="Y13" s="625"/>
      <c r="Z13" s="626">
        <v>0.2</v>
      </c>
      <c r="AA13" s="626"/>
      <c r="AB13" s="626"/>
      <c r="AC13" s="626"/>
      <c r="AD13" s="627">
        <v>16300</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1250824</v>
      </c>
      <c r="BH13" s="624"/>
      <c r="BI13" s="624"/>
      <c r="BJ13" s="624"/>
      <c r="BK13" s="624"/>
      <c r="BL13" s="624"/>
      <c r="BM13" s="624"/>
      <c r="BN13" s="625"/>
      <c r="BO13" s="626">
        <v>41.9</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626929</v>
      </c>
      <c r="CS13" s="624"/>
      <c r="CT13" s="624"/>
      <c r="CU13" s="624"/>
      <c r="CV13" s="624"/>
      <c r="CW13" s="624"/>
      <c r="CX13" s="624"/>
      <c r="CY13" s="625"/>
      <c r="CZ13" s="626">
        <v>6.6</v>
      </c>
      <c r="DA13" s="626"/>
      <c r="DB13" s="626"/>
      <c r="DC13" s="626"/>
      <c r="DD13" s="632">
        <v>277034</v>
      </c>
      <c r="DE13" s="624"/>
      <c r="DF13" s="624"/>
      <c r="DG13" s="624"/>
      <c r="DH13" s="624"/>
      <c r="DI13" s="624"/>
      <c r="DJ13" s="624"/>
      <c r="DK13" s="624"/>
      <c r="DL13" s="624"/>
      <c r="DM13" s="624"/>
      <c r="DN13" s="624"/>
      <c r="DO13" s="624"/>
      <c r="DP13" s="625"/>
      <c r="DQ13" s="632">
        <v>453338</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56338</v>
      </c>
      <c r="BH14" s="624"/>
      <c r="BI14" s="624"/>
      <c r="BJ14" s="624"/>
      <c r="BK14" s="624"/>
      <c r="BL14" s="624"/>
      <c r="BM14" s="624"/>
      <c r="BN14" s="625"/>
      <c r="BO14" s="626">
        <v>1.9</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386912</v>
      </c>
      <c r="CS14" s="624"/>
      <c r="CT14" s="624"/>
      <c r="CU14" s="624"/>
      <c r="CV14" s="624"/>
      <c r="CW14" s="624"/>
      <c r="CX14" s="624"/>
      <c r="CY14" s="625"/>
      <c r="CZ14" s="626">
        <v>4.0999999999999996</v>
      </c>
      <c r="DA14" s="626"/>
      <c r="DB14" s="626"/>
      <c r="DC14" s="626"/>
      <c r="DD14" s="632">
        <v>1674</v>
      </c>
      <c r="DE14" s="624"/>
      <c r="DF14" s="624"/>
      <c r="DG14" s="624"/>
      <c r="DH14" s="624"/>
      <c r="DI14" s="624"/>
      <c r="DJ14" s="624"/>
      <c r="DK14" s="624"/>
      <c r="DL14" s="624"/>
      <c r="DM14" s="624"/>
      <c r="DN14" s="624"/>
      <c r="DO14" s="624"/>
      <c r="DP14" s="625"/>
      <c r="DQ14" s="632">
        <v>379052</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16947</v>
      </c>
      <c r="S15" s="624"/>
      <c r="T15" s="624"/>
      <c r="U15" s="624"/>
      <c r="V15" s="624"/>
      <c r="W15" s="624"/>
      <c r="X15" s="624"/>
      <c r="Y15" s="625"/>
      <c r="Z15" s="626">
        <v>0.2</v>
      </c>
      <c r="AA15" s="626"/>
      <c r="AB15" s="626"/>
      <c r="AC15" s="626"/>
      <c r="AD15" s="627">
        <v>16947</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176660</v>
      </c>
      <c r="BH15" s="624"/>
      <c r="BI15" s="624"/>
      <c r="BJ15" s="624"/>
      <c r="BK15" s="624"/>
      <c r="BL15" s="624"/>
      <c r="BM15" s="624"/>
      <c r="BN15" s="625"/>
      <c r="BO15" s="626">
        <v>5.9</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1052180</v>
      </c>
      <c r="CS15" s="624"/>
      <c r="CT15" s="624"/>
      <c r="CU15" s="624"/>
      <c r="CV15" s="624"/>
      <c r="CW15" s="624"/>
      <c r="CX15" s="624"/>
      <c r="CY15" s="625"/>
      <c r="CZ15" s="626">
        <v>11.1</v>
      </c>
      <c r="DA15" s="626"/>
      <c r="DB15" s="626"/>
      <c r="DC15" s="626"/>
      <c r="DD15" s="632">
        <v>153233</v>
      </c>
      <c r="DE15" s="624"/>
      <c r="DF15" s="624"/>
      <c r="DG15" s="624"/>
      <c r="DH15" s="624"/>
      <c r="DI15" s="624"/>
      <c r="DJ15" s="624"/>
      <c r="DK15" s="624"/>
      <c r="DL15" s="624"/>
      <c r="DM15" s="624"/>
      <c r="DN15" s="624"/>
      <c r="DO15" s="624"/>
      <c r="DP15" s="625"/>
      <c r="DQ15" s="632">
        <v>839928</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2624681</v>
      </c>
      <c r="S16" s="624"/>
      <c r="T16" s="624"/>
      <c r="U16" s="624"/>
      <c r="V16" s="624"/>
      <c r="W16" s="624"/>
      <c r="X16" s="624"/>
      <c r="Y16" s="625"/>
      <c r="Z16" s="626">
        <v>26.2</v>
      </c>
      <c r="AA16" s="626"/>
      <c r="AB16" s="626"/>
      <c r="AC16" s="626"/>
      <c r="AD16" s="627">
        <v>2380268</v>
      </c>
      <c r="AE16" s="627"/>
      <c r="AF16" s="627"/>
      <c r="AG16" s="627"/>
      <c r="AH16" s="627"/>
      <c r="AI16" s="627"/>
      <c r="AJ16" s="627"/>
      <c r="AK16" s="627"/>
      <c r="AL16" s="628">
        <v>39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1642</v>
      </c>
      <c r="CS16" s="624"/>
      <c r="CT16" s="624"/>
      <c r="CU16" s="624"/>
      <c r="CV16" s="624"/>
      <c r="CW16" s="624"/>
      <c r="CX16" s="624"/>
      <c r="CY16" s="625"/>
      <c r="CZ16" s="626">
        <v>0</v>
      </c>
      <c r="DA16" s="626"/>
      <c r="DB16" s="626"/>
      <c r="DC16" s="626"/>
      <c r="DD16" s="632" t="s">
        <v>107</v>
      </c>
      <c r="DE16" s="624"/>
      <c r="DF16" s="624"/>
      <c r="DG16" s="624"/>
      <c r="DH16" s="624"/>
      <c r="DI16" s="624"/>
      <c r="DJ16" s="624"/>
      <c r="DK16" s="624"/>
      <c r="DL16" s="624"/>
      <c r="DM16" s="624"/>
      <c r="DN16" s="624"/>
      <c r="DO16" s="624"/>
      <c r="DP16" s="625"/>
      <c r="DQ16" s="632">
        <v>385</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2380268</v>
      </c>
      <c r="S17" s="624"/>
      <c r="T17" s="624"/>
      <c r="U17" s="624"/>
      <c r="V17" s="624"/>
      <c r="W17" s="624"/>
      <c r="X17" s="624"/>
      <c r="Y17" s="625"/>
      <c r="Z17" s="626">
        <v>23.8</v>
      </c>
      <c r="AA17" s="626"/>
      <c r="AB17" s="626"/>
      <c r="AC17" s="626"/>
      <c r="AD17" s="627">
        <v>2380268</v>
      </c>
      <c r="AE17" s="627"/>
      <c r="AF17" s="627"/>
      <c r="AG17" s="627"/>
      <c r="AH17" s="627"/>
      <c r="AI17" s="627"/>
      <c r="AJ17" s="627"/>
      <c r="AK17" s="627"/>
      <c r="AL17" s="628">
        <v>39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943408</v>
      </c>
      <c r="CS17" s="624"/>
      <c r="CT17" s="624"/>
      <c r="CU17" s="624"/>
      <c r="CV17" s="624"/>
      <c r="CW17" s="624"/>
      <c r="CX17" s="624"/>
      <c r="CY17" s="625"/>
      <c r="CZ17" s="626">
        <v>10</v>
      </c>
      <c r="DA17" s="626"/>
      <c r="DB17" s="626"/>
      <c r="DC17" s="626"/>
      <c r="DD17" s="632" t="s">
        <v>107</v>
      </c>
      <c r="DE17" s="624"/>
      <c r="DF17" s="624"/>
      <c r="DG17" s="624"/>
      <c r="DH17" s="624"/>
      <c r="DI17" s="624"/>
      <c r="DJ17" s="624"/>
      <c r="DK17" s="624"/>
      <c r="DL17" s="624"/>
      <c r="DM17" s="624"/>
      <c r="DN17" s="624"/>
      <c r="DO17" s="624"/>
      <c r="DP17" s="625"/>
      <c r="DQ17" s="632">
        <v>943167</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244412</v>
      </c>
      <c r="S18" s="624"/>
      <c r="T18" s="624"/>
      <c r="U18" s="624"/>
      <c r="V18" s="624"/>
      <c r="W18" s="624"/>
      <c r="X18" s="624"/>
      <c r="Y18" s="625"/>
      <c r="Z18" s="626">
        <v>2.4</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6308554</v>
      </c>
      <c r="S20" s="624"/>
      <c r="T20" s="624"/>
      <c r="U20" s="624"/>
      <c r="V20" s="624"/>
      <c r="W20" s="624"/>
      <c r="X20" s="624"/>
      <c r="Y20" s="625"/>
      <c r="Z20" s="626">
        <v>63.1</v>
      </c>
      <c r="AA20" s="626"/>
      <c r="AB20" s="626"/>
      <c r="AC20" s="626"/>
      <c r="AD20" s="627">
        <v>6064141</v>
      </c>
      <c r="AE20" s="627"/>
      <c r="AF20" s="627"/>
      <c r="AG20" s="627"/>
      <c r="AH20" s="627"/>
      <c r="AI20" s="627"/>
      <c r="AJ20" s="627"/>
      <c r="AK20" s="627"/>
      <c r="AL20" s="628">
        <v>99.4</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9459495</v>
      </c>
      <c r="CS20" s="624"/>
      <c r="CT20" s="624"/>
      <c r="CU20" s="624"/>
      <c r="CV20" s="624"/>
      <c r="CW20" s="624"/>
      <c r="CX20" s="624"/>
      <c r="CY20" s="625"/>
      <c r="CZ20" s="626">
        <v>100</v>
      </c>
      <c r="DA20" s="626"/>
      <c r="DB20" s="626"/>
      <c r="DC20" s="626"/>
      <c r="DD20" s="632">
        <v>794781</v>
      </c>
      <c r="DE20" s="624"/>
      <c r="DF20" s="624"/>
      <c r="DG20" s="624"/>
      <c r="DH20" s="624"/>
      <c r="DI20" s="624"/>
      <c r="DJ20" s="624"/>
      <c r="DK20" s="624"/>
      <c r="DL20" s="624"/>
      <c r="DM20" s="624"/>
      <c r="DN20" s="624"/>
      <c r="DO20" s="624"/>
      <c r="DP20" s="625"/>
      <c r="DQ20" s="632">
        <v>6816844</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5087</v>
      </c>
      <c r="S21" s="624"/>
      <c r="T21" s="624"/>
      <c r="U21" s="624"/>
      <c r="V21" s="624"/>
      <c r="W21" s="624"/>
      <c r="X21" s="624"/>
      <c r="Y21" s="625"/>
      <c r="Z21" s="626">
        <v>0.1</v>
      </c>
      <c r="AA21" s="626"/>
      <c r="AB21" s="626"/>
      <c r="AC21" s="626"/>
      <c r="AD21" s="627">
        <v>5087</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194857</v>
      </c>
      <c r="S22" s="624"/>
      <c r="T22" s="624"/>
      <c r="U22" s="624"/>
      <c r="V22" s="624"/>
      <c r="W22" s="624"/>
      <c r="X22" s="624"/>
      <c r="Y22" s="625"/>
      <c r="Z22" s="626">
        <v>1.9</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125045</v>
      </c>
      <c r="S23" s="624"/>
      <c r="T23" s="624"/>
      <c r="U23" s="624"/>
      <c r="V23" s="624"/>
      <c r="W23" s="624"/>
      <c r="X23" s="624"/>
      <c r="Y23" s="625"/>
      <c r="Z23" s="626">
        <v>1.3</v>
      </c>
      <c r="AA23" s="626"/>
      <c r="AB23" s="626"/>
      <c r="AC23" s="626"/>
      <c r="AD23" s="627">
        <v>254</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71426</v>
      </c>
      <c r="S24" s="624"/>
      <c r="T24" s="624"/>
      <c r="U24" s="624"/>
      <c r="V24" s="624"/>
      <c r="W24" s="624"/>
      <c r="X24" s="624"/>
      <c r="Y24" s="625"/>
      <c r="Z24" s="626">
        <v>0.7</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4285062</v>
      </c>
      <c r="CS24" s="613"/>
      <c r="CT24" s="613"/>
      <c r="CU24" s="613"/>
      <c r="CV24" s="613"/>
      <c r="CW24" s="613"/>
      <c r="CX24" s="613"/>
      <c r="CY24" s="614"/>
      <c r="CZ24" s="650">
        <v>45.3</v>
      </c>
      <c r="DA24" s="651"/>
      <c r="DB24" s="651"/>
      <c r="DC24" s="652"/>
      <c r="DD24" s="649">
        <v>2666571</v>
      </c>
      <c r="DE24" s="613"/>
      <c r="DF24" s="613"/>
      <c r="DG24" s="613"/>
      <c r="DH24" s="613"/>
      <c r="DI24" s="613"/>
      <c r="DJ24" s="613"/>
      <c r="DK24" s="614"/>
      <c r="DL24" s="649">
        <v>2654917</v>
      </c>
      <c r="DM24" s="613"/>
      <c r="DN24" s="613"/>
      <c r="DO24" s="613"/>
      <c r="DP24" s="613"/>
      <c r="DQ24" s="613"/>
      <c r="DR24" s="613"/>
      <c r="DS24" s="613"/>
      <c r="DT24" s="613"/>
      <c r="DU24" s="613"/>
      <c r="DV24" s="614"/>
      <c r="DW24" s="617">
        <v>40.700000000000003</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1118970</v>
      </c>
      <c r="S25" s="624"/>
      <c r="T25" s="624"/>
      <c r="U25" s="624"/>
      <c r="V25" s="624"/>
      <c r="W25" s="624"/>
      <c r="X25" s="624"/>
      <c r="Y25" s="625"/>
      <c r="Z25" s="626">
        <v>11.2</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1384496</v>
      </c>
      <c r="CS25" s="655"/>
      <c r="CT25" s="655"/>
      <c r="CU25" s="655"/>
      <c r="CV25" s="655"/>
      <c r="CW25" s="655"/>
      <c r="CX25" s="655"/>
      <c r="CY25" s="656"/>
      <c r="CZ25" s="657">
        <v>14.6</v>
      </c>
      <c r="DA25" s="658"/>
      <c r="DB25" s="658"/>
      <c r="DC25" s="659"/>
      <c r="DD25" s="632">
        <v>1207734</v>
      </c>
      <c r="DE25" s="655"/>
      <c r="DF25" s="655"/>
      <c r="DG25" s="655"/>
      <c r="DH25" s="655"/>
      <c r="DI25" s="655"/>
      <c r="DJ25" s="655"/>
      <c r="DK25" s="656"/>
      <c r="DL25" s="632">
        <v>1196080</v>
      </c>
      <c r="DM25" s="655"/>
      <c r="DN25" s="655"/>
      <c r="DO25" s="655"/>
      <c r="DP25" s="655"/>
      <c r="DQ25" s="655"/>
      <c r="DR25" s="655"/>
      <c r="DS25" s="655"/>
      <c r="DT25" s="655"/>
      <c r="DU25" s="655"/>
      <c r="DV25" s="656"/>
      <c r="DW25" s="628">
        <v>18.399999999999999</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896327</v>
      </c>
      <c r="CS26" s="624"/>
      <c r="CT26" s="624"/>
      <c r="CU26" s="624"/>
      <c r="CV26" s="624"/>
      <c r="CW26" s="624"/>
      <c r="CX26" s="624"/>
      <c r="CY26" s="625"/>
      <c r="CZ26" s="657">
        <v>9.5</v>
      </c>
      <c r="DA26" s="658"/>
      <c r="DB26" s="658"/>
      <c r="DC26" s="659"/>
      <c r="DD26" s="632">
        <v>746208</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687266</v>
      </c>
      <c r="S27" s="624"/>
      <c r="T27" s="624"/>
      <c r="U27" s="624"/>
      <c r="V27" s="624"/>
      <c r="W27" s="624"/>
      <c r="X27" s="624"/>
      <c r="Y27" s="625"/>
      <c r="Z27" s="626">
        <v>6.9</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2985953</v>
      </c>
      <c r="BH27" s="624"/>
      <c r="BI27" s="624"/>
      <c r="BJ27" s="624"/>
      <c r="BK27" s="624"/>
      <c r="BL27" s="624"/>
      <c r="BM27" s="624"/>
      <c r="BN27" s="625"/>
      <c r="BO27" s="626">
        <v>100</v>
      </c>
      <c r="BP27" s="626"/>
      <c r="BQ27" s="626"/>
      <c r="BR27" s="626"/>
      <c r="BS27" s="632">
        <v>30056</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1957158</v>
      </c>
      <c r="CS27" s="655"/>
      <c r="CT27" s="655"/>
      <c r="CU27" s="655"/>
      <c r="CV27" s="655"/>
      <c r="CW27" s="655"/>
      <c r="CX27" s="655"/>
      <c r="CY27" s="656"/>
      <c r="CZ27" s="657">
        <v>20.7</v>
      </c>
      <c r="DA27" s="658"/>
      <c r="DB27" s="658"/>
      <c r="DC27" s="659"/>
      <c r="DD27" s="632">
        <v>515670</v>
      </c>
      <c r="DE27" s="655"/>
      <c r="DF27" s="655"/>
      <c r="DG27" s="655"/>
      <c r="DH27" s="655"/>
      <c r="DI27" s="655"/>
      <c r="DJ27" s="655"/>
      <c r="DK27" s="656"/>
      <c r="DL27" s="632">
        <v>515670</v>
      </c>
      <c r="DM27" s="655"/>
      <c r="DN27" s="655"/>
      <c r="DO27" s="655"/>
      <c r="DP27" s="655"/>
      <c r="DQ27" s="655"/>
      <c r="DR27" s="655"/>
      <c r="DS27" s="655"/>
      <c r="DT27" s="655"/>
      <c r="DU27" s="655"/>
      <c r="DV27" s="656"/>
      <c r="DW27" s="628">
        <v>7.9</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133109</v>
      </c>
      <c r="S28" s="624"/>
      <c r="T28" s="624"/>
      <c r="U28" s="624"/>
      <c r="V28" s="624"/>
      <c r="W28" s="624"/>
      <c r="X28" s="624"/>
      <c r="Y28" s="625"/>
      <c r="Z28" s="626">
        <v>1.3</v>
      </c>
      <c r="AA28" s="626"/>
      <c r="AB28" s="626"/>
      <c r="AC28" s="626"/>
      <c r="AD28" s="627">
        <v>28816</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943408</v>
      </c>
      <c r="CS28" s="624"/>
      <c r="CT28" s="624"/>
      <c r="CU28" s="624"/>
      <c r="CV28" s="624"/>
      <c r="CW28" s="624"/>
      <c r="CX28" s="624"/>
      <c r="CY28" s="625"/>
      <c r="CZ28" s="657">
        <v>10</v>
      </c>
      <c r="DA28" s="658"/>
      <c r="DB28" s="658"/>
      <c r="DC28" s="659"/>
      <c r="DD28" s="632">
        <v>943167</v>
      </c>
      <c r="DE28" s="624"/>
      <c r="DF28" s="624"/>
      <c r="DG28" s="624"/>
      <c r="DH28" s="624"/>
      <c r="DI28" s="624"/>
      <c r="DJ28" s="624"/>
      <c r="DK28" s="625"/>
      <c r="DL28" s="632">
        <v>943167</v>
      </c>
      <c r="DM28" s="624"/>
      <c r="DN28" s="624"/>
      <c r="DO28" s="624"/>
      <c r="DP28" s="624"/>
      <c r="DQ28" s="624"/>
      <c r="DR28" s="624"/>
      <c r="DS28" s="624"/>
      <c r="DT28" s="624"/>
      <c r="DU28" s="624"/>
      <c r="DV28" s="625"/>
      <c r="DW28" s="628">
        <v>14.5</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2846</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943408</v>
      </c>
      <c r="CS29" s="655"/>
      <c r="CT29" s="655"/>
      <c r="CU29" s="655"/>
      <c r="CV29" s="655"/>
      <c r="CW29" s="655"/>
      <c r="CX29" s="655"/>
      <c r="CY29" s="656"/>
      <c r="CZ29" s="657">
        <v>10</v>
      </c>
      <c r="DA29" s="658"/>
      <c r="DB29" s="658"/>
      <c r="DC29" s="659"/>
      <c r="DD29" s="632">
        <v>943167</v>
      </c>
      <c r="DE29" s="655"/>
      <c r="DF29" s="655"/>
      <c r="DG29" s="655"/>
      <c r="DH29" s="655"/>
      <c r="DI29" s="655"/>
      <c r="DJ29" s="655"/>
      <c r="DK29" s="656"/>
      <c r="DL29" s="632">
        <v>943167</v>
      </c>
      <c r="DM29" s="655"/>
      <c r="DN29" s="655"/>
      <c r="DO29" s="655"/>
      <c r="DP29" s="655"/>
      <c r="DQ29" s="655"/>
      <c r="DR29" s="655"/>
      <c r="DS29" s="655"/>
      <c r="DT29" s="655"/>
      <c r="DU29" s="655"/>
      <c r="DV29" s="656"/>
      <c r="DW29" s="628">
        <v>14.5</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250000</v>
      </c>
      <c r="S30" s="624"/>
      <c r="T30" s="624"/>
      <c r="U30" s="624"/>
      <c r="V30" s="624"/>
      <c r="W30" s="624"/>
      <c r="X30" s="624"/>
      <c r="Y30" s="625"/>
      <c r="Z30" s="626">
        <v>2.5</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98.7</v>
      </c>
      <c r="BH30" s="682"/>
      <c r="BI30" s="682"/>
      <c r="BJ30" s="682"/>
      <c r="BK30" s="682"/>
      <c r="BL30" s="682"/>
      <c r="BM30" s="618">
        <v>95.1</v>
      </c>
      <c r="BN30" s="682"/>
      <c r="BO30" s="682"/>
      <c r="BP30" s="682"/>
      <c r="BQ30" s="683"/>
      <c r="BR30" s="681">
        <v>98.7</v>
      </c>
      <c r="BS30" s="682"/>
      <c r="BT30" s="682"/>
      <c r="BU30" s="682"/>
      <c r="BV30" s="682"/>
      <c r="BW30" s="682"/>
      <c r="BX30" s="618">
        <v>95.1</v>
      </c>
      <c r="BY30" s="682"/>
      <c r="BZ30" s="682"/>
      <c r="CA30" s="682"/>
      <c r="CB30" s="683"/>
      <c r="CD30" s="686"/>
      <c r="CE30" s="687"/>
      <c r="CF30" s="637" t="s">
        <v>288</v>
      </c>
      <c r="CG30" s="638"/>
      <c r="CH30" s="638"/>
      <c r="CI30" s="638"/>
      <c r="CJ30" s="638"/>
      <c r="CK30" s="638"/>
      <c r="CL30" s="638"/>
      <c r="CM30" s="638"/>
      <c r="CN30" s="638"/>
      <c r="CO30" s="638"/>
      <c r="CP30" s="638"/>
      <c r="CQ30" s="639"/>
      <c r="CR30" s="623">
        <v>869625</v>
      </c>
      <c r="CS30" s="624"/>
      <c r="CT30" s="624"/>
      <c r="CU30" s="624"/>
      <c r="CV30" s="624"/>
      <c r="CW30" s="624"/>
      <c r="CX30" s="624"/>
      <c r="CY30" s="625"/>
      <c r="CZ30" s="657">
        <v>9.1999999999999993</v>
      </c>
      <c r="DA30" s="658"/>
      <c r="DB30" s="658"/>
      <c r="DC30" s="659"/>
      <c r="DD30" s="632">
        <v>869384</v>
      </c>
      <c r="DE30" s="624"/>
      <c r="DF30" s="624"/>
      <c r="DG30" s="624"/>
      <c r="DH30" s="624"/>
      <c r="DI30" s="624"/>
      <c r="DJ30" s="624"/>
      <c r="DK30" s="625"/>
      <c r="DL30" s="632">
        <v>869384</v>
      </c>
      <c r="DM30" s="624"/>
      <c r="DN30" s="624"/>
      <c r="DO30" s="624"/>
      <c r="DP30" s="624"/>
      <c r="DQ30" s="624"/>
      <c r="DR30" s="624"/>
      <c r="DS30" s="624"/>
      <c r="DT30" s="624"/>
      <c r="DU30" s="624"/>
      <c r="DV30" s="625"/>
      <c r="DW30" s="628">
        <v>13.3</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396798</v>
      </c>
      <c r="S31" s="624"/>
      <c r="T31" s="624"/>
      <c r="U31" s="624"/>
      <c r="V31" s="624"/>
      <c r="W31" s="624"/>
      <c r="X31" s="624"/>
      <c r="Y31" s="625"/>
      <c r="Z31" s="626">
        <v>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98.5</v>
      </c>
      <c r="BH31" s="655"/>
      <c r="BI31" s="655"/>
      <c r="BJ31" s="655"/>
      <c r="BK31" s="655"/>
      <c r="BL31" s="655"/>
      <c r="BM31" s="629">
        <v>94.5</v>
      </c>
      <c r="BN31" s="679"/>
      <c r="BO31" s="679"/>
      <c r="BP31" s="679"/>
      <c r="BQ31" s="680"/>
      <c r="BR31" s="678">
        <v>98.2</v>
      </c>
      <c r="BS31" s="655"/>
      <c r="BT31" s="655"/>
      <c r="BU31" s="655"/>
      <c r="BV31" s="655"/>
      <c r="BW31" s="655"/>
      <c r="BX31" s="629">
        <v>94.2</v>
      </c>
      <c r="BY31" s="679"/>
      <c r="BZ31" s="679"/>
      <c r="CA31" s="679"/>
      <c r="CB31" s="680"/>
      <c r="CD31" s="686"/>
      <c r="CE31" s="687"/>
      <c r="CF31" s="637" t="s">
        <v>292</v>
      </c>
      <c r="CG31" s="638"/>
      <c r="CH31" s="638"/>
      <c r="CI31" s="638"/>
      <c r="CJ31" s="638"/>
      <c r="CK31" s="638"/>
      <c r="CL31" s="638"/>
      <c r="CM31" s="638"/>
      <c r="CN31" s="638"/>
      <c r="CO31" s="638"/>
      <c r="CP31" s="638"/>
      <c r="CQ31" s="639"/>
      <c r="CR31" s="623">
        <v>73783</v>
      </c>
      <c r="CS31" s="655"/>
      <c r="CT31" s="655"/>
      <c r="CU31" s="655"/>
      <c r="CV31" s="655"/>
      <c r="CW31" s="655"/>
      <c r="CX31" s="655"/>
      <c r="CY31" s="656"/>
      <c r="CZ31" s="657">
        <v>0.8</v>
      </c>
      <c r="DA31" s="658"/>
      <c r="DB31" s="658"/>
      <c r="DC31" s="659"/>
      <c r="DD31" s="632">
        <v>73783</v>
      </c>
      <c r="DE31" s="655"/>
      <c r="DF31" s="655"/>
      <c r="DG31" s="655"/>
      <c r="DH31" s="655"/>
      <c r="DI31" s="655"/>
      <c r="DJ31" s="655"/>
      <c r="DK31" s="656"/>
      <c r="DL31" s="632">
        <v>73783</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159650</v>
      </c>
      <c r="S32" s="624"/>
      <c r="T32" s="624"/>
      <c r="U32" s="624"/>
      <c r="V32" s="624"/>
      <c r="W32" s="624"/>
      <c r="X32" s="624"/>
      <c r="Y32" s="625"/>
      <c r="Z32" s="626">
        <v>1.6</v>
      </c>
      <c r="AA32" s="626"/>
      <c r="AB32" s="626"/>
      <c r="AC32" s="626"/>
      <c r="AD32" s="627">
        <v>332</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98.9</v>
      </c>
      <c r="BH32" s="691"/>
      <c r="BI32" s="691"/>
      <c r="BJ32" s="691"/>
      <c r="BK32" s="691"/>
      <c r="BL32" s="691"/>
      <c r="BM32" s="692">
        <v>95.2</v>
      </c>
      <c r="BN32" s="691"/>
      <c r="BO32" s="691"/>
      <c r="BP32" s="691"/>
      <c r="BQ32" s="693"/>
      <c r="BR32" s="690">
        <v>99.2</v>
      </c>
      <c r="BS32" s="691"/>
      <c r="BT32" s="691"/>
      <c r="BU32" s="691"/>
      <c r="BV32" s="691"/>
      <c r="BW32" s="691"/>
      <c r="BX32" s="692">
        <v>95.5</v>
      </c>
      <c r="BY32" s="691"/>
      <c r="BZ32" s="691"/>
      <c r="CA32" s="691"/>
      <c r="CB32" s="693"/>
      <c r="CD32" s="688"/>
      <c r="CE32" s="689"/>
      <c r="CF32" s="637" t="s">
        <v>295</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547759</v>
      </c>
      <c r="S33" s="624"/>
      <c r="T33" s="624"/>
      <c r="U33" s="624"/>
      <c r="V33" s="624"/>
      <c r="W33" s="624"/>
      <c r="X33" s="624"/>
      <c r="Y33" s="625"/>
      <c r="Z33" s="626">
        <v>5.5</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4378010</v>
      </c>
      <c r="CS33" s="655"/>
      <c r="CT33" s="655"/>
      <c r="CU33" s="655"/>
      <c r="CV33" s="655"/>
      <c r="CW33" s="655"/>
      <c r="CX33" s="655"/>
      <c r="CY33" s="656"/>
      <c r="CZ33" s="657">
        <v>46.3</v>
      </c>
      <c r="DA33" s="658"/>
      <c r="DB33" s="658"/>
      <c r="DC33" s="659"/>
      <c r="DD33" s="632">
        <v>3789143</v>
      </c>
      <c r="DE33" s="655"/>
      <c r="DF33" s="655"/>
      <c r="DG33" s="655"/>
      <c r="DH33" s="655"/>
      <c r="DI33" s="655"/>
      <c r="DJ33" s="655"/>
      <c r="DK33" s="656"/>
      <c r="DL33" s="632">
        <v>3490183</v>
      </c>
      <c r="DM33" s="655"/>
      <c r="DN33" s="655"/>
      <c r="DO33" s="655"/>
      <c r="DP33" s="655"/>
      <c r="DQ33" s="655"/>
      <c r="DR33" s="655"/>
      <c r="DS33" s="655"/>
      <c r="DT33" s="655"/>
      <c r="DU33" s="655"/>
      <c r="DV33" s="656"/>
      <c r="DW33" s="628">
        <v>53.6</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1797136</v>
      </c>
      <c r="CS34" s="624"/>
      <c r="CT34" s="624"/>
      <c r="CU34" s="624"/>
      <c r="CV34" s="624"/>
      <c r="CW34" s="624"/>
      <c r="CX34" s="624"/>
      <c r="CY34" s="625"/>
      <c r="CZ34" s="657">
        <v>19</v>
      </c>
      <c r="DA34" s="658"/>
      <c r="DB34" s="658"/>
      <c r="DC34" s="659"/>
      <c r="DD34" s="632">
        <v>1515651</v>
      </c>
      <c r="DE34" s="624"/>
      <c r="DF34" s="624"/>
      <c r="DG34" s="624"/>
      <c r="DH34" s="624"/>
      <c r="DI34" s="624"/>
      <c r="DJ34" s="624"/>
      <c r="DK34" s="625"/>
      <c r="DL34" s="632">
        <v>1405069</v>
      </c>
      <c r="DM34" s="624"/>
      <c r="DN34" s="624"/>
      <c r="DO34" s="624"/>
      <c r="DP34" s="624"/>
      <c r="DQ34" s="624"/>
      <c r="DR34" s="624"/>
      <c r="DS34" s="624"/>
      <c r="DT34" s="624"/>
      <c r="DU34" s="624"/>
      <c r="DV34" s="625"/>
      <c r="DW34" s="628">
        <v>21.6</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417259</v>
      </c>
      <c r="S35" s="624"/>
      <c r="T35" s="624"/>
      <c r="U35" s="624"/>
      <c r="V35" s="624"/>
      <c r="W35" s="624"/>
      <c r="X35" s="624"/>
      <c r="Y35" s="625"/>
      <c r="Z35" s="626">
        <v>4.2</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1190731</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-149612</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73611</v>
      </c>
      <c r="CS35" s="655"/>
      <c r="CT35" s="655"/>
      <c r="CU35" s="655"/>
      <c r="CV35" s="655"/>
      <c r="CW35" s="655"/>
      <c r="CX35" s="655"/>
      <c r="CY35" s="656"/>
      <c r="CZ35" s="657">
        <v>0.8</v>
      </c>
      <c r="DA35" s="658"/>
      <c r="DB35" s="658"/>
      <c r="DC35" s="659"/>
      <c r="DD35" s="632">
        <v>68979</v>
      </c>
      <c r="DE35" s="655"/>
      <c r="DF35" s="655"/>
      <c r="DG35" s="655"/>
      <c r="DH35" s="655"/>
      <c r="DI35" s="655"/>
      <c r="DJ35" s="655"/>
      <c r="DK35" s="656"/>
      <c r="DL35" s="632">
        <v>68979</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10001367</v>
      </c>
      <c r="S36" s="696"/>
      <c r="T36" s="696"/>
      <c r="U36" s="696"/>
      <c r="V36" s="696"/>
      <c r="W36" s="696"/>
      <c r="X36" s="696"/>
      <c r="Y36" s="697"/>
      <c r="Z36" s="698">
        <v>100</v>
      </c>
      <c r="AA36" s="698"/>
      <c r="AB36" s="698"/>
      <c r="AC36" s="698"/>
      <c r="AD36" s="699">
        <v>6098630</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250000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-217182</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1506272</v>
      </c>
      <c r="CS36" s="624"/>
      <c r="CT36" s="624"/>
      <c r="CU36" s="624"/>
      <c r="CV36" s="624"/>
      <c r="CW36" s="624"/>
      <c r="CX36" s="624"/>
      <c r="CY36" s="625"/>
      <c r="CZ36" s="657">
        <v>15.9</v>
      </c>
      <c r="DA36" s="658"/>
      <c r="DB36" s="658"/>
      <c r="DC36" s="659"/>
      <c r="DD36" s="632">
        <v>1445889</v>
      </c>
      <c r="DE36" s="624"/>
      <c r="DF36" s="624"/>
      <c r="DG36" s="624"/>
      <c r="DH36" s="624"/>
      <c r="DI36" s="624"/>
      <c r="DJ36" s="624"/>
      <c r="DK36" s="625"/>
      <c r="DL36" s="632">
        <v>1338625</v>
      </c>
      <c r="DM36" s="624"/>
      <c r="DN36" s="624"/>
      <c r="DO36" s="624"/>
      <c r="DP36" s="624"/>
      <c r="DQ36" s="624"/>
      <c r="DR36" s="624"/>
      <c r="DS36" s="624"/>
      <c r="DT36" s="624"/>
      <c r="DU36" s="624"/>
      <c r="DV36" s="625"/>
      <c r="DW36" s="628">
        <v>20.5</v>
      </c>
      <c r="DX36" s="653"/>
      <c r="DY36" s="653"/>
      <c r="DZ36" s="653"/>
      <c r="EA36" s="653"/>
      <c r="EB36" s="653"/>
      <c r="EC36" s="654"/>
    </row>
    <row r="37" spans="2:133" ht="11.25" customHeight="1">
      <c r="AQ37" s="702" t="s">
        <v>310</v>
      </c>
      <c r="AR37" s="703"/>
      <c r="AS37" s="703"/>
      <c r="AT37" s="703"/>
      <c r="AU37" s="703"/>
      <c r="AV37" s="703"/>
      <c r="AW37" s="703"/>
      <c r="AX37" s="703"/>
      <c r="AY37" s="704"/>
      <c r="AZ37" s="623">
        <v>19037</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3988</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863556</v>
      </c>
      <c r="CS37" s="655"/>
      <c r="CT37" s="655"/>
      <c r="CU37" s="655"/>
      <c r="CV37" s="655"/>
      <c r="CW37" s="655"/>
      <c r="CX37" s="655"/>
      <c r="CY37" s="656"/>
      <c r="CZ37" s="657">
        <v>9.1</v>
      </c>
      <c r="DA37" s="658"/>
      <c r="DB37" s="658"/>
      <c r="DC37" s="659"/>
      <c r="DD37" s="632">
        <v>863556</v>
      </c>
      <c r="DE37" s="655"/>
      <c r="DF37" s="655"/>
      <c r="DG37" s="655"/>
      <c r="DH37" s="655"/>
      <c r="DI37" s="655"/>
      <c r="DJ37" s="655"/>
      <c r="DK37" s="656"/>
      <c r="DL37" s="632">
        <v>863556</v>
      </c>
      <c r="DM37" s="655"/>
      <c r="DN37" s="655"/>
      <c r="DO37" s="655"/>
      <c r="DP37" s="655"/>
      <c r="DQ37" s="655"/>
      <c r="DR37" s="655"/>
      <c r="DS37" s="655"/>
      <c r="DT37" s="655"/>
      <c r="DU37" s="655"/>
      <c r="DV37" s="656"/>
      <c r="DW37" s="628">
        <v>13.3</v>
      </c>
      <c r="DX37" s="653"/>
      <c r="DY37" s="653"/>
      <c r="DZ37" s="653"/>
      <c r="EA37" s="653"/>
      <c r="EB37" s="653"/>
      <c r="EC37" s="654"/>
    </row>
    <row r="38" spans="2:133" ht="11.25" customHeight="1">
      <c r="AQ38" s="702" t="s">
        <v>313</v>
      </c>
      <c r="AR38" s="703"/>
      <c r="AS38" s="703"/>
      <c r="AT38" s="703"/>
      <c r="AU38" s="703"/>
      <c r="AV38" s="703"/>
      <c r="AW38" s="703"/>
      <c r="AX38" s="703"/>
      <c r="AY38" s="704"/>
      <c r="AZ38" s="623" t="s">
        <v>107</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6725</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921694</v>
      </c>
      <c r="CS38" s="624"/>
      <c r="CT38" s="624"/>
      <c r="CU38" s="624"/>
      <c r="CV38" s="624"/>
      <c r="CW38" s="624"/>
      <c r="CX38" s="624"/>
      <c r="CY38" s="625"/>
      <c r="CZ38" s="657">
        <v>9.6999999999999993</v>
      </c>
      <c r="DA38" s="658"/>
      <c r="DB38" s="658"/>
      <c r="DC38" s="659"/>
      <c r="DD38" s="632">
        <v>747510</v>
      </c>
      <c r="DE38" s="624"/>
      <c r="DF38" s="624"/>
      <c r="DG38" s="624"/>
      <c r="DH38" s="624"/>
      <c r="DI38" s="624"/>
      <c r="DJ38" s="624"/>
      <c r="DK38" s="625"/>
      <c r="DL38" s="632">
        <v>677510</v>
      </c>
      <c r="DM38" s="624"/>
      <c r="DN38" s="624"/>
      <c r="DO38" s="624"/>
      <c r="DP38" s="624"/>
      <c r="DQ38" s="624"/>
      <c r="DR38" s="624"/>
      <c r="DS38" s="624"/>
      <c r="DT38" s="624"/>
      <c r="DU38" s="624"/>
      <c r="DV38" s="625"/>
      <c r="DW38" s="628">
        <v>10.4</v>
      </c>
      <c r="DX38" s="653"/>
      <c r="DY38" s="653"/>
      <c r="DZ38" s="653"/>
      <c r="EA38" s="653"/>
      <c r="EB38" s="653"/>
      <c r="EC38" s="654"/>
    </row>
    <row r="39" spans="2:133" ht="11.25" customHeight="1">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82</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62883</v>
      </c>
      <c r="CS39" s="655"/>
      <c r="CT39" s="655"/>
      <c r="CU39" s="655"/>
      <c r="CV39" s="655"/>
      <c r="CW39" s="655"/>
      <c r="CX39" s="655"/>
      <c r="CY39" s="656"/>
      <c r="CZ39" s="657">
        <v>0.7</v>
      </c>
      <c r="DA39" s="658"/>
      <c r="DB39" s="658"/>
      <c r="DC39" s="659"/>
      <c r="DD39" s="632" t="s">
        <v>107</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323764</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126</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16414</v>
      </c>
      <c r="CS40" s="624"/>
      <c r="CT40" s="624"/>
      <c r="CU40" s="624"/>
      <c r="CV40" s="624"/>
      <c r="CW40" s="624"/>
      <c r="CX40" s="624"/>
      <c r="CY40" s="625"/>
      <c r="CZ40" s="657">
        <v>0.2</v>
      </c>
      <c r="DA40" s="658"/>
      <c r="DB40" s="658"/>
      <c r="DC40" s="659"/>
      <c r="DD40" s="632">
        <v>11114</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597930</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329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796423</v>
      </c>
      <c r="CS42" s="624"/>
      <c r="CT42" s="624"/>
      <c r="CU42" s="624"/>
      <c r="CV42" s="624"/>
      <c r="CW42" s="624"/>
      <c r="CX42" s="624"/>
      <c r="CY42" s="625"/>
      <c r="CZ42" s="657">
        <v>8.4</v>
      </c>
      <c r="DA42" s="706"/>
      <c r="DB42" s="706"/>
      <c r="DC42" s="707"/>
      <c r="DD42" s="632">
        <v>361130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39802</v>
      </c>
      <c r="CS43" s="655"/>
      <c r="CT43" s="655"/>
      <c r="CU43" s="655"/>
      <c r="CV43" s="655"/>
      <c r="CW43" s="655"/>
      <c r="CX43" s="655"/>
      <c r="CY43" s="656"/>
      <c r="CZ43" s="657">
        <v>0.4</v>
      </c>
      <c r="DA43" s="658"/>
      <c r="DB43" s="658"/>
      <c r="DC43" s="659"/>
      <c r="DD43" s="632">
        <v>39802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794781</v>
      </c>
      <c r="CS44" s="624"/>
      <c r="CT44" s="624"/>
      <c r="CU44" s="624"/>
      <c r="CV44" s="624"/>
      <c r="CW44" s="624"/>
      <c r="CX44" s="624"/>
      <c r="CY44" s="625"/>
      <c r="CZ44" s="657">
        <v>8.4</v>
      </c>
      <c r="DA44" s="706"/>
      <c r="DB44" s="706"/>
      <c r="DC44" s="707"/>
      <c r="DD44" s="632">
        <v>360745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46202</v>
      </c>
      <c r="CS45" s="655"/>
      <c r="CT45" s="655"/>
      <c r="CU45" s="655"/>
      <c r="CV45" s="655"/>
      <c r="CW45" s="655"/>
      <c r="CX45" s="655"/>
      <c r="CY45" s="656"/>
      <c r="CZ45" s="657">
        <v>0.5</v>
      </c>
      <c r="DA45" s="658"/>
      <c r="DB45" s="658"/>
      <c r="DC45" s="659"/>
      <c r="DD45" s="632">
        <v>1453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748579</v>
      </c>
      <c r="CS46" s="624"/>
      <c r="CT46" s="624"/>
      <c r="CU46" s="624"/>
      <c r="CV46" s="624"/>
      <c r="CW46" s="624"/>
      <c r="CX46" s="624"/>
      <c r="CY46" s="625"/>
      <c r="CZ46" s="657">
        <v>7.9</v>
      </c>
      <c r="DA46" s="706"/>
      <c r="DB46" s="706"/>
      <c r="DC46" s="707"/>
      <c r="DD46" s="632">
        <v>359292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1642</v>
      </c>
      <c r="CS47" s="655"/>
      <c r="CT47" s="655"/>
      <c r="CU47" s="655"/>
      <c r="CV47" s="655"/>
      <c r="CW47" s="655"/>
      <c r="CX47" s="655"/>
      <c r="CY47" s="656"/>
      <c r="CZ47" s="657">
        <v>0</v>
      </c>
      <c r="DA47" s="658"/>
      <c r="DB47" s="658"/>
      <c r="DC47" s="659"/>
      <c r="DD47" s="632">
        <v>385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9459495</v>
      </c>
      <c r="CS49" s="691"/>
      <c r="CT49" s="691"/>
      <c r="CU49" s="691"/>
      <c r="CV49" s="691"/>
      <c r="CW49" s="691"/>
      <c r="CX49" s="691"/>
      <c r="CY49" s="718"/>
      <c r="CZ49" s="719">
        <v>100</v>
      </c>
      <c r="DA49" s="720"/>
      <c r="DB49" s="720"/>
      <c r="DC49" s="721"/>
      <c r="DD49" s="722">
        <v>6816844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10001</v>
      </c>
      <c r="R7" s="753"/>
      <c r="S7" s="753"/>
      <c r="T7" s="753"/>
      <c r="U7" s="753"/>
      <c r="V7" s="753">
        <v>9459</v>
      </c>
      <c r="W7" s="753"/>
      <c r="X7" s="753"/>
      <c r="Y7" s="753"/>
      <c r="Z7" s="753"/>
      <c r="AA7" s="753">
        <v>542</v>
      </c>
      <c r="AB7" s="753"/>
      <c r="AC7" s="753"/>
      <c r="AD7" s="753"/>
      <c r="AE7" s="754"/>
      <c r="AF7" s="755">
        <v>382</v>
      </c>
      <c r="AG7" s="756"/>
      <c r="AH7" s="756"/>
      <c r="AI7" s="756"/>
      <c r="AJ7" s="757"/>
      <c r="AK7" s="792">
        <v>250</v>
      </c>
      <c r="AL7" s="793"/>
      <c r="AM7" s="793"/>
      <c r="AN7" s="793"/>
      <c r="AO7" s="793"/>
      <c r="AP7" s="793">
        <v>7123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10001</v>
      </c>
      <c r="R23" s="812"/>
      <c r="S23" s="812"/>
      <c r="T23" s="812"/>
      <c r="U23" s="812"/>
      <c r="V23" s="812">
        <v>9459</v>
      </c>
      <c r="W23" s="812"/>
      <c r="X23" s="812"/>
      <c r="Y23" s="812"/>
      <c r="Z23" s="812"/>
      <c r="AA23" s="812">
        <v>542</v>
      </c>
      <c r="AB23" s="812"/>
      <c r="AC23" s="812"/>
      <c r="AD23" s="812"/>
      <c r="AE23" s="813"/>
      <c r="AF23" s="814">
        <v>382</v>
      </c>
      <c r="AG23" s="812"/>
      <c r="AH23" s="812"/>
      <c r="AI23" s="812"/>
      <c r="AJ23" s="815"/>
      <c r="AK23" s="816"/>
      <c r="AL23" s="817"/>
      <c r="AM23" s="817"/>
      <c r="AN23" s="817"/>
      <c r="AO23" s="817"/>
      <c r="AP23" s="812">
        <v>7123</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840">
        <v>3612</v>
      </c>
      <c r="R28" s="841"/>
      <c r="S28" s="841"/>
      <c r="T28" s="841"/>
      <c r="U28" s="841"/>
      <c r="V28" s="841">
        <v>3762</v>
      </c>
      <c r="W28" s="841"/>
      <c r="X28" s="841"/>
      <c r="Y28" s="841"/>
      <c r="Z28" s="841"/>
      <c r="AA28" s="841">
        <v>-150</v>
      </c>
      <c r="AB28" s="841"/>
      <c r="AC28" s="841"/>
      <c r="AD28" s="841"/>
      <c r="AE28" s="842"/>
      <c r="AF28" s="843">
        <v>-150</v>
      </c>
      <c r="AG28" s="841"/>
      <c r="AH28" s="841"/>
      <c r="AI28" s="841"/>
      <c r="AJ28" s="844"/>
      <c r="AK28" s="845">
        <v>324</v>
      </c>
      <c r="AL28" s="836"/>
      <c r="AM28" s="836"/>
      <c r="AN28" s="836"/>
      <c r="AO28" s="836"/>
      <c r="AP28" s="836" t="s">
        <v>532</v>
      </c>
      <c r="AQ28" s="836"/>
      <c r="AR28" s="836"/>
      <c r="AS28" s="836"/>
      <c r="AT28" s="836"/>
      <c r="AU28" s="836" t="s">
        <v>532</v>
      </c>
      <c r="AV28" s="836"/>
      <c r="AW28" s="836"/>
      <c r="AX28" s="836"/>
      <c r="AY28" s="836"/>
      <c r="AZ28" s="837" t="s">
        <v>532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359</v>
      </c>
      <c r="R29" s="777"/>
      <c r="S29" s="777"/>
      <c r="T29" s="777"/>
      <c r="U29" s="777"/>
      <c r="V29" s="777">
        <v>353</v>
      </c>
      <c r="W29" s="777"/>
      <c r="X29" s="777"/>
      <c r="Y29" s="777"/>
      <c r="Z29" s="777"/>
      <c r="AA29" s="777">
        <v>6</v>
      </c>
      <c r="AB29" s="777"/>
      <c r="AC29" s="777"/>
      <c r="AD29" s="777"/>
      <c r="AE29" s="778"/>
      <c r="AF29" s="779">
        <v>6</v>
      </c>
      <c r="AG29" s="780"/>
      <c r="AH29" s="780"/>
      <c r="AI29" s="780"/>
      <c r="AJ29" s="781"/>
      <c r="AK29" s="848">
        <v>372</v>
      </c>
      <c r="AL29" s="849"/>
      <c r="AM29" s="849"/>
      <c r="AN29" s="849"/>
      <c r="AO29" s="849"/>
      <c r="AP29" s="849" t="s">
        <v>532</v>
      </c>
      <c r="AQ29" s="849"/>
      <c r="AR29" s="849"/>
      <c r="AS29" s="849"/>
      <c r="AT29" s="849"/>
      <c r="AU29" s="849" t="s">
        <v>533</v>
      </c>
      <c r="AV29" s="849"/>
      <c r="AW29" s="849"/>
      <c r="AX29" s="849"/>
      <c r="AY29" s="849"/>
      <c r="AZ29" s="850" t="s">
        <v>533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449</v>
      </c>
      <c r="R30" s="777"/>
      <c r="S30" s="777"/>
      <c r="T30" s="777"/>
      <c r="U30" s="777"/>
      <c r="V30" s="777">
        <v>464</v>
      </c>
      <c r="W30" s="777"/>
      <c r="X30" s="777"/>
      <c r="Y30" s="777"/>
      <c r="Z30" s="777"/>
      <c r="AA30" s="777">
        <v>-15</v>
      </c>
      <c r="AB30" s="777"/>
      <c r="AC30" s="777"/>
      <c r="AD30" s="777"/>
      <c r="AE30" s="778"/>
      <c r="AF30" s="779">
        <v>579</v>
      </c>
      <c r="AG30" s="780"/>
      <c r="AH30" s="780"/>
      <c r="AI30" s="780"/>
      <c r="AJ30" s="781"/>
      <c r="AK30" s="848" t="s">
        <v>532</v>
      </c>
      <c r="AL30" s="849"/>
      <c r="AM30" s="849"/>
      <c r="AN30" s="849"/>
      <c r="AO30" s="849"/>
      <c r="AP30" s="849">
        <v>1040</v>
      </c>
      <c r="AQ30" s="849"/>
      <c r="AR30" s="849"/>
      <c r="AS30" s="849"/>
      <c r="AT30" s="849"/>
      <c r="AU30" s="849" t="s">
        <v>532</v>
      </c>
      <c r="AV30" s="849"/>
      <c r="AW30" s="849"/>
      <c r="AX30" s="849"/>
      <c r="AY30" s="849"/>
      <c r="AZ30" s="850" t="s">
        <v>533</v>
      </c>
      <c r="BA30" s="850"/>
      <c r="BB30" s="850"/>
      <c r="BC30" s="850"/>
      <c r="BD30" s="850"/>
      <c r="BE30" s="846" t="s">
        <v>376</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768</v>
      </c>
      <c r="R31" s="777"/>
      <c r="S31" s="777"/>
      <c r="T31" s="777"/>
      <c r="U31" s="777"/>
      <c r="V31" s="777">
        <v>753</v>
      </c>
      <c r="W31" s="777"/>
      <c r="X31" s="777"/>
      <c r="Y31" s="777"/>
      <c r="Z31" s="777"/>
      <c r="AA31" s="777">
        <v>15</v>
      </c>
      <c r="AB31" s="777"/>
      <c r="AC31" s="777"/>
      <c r="AD31" s="777"/>
      <c r="AE31" s="778"/>
      <c r="AF31" s="779">
        <v>135</v>
      </c>
      <c r="AG31" s="780"/>
      <c r="AH31" s="780"/>
      <c r="AI31" s="780"/>
      <c r="AJ31" s="781"/>
      <c r="AK31" s="848">
        <v>250</v>
      </c>
      <c r="AL31" s="849"/>
      <c r="AM31" s="849"/>
      <c r="AN31" s="849"/>
      <c r="AO31" s="849"/>
      <c r="AP31" s="849">
        <v>6727</v>
      </c>
      <c r="AQ31" s="849"/>
      <c r="AR31" s="849"/>
      <c r="AS31" s="849"/>
      <c r="AT31" s="849"/>
      <c r="AU31" s="849">
        <v>3047</v>
      </c>
      <c r="AV31" s="849"/>
      <c r="AW31" s="849"/>
      <c r="AX31" s="849"/>
      <c r="AY31" s="849"/>
      <c r="AZ31" s="850" t="s">
        <v>533</v>
      </c>
      <c r="BA31" s="850"/>
      <c r="BB31" s="850"/>
      <c r="BC31" s="850"/>
      <c r="BD31" s="850"/>
      <c r="BE31" s="846" t="s">
        <v>376</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379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570</v>
      </c>
      <c r="AG63" s="860"/>
      <c r="AH63" s="860"/>
      <c r="AI63" s="860"/>
      <c r="AJ63" s="861"/>
      <c r="AK63" s="862"/>
      <c r="AL63" s="857"/>
      <c r="AM63" s="857"/>
      <c r="AN63" s="857"/>
      <c r="AO63" s="857"/>
      <c r="AP63" s="860">
        <v>7767</v>
      </c>
      <c r="AQ63" s="860"/>
      <c r="AR63" s="860"/>
      <c r="AS63" s="860"/>
      <c r="AT63" s="860"/>
      <c r="AU63" s="860">
        <v>3047</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381</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526</v>
      </c>
      <c r="C68" s="888"/>
      <c r="D68" s="888"/>
      <c r="E68" s="888"/>
      <c r="F68" s="888"/>
      <c r="G68" s="888"/>
      <c r="H68" s="888"/>
      <c r="I68" s="888"/>
      <c r="J68" s="888"/>
      <c r="K68" s="888"/>
      <c r="L68" s="888"/>
      <c r="M68" s="888"/>
      <c r="N68" s="888"/>
      <c r="O68" s="888"/>
      <c r="P68" s="889"/>
      <c r="Q68" s="890">
        <v>100</v>
      </c>
      <c r="R68" s="884"/>
      <c r="S68" s="884"/>
      <c r="T68" s="884"/>
      <c r="U68" s="884"/>
      <c r="V68" s="884">
        <v>99</v>
      </c>
      <c r="W68" s="884"/>
      <c r="X68" s="884"/>
      <c r="Y68" s="884"/>
      <c r="Z68" s="884"/>
      <c r="AA68" s="884">
        <v>0</v>
      </c>
      <c r="AB68" s="884"/>
      <c r="AC68" s="884"/>
      <c r="AD68" s="884"/>
      <c r="AE68" s="884"/>
      <c r="AF68" s="884">
        <v>0</v>
      </c>
      <c r="AG68" s="884"/>
      <c r="AH68" s="884"/>
      <c r="AI68" s="884"/>
      <c r="AJ68" s="884"/>
      <c r="AK68" s="884">
        <v>2</v>
      </c>
      <c r="AL68" s="884"/>
      <c r="AM68" s="884"/>
      <c r="AN68" s="884"/>
      <c r="AO68" s="884"/>
      <c r="AP68" s="884" t="s">
        <v>471</v>
      </c>
      <c r="AQ68" s="884"/>
      <c r="AR68" s="884"/>
      <c r="AS68" s="884"/>
      <c r="AT68" s="884"/>
      <c r="AU68" s="884" t="s">
        <v>532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11632</v>
      </c>
      <c r="R69" s="849"/>
      <c r="S69" s="849"/>
      <c r="T69" s="849"/>
      <c r="U69" s="849"/>
      <c r="V69" s="849">
        <v>11127</v>
      </c>
      <c r="W69" s="849"/>
      <c r="X69" s="849"/>
      <c r="Y69" s="849"/>
      <c r="Z69" s="849"/>
      <c r="AA69" s="849">
        <v>505</v>
      </c>
      <c r="AB69" s="849"/>
      <c r="AC69" s="849"/>
      <c r="AD69" s="849"/>
      <c r="AE69" s="849"/>
      <c r="AF69" s="849">
        <v>505</v>
      </c>
      <c r="AG69" s="849"/>
      <c r="AH69" s="849"/>
      <c r="AI69" s="849"/>
      <c r="AJ69" s="849"/>
      <c r="AK69" s="849" t="s">
        <v>471</v>
      </c>
      <c r="AL69" s="849"/>
      <c r="AM69" s="849"/>
      <c r="AN69" s="849"/>
      <c r="AO69" s="849"/>
      <c r="AP69" s="849" t="s">
        <v>471</v>
      </c>
      <c r="AQ69" s="849"/>
      <c r="AR69" s="849"/>
      <c r="AS69" s="849"/>
      <c r="AT69" s="849"/>
      <c r="AU69" s="849" t="s">
        <v>532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68</v>
      </c>
      <c r="R70" s="849"/>
      <c r="S70" s="849"/>
      <c r="T70" s="849"/>
      <c r="U70" s="849"/>
      <c r="V70" s="849">
        <v>68</v>
      </c>
      <c r="W70" s="849"/>
      <c r="X70" s="849"/>
      <c r="Y70" s="849"/>
      <c r="Z70" s="849"/>
      <c r="AA70" s="849" t="s">
        <v>471</v>
      </c>
      <c r="AB70" s="849"/>
      <c r="AC70" s="849"/>
      <c r="AD70" s="849"/>
      <c r="AE70" s="849"/>
      <c r="AF70" s="849" t="s">
        <v>471</v>
      </c>
      <c r="AG70" s="849"/>
      <c r="AH70" s="849"/>
      <c r="AI70" s="849"/>
      <c r="AJ70" s="849"/>
      <c r="AK70" s="849" t="s">
        <v>471</v>
      </c>
      <c r="AL70" s="849"/>
      <c r="AM70" s="849"/>
      <c r="AN70" s="849"/>
      <c r="AO70" s="849"/>
      <c r="AP70" s="849" t="s">
        <v>471</v>
      </c>
      <c r="AQ70" s="849"/>
      <c r="AR70" s="849"/>
      <c r="AS70" s="849"/>
      <c r="AT70" s="849"/>
      <c r="AU70" s="849" t="s">
        <v>537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527</v>
      </c>
      <c r="C71" s="892"/>
      <c r="D71" s="892"/>
      <c r="E71" s="892"/>
      <c r="F71" s="892"/>
      <c r="G71" s="892"/>
      <c r="H71" s="892"/>
      <c r="I71" s="892"/>
      <c r="J71" s="892"/>
      <c r="K71" s="892"/>
      <c r="L71" s="892"/>
      <c r="M71" s="892"/>
      <c r="N71" s="892"/>
      <c r="O71" s="892"/>
      <c r="P71" s="893"/>
      <c r="Q71" s="894">
        <v>211</v>
      </c>
      <c r="R71" s="849"/>
      <c r="S71" s="849"/>
      <c r="T71" s="849"/>
      <c r="U71" s="849"/>
      <c r="V71" s="849">
        <v>207</v>
      </c>
      <c r="W71" s="849"/>
      <c r="X71" s="849"/>
      <c r="Y71" s="849"/>
      <c r="Z71" s="849"/>
      <c r="AA71" s="849">
        <v>4</v>
      </c>
      <c r="AB71" s="849"/>
      <c r="AC71" s="849"/>
      <c r="AD71" s="849"/>
      <c r="AE71" s="849"/>
      <c r="AF71" s="849">
        <v>4</v>
      </c>
      <c r="AG71" s="849"/>
      <c r="AH71" s="849"/>
      <c r="AI71" s="849"/>
      <c r="AJ71" s="849"/>
      <c r="AK71" s="849" t="s">
        <v>471</v>
      </c>
      <c r="AL71" s="849"/>
      <c r="AM71" s="849"/>
      <c r="AN71" s="849"/>
      <c r="AO71" s="849"/>
      <c r="AP71" s="849" t="s">
        <v>471</v>
      </c>
      <c r="AQ71" s="849"/>
      <c r="AR71" s="849"/>
      <c r="AS71" s="849"/>
      <c r="AT71" s="849"/>
      <c r="AU71" s="849" t="s">
        <v>532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528</v>
      </c>
      <c r="C72" s="892"/>
      <c r="D72" s="892"/>
      <c r="E72" s="892"/>
      <c r="F72" s="892"/>
      <c r="G72" s="892"/>
      <c r="H72" s="892"/>
      <c r="I72" s="892"/>
      <c r="J72" s="892"/>
      <c r="K72" s="892"/>
      <c r="L72" s="892"/>
      <c r="M72" s="892"/>
      <c r="N72" s="892"/>
      <c r="O72" s="892"/>
      <c r="P72" s="893"/>
      <c r="Q72" s="894">
        <v>19</v>
      </c>
      <c r="R72" s="849"/>
      <c r="S72" s="849"/>
      <c r="T72" s="849"/>
      <c r="U72" s="849"/>
      <c r="V72" s="849">
        <v>19</v>
      </c>
      <c r="W72" s="849"/>
      <c r="X72" s="849"/>
      <c r="Y72" s="849"/>
      <c r="Z72" s="849"/>
      <c r="AA72" s="849">
        <v>1</v>
      </c>
      <c r="AB72" s="849"/>
      <c r="AC72" s="849"/>
      <c r="AD72" s="849"/>
      <c r="AE72" s="849"/>
      <c r="AF72" s="849">
        <v>1</v>
      </c>
      <c r="AG72" s="849"/>
      <c r="AH72" s="849"/>
      <c r="AI72" s="849"/>
      <c r="AJ72" s="849"/>
      <c r="AK72" s="849" t="s">
        <v>471</v>
      </c>
      <c r="AL72" s="849"/>
      <c r="AM72" s="849"/>
      <c r="AN72" s="849"/>
      <c r="AO72" s="849"/>
      <c r="AP72" s="849" t="s">
        <v>471</v>
      </c>
      <c r="AQ72" s="849"/>
      <c r="AR72" s="849"/>
      <c r="AS72" s="849"/>
      <c r="AT72" s="849"/>
      <c r="AU72" s="849" t="s">
        <v>532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529</v>
      </c>
      <c r="C73" s="892"/>
      <c r="D73" s="892"/>
      <c r="E73" s="892"/>
      <c r="F73" s="892"/>
      <c r="G73" s="892"/>
      <c r="H73" s="892"/>
      <c r="I73" s="892"/>
      <c r="J73" s="892"/>
      <c r="K73" s="892"/>
      <c r="L73" s="892"/>
      <c r="M73" s="892"/>
      <c r="N73" s="892"/>
      <c r="O73" s="892"/>
      <c r="P73" s="893"/>
      <c r="Q73" s="894">
        <v>72</v>
      </c>
      <c r="R73" s="849"/>
      <c r="S73" s="849"/>
      <c r="T73" s="849"/>
      <c r="U73" s="849"/>
      <c r="V73" s="849">
        <v>60</v>
      </c>
      <c r="W73" s="849"/>
      <c r="X73" s="849"/>
      <c r="Y73" s="849"/>
      <c r="Z73" s="849"/>
      <c r="AA73" s="849">
        <v>12</v>
      </c>
      <c r="AB73" s="849"/>
      <c r="AC73" s="849"/>
      <c r="AD73" s="849"/>
      <c r="AE73" s="849"/>
      <c r="AF73" s="849">
        <v>12</v>
      </c>
      <c r="AG73" s="849"/>
      <c r="AH73" s="849"/>
      <c r="AI73" s="849"/>
      <c r="AJ73" s="849"/>
      <c r="AK73" s="849" t="s">
        <v>471</v>
      </c>
      <c r="AL73" s="849"/>
      <c r="AM73" s="849"/>
      <c r="AN73" s="849"/>
      <c r="AO73" s="849"/>
      <c r="AP73" s="849" t="s">
        <v>471</v>
      </c>
      <c r="AQ73" s="849"/>
      <c r="AR73" s="849"/>
      <c r="AS73" s="849"/>
      <c r="AT73" s="849"/>
      <c r="AU73" s="849" t="s">
        <v>537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530</v>
      </c>
      <c r="C74" s="892"/>
      <c r="D74" s="892"/>
      <c r="E74" s="892"/>
      <c r="F74" s="892"/>
      <c r="G74" s="892"/>
      <c r="H74" s="892"/>
      <c r="I74" s="892"/>
      <c r="J74" s="892"/>
      <c r="K74" s="892"/>
      <c r="L74" s="892"/>
      <c r="M74" s="892"/>
      <c r="N74" s="892"/>
      <c r="O74" s="892"/>
      <c r="P74" s="893"/>
      <c r="Q74" s="894">
        <v>285</v>
      </c>
      <c r="R74" s="849"/>
      <c r="S74" s="849"/>
      <c r="T74" s="849"/>
      <c r="U74" s="849"/>
      <c r="V74" s="849">
        <v>257</v>
      </c>
      <c r="W74" s="849"/>
      <c r="X74" s="849"/>
      <c r="Y74" s="849"/>
      <c r="Z74" s="849"/>
      <c r="AA74" s="849">
        <v>29</v>
      </c>
      <c r="AB74" s="849"/>
      <c r="AC74" s="849"/>
      <c r="AD74" s="849"/>
      <c r="AE74" s="849"/>
      <c r="AF74" s="849">
        <v>29</v>
      </c>
      <c r="AG74" s="849"/>
      <c r="AH74" s="849"/>
      <c r="AI74" s="849"/>
      <c r="AJ74" s="849"/>
      <c r="AK74" s="849">
        <v>25</v>
      </c>
      <c r="AL74" s="849"/>
      <c r="AM74" s="849"/>
      <c r="AN74" s="849"/>
      <c r="AO74" s="849"/>
      <c r="AP74" s="849">
        <v>72</v>
      </c>
      <c r="AQ74" s="849"/>
      <c r="AR74" s="849"/>
      <c r="AS74" s="849"/>
      <c r="AT74" s="849"/>
      <c r="AU74" s="849">
        <v>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534</v>
      </c>
      <c r="C75" s="892"/>
      <c r="D75" s="892"/>
      <c r="E75" s="892"/>
      <c r="F75" s="892"/>
      <c r="G75" s="892"/>
      <c r="H75" s="892"/>
      <c r="I75" s="892"/>
      <c r="J75" s="892"/>
      <c r="K75" s="892"/>
      <c r="L75" s="892"/>
      <c r="M75" s="892"/>
      <c r="N75" s="892"/>
      <c r="O75" s="892"/>
      <c r="P75" s="893"/>
      <c r="Q75" s="897">
        <v>2630</v>
      </c>
      <c r="R75" s="898"/>
      <c r="S75" s="898"/>
      <c r="T75" s="898"/>
      <c r="U75" s="848"/>
      <c r="V75" s="899">
        <v>2613</v>
      </c>
      <c r="W75" s="898"/>
      <c r="X75" s="898"/>
      <c r="Y75" s="898"/>
      <c r="Z75" s="848"/>
      <c r="AA75" s="899">
        <v>17</v>
      </c>
      <c r="AB75" s="898"/>
      <c r="AC75" s="898"/>
      <c r="AD75" s="898"/>
      <c r="AE75" s="848"/>
      <c r="AF75" s="899">
        <v>17</v>
      </c>
      <c r="AG75" s="898"/>
      <c r="AH75" s="898"/>
      <c r="AI75" s="898"/>
      <c r="AJ75" s="848"/>
      <c r="AK75" s="899" t="s">
        <v>471</v>
      </c>
      <c r="AL75" s="898"/>
      <c r="AM75" s="898"/>
      <c r="AN75" s="898"/>
      <c r="AO75" s="848"/>
      <c r="AP75" s="899">
        <v>1769</v>
      </c>
      <c r="AQ75" s="898"/>
      <c r="AR75" s="898"/>
      <c r="AS75" s="898"/>
      <c r="AT75" s="848"/>
      <c r="AU75" s="899">
        <v>295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897">
        <v>48</v>
      </c>
      <c r="R76" s="898"/>
      <c r="S76" s="898"/>
      <c r="T76" s="898"/>
      <c r="U76" s="848"/>
      <c r="V76" s="899">
        <v>34</v>
      </c>
      <c r="W76" s="898"/>
      <c r="X76" s="898"/>
      <c r="Y76" s="898"/>
      <c r="Z76" s="848"/>
      <c r="AA76" s="899">
        <v>15</v>
      </c>
      <c r="AB76" s="898"/>
      <c r="AC76" s="898"/>
      <c r="AD76" s="898"/>
      <c r="AE76" s="848"/>
      <c r="AF76" s="899">
        <v>15</v>
      </c>
      <c r="AG76" s="898"/>
      <c r="AH76" s="898"/>
      <c r="AI76" s="898"/>
      <c r="AJ76" s="848"/>
      <c r="AK76" s="899" t="s">
        <v>471</v>
      </c>
      <c r="AL76" s="898"/>
      <c r="AM76" s="898"/>
      <c r="AN76" s="898"/>
      <c r="AO76" s="848"/>
      <c r="AP76" s="899" t="s">
        <v>471</v>
      </c>
      <c r="AQ76" s="898"/>
      <c r="AR76" s="898"/>
      <c r="AS76" s="898"/>
      <c r="AT76" s="848"/>
      <c r="AU76" s="899" t="s">
        <v>532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531</v>
      </c>
      <c r="C77" s="892"/>
      <c r="D77" s="892"/>
      <c r="E77" s="892"/>
      <c r="F77" s="892"/>
      <c r="G77" s="892"/>
      <c r="H77" s="892"/>
      <c r="I77" s="892"/>
      <c r="J77" s="892"/>
      <c r="K77" s="892"/>
      <c r="L77" s="892"/>
      <c r="M77" s="892"/>
      <c r="N77" s="892"/>
      <c r="O77" s="892"/>
      <c r="P77" s="893"/>
      <c r="Q77" s="897">
        <v>2560</v>
      </c>
      <c r="R77" s="898"/>
      <c r="S77" s="898"/>
      <c r="T77" s="898"/>
      <c r="U77" s="848"/>
      <c r="V77" s="899">
        <v>2416</v>
      </c>
      <c r="W77" s="898"/>
      <c r="X77" s="898"/>
      <c r="Y77" s="898"/>
      <c r="Z77" s="848"/>
      <c r="AA77" s="899">
        <v>144</v>
      </c>
      <c r="AB77" s="898"/>
      <c r="AC77" s="898"/>
      <c r="AD77" s="898"/>
      <c r="AE77" s="848"/>
      <c r="AF77" s="899">
        <v>144</v>
      </c>
      <c r="AG77" s="898"/>
      <c r="AH77" s="898"/>
      <c r="AI77" s="898"/>
      <c r="AJ77" s="848"/>
      <c r="AK77" s="899" t="s">
        <v>471</v>
      </c>
      <c r="AL77" s="898"/>
      <c r="AM77" s="898"/>
      <c r="AN77" s="898"/>
      <c r="AO77" s="848"/>
      <c r="AP77" s="899">
        <v>1037</v>
      </c>
      <c r="AQ77" s="898"/>
      <c r="AR77" s="898"/>
      <c r="AS77" s="898"/>
      <c r="AT77" s="848"/>
      <c r="AU77" s="899">
        <v>234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542</v>
      </c>
      <c r="C78" s="892"/>
      <c r="D78" s="892"/>
      <c r="E78" s="892"/>
      <c r="F78" s="892"/>
      <c r="G78" s="892"/>
      <c r="H78" s="892"/>
      <c r="I78" s="892"/>
      <c r="J78" s="892"/>
      <c r="K78" s="892"/>
      <c r="L78" s="892"/>
      <c r="M78" s="892"/>
      <c r="N78" s="892"/>
      <c r="O78" s="892"/>
      <c r="P78" s="893"/>
      <c r="Q78" s="894">
        <v>183</v>
      </c>
      <c r="R78" s="849"/>
      <c r="S78" s="849"/>
      <c r="T78" s="849"/>
      <c r="U78" s="849"/>
      <c r="V78" s="849">
        <v>171</v>
      </c>
      <c r="W78" s="849"/>
      <c r="X78" s="849"/>
      <c r="Y78" s="849"/>
      <c r="Z78" s="849"/>
      <c r="AA78" s="849">
        <v>12</v>
      </c>
      <c r="AB78" s="849"/>
      <c r="AC78" s="849"/>
      <c r="AD78" s="849"/>
      <c r="AE78" s="849"/>
      <c r="AF78" s="849">
        <v>12</v>
      </c>
      <c r="AG78" s="849"/>
      <c r="AH78" s="849"/>
      <c r="AI78" s="849"/>
      <c r="AJ78" s="849"/>
      <c r="AK78" s="849" t="s">
        <v>471</v>
      </c>
      <c r="AL78" s="849"/>
      <c r="AM78" s="849"/>
      <c r="AN78" s="849"/>
      <c r="AO78" s="849"/>
      <c r="AP78" s="849" t="s">
        <v>471</v>
      </c>
      <c r="AQ78" s="849"/>
      <c r="AR78" s="849"/>
      <c r="AS78" s="849"/>
      <c r="AT78" s="849"/>
      <c r="AU78" s="849" t="s">
        <v>532</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541</v>
      </c>
      <c r="C79" s="892"/>
      <c r="D79" s="892"/>
      <c r="E79" s="892"/>
      <c r="F79" s="892"/>
      <c r="G79" s="892"/>
      <c r="H79" s="892"/>
      <c r="I79" s="892"/>
      <c r="J79" s="892"/>
      <c r="K79" s="892"/>
      <c r="L79" s="892"/>
      <c r="M79" s="892"/>
      <c r="N79" s="892"/>
      <c r="O79" s="892"/>
      <c r="P79" s="893"/>
      <c r="Q79" s="894">
        <v>65</v>
      </c>
      <c r="R79" s="849"/>
      <c r="S79" s="849"/>
      <c r="T79" s="849"/>
      <c r="U79" s="849"/>
      <c r="V79" s="849">
        <v>65</v>
      </c>
      <c r="W79" s="849"/>
      <c r="X79" s="849"/>
      <c r="Y79" s="849"/>
      <c r="Z79" s="849"/>
      <c r="AA79" s="849" t="s">
        <v>471</v>
      </c>
      <c r="AB79" s="849"/>
      <c r="AC79" s="849"/>
      <c r="AD79" s="849"/>
      <c r="AE79" s="849"/>
      <c r="AF79" s="849" t="s">
        <v>471</v>
      </c>
      <c r="AG79" s="849"/>
      <c r="AH79" s="849"/>
      <c r="AI79" s="849"/>
      <c r="AJ79" s="849"/>
      <c r="AK79" s="849" t="s">
        <v>471</v>
      </c>
      <c r="AL79" s="849"/>
      <c r="AM79" s="849"/>
      <c r="AN79" s="849"/>
      <c r="AO79" s="849"/>
      <c r="AP79" s="849" t="s">
        <v>471</v>
      </c>
      <c r="AQ79" s="849"/>
      <c r="AR79" s="849"/>
      <c r="AS79" s="849"/>
      <c r="AT79" s="849"/>
      <c r="AU79" s="849" t="s">
        <v>532</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545</v>
      </c>
      <c r="C80" s="892"/>
      <c r="D80" s="892"/>
      <c r="E80" s="892"/>
      <c r="F80" s="892"/>
      <c r="G80" s="892"/>
      <c r="H80" s="892"/>
      <c r="I80" s="892"/>
      <c r="J80" s="892"/>
      <c r="K80" s="892"/>
      <c r="L80" s="892"/>
      <c r="M80" s="892"/>
      <c r="N80" s="892"/>
      <c r="O80" s="892"/>
      <c r="P80" s="893"/>
      <c r="Q80" s="894">
        <v>212</v>
      </c>
      <c r="R80" s="849"/>
      <c r="S80" s="849"/>
      <c r="T80" s="849"/>
      <c r="U80" s="849"/>
      <c r="V80" s="849">
        <v>205</v>
      </c>
      <c r="W80" s="849"/>
      <c r="X80" s="849"/>
      <c r="Y80" s="849"/>
      <c r="Z80" s="849"/>
      <c r="AA80" s="849">
        <v>7</v>
      </c>
      <c r="AB80" s="849"/>
      <c r="AC80" s="849"/>
      <c r="AD80" s="849"/>
      <c r="AE80" s="849"/>
      <c r="AF80" s="849">
        <v>7</v>
      </c>
      <c r="AG80" s="849"/>
      <c r="AH80" s="849"/>
      <c r="AI80" s="849"/>
      <c r="AJ80" s="849"/>
      <c r="AK80" s="849">
        <v>109</v>
      </c>
      <c r="AL80" s="849"/>
      <c r="AM80" s="849"/>
      <c r="AN80" s="849"/>
      <c r="AO80" s="849"/>
      <c r="AP80" s="849" t="s">
        <v>471</v>
      </c>
      <c r="AQ80" s="849"/>
      <c r="AR80" s="849"/>
      <c r="AS80" s="849"/>
      <c r="AT80" s="849"/>
      <c r="AU80" s="849" t="s">
        <v>537</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543</v>
      </c>
      <c r="C81" s="892"/>
      <c r="D81" s="892"/>
      <c r="E81" s="892"/>
      <c r="F81" s="892"/>
      <c r="G81" s="892"/>
      <c r="H81" s="892"/>
      <c r="I81" s="892"/>
      <c r="J81" s="892"/>
      <c r="K81" s="892"/>
      <c r="L81" s="892"/>
      <c r="M81" s="892"/>
      <c r="N81" s="892"/>
      <c r="O81" s="892"/>
      <c r="P81" s="893"/>
      <c r="Q81" s="894">
        <v>29</v>
      </c>
      <c r="R81" s="849"/>
      <c r="S81" s="849"/>
      <c r="T81" s="849"/>
      <c r="U81" s="849"/>
      <c r="V81" s="849">
        <v>29</v>
      </c>
      <c r="W81" s="849"/>
      <c r="X81" s="849"/>
      <c r="Y81" s="849"/>
      <c r="Z81" s="849"/>
      <c r="AA81" s="849" t="s">
        <v>471</v>
      </c>
      <c r="AB81" s="849"/>
      <c r="AC81" s="849"/>
      <c r="AD81" s="849"/>
      <c r="AE81" s="849"/>
      <c r="AF81" s="849" t="s">
        <v>471</v>
      </c>
      <c r="AG81" s="849"/>
      <c r="AH81" s="849"/>
      <c r="AI81" s="849"/>
      <c r="AJ81" s="849"/>
      <c r="AK81" s="849">
        <v>27</v>
      </c>
      <c r="AL81" s="849"/>
      <c r="AM81" s="849"/>
      <c r="AN81" s="849"/>
      <c r="AO81" s="849"/>
      <c r="AP81" s="849" t="s">
        <v>471</v>
      </c>
      <c r="AQ81" s="849"/>
      <c r="AR81" s="849"/>
      <c r="AS81" s="849"/>
      <c r="AT81" s="849"/>
      <c r="AU81" s="849" t="s">
        <v>537</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544</v>
      </c>
      <c r="C82" s="892"/>
      <c r="D82" s="892"/>
      <c r="E82" s="892"/>
      <c r="F82" s="892"/>
      <c r="G82" s="892"/>
      <c r="H82" s="892"/>
      <c r="I82" s="892"/>
      <c r="J82" s="892"/>
      <c r="K82" s="892"/>
      <c r="L82" s="892"/>
      <c r="M82" s="892"/>
      <c r="N82" s="892"/>
      <c r="O82" s="892"/>
      <c r="P82" s="893"/>
      <c r="Q82" s="894">
        <v>2947</v>
      </c>
      <c r="R82" s="849"/>
      <c r="S82" s="849"/>
      <c r="T82" s="849"/>
      <c r="U82" s="849"/>
      <c r="V82" s="849">
        <v>2947</v>
      </c>
      <c r="W82" s="849"/>
      <c r="X82" s="849"/>
      <c r="Y82" s="849"/>
      <c r="Z82" s="849"/>
      <c r="AA82" s="849" t="s">
        <v>471</v>
      </c>
      <c r="AB82" s="849"/>
      <c r="AC82" s="849"/>
      <c r="AD82" s="849"/>
      <c r="AE82" s="849"/>
      <c r="AF82" s="849" t="s">
        <v>471</v>
      </c>
      <c r="AG82" s="849"/>
      <c r="AH82" s="849"/>
      <c r="AI82" s="849"/>
      <c r="AJ82" s="849"/>
      <c r="AK82" s="849" t="s">
        <v>471</v>
      </c>
      <c r="AL82" s="849"/>
      <c r="AM82" s="849"/>
      <c r="AN82" s="849"/>
      <c r="AO82" s="849"/>
      <c r="AP82" s="849" t="s">
        <v>471</v>
      </c>
      <c r="AQ82" s="849"/>
      <c r="AR82" s="849"/>
      <c r="AS82" s="849"/>
      <c r="AT82" s="849"/>
      <c r="AU82" s="849" t="s">
        <v>532</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546</v>
      </c>
      <c r="C83" s="892"/>
      <c r="D83" s="892"/>
      <c r="E83" s="892"/>
      <c r="F83" s="892"/>
      <c r="G83" s="892"/>
      <c r="H83" s="892"/>
      <c r="I83" s="892"/>
      <c r="J83" s="892"/>
      <c r="K83" s="892"/>
      <c r="L83" s="892"/>
      <c r="M83" s="892"/>
      <c r="N83" s="892"/>
      <c r="O83" s="892"/>
      <c r="P83" s="893"/>
      <c r="Q83" s="894">
        <v>1056</v>
      </c>
      <c r="R83" s="849"/>
      <c r="S83" s="849"/>
      <c r="T83" s="849"/>
      <c r="U83" s="849"/>
      <c r="V83" s="849">
        <v>1023</v>
      </c>
      <c r="W83" s="849"/>
      <c r="X83" s="849"/>
      <c r="Y83" s="849"/>
      <c r="Z83" s="849"/>
      <c r="AA83" s="849">
        <v>33</v>
      </c>
      <c r="AB83" s="849"/>
      <c r="AC83" s="849"/>
      <c r="AD83" s="849"/>
      <c r="AE83" s="849"/>
      <c r="AF83" s="849">
        <v>33</v>
      </c>
      <c r="AG83" s="849"/>
      <c r="AH83" s="849"/>
      <c r="AI83" s="849"/>
      <c r="AJ83" s="849"/>
      <c r="AK83" s="849" t="s">
        <v>471</v>
      </c>
      <c r="AL83" s="849"/>
      <c r="AM83" s="849"/>
      <c r="AN83" s="849"/>
      <c r="AO83" s="849"/>
      <c r="AP83" s="849" t="s">
        <v>471</v>
      </c>
      <c r="AQ83" s="849"/>
      <c r="AR83" s="849"/>
      <c r="AS83" s="849"/>
      <c r="AT83" s="849"/>
      <c r="AU83" s="849" t="s">
        <v>537</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547</v>
      </c>
      <c r="C84" s="892"/>
      <c r="D84" s="892"/>
      <c r="E84" s="892"/>
      <c r="F84" s="892"/>
      <c r="G84" s="892"/>
      <c r="H84" s="892"/>
      <c r="I84" s="892"/>
      <c r="J84" s="892"/>
      <c r="K84" s="892"/>
      <c r="L84" s="892"/>
      <c r="M84" s="892"/>
      <c r="N84" s="892"/>
      <c r="O84" s="892"/>
      <c r="P84" s="893"/>
      <c r="Q84" s="894">
        <v>64808</v>
      </c>
      <c r="R84" s="849"/>
      <c r="S84" s="849"/>
      <c r="T84" s="849"/>
      <c r="U84" s="849"/>
      <c r="V84" s="849">
        <v>62834</v>
      </c>
      <c r="W84" s="849"/>
      <c r="X84" s="849"/>
      <c r="Y84" s="849"/>
      <c r="Z84" s="849"/>
      <c r="AA84" s="849">
        <v>1974</v>
      </c>
      <c r="AB84" s="849"/>
      <c r="AC84" s="849"/>
      <c r="AD84" s="849"/>
      <c r="AE84" s="849"/>
      <c r="AF84" s="849">
        <v>1961</v>
      </c>
      <c r="AG84" s="849"/>
      <c r="AH84" s="849"/>
      <c r="AI84" s="849"/>
      <c r="AJ84" s="849"/>
      <c r="AK84" s="849">
        <v>160</v>
      </c>
      <c r="AL84" s="849"/>
      <c r="AM84" s="849"/>
      <c r="AN84" s="849"/>
      <c r="AO84" s="849"/>
      <c r="AP84" s="849" t="s">
        <v>471</v>
      </c>
      <c r="AQ84" s="849"/>
      <c r="AR84" s="849"/>
      <c r="AS84" s="849"/>
      <c r="AT84" s="849"/>
      <c r="AU84" s="849" t="s">
        <v>537</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548</v>
      </c>
      <c r="C85" s="892"/>
      <c r="D85" s="892"/>
      <c r="E85" s="892"/>
      <c r="F85" s="892"/>
      <c r="G85" s="892"/>
      <c r="H85" s="892"/>
      <c r="I85" s="892"/>
      <c r="J85" s="892"/>
      <c r="K85" s="892"/>
      <c r="L85" s="892"/>
      <c r="M85" s="892"/>
      <c r="N85" s="892"/>
      <c r="O85" s="892"/>
      <c r="P85" s="893"/>
      <c r="Q85" s="894">
        <v>540</v>
      </c>
      <c r="R85" s="849"/>
      <c r="S85" s="849"/>
      <c r="T85" s="849"/>
      <c r="U85" s="849"/>
      <c r="V85" s="849">
        <v>435</v>
      </c>
      <c r="W85" s="849"/>
      <c r="X85" s="849"/>
      <c r="Y85" s="849"/>
      <c r="Z85" s="849"/>
      <c r="AA85" s="849">
        <v>105</v>
      </c>
      <c r="AB85" s="849"/>
      <c r="AC85" s="849"/>
      <c r="AD85" s="849"/>
      <c r="AE85" s="849"/>
      <c r="AF85" s="849">
        <v>105</v>
      </c>
      <c r="AG85" s="849"/>
      <c r="AH85" s="849"/>
      <c r="AI85" s="849"/>
      <c r="AJ85" s="849"/>
      <c r="AK85" s="849">
        <v>73</v>
      </c>
      <c r="AL85" s="849"/>
      <c r="AM85" s="849"/>
      <c r="AN85" s="849"/>
      <c r="AO85" s="849"/>
      <c r="AP85" s="849" t="s">
        <v>471</v>
      </c>
      <c r="AQ85" s="849"/>
      <c r="AR85" s="849"/>
      <c r="AS85" s="849"/>
      <c r="AT85" s="849"/>
      <c r="AU85" s="849" t="s">
        <v>532</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t="s">
        <v>549</v>
      </c>
      <c r="C86" s="892"/>
      <c r="D86" s="892"/>
      <c r="E86" s="892"/>
      <c r="F86" s="892"/>
      <c r="G86" s="892"/>
      <c r="H86" s="892"/>
      <c r="I86" s="892"/>
      <c r="J86" s="892"/>
      <c r="K86" s="892"/>
      <c r="L86" s="892"/>
      <c r="M86" s="892"/>
      <c r="N86" s="892"/>
      <c r="O86" s="892"/>
      <c r="P86" s="893"/>
      <c r="Q86" s="894">
        <v>737974</v>
      </c>
      <c r="R86" s="849"/>
      <c r="S86" s="849"/>
      <c r="T86" s="849"/>
      <c r="U86" s="849"/>
      <c r="V86" s="849">
        <v>705624</v>
      </c>
      <c r="W86" s="849"/>
      <c r="X86" s="849"/>
      <c r="Y86" s="849"/>
      <c r="Z86" s="849"/>
      <c r="AA86" s="849">
        <v>32350</v>
      </c>
      <c r="AB86" s="849"/>
      <c r="AC86" s="849"/>
      <c r="AD86" s="849"/>
      <c r="AE86" s="849"/>
      <c r="AF86" s="849">
        <v>32350</v>
      </c>
      <c r="AG86" s="849"/>
      <c r="AH86" s="849"/>
      <c r="AI86" s="849"/>
      <c r="AJ86" s="849"/>
      <c r="AK86" s="849">
        <v>127</v>
      </c>
      <c r="AL86" s="849"/>
      <c r="AM86" s="849"/>
      <c r="AN86" s="849"/>
      <c r="AO86" s="849"/>
      <c r="AP86" s="849" t="s">
        <v>471</v>
      </c>
      <c r="AQ86" s="849"/>
      <c r="AR86" s="849"/>
      <c r="AS86" s="849"/>
      <c r="AT86" s="849"/>
      <c r="AU86" s="849" t="s">
        <v>537</v>
      </c>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t="s">
        <v>535</v>
      </c>
      <c r="C87" s="901"/>
      <c r="D87" s="901"/>
      <c r="E87" s="901"/>
      <c r="F87" s="901"/>
      <c r="G87" s="901"/>
      <c r="H87" s="901"/>
      <c r="I87" s="901"/>
      <c r="J87" s="901"/>
      <c r="K87" s="901"/>
      <c r="L87" s="901"/>
      <c r="M87" s="901"/>
      <c r="N87" s="901"/>
      <c r="O87" s="901"/>
      <c r="P87" s="902"/>
      <c r="Q87" s="903">
        <v>11527</v>
      </c>
      <c r="R87" s="904"/>
      <c r="S87" s="904"/>
      <c r="T87" s="904"/>
      <c r="U87" s="904"/>
      <c r="V87" s="904">
        <v>10964</v>
      </c>
      <c r="W87" s="904"/>
      <c r="X87" s="904"/>
      <c r="Y87" s="904"/>
      <c r="Z87" s="904"/>
      <c r="AA87" s="904">
        <v>563</v>
      </c>
      <c r="AB87" s="904"/>
      <c r="AC87" s="904"/>
      <c r="AD87" s="904"/>
      <c r="AE87" s="904"/>
      <c r="AF87" s="904">
        <v>6294</v>
      </c>
      <c r="AG87" s="904"/>
      <c r="AH87" s="904"/>
      <c r="AI87" s="904"/>
      <c r="AJ87" s="904"/>
      <c r="AK87" s="904" t="s">
        <v>538</v>
      </c>
      <c r="AL87" s="904"/>
      <c r="AM87" s="904"/>
      <c r="AN87" s="904"/>
      <c r="AO87" s="904"/>
      <c r="AP87" s="904">
        <v>20160</v>
      </c>
      <c r="AQ87" s="904"/>
      <c r="AR87" s="904"/>
      <c r="AS87" s="904"/>
      <c r="AT87" s="904"/>
      <c r="AU87" s="904" t="s">
        <v>536</v>
      </c>
      <c r="AV87" s="904"/>
      <c r="AW87" s="904"/>
      <c r="AX87" s="904"/>
      <c r="AY87" s="904"/>
      <c r="AZ87" s="905" t="s">
        <v>550</v>
      </c>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383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41489</v>
      </c>
      <c r="AG88" s="860"/>
      <c r="AH88" s="860"/>
      <c r="AI88" s="860"/>
      <c r="AJ88" s="860"/>
      <c r="AK88" s="857"/>
      <c r="AL88" s="857"/>
      <c r="AM88" s="857"/>
      <c r="AN88" s="857"/>
      <c r="AO88" s="857"/>
      <c r="AP88" s="860">
        <v>23038</v>
      </c>
      <c r="AQ88" s="860"/>
      <c r="AR88" s="860"/>
      <c r="AS88" s="860"/>
      <c r="AT88" s="860"/>
      <c r="AU88" s="860">
        <v>530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392</v>
      </c>
      <c r="AB109" s="913"/>
      <c r="AC109" s="913"/>
      <c r="AD109" s="913"/>
      <c r="AE109" s="914"/>
      <c r="AF109" s="912" t="s">
        <v>282</v>
      </c>
      <c r="AG109" s="913"/>
      <c r="AH109" s="913"/>
      <c r="AI109" s="913"/>
      <c r="AJ109" s="914"/>
      <c r="AK109" s="912" t="s">
        <v>281</v>
      </c>
      <c r="AL109" s="913"/>
      <c r="AM109" s="913"/>
      <c r="AN109" s="913"/>
      <c r="AO109" s="914"/>
      <c r="AP109" s="912" t="s">
        <v>393</v>
      </c>
      <c r="AQ109" s="913"/>
      <c r="AR109" s="913"/>
      <c r="AS109" s="913"/>
      <c r="AT109" s="915"/>
      <c r="AU109" s="934" t="s">
        <v>391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392</v>
      </c>
      <c r="BR109" s="913"/>
      <c r="BS109" s="913"/>
      <c r="BT109" s="913"/>
      <c r="BU109" s="914"/>
      <c r="BV109" s="912" t="s">
        <v>282</v>
      </c>
      <c r="BW109" s="913"/>
      <c r="BX109" s="913"/>
      <c r="BY109" s="913"/>
      <c r="BZ109" s="914"/>
      <c r="CA109" s="912" t="s">
        <v>281</v>
      </c>
      <c r="CB109" s="913"/>
      <c r="CC109" s="913"/>
      <c r="CD109" s="913"/>
      <c r="CE109" s="914"/>
      <c r="CF109" s="935" t="s">
        <v>393</v>
      </c>
      <c r="CG109" s="935"/>
      <c r="CH109" s="935"/>
      <c r="CI109" s="935"/>
      <c r="CJ109" s="935"/>
      <c r="CK109" s="912" t="s">
        <v>394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392</v>
      </c>
      <c r="DH109" s="913"/>
      <c r="DI109" s="913"/>
      <c r="DJ109" s="913"/>
      <c r="DK109" s="914"/>
      <c r="DL109" s="912" t="s">
        <v>282</v>
      </c>
      <c r="DM109" s="913"/>
      <c r="DN109" s="913"/>
      <c r="DO109" s="913"/>
      <c r="DP109" s="914"/>
      <c r="DQ109" s="912" t="s">
        <v>281</v>
      </c>
      <c r="DR109" s="913"/>
      <c r="DS109" s="913"/>
      <c r="DT109" s="913"/>
      <c r="DU109" s="914"/>
      <c r="DV109" s="912" t="s">
        <v>393</v>
      </c>
      <c r="DW109" s="913"/>
      <c r="DX109" s="913"/>
      <c r="DY109" s="913"/>
      <c r="DZ109" s="915"/>
    </row>
    <row r="110" spans="1:131" s="197" customFormat="1" ht="26.25" customHeight="1">
      <c r="A110" s="916" t="s">
        <v>395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1166401</v>
      </c>
      <c r="AB110" s="920"/>
      <c r="AC110" s="920"/>
      <c r="AD110" s="920"/>
      <c r="AE110" s="921"/>
      <c r="AF110" s="922">
        <v>1197891</v>
      </c>
      <c r="AG110" s="920"/>
      <c r="AH110" s="920"/>
      <c r="AI110" s="920"/>
      <c r="AJ110" s="921"/>
      <c r="AK110" s="922">
        <v>943408</v>
      </c>
      <c r="AL110" s="920"/>
      <c r="AM110" s="920"/>
      <c r="AN110" s="920"/>
      <c r="AO110" s="921"/>
      <c r="AP110" s="923">
        <v>18</v>
      </c>
      <c r="AQ110" s="924"/>
      <c r="AR110" s="924"/>
      <c r="AS110" s="924"/>
      <c r="AT110" s="925"/>
      <c r="AU110" s="926" t="s">
        <v>60</v>
      </c>
      <c r="AV110" s="927"/>
      <c r="AW110" s="927"/>
      <c r="AX110" s="927"/>
      <c r="AY110" s="928"/>
      <c r="AZ110" s="970" t="s">
        <v>396</v>
      </c>
      <c r="BA110" s="917"/>
      <c r="BB110" s="917"/>
      <c r="BC110" s="917"/>
      <c r="BD110" s="917"/>
      <c r="BE110" s="917"/>
      <c r="BF110" s="917"/>
      <c r="BG110" s="917"/>
      <c r="BH110" s="917"/>
      <c r="BI110" s="917"/>
      <c r="BJ110" s="917"/>
      <c r="BK110" s="917"/>
      <c r="BL110" s="917"/>
      <c r="BM110" s="917"/>
      <c r="BN110" s="917"/>
      <c r="BO110" s="917"/>
      <c r="BP110" s="918"/>
      <c r="BQ110" s="956">
        <v>7941999</v>
      </c>
      <c r="BR110" s="957"/>
      <c r="BS110" s="957"/>
      <c r="BT110" s="957"/>
      <c r="BU110" s="957"/>
      <c r="BV110" s="957">
        <v>7444748</v>
      </c>
      <c r="BW110" s="957"/>
      <c r="BX110" s="957"/>
      <c r="BY110" s="957"/>
      <c r="BZ110" s="957"/>
      <c r="CA110" s="957">
        <v>7122882</v>
      </c>
      <c r="CB110" s="957"/>
      <c r="CC110" s="957"/>
      <c r="CD110" s="957"/>
      <c r="CE110" s="957"/>
      <c r="CF110" s="971">
        <v>136</v>
      </c>
      <c r="CG110" s="972"/>
      <c r="CH110" s="972"/>
      <c r="CI110" s="972"/>
      <c r="CJ110" s="972"/>
      <c r="CK110" s="973" t="s">
        <v>397</v>
      </c>
      <c r="CL110" s="974"/>
      <c r="CM110" s="953" t="s">
        <v>398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399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400</v>
      </c>
      <c r="BA111" s="980"/>
      <c r="BB111" s="980"/>
      <c r="BC111" s="980"/>
      <c r="BD111" s="980"/>
      <c r="BE111" s="980"/>
      <c r="BF111" s="980"/>
      <c r="BG111" s="980"/>
      <c r="BH111" s="980"/>
      <c r="BI111" s="980"/>
      <c r="BJ111" s="980"/>
      <c r="BK111" s="980"/>
      <c r="BL111" s="980"/>
      <c r="BM111" s="980"/>
      <c r="BN111" s="980"/>
      <c r="BO111" s="980"/>
      <c r="BP111" s="981"/>
      <c r="BQ111" s="949" t="s">
        <v>107</v>
      </c>
      <c r="BR111" s="950"/>
      <c r="BS111" s="950"/>
      <c r="BT111" s="950"/>
      <c r="BU111" s="950"/>
      <c r="BV111" s="950" t="s">
        <v>107</v>
      </c>
      <c r="BW111" s="950"/>
      <c r="BX111" s="950"/>
      <c r="BY111" s="950"/>
      <c r="BZ111" s="950"/>
      <c r="CA111" s="950" t="s">
        <v>107</v>
      </c>
      <c r="CB111" s="950"/>
      <c r="CC111" s="950"/>
      <c r="CD111" s="950"/>
      <c r="CE111" s="950"/>
      <c r="CF111" s="944" t="s">
        <v>107</v>
      </c>
      <c r="CG111" s="945"/>
      <c r="CH111" s="945"/>
      <c r="CI111" s="945"/>
      <c r="CJ111" s="945"/>
      <c r="CK111" s="975"/>
      <c r="CL111" s="976"/>
      <c r="CM111" s="946" t="s">
        <v>401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c r="A112" s="982" t="s">
        <v>402</v>
      </c>
      <c r="B112" s="983"/>
      <c r="C112" s="980" t="s">
        <v>403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404</v>
      </c>
      <c r="BA112" s="980"/>
      <c r="BB112" s="980"/>
      <c r="BC112" s="980"/>
      <c r="BD112" s="980"/>
      <c r="BE112" s="980"/>
      <c r="BF112" s="980"/>
      <c r="BG112" s="980"/>
      <c r="BH112" s="980"/>
      <c r="BI112" s="980"/>
      <c r="BJ112" s="980"/>
      <c r="BK112" s="980"/>
      <c r="BL112" s="980"/>
      <c r="BM112" s="980"/>
      <c r="BN112" s="980"/>
      <c r="BO112" s="980"/>
      <c r="BP112" s="981"/>
      <c r="BQ112" s="949">
        <v>3367851</v>
      </c>
      <c r="BR112" s="950"/>
      <c r="BS112" s="950"/>
      <c r="BT112" s="950"/>
      <c r="BU112" s="950"/>
      <c r="BV112" s="950">
        <v>3280993</v>
      </c>
      <c r="BW112" s="950"/>
      <c r="BX112" s="950"/>
      <c r="BY112" s="950"/>
      <c r="BZ112" s="950"/>
      <c r="CA112" s="950">
        <v>3047334</v>
      </c>
      <c r="CB112" s="950"/>
      <c r="CC112" s="950"/>
      <c r="CD112" s="950"/>
      <c r="CE112" s="950"/>
      <c r="CF112" s="944">
        <v>58.2</v>
      </c>
      <c r="CG112" s="945"/>
      <c r="CH112" s="945"/>
      <c r="CI112" s="945"/>
      <c r="CJ112" s="945"/>
      <c r="CK112" s="975"/>
      <c r="CL112" s="976"/>
      <c r="CM112" s="946" t="s">
        <v>405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c r="A113" s="984"/>
      <c r="B113" s="985"/>
      <c r="C113" s="980" t="s">
        <v>406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232465</v>
      </c>
      <c r="AB113" s="964"/>
      <c r="AC113" s="964"/>
      <c r="AD113" s="964"/>
      <c r="AE113" s="965"/>
      <c r="AF113" s="966">
        <v>232260</v>
      </c>
      <c r="AG113" s="964"/>
      <c r="AH113" s="964"/>
      <c r="AI113" s="964"/>
      <c r="AJ113" s="965"/>
      <c r="AK113" s="966">
        <v>215800</v>
      </c>
      <c r="AL113" s="964"/>
      <c r="AM113" s="964"/>
      <c r="AN113" s="964"/>
      <c r="AO113" s="965"/>
      <c r="AP113" s="967">
        <v>4.0999999999999996</v>
      </c>
      <c r="AQ113" s="968"/>
      <c r="AR113" s="968"/>
      <c r="AS113" s="968"/>
      <c r="AT113" s="969"/>
      <c r="AU113" s="929"/>
      <c r="AV113" s="930"/>
      <c r="AW113" s="930"/>
      <c r="AX113" s="930"/>
      <c r="AY113" s="931"/>
      <c r="AZ113" s="979" t="s">
        <v>407</v>
      </c>
      <c r="BA113" s="980"/>
      <c r="BB113" s="980"/>
      <c r="BC113" s="980"/>
      <c r="BD113" s="980"/>
      <c r="BE113" s="980"/>
      <c r="BF113" s="980"/>
      <c r="BG113" s="980"/>
      <c r="BH113" s="980"/>
      <c r="BI113" s="980"/>
      <c r="BJ113" s="980"/>
      <c r="BK113" s="980"/>
      <c r="BL113" s="980"/>
      <c r="BM113" s="980"/>
      <c r="BN113" s="980"/>
      <c r="BO113" s="980"/>
      <c r="BP113" s="981"/>
      <c r="BQ113" s="949">
        <v>838094</v>
      </c>
      <c r="BR113" s="950"/>
      <c r="BS113" s="950"/>
      <c r="BT113" s="950"/>
      <c r="BU113" s="950"/>
      <c r="BV113" s="950">
        <v>631500</v>
      </c>
      <c r="BW113" s="950"/>
      <c r="BX113" s="950"/>
      <c r="BY113" s="950"/>
      <c r="BZ113" s="950"/>
      <c r="CA113" s="950">
        <v>529629</v>
      </c>
      <c r="CB113" s="950"/>
      <c r="CC113" s="950"/>
      <c r="CD113" s="950"/>
      <c r="CE113" s="950"/>
      <c r="CF113" s="944">
        <v>10.1</v>
      </c>
      <c r="CG113" s="945"/>
      <c r="CH113" s="945"/>
      <c r="CI113" s="945"/>
      <c r="CJ113" s="945"/>
      <c r="CK113" s="975"/>
      <c r="CL113" s="976"/>
      <c r="CM113" s="946" t="s">
        <v>408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c r="A114" s="984"/>
      <c r="B114" s="985"/>
      <c r="C114" s="980" t="s">
        <v>409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176411</v>
      </c>
      <c r="AB114" s="989"/>
      <c r="AC114" s="989"/>
      <c r="AD114" s="989"/>
      <c r="AE114" s="990"/>
      <c r="AF114" s="991">
        <v>174341</v>
      </c>
      <c r="AG114" s="989"/>
      <c r="AH114" s="989"/>
      <c r="AI114" s="989"/>
      <c r="AJ114" s="990"/>
      <c r="AK114" s="991">
        <v>146135</v>
      </c>
      <c r="AL114" s="989"/>
      <c r="AM114" s="989"/>
      <c r="AN114" s="989"/>
      <c r="AO114" s="990"/>
      <c r="AP114" s="992">
        <v>2.8</v>
      </c>
      <c r="AQ114" s="993"/>
      <c r="AR114" s="993"/>
      <c r="AS114" s="993"/>
      <c r="AT114" s="994"/>
      <c r="AU114" s="929"/>
      <c r="AV114" s="930"/>
      <c r="AW114" s="930"/>
      <c r="AX114" s="930"/>
      <c r="AY114" s="931"/>
      <c r="AZ114" s="979" t="s">
        <v>410</v>
      </c>
      <c r="BA114" s="980"/>
      <c r="BB114" s="980"/>
      <c r="BC114" s="980"/>
      <c r="BD114" s="980"/>
      <c r="BE114" s="980"/>
      <c r="BF114" s="980"/>
      <c r="BG114" s="980"/>
      <c r="BH114" s="980"/>
      <c r="BI114" s="980"/>
      <c r="BJ114" s="980"/>
      <c r="BK114" s="980"/>
      <c r="BL114" s="980"/>
      <c r="BM114" s="980"/>
      <c r="BN114" s="980"/>
      <c r="BO114" s="980"/>
      <c r="BP114" s="981"/>
      <c r="BQ114" s="949">
        <v>664392</v>
      </c>
      <c r="BR114" s="950"/>
      <c r="BS114" s="950"/>
      <c r="BT114" s="950"/>
      <c r="BU114" s="950"/>
      <c r="BV114" s="950">
        <v>686892</v>
      </c>
      <c r="BW114" s="950"/>
      <c r="BX114" s="950"/>
      <c r="BY114" s="950"/>
      <c r="BZ114" s="950"/>
      <c r="CA114" s="950">
        <v>500075</v>
      </c>
      <c r="CB114" s="950"/>
      <c r="CC114" s="950"/>
      <c r="CD114" s="950"/>
      <c r="CE114" s="950"/>
      <c r="CF114" s="944">
        <v>9.6</v>
      </c>
      <c r="CG114" s="945"/>
      <c r="CH114" s="945"/>
      <c r="CI114" s="945"/>
      <c r="CJ114" s="945"/>
      <c r="CK114" s="975"/>
      <c r="CL114" s="976"/>
      <c r="CM114" s="946" t="s">
        <v>411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c r="A115" s="984"/>
      <c r="B115" s="985"/>
      <c r="C115" s="980" t="s">
        <v>412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68100</v>
      </c>
      <c r="AB115" s="964"/>
      <c r="AC115" s="964"/>
      <c r="AD115" s="964"/>
      <c r="AE115" s="965"/>
      <c r="AF115" s="966">
        <v>68401</v>
      </c>
      <c r="AG115" s="964"/>
      <c r="AH115" s="964"/>
      <c r="AI115" s="964"/>
      <c r="AJ115" s="965"/>
      <c r="AK115" s="966">
        <v>73575</v>
      </c>
      <c r="AL115" s="964"/>
      <c r="AM115" s="964"/>
      <c r="AN115" s="964"/>
      <c r="AO115" s="965"/>
      <c r="AP115" s="967">
        <v>1.4</v>
      </c>
      <c r="AQ115" s="968"/>
      <c r="AR115" s="968"/>
      <c r="AS115" s="968"/>
      <c r="AT115" s="969"/>
      <c r="AU115" s="929"/>
      <c r="AV115" s="930"/>
      <c r="AW115" s="930"/>
      <c r="AX115" s="930"/>
      <c r="AY115" s="931"/>
      <c r="AZ115" s="979" t="s">
        <v>413</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414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c r="A116" s="986"/>
      <c r="B116" s="987"/>
      <c r="C116" s="1001" t="s">
        <v>415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416</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417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418</v>
      </c>
      <c r="Z117" s="914"/>
      <c r="AA117" s="1026">
        <v>1643377</v>
      </c>
      <c r="AB117" s="996"/>
      <c r="AC117" s="996"/>
      <c r="AD117" s="996"/>
      <c r="AE117" s="997"/>
      <c r="AF117" s="995">
        <v>1672893</v>
      </c>
      <c r="AG117" s="996"/>
      <c r="AH117" s="996"/>
      <c r="AI117" s="996"/>
      <c r="AJ117" s="997"/>
      <c r="AK117" s="995">
        <v>1378918</v>
      </c>
      <c r="AL117" s="996"/>
      <c r="AM117" s="996"/>
      <c r="AN117" s="996"/>
      <c r="AO117" s="997"/>
      <c r="AP117" s="998"/>
      <c r="AQ117" s="999"/>
      <c r="AR117" s="999"/>
      <c r="AS117" s="999"/>
      <c r="AT117" s="1000"/>
      <c r="AU117" s="929"/>
      <c r="AV117" s="930"/>
      <c r="AW117" s="930"/>
      <c r="AX117" s="930"/>
      <c r="AY117" s="931"/>
      <c r="AZ117" s="1025" t="s">
        <v>419</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394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392</v>
      </c>
      <c r="AB118" s="913"/>
      <c r="AC118" s="913"/>
      <c r="AD118" s="913"/>
      <c r="AE118" s="914"/>
      <c r="AF118" s="912" t="s">
        <v>282</v>
      </c>
      <c r="AG118" s="913"/>
      <c r="AH118" s="913"/>
      <c r="AI118" s="913"/>
      <c r="AJ118" s="914"/>
      <c r="AK118" s="912" t="s">
        <v>281</v>
      </c>
      <c r="AL118" s="913"/>
      <c r="AM118" s="913"/>
      <c r="AN118" s="913"/>
      <c r="AO118" s="914"/>
      <c r="AP118" s="1020" t="s">
        <v>393</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421</v>
      </c>
      <c r="BP118" s="1024"/>
      <c r="BQ118" s="1015">
        <v>12812336</v>
      </c>
      <c r="BR118" s="1016"/>
      <c r="BS118" s="1016"/>
      <c r="BT118" s="1016"/>
      <c r="BU118" s="1016"/>
      <c r="BV118" s="1016">
        <v>12044133</v>
      </c>
      <c r="BW118" s="1016"/>
      <c r="BX118" s="1016"/>
      <c r="BY118" s="1016"/>
      <c r="BZ118" s="1016"/>
      <c r="CA118" s="1016">
        <v>11199920</v>
      </c>
      <c r="CB118" s="1016"/>
      <c r="CC118" s="1016"/>
      <c r="CD118" s="1016"/>
      <c r="CE118" s="1016"/>
      <c r="CF118" s="1017"/>
      <c r="CG118" s="1018"/>
      <c r="CH118" s="1018"/>
      <c r="CI118" s="1018"/>
      <c r="CJ118" s="1019"/>
      <c r="CK118" s="975"/>
      <c r="CL118" s="976"/>
      <c r="CM118" s="946" t="s">
        <v>422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397</v>
      </c>
      <c r="B119" s="974"/>
      <c r="C119" s="953" t="s">
        <v>398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423</v>
      </c>
      <c r="AV119" s="1008"/>
      <c r="AW119" s="1008"/>
      <c r="AX119" s="1008"/>
      <c r="AY119" s="1009"/>
      <c r="AZ119" s="970" t="s">
        <v>424</v>
      </c>
      <c r="BA119" s="917"/>
      <c r="BB119" s="917"/>
      <c r="BC119" s="917"/>
      <c r="BD119" s="917"/>
      <c r="BE119" s="917"/>
      <c r="BF119" s="917"/>
      <c r="BG119" s="917"/>
      <c r="BH119" s="917"/>
      <c r="BI119" s="917"/>
      <c r="BJ119" s="917"/>
      <c r="BK119" s="917"/>
      <c r="BL119" s="917"/>
      <c r="BM119" s="917"/>
      <c r="BN119" s="917"/>
      <c r="BO119" s="917"/>
      <c r="BP119" s="918"/>
      <c r="BQ119" s="956">
        <v>3212457</v>
      </c>
      <c r="BR119" s="957"/>
      <c r="BS119" s="957"/>
      <c r="BT119" s="957"/>
      <c r="BU119" s="957"/>
      <c r="BV119" s="957">
        <v>3063339</v>
      </c>
      <c r="BW119" s="957"/>
      <c r="BX119" s="957"/>
      <c r="BY119" s="957"/>
      <c r="BZ119" s="957"/>
      <c r="CA119" s="957">
        <v>2876222</v>
      </c>
      <c r="CB119" s="957"/>
      <c r="CC119" s="957"/>
      <c r="CD119" s="957"/>
      <c r="CE119" s="957"/>
      <c r="CF119" s="971">
        <v>54.9</v>
      </c>
      <c r="CG119" s="972"/>
      <c r="CH119" s="972"/>
      <c r="CI119" s="972"/>
      <c r="CJ119" s="972"/>
      <c r="CK119" s="977"/>
      <c r="CL119" s="978"/>
      <c r="CM119" s="1034" t="s">
        <v>425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c r="A120" s="1005"/>
      <c r="B120" s="976"/>
      <c r="C120" s="946" t="s">
        <v>401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426</v>
      </c>
      <c r="BA120" s="980"/>
      <c r="BB120" s="980"/>
      <c r="BC120" s="980"/>
      <c r="BD120" s="980"/>
      <c r="BE120" s="980"/>
      <c r="BF120" s="980"/>
      <c r="BG120" s="980"/>
      <c r="BH120" s="980"/>
      <c r="BI120" s="980"/>
      <c r="BJ120" s="980"/>
      <c r="BK120" s="980"/>
      <c r="BL120" s="980"/>
      <c r="BM120" s="980"/>
      <c r="BN120" s="980"/>
      <c r="BO120" s="980"/>
      <c r="BP120" s="981"/>
      <c r="BQ120" s="949">
        <v>101813</v>
      </c>
      <c r="BR120" s="950"/>
      <c r="BS120" s="950"/>
      <c r="BT120" s="950"/>
      <c r="BU120" s="950"/>
      <c r="BV120" s="950">
        <v>74475</v>
      </c>
      <c r="BW120" s="950"/>
      <c r="BX120" s="950"/>
      <c r="BY120" s="950"/>
      <c r="BZ120" s="950"/>
      <c r="CA120" s="950" t="s">
        <v>107</v>
      </c>
      <c r="CB120" s="950"/>
      <c r="CC120" s="950"/>
      <c r="CD120" s="950"/>
      <c r="CE120" s="950"/>
      <c r="CF120" s="944" t="s">
        <v>107</v>
      </c>
      <c r="CG120" s="945"/>
      <c r="CH120" s="945"/>
      <c r="CI120" s="945"/>
      <c r="CJ120" s="945"/>
      <c r="CK120" s="1043" t="s">
        <v>427</v>
      </c>
      <c r="CL120" s="1044"/>
      <c r="CM120" s="1044"/>
      <c r="CN120" s="1044"/>
      <c r="CO120" s="1045"/>
      <c r="CP120" s="1051" t="s">
        <v>428</v>
      </c>
      <c r="CQ120" s="1052"/>
      <c r="CR120" s="1052"/>
      <c r="CS120" s="1052"/>
      <c r="CT120" s="1052"/>
      <c r="CU120" s="1052"/>
      <c r="CV120" s="1052"/>
      <c r="CW120" s="1052"/>
      <c r="CX120" s="1052"/>
      <c r="CY120" s="1052"/>
      <c r="CZ120" s="1052"/>
      <c r="DA120" s="1052"/>
      <c r="DB120" s="1052"/>
      <c r="DC120" s="1052"/>
      <c r="DD120" s="1052"/>
      <c r="DE120" s="1052"/>
      <c r="DF120" s="1053"/>
      <c r="DG120" s="956">
        <v>3365384</v>
      </c>
      <c r="DH120" s="957"/>
      <c r="DI120" s="957"/>
      <c r="DJ120" s="957"/>
      <c r="DK120" s="957"/>
      <c r="DL120" s="957">
        <v>3280993</v>
      </c>
      <c r="DM120" s="957"/>
      <c r="DN120" s="957"/>
      <c r="DO120" s="957"/>
      <c r="DP120" s="957"/>
      <c r="DQ120" s="957">
        <v>3047334</v>
      </c>
      <c r="DR120" s="957"/>
      <c r="DS120" s="957"/>
      <c r="DT120" s="957"/>
      <c r="DU120" s="957"/>
      <c r="DV120" s="958">
        <v>58.2</v>
      </c>
      <c r="DW120" s="958"/>
      <c r="DX120" s="958"/>
      <c r="DY120" s="958"/>
      <c r="DZ120" s="959"/>
    </row>
    <row r="121" spans="1:130" s="197" customFormat="1" ht="26.25" customHeight="1">
      <c r="A121" s="1005"/>
      <c r="B121" s="976"/>
      <c r="C121" s="1040" t="s">
        <v>429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430</v>
      </c>
      <c r="BA121" s="1001"/>
      <c r="BB121" s="1001"/>
      <c r="BC121" s="1001"/>
      <c r="BD121" s="1001"/>
      <c r="BE121" s="1001"/>
      <c r="BF121" s="1001"/>
      <c r="BG121" s="1001"/>
      <c r="BH121" s="1001"/>
      <c r="BI121" s="1001"/>
      <c r="BJ121" s="1001"/>
      <c r="BK121" s="1001"/>
      <c r="BL121" s="1001"/>
      <c r="BM121" s="1001"/>
      <c r="BN121" s="1001"/>
      <c r="BO121" s="1001"/>
      <c r="BP121" s="1002"/>
      <c r="BQ121" s="1015">
        <v>10521699</v>
      </c>
      <c r="BR121" s="1016"/>
      <c r="BS121" s="1016"/>
      <c r="BT121" s="1016"/>
      <c r="BU121" s="1016"/>
      <c r="BV121" s="1016">
        <v>10209474</v>
      </c>
      <c r="BW121" s="1016"/>
      <c r="BX121" s="1016"/>
      <c r="BY121" s="1016"/>
      <c r="BZ121" s="1016"/>
      <c r="CA121" s="1016">
        <v>9819690</v>
      </c>
      <c r="CB121" s="1016"/>
      <c r="CC121" s="1016"/>
      <c r="CD121" s="1016"/>
      <c r="CE121" s="1016"/>
      <c r="CF121" s="1054">
        <v>187.5</v>
      </c>
      <c r="CG121" s="1055"/>
      <c r="CH121" s="1055"/>
      <c r="CI121" s="1055"/>
      <c r="CJ121" s="1055"/>
      <c r="CK121" s="1046"/>
      <c r="CL121" s="1047"/>
      <c r="CM121" s="1047"/>
      <c r="CN121" s="1047"/>
      <c r="CO121" s="1048"/>
      <c r="CP121" s="1037" t="s">
        <v>375</v>
      </c>
      <c r="CQ121" s="1038"/>
      <c r="CR121" s="1038"/>
      <c r="CS121" s="1038"/>
      <c r="CT121" s="1038"/>
      <c r="CU121" s="1038"/>
      <c r="CV121" s="1038"/>
      <c r="CW121" s="1038"/>
      <c r="CX121" s="1038"/>
      <c r="CY121" s="1038"/>
      <c r="CZ121" s="1038"/>
      <c r="DA121" s="1038"/>
      <c r="DB121" s="1038"/>
      <c r="DC121" s="1038"/>
      <c r="DD121" s="1038"/>
      <c r="DE121" s="1038"/>
      <c r="DF121" s="1039"/>
      <c r="DG121" s="949">
        <v>2467</v>
      </c>
      <c r="DH121" s="950"/>
      <c r="DI121" s="950"/>
      <c r="DJ121" s="950"/>
      <c r="DK121" s="950"/>
      <c r="DL121" s="950" t="s">
        <v>107</v>
      </c>
      <c r="DM121" s="950"/>
      <c r="DN121" s="950"/>
      <c r="DO121" s="950"/>
      <c r="DP121" s="950"/>
      <c r="DQ121" s="950" t="s">
        <v>107</v>
      </c>
      <c r="DR121" s="950"/>
      <c r="DS121" s="950"/>
      <c r="DT121" s="950"/>
      <c r="DU121" s="950"/>
      <c r="DV121" s="951" t="s">
        <v>107</v>
      </c>
      <c r="DW121" s="951"/>
      <c r="DX121" s="951"/>
      <c r="DY121" s="951"/>
      <c r="DZ121" s="952"/>
    </row>
    <row r="122" spans="1:130" s="197" customFormat="1" ht="26.25" customHeight="1">
      <c r="A122" s="1005"/>
      <c r="B122" s="976"/>
      <c r="C122" s="946" t="s">
        <v>411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431</v>
      </c>
      <c r="BP122" s="1024"/>
      <c r="BQ122" s="1064">
        <v>13835969</v>
      </c>
      <c r="BR122" s="1065"/>
      <c r="BS122" s="1065"/>
      <c r="BT122" s="1065"/>
      <c r="BU122" s="1065"/>
      <c r="BV122" s="1065">
        <v>13347288</v>
      </c>
      <c r="BW122" s="1065"/>
      <c r="BX122" s="1065"/>
      <c r="BY122" s="1065"/>
      <c r="BZ122" s="1065"/>
      <c r="CA122" s="1065">
        <v>12695912</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417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432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107</v>
      </c>
      <c r="BR123" s="1057"/>
      <c r="BS123" s="1057"/>
      <c r="BT123" s="1057"/>
      <c r="BU123" s="1057"/>
      <c r="BV123" s="1057" t="s">
        <v>107</v>
      </c>
      <c r="BW123" s="1057"/>
      <c r="BX123" s="1057"/>
      <c r="BY123" s="1057"/>
      <c r="BZ123" s="1057"/>
      <c r="CA123" s="1057" t="s">
        <v>107</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433</v>
      </c>
      <c r="AB124" s="989"/>
      <c r="AC124" s="989"/>
      <c r="AD124" s="989"/>
      <c r="AE124" s="990"/>
      <c r="AF124" s="991" t="s">
        <v>433</v>
      </c>
      <c r="AG124" s="989"/>
      <c r="AH124" s="989"/>
      <c r="AI124" s="989"/>
      <c r="AJ124" s="990"/>
      <c r="AK124" s="991" t="s">
        <v>433</v>
      </c>
      <c r="AL124" s="989"/>
      <c r="AM124" s="989"/>
      <c r="AN124" s="989"/>
      <c r="AO124" s="990"/>
      <c r="AP124" s="992" t="s">
        <v>433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434</v>
      </c>
      <c r="CQ124" s="1038"/>
      <c r="CR124" s="1038"/>
      <c r="CS124" s="1038"/>
      <c r="CT124" s="1038"/>
      <c r="CU124" s="1038"/>
      <c r="CV124" s="1038"/>
      <c r="CW124" s="1038"/>
      <c r="CX124" s="1038"/>
      <c r="CY124" s="1038"/>
      <c r="CZ124" s="1038"/>
      <c r="DA124" s="1038"/>
      <c r="DB124" s="1038"/>
      <c r="DC124" s="1038"/>
      <c r="DD124" s="1038"/>
      <c r="DE124" s="1038"/>
      <c r="DF124" s="1039"/>
      <c r="DG124" s="1027" t="s">
        <v>433</v>
      </c>
      <c r="DH124" s="1028"/>
      <c r="DI124" s="1028"/>
      <c r="DJ124" s="1028"/>
      <c r="DK124" s="1029"/>
      <c r="DL124" s="1030" t="s">
        <v>433</v>
      </c>
      <c r="DM124" s="1028"/>
      <c r="DN124" s="1028"/>
      <c r="DO124" s="1028"/>
      <c r="DP124" s="1029"/>
      <c r="DQ124" s="1030" t="s">
        <v>433</v>
      </c>
      <c r="DR124" s="1028"/>
      <c r="DS124" s="1028"/>
      <c r="DT124" s="1028"/>
      <c r="DU124" s="1029"/>
      <c r="DV124" s="1031" t="s">
        <v>433</v>
      </c>
      <c r="DW124" s="1032"/>
      <c r="DX124" s="1032"/>
      <c r="DY124" s="1032"/>
      <c r="DZ124" s="1033"/>
    </row>
    <row r="125" spans="1:130" s="197" customFormat="1" ht="26.25" customHeight="1" thickBot="1">
      <c r="A125" s="1005"/>
      <c r="B125" s="976"/>
      <c r="C125" s="946" t="s">
        <v>422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433</v>
      </c>
      <c r="AB125" s="989"/>
      <c r="AC125" s="989"/>
      <c r="AD125" s="989"/>
      <c r="AE125" s="990"/>
      <c r="AF125" s="991" t="s">
        <v>433</v>
      </c>
      <c r="AG125" s="989"/>
      <c r="AH125" s="989"/>
      <c r="AI125" s="989"/>
      <c r="AJ125" s="990"/>
      <c r="AK125" s="991" t="s">
        <v>433</v>
      </c>
      <c r="AL125" s="989"/>
      <c r="AM125" s="989"/>
      <c r="AN125" s="989"/>
      <c r="AO125" s="990"/>
      <c r="AP125" s="992" t="s">
        <v>433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435</v>
      </c>
      <c r="CL125" s="1044"/>
      <c r="CM125" s="1044"/>
      <c r="CN125" s="1044"/>
      <c r="CO125" s="1045"/>
      <c r="CP125" s="970" t="s">
        <v>436</v>
      </c>
      <c r="CQ125" s="917"/>
      <c r="CR125" s="917"/>
      <c r="CS125" s="917"/>
      <c r="CT125" s="917"/>
      <c r="CU125" s="917"/>
      <c r="CV125" s="917"/>
      <c r="CW125" s="917"/>
      <c r="CX125" s="917"/>
      <c r="CY125" s="917"/>
      <c r="CZ125" s="917"/>
      <c r="DA125" s="917"/>
      <c r="DB125" s="917"/>
      <c r="DC125" s="917"/>
      <c r="DD125" s="917"/>
      <c r="DE125" s="917"/>
      <c r="DF125" s="918"/>
      <c r="DG125" s="956" t="s">
        <v>433</v>
      </c>
      <c r="DH125" s="957"/>
      <c r="DI125" s="957"/>
      <c r="DJ125" s="957"/>
      <c r="DK125" s="957"/>
      <c r="DL125" s="957" t="s">
        <v>433</v>
      </c>
      <c r="DM125" s="957"/>
      <c r="DN125" s="957"/>
      <c r="DO125" s="957"/>
      <c r="DP125" s="957"/>
      <c r="DQ125" s="957" t="s">
        <v>433</v>
      </c>
      <c r="DR125" s="957"/>
      <c r="DS125" s="957"/>
      <c r="DT125" s="957"/>
      <c r="DU125" s="957"/>
      <c r="DV125" s="958" t="s">
        <v>433</v>
      </c>
      <c r="DW125" s="958"/>
      <c r="DX125" s="958"/>
      <c r="DY125" s="958"/>
      <c r="DZ125" s="959"/>
    </row>
    <row r="126" spans="1:130" s="197" customFormat="1" ht="26.25" customHeight="1">
      <c r="A126" s="1005"/>
      <c r="B126" s="976"/>
      <c r="C126" s="946" t="s">
        <v>425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68100</v>
      </c>
      <c r="AB126" s="989"/>
      <c r="AC126" s="989"/>
      <c r="AD126" s="989"/>
      <c r="AE126" s="990"/>
      <c r="AF126" s="991">
        <v>68401</v>
      </c>
      <c r="AG126" s="989"/>
      <c r="AH126" s="989"/>
      <c r="AI126" s="989"/>
      <c r="AJ126" s="990"/>
      <c r="AK126" s="991">
        <v>73575</v>
      </c>
      <c r="AL126" s="989"/>
      <c r="AM126" s="989"/>
      <c r="AN126" s="989"/>
      <c r="AO126" s="990"/>
      <c r="AP126" s="992">
        <v>1.4</v>
      </c>
      <c r="AQ126" s="993"/>
      <c r="AR126" s="993"/>
      <c r="AS126" s="993"/>
      <c r="AT126" s="994"/>
      <c r="AU126" s="233"/>
      <c r="AV126" s="233"/>
      <c r="AW126" s="233"/>
      <c r="AX126" s="1066" t="s">
        <v>437</v>
      </c>
      <c r="AY126" s="1067"/>
      <c r="AZ126" s="1067"/>
      <c r="BA126" s="1067"/>
      <c r="BB126" s="1067"/>
      <c r="BC126" s="1067"/>
      <c r="BD126" s="1067"/>
      <c r="BE126" s="1068"/>
      <c r="BF126" s="1082" t="s">
        <v>438</v>
      </c>
      <c r="BG126" s="1067"/>
      <c r="BH126" s="1067"/>
      <c r="BI126" s="1067"/>
      <c r="BJ126" s="1067"/>
      <c r="BK126" s="1067"/>
      <c r="BL126" s="1068"/>
      <c r="BM126" s="1082" t="s">
        <v>439</v>
      </c>
      <c r="BN126" s="1067"/>
      <c r="BO126" s="1067"/>
      <c r="BP126" s="1067"/>
      <c r="BQ126" s="1067"/>
      <c r="BR126" s="1067"/>
      <c r="BS126" s="1068"/>
      <c r="BT126" s="1082" t="s">
        <v>440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441</v>
      </c>
      <c r="CQ126" s="980"/>
      <c r="CR126" s="980"/>
      <c r="CS126" s="980"/>
      <c r="CT126" s="980"/>
      <c r="CU126" s="980"/>
      <c r="CV126" s="980"/>
      <c r="CW126" s="980"/>
      <c r="CX126" s="980"/>
      <c r="CY126" s="980"/>
      <c r="CZ126" s="980"/>
      <c r="DA126" s="980"/>
      <c r="DB126" s="980"/>
      <c r="DC126" s="980"/>
      <c r="DD126" s="980"/>
      <c r="DE126" s="980"/>
      <c r="DF126" s="981"/>
      <c r="DG126" s="949" t="s">
        <v>433</v>
      </c>
      <c r="DH126" s="950"/>
      <c r="DI126" s="950"/>
      <c r="DJ126" s="950"/>
      <c r="DK126" s="950"/>
      <c r="DL126" s="950" t="s">
        <v>433</v>
      </c>
      <c r="DM126" s="950"/>
      <c r="DN126" s="950"/>
      <c r="DO126" s="950"/>
      <c r="DP126" s="950"/>
      <c r="DQ126" s="950" t="s">
        <v>433</v>
      </c>
      <c r="DR126" s="950"/>
      <c r="DS126" s="950"/>
      <c r="DT126" s="950"/>
      <c r="DU126" s="950"/>
      <c r="DV126" s="951" t="s">
        <v>433</v>
      </c>
      <c r="DW126" s="951"/>
      <c r="DX126" s="951"/>
      <c r="DY126" s="951"/>
      <c r="DZ126" s="952"/>
    </row>
    <row r="127" spans="1:130" s="197" customFormat="1" ht="26.25" customHeight="1" thickBot="1">
      <c r="A127" s="1006"/>
      <c r="B127" s="978"/>
      <c r="C127" s="1034" t="s">
        <v>442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433</v>
      </c>
      <c r="AB127" s="989"/>
      <c r="AC127" s="989"/>
      <c r="AD127" s="989"/>
      <c r="AE127" s="990"/>
      <c r="AF127" s="991" t="s">
        <v>433</v>
      </c>
      <c r="AG127" s="989"/>
      <c r="AH127" s="989"/>
      <c r="AI127" s="989"/>
      <c r="AJ127" s="990"/>
      <c r="AK127" s="991" t="s">
        <v>433</v>
      </c>
      <c r="AL127" s="989"/>
      <c r="AM127" s="989"/>
      <c r="AN127" s="989"/>
      <c r="AO127" s="990"/>
      <c r="AP127" s="992" t="s">
        <v>433</v>
      </c>
      <c r="AQ127" s="993"/>
      <c r="AR127" s="993"/>
      <c r="AS127" s="993"/>
      <c r="AT127" s="994"/>
      <c r="AU127" s="233"/>
      <c r="AV127" s="233"/>
      <c r="AW127" s="233"/>
      <c r="AX127" s="916" t="s">
        <v>443</v>
      </c>
      <c r="AY127" s="917"/>
      <c r="AZ127" s="917"/>
      <c r="BA127" s="917"/>
      <c r="BB127" s="917"/>
      <c r="BC127" s="917"/>
      <c r="BD127" s="917"/>
      <c r="BE127" s="918"/>
      <c r="BF127" s="1071" t="s">
        <v>433</v>
      </c>
      <c r="BG127" s="1072"/>
      <c r="BH127" s="1072"/>
      <c r="BI127" s="1072"/>
      <c r="BJ127" s="1072"/>
      <c r="BK127" s="1072"/>
      <c r="BL127" s="1081"/>
      <c r="BM127" s="1071">
        <v>14.3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444</v>
      </c>
      <c r="CQ127" s="1075"/>
      <c r="CR127" s="1075"/>
      <c r="CS127" s="1075"/>
      <c r="CT127" s="1075"/>
      <c r="CU127" s="1075"/>
      <c r="CV127" s="1075"/>
      <c r="CW127" s="1075"/>
      <c r="CX127" s="1075"/>
      <c r="CY127" s="1075"/>
      <c r="CZ127" s="1075"/>
      <c r="DA127" s="1075"/>
      <c r="DB127" s="1075"/>
      <c r="DC127" s="1075"/>
      <c r="DD127" s="1075"/>
      <c r="DE127" s="1075"/>
      <c r="DF127" s="1076"/>
      <c r="DG127" s="1077" t="s">
        <v>433</v>
      </c>
      <c r="DH127" s="1078"/>
      <c r="DI127" s="1078"/>
      <c r="DJ127" s="1078"/>
      <c r="DK127" s="1078"/>
      <c r="DL127" s="1078" t="s">
        <v>107</v>
      </c>
      <c r="DM127" s="1078"/>
      <c r="DN127" s="1078"/>
      <c r="DO127" s="1078"/>
      <c r="DP127" s="1078"/>
      <c r="DQ127" s="1078" t="s">
        <v>107</v>
      </c>
      <c r="DR127" s="1078"/>
      <c r="DS127" s="1078"/>
      <c r="DT127" s="1078"/>
      <c r="DU127" s="1078"/>
      <c r="DV127" s="1079" t="s">
        <v>107</v>
      </c>
      <c r="DW127" s="1079"/>
      <c r="DX127" s="1079"/>
      <c r="DY127" s="1079"/>
      <c r="DZ127" s="1080"/>
    </row>
    <row r="128" spans="1:130" s="197" customFormat="1" ht="26.25" customHeight="1">
      <c r="A128" s="1101" t="s">
        <v>445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446</v>
      </c>
      <c r="X128" s="1103"/>
      <c r="Y128" s="1103"/>
      <c r="Z128" s="1104"/>
      <c r="AA128" s="1119">
        <v>14103</v>
      </c>
      <c r="AB128" s="1120"/>
      <c r="AC128" s="1120"/>
      <c r="AD128" s="1120"/>
      <c r="AE128" s="1121"/>
      <c r="AF128" s="1122">
        <v>9232</v>
      </c>
      <c r="AG128" s="1120"/>
      <c r="AH128" s="1120"/>
      <c r="AI128" s="1120"/>
      <c r="AJ128" s="1121"/>
      <c r="AK128" s="1122">
        <v>241</v>
      </c>
      <c r="AL128" s="1120"/>
      <c r="AM128" s="1120"/>
      <c r="AN128" s="1120"/>
      <c r="AO128" s="1121"/>
      <c r="AP128" s="1123"/>
      <c r="AQ128" s="1124"/>
      <c r="AR128" s="1124"/>
      <c r="AS128" s="1124"/>
      <c r="AT128" s="1125"/>
      <c r="AU128" s="235"/>
      <c r="AV128" s="235"/>
      <c r="AW128" s="235"/>
      <c r="AX128" s="1084" t="s">
        <v>447</v>
      </c>
      <c r="AY128" s="980"/>
      <c r="AZ128" s="980"/>
      <c r="BA128" s="980"/>
      <c r="BB128" s="980"/>
      <c r="BC128" s="980"/>
      <c r="BD128" s="980"/>
      <c r="BE128" s="981"/>
      <c r="BF128" s="1096" t="s">
        <v>448</v>
      </c>
      <c r="BG128" s="1097"/>
      <c r="BH128" s="1097"/>
      <c r="BI128" s="1097"/>
      <c r="BJ128" s="1097"/>
      <c r="BK128" s="1097"/>
      <c r="BL128" s="1098"/>
      <c r="BM128" s="1096">
        <v>19.3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449</v>
      </c>
      <c r="X129" s="1091"/>
      <c r="Y129" s="1091"/>
      <c r="Z129" s="1092"/>
      <c r="AA129" s="988">
        <v>6462007</v>
      </c>
      <c r="AB129" s="989"/>
      <c r="AC129" s="989"/>
      <c r="AD129" s="989"/>
      <c r="AE129" s="990"/>
      <c r="AF129" s="991">
        <v>6420556</v>
      </c>
      <c r="AG129" s="989"/>
      <c r="AH129" s="989"/>
      <c r="AI129" s="989"/>
      <c r="AJ129" s="990"/>
      <c r="AK129" s="991">
        <v>6332417</v>
      </c>
      <c r="AL129" s="989"/>
      <c r="AM129" s="989"/>
      <c r="AN129" s="989"/>
      <c r="AO129" s="990"/>
      <c r="AP129" s="1093"/>
      <c r="AQ129" s="1094"/>
      <c r="AR129" s="1094"/>
      <c r="AS129" s="1094"/>
      <c r="AT129" s="1095"/>
      <c r="AU129" s="235"/>
      <c r="AV129" s="235"/>
      <c r="AW129" s="235"/>
      <c r="AX129" s="1084" t="s">
        <v>450</v>
      </c>
      <c r="AY129" s="980"/>
      <c r="AZ129" s="980"/>
      <c r="BA129" s="980"/>
      <c r="BB129" s="980"/>
      <c r="BC129" s="980"/>
      <c r="BD129" s="980"/>
      <c r="BE129" s="981"/>
      <c r="BF129" s="1085">
        <v>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452</v>
      </c>
      <c r="X130" s="1091"/>
      <c r="Y130" s="1091"/>
      <c r="Z130" s="1092"/>
      <c r="AA130" s="988">
        <v>1235572</v>
      </c>
      <c r="AB130" s="989"/>
      <c r="AC130" s="989"/>
      <c r="AD130" s="989"/>
      <c r="AE130" s="990"/>
      <c r="AF130" s="991">
        <v>1289329</v>
      </c>
      <c r="AG130" s="989"/>
      <c r="AH130" s="989"/>
      <c r="AI130" s="989"/>
      <c r="AJ130" s="990"/>
      <c r="AK130" s="991">
        <v>1096337</v>
      </c>
      <c r="AL130" s="989"/>
      <c r="AM130" s="989"/>
      <c r="AN130" s="989"/>
      <c r="AO130" s="990"/>
      <c r="AP130" s="1093"/>
      <c r="AQ130" s="1094"/>
      <c r="AR130" s="1094"/>
      <c r="AS130" s="1094"/>
      <c r="AT130" s="1095"/>
      <c r="AU130" s="235"/>
      <c r="AV130" s="235"/>
      <c r="AW130" s="235"/>
      <c r="AX130" s="1143" t="s">
        <v>453</v>
      </c>
      <c r="AY130" s="1075"/>
      <c r="AZ130" s="1075"/>
      <c r="BA130" s="1075"/>
      <c r="BB130" s="1075"/>
      <c r="BC130" s="1075"/>
      <c r="BD130" s="1075"/>
      <c r="BE130" s="1076"/>
      <c r="BF130" s="1105" t="s">
        <v>454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455</v>
      </c>
      <c r="X131" s="1114"/>
      <c r="Y131" s="1114"/>
      <c r="Z131" s="1115"/>
      <c r="AA131" s="1027">
        <v>5226435</v>
      </c>
      <c r="AB131" s="1028"/>
      <c r="AC131" s="1028"/>
      <c r="AD131" s="1028"/>
      <c r="AE131" s="1029"/>
      <c r="AF131" s="1030">
        <v>5131227</v>
      </c>
      <c r="AG131" s="1028"/>
      <c r="AH131" s="1028"/>
      <c r="AI131" s="1028"/>
      <c r="AJ131" s="1029"/>
      <c r="AK131" s="1030">
        <v>5236080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457</v>
      </c>
      <c r="W132" s="1131"/>
      <c r="X132" s="1131"/>
      <c r="Y132" s="1131"/>
      <c r="Z132" s="1132"/>
      <c r="AA132" s="1133">
        <v>7.532897664</v>
      </c>
      <c r="AB132" s="1134"/>
      <c r="AC132" s="1134"/>
      <c r="AD132" s="1134"/>
      <c r="AE132" s="1135"/>
      <c r="AF132" s="1136">
        <v>7.2951752089999999</v>
      </c>
      <c r="AG132" s="1134"/>
      <c r="AH132" s="1134"/>
      <c r="AI132" s="1134"/>
      <c r="AJ132" s="1135"/>
      <c r="AK132" s="1136">
        <v>5.3922017999999996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458</v>
      </c>
      <c r="W133" s="1138"/>
      <c r="X133" s="1138"/>
      <c r="Y133" s="1138"/>
      <c r="Z133" s="1139"/>
      <c r="AA133" s="1140">
        <v>7.1</v>
      </c>
      <c r="AB133" s="1141"/>
      <c r="AC133" s="1141"/>
      <c r="AD133" s="1141"/>
      <c r="AE133" s="1142"/>
      <c r="AF133" s="1140">
        <v>7.3</v>
      </c>
      <c r="AG133" s="1141"/>
      <c r="AH133" s="1141"/>
      <c r="AI133" s="1141"/>
      <c r="AJ133" s="1142"/>
      <c r="AK133" s="1140">
        <v>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47" t="s">
        <v>461</v>
      </c>
      <c r="L7" s="254"/>
      <c r="M7" s="255" t="s">
        <v>462</v>
      </c>
      <c r="N7" s="256"/>
    </row>
    <row r="8" spans="1:16">
      <c r="A8" s="248"/>
      <c r="B8" s="244"/>
      <c r="C8" s="244"/>
      <c r="D8" s="244"/>
      <c r="E8" s="244"/>
      <c r="F8" s="244"/>
      <c r="G8" s="257"/>
      <c r="H8" s="258"/>
      <c r="I8" s="258"/>
      <c r="J8" s="259"/>
      <c r="K8" s="1148"/>
      <c r="L8" s="260" t="s">
        <v>463</v>
      </c>
      <c r="M8" s="261" t="s">
        <v>464</v>
      </c>
      <c r="N8" s="262" t="s">
        <v>465</v>
      </c>
    </row>
    <row r="9" spans="1:16">
      <c r="A9" s="248"/>
      <c r="B9" s="244"/>
      <c r="C9" s="244"/>
      <c r="D9" s="244"/>
      <c r="E9" s="244"/>
      <c r="F9" s="244"/>
      <c r="G9" s="1149" t="s">
        <v>466</v>
      </c>
      <c r="H9" s="1150"/>
      <c r="I9" s="1150"/>
      <c r="J9" s="1151"/>
      <c r="K9" s="263">
        <v>1384496</v>
      </c>
      <c r="L9" s="264">
        <v>43726</v>
      </c>
      <c r="M9" s="265">
        <v>55347</v>
      </c>
      <c r="N9" s="266">
        <v>-21</v>
      </c>
    </row>
    <row r="10" spans="1:16">
      <c r="A10" s="248"/>
      <c r="B10" s="244"/>
      <c r="C10" s="244"/>
      <c r="D10" s="244"/>
      <c r="E10" s="244"/>
      <c r="F10" s="244"/>
      <c r="G10" s="1149" t="s">
        <v>467</v>
      </c>
      <c r="H10" s="1150"/>
      <c r="I10" s="1150"/>
      <c r="J10" s="1151"/>
      <c r="K10" s="267">
        <v>50198</v>
      </c>
      <c r="L10" s="268">
        <v>1585</v>
      </c>
      <c r="M10" s="269">
        <v>5378</v>
      </c>
      <c r="N10" s="270">
        <v>-70.5</v>
      </c>
    </row>
    <row r="11" spans="1:16" ht="13.5" customHeight="1">
      <c r="A11" s="248"/>
      <c r="B11" s="244"/>
      <c r="C11" s="244"/>
      <c r="D11" s="244"/>
      <c r="E11" s="244"/>
      <c r="F11" s="244"/>
      <c r="G11" s="1149" t="s">
        <v>468</v>
      </c>
      <c r="H11" s="1150"/>
      <c r="I11" s="1150"/>
      <c r="J11" s="1151"/>
      <c r="K11" s="267">
        <v>241534</v>
      </c>
      <c r="L11" s="268">
        <v>7628</v>
      </c>
      <c r="M11" s="269">
        <v>7824</v>
      </c>
      <c r="N11" s="270">
        <v>-2.5</v>
      </c>
    </row>
    <row r="12" spans="1:16" ht="13.5" customHeight="1">
      <c r="A12" s="248"/>
      <c r="B12" s="244"/>
      <c r="C12" s="244"/>
      <c r="D12" s="244"/>
      <c r="E12" s="244"/>
      <c r="F12" s="244"/>
      <c r="G12" s="1149" t="s">
        <v>469</v>
      </c>
      <c r="H12" s="1150"/>
      <c r="I12" s="1150"/>
      <c r="J12" s="1151"/>
      <c r="K12" s="267">
        <v>10055</v>
      </c>
      <c r="L12" s="268">
        <v>318</v>
      </c>
      <c r="M12" s="269">
        <v>137</v>
      </c>
      <c r="N12" s="270">
        <v>132.1</v>
      </c>
    </row>
    <row r="13" spans="1:16" ht="13.5" customHeight="1">
      <c r="A13" s="248"/>
      <c r="B13" s="244"/>
      <c r="C13" s="244"/>
      <c r="D13" s="244"/>
      <c r="E13" s="244"/>
      <c r="F13" s="244"/>
      <c r="G13" s="1149" t="s">
        <v>470</v>
      </c>
      <c r="H13" s="1150"/>
      <c r="I13" s="1150"/>
      <c r="J13" s="1151"/>
      <c r="K13" s="267" t="s">
        <v>471</v>
      </c>
      <c r="L13" s="268" t="s">
        <v>471</v>
      </c>
      <c r="M13" s="269">
        <v>6</v>
      </c>
      <c r="N13" s="270" t="s">
        <v>471</v>
      </c>
    </row>
    <row r="14" spans="1:16" ht="13.5" customHeight="1">
      <c r="A14" s="248"/>
      <c r="B14" s="244"/>
      <c r="C14" s="244"/>
      <c r="D14" s="244"/>
      <c r="E14" s="244"/>
      <c r="F14" s="244"/>
      <c r="G14" s="1149" t="s">
        <v>472</v>
      </c>
      <c r="H14" s="1150"/>
      <c r="I14" s="1150"/>
      <c r="J14" s="1151"/>
      <c r="K14" s="267">
        <v>64408</v>
      </c>
      <c r="L14" s="268">
        <v>2034</v>
      </c>
      <c r="M14" s="269">
        <v>2598</v>
      </c>
      <c r="N14" s="270">
        <v>-21.7</v>
      </c>
    </row>
    <row r="15" spans="1:16" ht="13.5" customHeight="1">
      <c r="A15" s="248"/>
      <c r="B15" s="244"/>
      <c r="C15" s="244"/>
      <c r="D15" s="244"/>
      <c r="E15" s="244"/>
      <c r="F15" s="244"/>
      <c r="G15" s="1149" t="s">
        <v>473</v>
      </c>
      <c r="H15" s="1150"/>
      <c r="I15" s="1150"/>
      <c r="J15" s="1151"/>
      <c r="K15" s="267">
        <v>39802</v>
      </c>
      <c r="L15" s="268">
        <v>1257</v>
      </c>
      <c r="M15" s="269">
        <v>1203</v>
      </c>
      <c r="N15" s="270">
        <v>4.5</v>
      </c>
    </row>
    <row r="16" spans="1:16">
      <c r="A16" s="248"/>
      <c r="B16" s="244"/>
      <c r="C16" s="244"/>
      <c r="D16" s="244"/>
      <c r="E16" s="244"/>
      <c r="F16" s="244"/>
      <c r="G16" s="1152" t="s">
        <v>474</v>
      </c>
      <c r="H16" s="1153"/>
      <c r="I16" s="1153"/>
      <c r="J16" s="1154"/>
      <c r="K16" s="268">
        <v>-126345</v>
      </c>
      <c r="L16" s="268">
        <v>-3990</v>
      </c>
      <c r="M16" s="269">
        <v>-5188</v>
      </c>
      <c r="N16" s="270">
        <v>-23.1</v>
      </c>
    </row>
    <row r="17" spans="1:16">
      <c r="A17" s="248"/>
      <c r="B17" s="244"/>
      <c r="C17" s="244"/>
      <c r="D17" s="244"/>
      <c r="E17" s="244"/>
      <c r="F17" s="244"/>
      <c r="G17" s="1152" t="s">
        <v>165</v>
      </c>
      <c r="H17" s="1153"/>
      <c r="I17" s="1153"/>
      <c r="J17" s="1154"/>
      <c r="K17" s="268">
        <v>1664148</v>
      </c>
      <c r="L17" s="268">
        <v>52558</v>
      </c>
      <c r="M17" s="269">
        <v>67305</v>
      </c>
      <c r="N17" s="270">
        <v>-21.9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44" t="s">
        <v>479</v>
      </c>
      <c r="H21" s="1145"/>
      <c r="I21" s="1145"/>
      <c r="J21" s="1146"/>
      <c r="K21" s="280">
        <v>4.3899999999999997</v>
      </c>
      <c r="L21" s="281">
        <v>6.27</v>
      </c>
      <c r="M21" s="282">
        <v>-1.88</v>
      </c>
      <c r="N21" s="249"/>
      <c r="O21" s="283"/>
      <c r="P21" s="279"/>
    </row>
    <row r="22" spans="1:16" s="284" customFormat="1">
      <c r="A22" s="279"/>
      <c r="B22" s="249"/>
      <c r="C22" s="249"/>
      <c r="D22" s="249"/>
      <c r="E22" s="249"/>
      <c r="F22" s="249"/>
      <c r="G22" s="1144" t="s">
        <v>480</v>
      </c>
      <c r="H22" s="1145"/>
      <c r="I22" s="1145"/>
      <c r="J22" s="1146"/>
      <c r="K22" s="285">
        <v>95.9</v>
      </c>
      <c r="L22" s="286">
        <v>97.2</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47" t="s">
        <v>461</v>
      </c>
      <c r="L30" s="254"/>
      <c r="M30" s="255" t="s">
        <v>462</v>
      </c>
      <c r="N30" s="256"/>
    </row>
    <row r="31" spans="1:16">
      <c r="A31" s="248"/>
      <c r="B31" s="244"/>
      <c r="C31" s="244"/>
      <c r="D31" s="244"/>
      <c r="E31" s="244"/>
      <c r="F31" s="244"/>
      <c r="G31" s="257"/>
      <c r="H31" s="258"/>
      <c r="I31" s="258"/>
      <c r="J31" s="259"/>
      <c r="K31" s="1148"/>
      <c r="L31" s="260" t="s">
        <v>463</v>
      </c>
      <c r="M31" s="261" t="s">
        <v>464</v>
      </c>
      <c r="N31" s="262" t="s">
        <v>465</v>
      </c>
    </row>
    <row r="32" spans="1:16" ht="27" customHeight="1">
      <c r="A32" s="248"/>
      <c r="B32" s="244"/>
      <c r="C32" s="244"/>
      <c r="D32" s="244"/>
      <c r="E32" s="244"/>
      <c r="F32" s="244"/>
      <c r="G32" s="1160" t="s">
        <v>484</v>
      </c>
      <c r="H32" s="1161"/>
      <c r="I32" s="1161"/>
      <c r="J32" s="1162"/>
      <c r="K32" s="294">
        <v>943408</v>
      </c>
      <c r="L32" s="294">
        <v>29795</v>
      </c>
      <c r="M32" s="295">
        <v>29478</v>
      </c>
      <c r="N32" s="296">
        <v>1.1000000000000001</v>
      </c>
    </row>
    <row r="33" spans="1:16" ht="13.5" customHeight="1">
      <c r="A33" s="248"/>
      <c r="B33" s="244"/>
      <c r="C33" s="244"/>
      <c r="D33" s="244"/>
      <c r="E33" s="244"/>
      <c r="F33" s="244"/>
      <c r="G33" s="1160" t="s">
        <v>485</v>
      </c>
      <c r="H33" s="1161"/>
      <c r="I33" s="1161"/>
      <c r="J33" s="1162"/>
      <c r="K33" s="294" t="s">
        <v>471</v>
      </c>
      <c r="L33" s="294" t="s">
        <v>471</v>
      </c>
      <c r="M33" s="295" t="s">
        <v>471</v>
      </c>
      <c r="N33" s="296" t="s">
        <v>471</v>
      </c>
    </row>
    <row r="34" spans="1:16" ht="27" customHeight="1">
      <c r="A34" s="248"/>
      <c r="B34" s="244"/>
      <c r="C34" s="244"/>
      <c r="D34" s="244"/>
      <c r="E34" s="244"/>
      <c r="F34" s="244"/>
      <c r="G34" s="1160" t="s">
        <v>486</v>
      </c>
      <c r="H34" s="1161"/>
      <c r="I34" s="1161"/>
      <c r="J34" s="1162"/>
      <c r="K34" s="294" t="s">
        <v>471</v>
      </c>
      <c r="L34" s="294" t="s">
        <v>471</v>
      </c>
      <c r="M34" s="295" t="s">
        <v>471</v>
      </c>
      <c r="N34" s="296" t="s">
        <v>471</v>
      </c>
    </row>
    <row r="35" spans="1:16" ht="27" customHeight="1">
      <c r="A35" s="248"/>
      <c r="B35" s="244"/>
      <c r="C35" s="244"/>
      <c r="D35" s="244"/>
      <c r="E35" s="244"/>
      <c r="F35" s="244"/>
      <c r="G35" s="1160" t="s">
        <v>487</v>
      </c>
      <c r="H35" s="1161"/>
      <c r="I35" s="1161"/>
      <c r="J35" s="1162"/>
      <c r="K35" s="294">
        <v>215800</v>
      </c>
      <c r="L35" s="294">
        <v>6816</v>
      </c>
      <c r="M35" s="295">
        <v>9466</v>
      </c>
      <c r="N35" s="296">
        <v>-28</v>
      </c>
    </row>
    <row r="36" spans="1:16" ht="27" customHeight="1">
      <c r="A36" s="248"/>
      <c r="B36" s="244"/>
      <c r="C36" s="244"/>
      <c r="D36" s="244"/>
      <c r="E36" s="244"/>
      <c r="F36" s="244"/>
      <c r="G36" s="1160" t="s">
        <v>488</v>
      </c>
      <c r="H36" s="1161"/>
      <c r="I36" s="1161"/>
      <c r="J36" s="1162"/>
      <c r="K36" s="294">
        <v>146135</v>
      </c>
      <c r="L36" s="294">
        <v>4615</v>
      </c>
      <c r="M36" s="295">
        <v>2568</v>
      </c>
      <c r="N36" s="296">
        <v>79.7</v>
      </c>
    </row>
    <row r="37" spans="1:16" ht="13.5" customHeight="1">
      <c r="A37" s="248"/>
      <c r="B37" s="244"/>
      <c r="C37" s="244"/>
      <c r="D37" s="244"/>
      <c r="E37" s="244"/>
      <c r="F37" s="244"/>
      <c r="G37" s="1160" t="s">
        <v>489</v>
      </c>
      <c r="H37" s="1161"/>
      <c r="I37" s="1161"/>
      <c r="J37" s="1162"/>
      <c r="K37" s="294">
        <v>73575</v>
      </c>
      <c r="L37" s="294">
        <v>2324</v>
      </c>
      <c r="M37" s="295">
        <v>1267</v>
      </c>
      <c r="N37" s="296">
        <v>83.4</v>
      </c>
    </row>
    <row r="38" spans="1:16" ht="27" customHeight="1">
      <c r="A38" s="248"/>
      <c r="B38" s="244"/>
      <c r="C38" s="244"/>
      <c r="D38" s="244"/>
      <c r="E38" s="244"/>
      <c r="F38" s="244"/>
      <c r="G38" s="1163" t="s">
        <v>490</v>
      </c>
      <c r="H38" s="1164"/>
      <c r="I38" s="1164"/>
      <c r="J38" s="1165"/>
      <c r="K38" s="297" t="s">
        <v>471</v>
      </c>
      <c r="L38" s="297" t="s">
        <v>471</v>
      </c>
      <c r="M38" s="298">
        <v>1</v>
      </c>
      <c r="N38" s="299" t="s">
        <v>471</v>
      </c>
      <c r="O38" s="293"/>
    </row>
    <row r="39" spans="1:16">
      <c r="A39" s="248"/>
      <c r="B39" s="244"/>
      <c r="C39" s="244"/>
      <c r="D39" s="244"/>
      <c r="E39" s="244"/>
      <c r="F39" s="244"/>
      <c r="G39" s="1163" t="s">
        <v>491</v>
      </c>
      <c r="H39" s="1164"/>
      <c r="I39" s="1164"/>
      <c r="J39" s="1165"/>
      <c r="K39" s="300">
        <v>-241</v>
      </c>
      <c r="L39" s="300">
        <v>-8</v>
      </c>
      <c r="M39" s="301">
        <v>-3176</v>
      </c>
      <c r="N39" s="302">
        <v>-99.7</v>
      </c>
      <c r="O39" s="293"/>
    </row>
    <row r="40" spans="1:16" ht="27" customHeight="1">
      <c r="A40" s="248"/>
      <c r="B40" s="244"/>
      <c r="C40" s="244"/>
      <c r="D40" s="244"/>
      <c r="E40" s="244"/>
      <c r="F40" s="244"/>
      <c r="G40" s="1160" t="s">
        <v>492</v>
      </c>
      <c r="H40" s="1161"/>
      <c r="I40" s="1161"/>
      <c r="J40" s="1162"/>
      <c r="K40" s="300">
        <v>-1096337</v>
      </c>
      <c r="L40" s="300">
        <v>-34625</v>
      </c>
      <c r="M40" s="301">
        <v>-27766</v>
      </c>
      <c r="N40" s="302">
        <v>24.7</v>
      </c>
      <c r="O40" s="293"/>
    </row>
    <row r="41" spans="1:16">
      <c r="A41" s="248"/>
      <c r="B41" s="244"/>
      <c r="C41" s="244"/>
      <c r="D41" s="244"/>
      <c r="E41" s="244"/>
      <c r="F41" s="244"/>
      <c r="G41" s="1166" t="s">
        <v>276</v>
      </c>
      <c r="H41" s="1167"/>
      <c r="I41" s="1167"/>
      <c r="J41" s="1168"/>
      <c r="K41" s="294">
        <v>282340</v>
      </c>
      <c r="L41" s="300">
        <v>8917</v>
      </c>
      <c r="M41" s="301">
        <v>11838</v>
      </c>
      <c r="N41" s="302">
        <v>-24.7</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55" t="s">
        <v>461</v>
      </c>
      <c r="J49" s="1157" t="s">
        <v>496</v>
      </c>
      <c r="K49" s="1158"/>
      <c r="L49" s="1158"/>
      <c r="M49" s="1158"/>
      <c r="N49" s="1159"/>
    </row>
    <row r="50" spans="1:14">
      <c r="A50" s="248"/>
      <c r="B50" s="244"/>
      <c r="C50" s="244"/>
      <c r="D50" s="244"/>
      <c r="E50" s="244"/>
      <c r="F50" s="244"/>
      <c r="G50" s="312"/>
      <c r="H50" s="313"/>
      <c r="I50" s="1156"/>
      <c r="J50" s="314" t="s">
        <v>497</v>
      </c>
      <c r="K50" s="315" t="s">
        <v>498</v>
      </c>
      <c r="L50" s="316" t="s">
        <v>499</v>
      </c>
      <c r="M50" s="317" t="s">
        <v>500</v>
      </c>
      <c r="N50" s="318" t="s">
        <v>501</v>
      </c>
    </row>
    <row r="51" spans="1:14">
      <c r="A51" s="248"/>
      <c r="B51" s="244"/>
      <c r="C51" s="244"/>
      <c r="D51" s="244"/>
      <c r="E51" s="244"/>
      <c r="F51" s="244"/>
      <c r="G51" s="310" t="s">
        <v>502</v>
      </c>
      <c r="H51" s="311"/>
      <c r="I51" s="319">
        <v>726251</v>
      </c>
      <c r="J51" s="320">
        <v>23032</v>
      </c>
      <c r="K51" s="321">
        <v>-34.1</v>
      </c>
      <c r="L51" s="322">
        <v>42839</v>
      </c>
      <c r="M51" s="323">
        <v>-13.3</v>
      </c>
      <c r="N51" s="324">
        <v>-20.8</v>
      </c>
    </row>
    <row r="52" spans="1:14">
      <c r="A52" s="248"/>
      <c r="B52" s="244"/>
      <c r="C52" s="244"/>
      <c r="D52" s="244"/>
      <c r="E52" s="244"/>
      <c r="F52" s="244"/>
      <c r="G52" s="325"/>
      <c r="H52" s="326" t="s">
        <v>503</v>
      </c>
      <c r="I52" s="327">
        <v>718249</v>
      </c>
      <c r="J52" s="328">
        <v>22778</v>
      </c>
      <c r="K52" s="329">
        <v>-27.4</v>
      </c>
      <c r="L52" s="330">
        <v>22027</v>
      </c>
      <c r="M52" s="331">
        <v>-17.100000000000001</v>
      </c>
      <c r="N52" s="332">
        <v>-10.3</v>
      </c>
    </row>
    <row r="53" spans="1:14">
      <c r="A53" s="248"/>
      <c r="B53" s="244"/>
      <c r="C53" s="244"/>
      <c r="D53" s="244"/>
      <c r="E53" s="244"/>
      <c r="F53" s="244"/>
      <c r="G53" s="310" t="s">
        <v>504</v>
      </c>
      <c r="H53" s="311"/>
      <c r="I53" s="319">
        <v>1137544</v>
      </c>
      <c r="J53" s="320">
        <v>35974</v>
      </c>
      <c r="K53" s="321">
        <v>56.2</v>
      </c>
      <c r="L53" s="322">
        <v>46819</v>
      </c>
      <c r="M53" s="323">
        <v>9.3000000000000007</v>
      </c>
      <c r="N53" s="324">
        <v>46.9</v>
      </c>
    </row>
    <row r="54" spans="1:14">
      <c r="A54" s="248"/>
      <c r="B54" s="244"/>
      <c r="C54" s="244"/>
      <c r="D54" s="244"/>
      <c r="E54" s="244"/>
      <c r="F54" s="244"/>
      <c r="G54" s="325"/>
      <c r="H54" s="326" t="s">
        <v>503</v>
      </c>
      <c r="I54" s="327">
        <v>1044485</v>
      </c>
      <c r="J54" s="328">
        <v>33031</v>
      </c>
      <c r="K54" s="329">
        <v>45</v>
      </c>
      <c r="L54" s="330">
        <v>24121</v>
      </c>
      <c r="M54" s="331">
        <v>9.5</v>
      </c>
      <c r="N54" s="332">
        <v>35.5</v>
      </c>
    </row>
    <row r="55" spans="1:14">
      <c r="A55" s="248"/>
      <c r="B55" s="244"/>
      <c r="C55" s="244"/>
      <c r="D55" s="244"/>
      <c r="E55" s="244"/>
      <c r="F55" s="244"/>
      <c r="G55" s="310" t="s">
        <v>505</v>
      </c>
      <c r="H55" s="311"/>
      <c r="I55" s="319">
        <v>612467</v>
      </c>
      <c r="J55" s="320">
        <v>19377</v>
      </c>
      <c r="K55" s="321">
        <v>-46.1</v>
      </c>
      <c r="L55" s="322">
        <v>53270</v>
      </c>
      <c r="M55" s="323">
        <v>13.8</v>
      </c>
      <c r="N55" s="324">
        <v>-59.9</v>
      </c>
    </row>
    <row r="56" spans="1:14">
      <c r="A56" s="248"/>
      <c r="B56" s="244"/>
      <c r="C56" s="244"/>
      <c r="D56" s="244"/>
      <c r="E56" s="244"/>
      <c r="F56" s="244"/>
      <c r="G56" s="325"/>
      <c r="H56" s="326" t="s">
        <v>503</v>
      </c>
      <c r="I56" s="327">
        <v>584143</v>
      </c>
      <c r="J56" s="328">
        <v>18481</v>
      </c>
      <c r="K56" s="329">
        <v>-44</v>
      </c>
      <c r="L56" s="330">
        <v>24316</v>
      </c>
      <c r="M56" s="331">
        <v>0.8</v>
      </c>
      <c r="N56" s="332">
        <v>-44.8</v>
      </c>
    </row>
    <row r="57" spans="1:14">
      <c r="A57" s="248"/>
      <c r="B57" s="244"/>
      <c r="C57" s="244"/>
      <c r="D57" s="244"/>
      <c r="E57" s="244"/>
      <c r="F57" s="244"/>
      <c r="G57" s="310" t="s">
        <v>506</v>
      </c>
      <c r="H57" s="311"/>
      <c r="I57" s="319">
        <v>767677</v>
      </c>
      <c r="J57" s="320">
        <v>24348</v>
      </c>
      <c r="K57" s="321">
        <v>25.7</v>
      </c>
      <c r="L57" s="322">
        <v>53292</v>
      </c>
      <c r="M57" s="323">
        <v>0</v>
      </c>
      <c r="N57" s="324">
        <v>25.7</v>
      </c>
    </row>
    <row r="58" spans="1:14">
      <c r="A58" s="248"/>
      <c r="B58" s="244"/>
      <c r="C58" s="244"/>
      <c r="D58" s="244"/>
      <c r="E58" s="244"/>
      <c r="F58" s="244"/>
      <c r="G58" s="325"/>
      <c r="H58" s="326" t="s">
        <v>503</v>
      </c>
      <c r="I58" s="327">
        <v>701370</v>
      </c>
      <c r="J58" s="328">
        <v>22245</v>
      </c>
      <c r="K58" s="329">
        <v>20.399999999999999</v>
      </c>
      <c r="L58" s="330">
        <v>28900</v>
      </c>
      <c r="M58" s="331">
        <v>18.899999999999999</v>
      </c>
      <c r="N58" s="332">
        <v>1.5</v>
      </c>
    </row>
    <row r="59" spans="1:14">
      <c r="A59" s="248"/>
      <c r="B59" s="244"/>
      <c r="C59" s="244"/>
      <c r="D59" s="244"/>
      <c r="E59" s="244"/>
      <c r="F59" s="244"/>
      <c r="G59" s="310" t="s">
        <v>507</v>
      </c>
      <c r="H59" s="311"/>
      <c r="I59" s="319">
        <v>794781</v>
      </c>
      <c r="J59" s="320">
        <v>25101</v>
      </c>
      <c r="K59" s="321">
        <v>3.1</v>
      </c>
      <c r="L59" s="322">
        <v>49919</v>
      </c>
      <c r="M59" s="323">
        <v>-6.3</v>
      </c>
      <c r="N59" s="324">
        <v>9.4</v>
      </c>
    </row>
    <row r="60" spans="1:14">
      <c r="A60" s="248"/>
      <c r="B60" s="244"/>
      <c r="C60" s="244"/>
      <c r="D60" s="244"/>
      <c r="E60" s="244"/>
      <c r="F60" s="244"/>
      <c r="G60" s="325"/>
      <c r="H60" s="326" t="s">
        <v>503</v>
      </c>
      <c r="I60" s="333">
        <v>748579</v>
      </c>
      <c r="J60" s="328">
        <v>23642</v>
      </c>
      <c r="K60" s="329">
        <v>6.3</v>
      </c>
      <c r="L60" s="330">
        <v>26398</v>
      </c>
      <c r="M60" s="331">
        <v>-8.6999999999999993</v>
      </c>
      <c r="N60" s="332">
        <v>15</v>
      </c>
    </row>
    <row r="61" spans="1:14">
      <c r="A61" s="248"/>
      <c r="B61" s="244"/>
      <c r="C61" s="244"/>
      <c r="D61" s="244"/>
      <c r="E61" s="244"/>
      <c r="F61" s="244"/>
      <c r="G61" s="310" t="s">
        <v>508</v>
      </c>
      <c r="H61" s="334"/>
      <c r="I61" s="335">
        <v>807744</v>
      </c>
      <c r="J61" s="336">
        <v>25566</v>
      </c>
      <c r="K61" s="337">
        <v>1</v>
      </c>
      <c r="L61" s="338">
        <v>49228</v>
      </c>
      <c r="M61" s="339">
        <v>0.7</v>
      </c>
      <c r="N61" s="324">
        <v>0.3</v>
      </c>
    </row>
    <row r="62" spans="1:14">
      <c r="A62" s="248"/>
      <c r="B62" s="244"/>
      <c r="C62" s="244"/>
      <c r="D62" s="244"/>
      <c r="E62" s="244"/>
      <c r="F62" s="244"/>
      <c r="G62" s="325"/>
      <c r="H62" s="326" t="s">
        <v>503</v>
      </c>
      <c r="I62" s="327">
        <v>759365</v>
      </c>
      <c r="J62" s="328">
        <v>24035</v>
      </c>
      <c r="K62" s="329">
        <v>0.1</v>
      </c>
      <c r="L62" s="330">
        <v>25152</v>
      </c>
      <c r="M62" s="331">
        <v>0.7</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69" t="s">
        <v>3</v>
      </c>
      <c r="D47" s="1169"/>
      <c r="E47" s="1170"/>
      <c r="F47" s="11">
        <v>8.17</v>
      </c>
      <c r="G47" s="12">
        <v>8.25</v>
      </c>
      <c r="H47" s="12">
        <v>10.47</v>
      </c>
      <c r="I47" s="12">
        <v>12.29</v>
      </c>
      <c r="J47" s="13">
        <v>12.74</v>
      </c>
    </row>
    <row r="48" spans="2:10" ht="57.75" customHeight="1">
      <c r="B48" s="14"/>
      <c r="C48" s="1171" t="s">
        <v>4</v>
      </c>
      <c r="D48" s="1171"/>
      <c r="E48" s="1172"/>
      <c r="F48" s="15">
        <v>7.54</v>
      </c>
      <c r="G48" s="16">
        <v>4.28</v>
      </c>
      <c r="H48" s="16">
        <v>4.95</v>
      </c>
      <c r="I48" s="16">
        <v>4.9800000000000004</v>
      </c>
      <c r="J48" s="17">
        <v>6.04</v>
      </c>
    </row>
    <row r="49" spans="2:10" ht="57.75" customHeight="1" thickBot="1">
      <c r="B49" s="18"/>
      <c r="C49" s="1173" t="s">
        <v>5</v>
      </c>
      <c r="D49" s="1173"/>
      <c r="E49" s="1174"/>
      <c r="F49" s="19">
        <v>8.3699999999999992</v>
      </c>
      <c r="G49" s="20">
        <v>8.9</v>
      </c>
      <c r="H49" s="20">
        <v>14.76</v>
      </c>
      <c r="I49" s="20">
        <v>1.76</v>
      </c>
      <c r="J49" s="21">
        <v>1.27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dcterms:created xsi:type="dcterms:W3CDTF">2017-02-15T22:33:36Z</dcterms:created>
  <dcterms:modified xsi:type="dcterms:W3CDTF">2017-05-17T13:43:25Z</dcterms:modified>
</cp:coreProperties>
</file>