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9705" yWindow="-15" windowWidth="9750" windowHeight="868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4" i="9"/>
  <c r="AO35"/>
  <c r="AO34"/>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E43"/>
  <c r="AM43"/>
  <c r="U43"/>
  <c r="C43"/>
  <c r="CO42"/>
  <c r="BE42"/>
  <c r="AM42"/>
  <c r="U42"/>
  <c r="C42"/>
  <c r="CO41"/>
  <c r="BE41"/>
  <c r="AM41"/>
  <c r="U41"/>
  <c r="C41"/>
  <c r="CO40"/>
  <c r="BE40"/>
  <c r="AM40"/>
  <c r="U40"/>
  <c r="C40"/>
  <c r="CO39"/>
  <c r="BE39"/>
  <c r="AM39"/>
  <c r="U39"/>
  <c r="C39"/>
  <c r="CO38"/>
  <c r="BE38"/>
  <c r="AM38"/>
  <c r="U38"/>
  <c r="C38"/>
  <c r="CO37"/>
  <c r="BE37"/>
  <c r="AM37"/>
  <c r="U37"/>
  <c r="C37"/>
  <c r="BE36"/>
  <c r="AM36"/>
  <c r="C36"/>
  <c r="BE35"/>
  <c r="CO34"/>
  <c r="CO35" s="1"/>
  <c r="CO36" s="1"/>
  <c r="BW34"/>
  <c r="BW35" s="1"/>
  <c r="BW36" s="1"/>
  <c r="BW37" s="1"/>
  <c r="BW38" s="1"/>
  <c r="BW39" s="1"/>
  <c r="BW40" s="1"/>
  <c r="BW41" s="1"/>
  <c r="BW42" s="1"/>
  <c r="BW43" s="1"/>
  <c r="C34"/>
  <c r="C35" s="1"/>
  <c r="U34" l="1"/>
  <c r="U35" s="1"/>
  <c r="U36" s="1"/>
  <c r="AM34"/>
  <c r="AM35" s="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BE34" i="9" l="1"/>
</calcChain>
</file>

<file path=xl/sharedStrings.xml><?xml version="1.0" encoding="utf-8"?>
<sst xmlns="http://schemas.openxmlformats.org/spreadsheetml/2006/main" count="1066" uniqueCount="568">
  <si>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</si>
  <si>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</si>
  <si>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</si>
  <si>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</si>
  <si>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</si>
  <si>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</si>
  <si>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</si>
  <si>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</si>
  <si>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</si>
  <si>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</si>
  <si>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</si>
  <si>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</si>
  <si>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</si>
  <si>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</si>
  <si>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</si>
  <si>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</si>
  <si>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</si>
  <si>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</si>
  <si>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</si>
  <si>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</si>
  <si>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</si>
  <si>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</si>
  <si>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</si>
  <si>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</si>
  <si>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</si>
  <si>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</si>
  <si>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</si>
  <si>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</si>
  <si>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</si>
  <si>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</si>
  <si>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</si>
  <si>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</si>
  <si>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</si>
  <si>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</si>
  <si>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</si>
  <si>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</si>
  <si>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</si>
  <si>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</si>
  <si>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</si>
  <si>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</si>
  <si>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</si>
  <si>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</si>
  <si>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</si>
  <si>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</si>
  <si>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</si>
  <si>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</si>
  <si>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</si>
  <si>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</si>
  <si>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</si>
  <si>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</si>
  <si>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</si>
  <si>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</si>
  <si>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</si>
  <si>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</si>
  <si>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</si>
  <si>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</si>
  <si>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</si>
  <si>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</si>
  <si>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</si>
  <si>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</si>
  <si>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</si>
  <si>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</si>
  <si>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</si>
  <si>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</si>
  <si>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</si>
  <si>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</si>
  <si>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</si>
  <si>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</si>
  <si>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</si>
  <si>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</si>
  <si>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</si>
  <si>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</si>
  <si>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</si>
  <si>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</si>
  <si>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</si>
  <si>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</si>
  <si>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</si>
  <si>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</si>
  <si>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</si>
  <si>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</si>
  <si>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</si>
  <si>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</si>
  <si>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糸島市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</si>
  <si>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</si>
  <si>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</si>
  <si>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</si>
  <si>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</si>
  <si>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</si>
  <si>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</si>
  <si>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</si>
  <si>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</si>
  <si>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</si>
  <si>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</si>
  <si>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</si>
  <si>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</si>
  <si>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</si>
  <si>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</si>
  <si>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</si>
  <si>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</si>
  <si>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</si>
  <si>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</si>
  <si>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</si>
  <si>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</si>
  <si>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</si>
  <si>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</si>
  <si>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-2.0</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</si>
  <si>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</si>
  <si>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</si>
  <si>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</si>
  <si>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</si>
  <si>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</si>
  <si>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</si>
  <si>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</si>
  <si>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</si>
  <si>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</si>
  <si>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</si>
  <si>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</si>
  <si>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</si>
  <si>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</si>
  <si>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</si>
  <si>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</si>
  <si>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</si>
  <si>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</si>
  <si>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</si>
  <si>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</si>
  <si>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</si>
  <si>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</si>
  <si>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</si>
  <si>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</si>
  <si>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</si>
  <si>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</si>
  <si>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</si>
  <si>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</si>
  <si>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</si>
  <si>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</si>
  <si>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</si>
  <si>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</si>
  <si>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</si>
  <si>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</si>
  <si>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</si>
  <si>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</si>
  <si>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</si>
  <si>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</si>
  <si>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</si>
  <si>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</si>
  <si>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</si>
  <si>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</si>
  <si>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</si>
  <si>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</si>
  <si>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</si>
  <si>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</si>
  <si>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</si>
  <si>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</si>
  <si>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</si>
  <si>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</si>
  <si>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</si>
  <si>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</si>
  <si>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</si>
  <si>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</si>
  <si>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</si>
  <si>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</si>
  <si>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</si>
  <si>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</si>
  <si>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</si>
  <si>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</si>
  <si>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</si>
  <si>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</si>
  <si>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</si>
  <si>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</si>
  <si>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</si>
  <si>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</si>
  <si>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</si>
  <si>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</si>
  <si>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</si>
  <si>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</si>
  <si>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</si>
  <si>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</si>
  <si>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</si>
  <si>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</si>
  <si>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</si>
  <si>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</si>
  <si>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</si>
  <si>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</si>
  <si>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</si>
  <si>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</si>
  <si>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</si>
  <si>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</si>
  <si>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</si>
  <si>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</si>
  <si>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</si>
  <si>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</si>
  <si>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</si>
  <si>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</si>
  <si>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</si>
  <si>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福岡県糸島市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</si>
  <si>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</si>
  <si>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</si>
  <si>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</si>
  <si>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</si>
  <si>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</si>
  <si>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</si>
  <si>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</si>
  <si>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</si>
  <si>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</si>
  <si>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</si>
  <si>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</si>
  <si>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</si>
  <si>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</si>
  <si>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</si>
  <si>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</si>
  <si>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</si>
  <si>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</si>
  <si>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</si>
  <si>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</si>
  <si>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</si>
  <si>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</si>
  <si>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</si>
  <si>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</si>
  <si>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</si>
  <si>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</si>
  <si>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</si>
  <si>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</si>
  <si>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</si>
  <si>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</si>
  <si>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</si>
  <si>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</si>
  <si>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</si>
  <si>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</si>
  <si>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</si>
  <si>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</si>
  <si>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</si>
  <si>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</si>
  <si>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</si>
  <si>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</si>
  <si>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</si>
  <si>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</si>
  <si>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</si>
  <si>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</si>
  <si>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</si>
  <si>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</si>
  <si>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</si>
  <si>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</si>
  <si>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</si>
  <si>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</si>
  <si>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</si>
  <si>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</si>
  <si>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</si>
  <si>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</si>
  <si>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</si>
  <si>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</si>
  <si>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</si>
  <si>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</si>
  <si>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</si>
  <si>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</si>
  <si>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</si>
  <si>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</si>
  <si>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</si>
  <si>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</si>
  <si>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</si>
  <si>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</si>
  <si>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</si>
  <si>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</si>
  <si>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</si>
  <si>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</si>
  <si>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</si>
  <si>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</si>
  <si>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</si>
  <si>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</si>
  <si>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</si>
  <si>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</si>
  <si>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</si>
  <si>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</si>
  <si>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</si>
  <si>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</si>
  <si>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</si>
  <si>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</si>
  <si>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</si>
  <si>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</si>
  <si>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</si>
  <si>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</si>
  <si>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</si>
  <si>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</si>
  <si>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</si>
  <si>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</si>
  <si>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</si>
  <si>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</si>
  <si>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</si>
  <si>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</si>
  <si>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</si>
  <si>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</si>
  <si>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</si>
  <si>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</si>
  <si>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</si>
  <si>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</si>
  <si>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</si>
  <si>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</si>
  <si>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</si>
  <si>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</si>
  <si>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</si>
  <si>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</si>
  <si>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</si>
  <si>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</si>
  <si>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</si>
  <si>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</si>
  <si>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</si>
  <si>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</si>
  <si>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</si>
  <si>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</si>
  <si>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</si>
  <si>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</si>
  <si>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</si>
  <si>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</si>
  <si>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</si>
  <si>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</si>
  <si>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</si>
  <si>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</si>
  <si>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</si>
  <si>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</si>
  <si>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</si>
  <si>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</si>
  <si>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</si>
  <si>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</si>
  <si>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</si>
  <si>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</si>
  <si>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</si>
  <si>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</si>
  <si>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</si>
  <si>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</si>
  <si>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</si>
  <si>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</si>
  <si>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</si>
  <si>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</si>
  <si>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</si>
  <si>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</si>
  <si>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</si>
  <si>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</si>
  <si>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</si>
  <si>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</si>
  <si>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</si>
  <si>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</si>
  <si>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</si>
  <si>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</si>
  <si>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福岡県糸島市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</si>
  <si>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</si>
  <si>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</si>
  <si>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</si>
  <si>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</si>
  <si>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</si>
  <si>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</si>
  <si>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</si>
  <si>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</si>
  <si>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</si>
  <si>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</si>
  <si>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</si>
  <si>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</si>
  <si>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</si>
  <si>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</si>
  <si>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</si>
  <si>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</si>
  <si>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</si>
  <si>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</si>
  <si>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</si>
  <si>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</si>
  <si>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</si>
  <si>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</si>
  <si>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</si>
  <si>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</si>
  <si>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</si>
  <si>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</si>
  <si>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</si>
  <si>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</si>
  <si>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</si>
  <si>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</si>
  <si>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</si>
  <si>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</si>
  <si>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</si>
  <si>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</si>
  <si>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</si>
  <si>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</si>
  <si>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</si>
  <si>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</si>
  <si>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</si>
  <si>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</si>
  <si>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渡船事業特別会計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</si>
  <si>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</si>
  <si>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</si>
  <si>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</si>
  <si>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</si>
  <si>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</si>
  <si>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</si>
  <si>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</si>
  <si>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</si>
  <si>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</si>
  <si>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</si>
  <si>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</si>
  <si>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</si>
  <si>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</si>
  <si>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</si>
  <si>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</si>
  <si>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</si>
  <si>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</si>
  <si>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</si>
  <si>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</si>
  <si>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</si>
  <si>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</si>
  <si>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</si>
  <si>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</si>
  <si>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</si>
  <si>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</si>
  <si>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</si>
  <si>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</si>
  <si>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</si>
  <si>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</si>
  <si>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</si>
  <si>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</si>
  <si>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</si>
  <si>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</si>
  <si>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</si>
  <si>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</si>
  <si>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</si>
  <si>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</si>
  <si>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</si>
  <si>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</si>
  <si>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</si>
  <si>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</si>
  <si>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</si>
  <si>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</si>
  <si>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</si>
  <si>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</si>
  <si>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</si>
  <si>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</si>
  <si>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</si>
  <si>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</si>
  <si>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</si>
  <si>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</si>
  <si>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</si>
  <si>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</si>
  <si>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</si>
  <si>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</si>
  <si>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</si>
  <si>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</si>
  <si>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渡船事業特別会計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</si>
  <si>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</si>
  <si>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</si>
  <si>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</si>
  <si>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</si>
  <si>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</si>
  <si>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</si>
  <si>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</si>
  <si>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</si>
  <si>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</si>
  <si>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</si>
  <si>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</si>
  <si>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</si>
  <si>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</si>
  <si>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</si>
  <si>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</si>
  <si>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</si>
  <si>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</si>
  <si>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</si>
  <si>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</si>
  <si>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</si>
  <si>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</si>
  <si>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</si>
  <si>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</si>
  <si>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</si>
  <si>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</si>
  <si>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</si>
  <si>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</si>
  <si>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</si>
  <si>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</si>
  <si>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</si>
  <si>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</si>
  <si>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</si>
  <si>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</si>
  <si>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</si>
  <si>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</si>
  <si>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</si>
  <si>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</si>
  <si>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</si>
  <si>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</si>
  <si>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</si>
  <si>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</si>
  <si>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</si>
  <si>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</si>
  <si>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</si>
  <si>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</si>
  <si>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</si>
  <si>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</si>
  <si>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</si>
  <si>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</si>
  <si>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</si>
  <si>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</si>
  <si>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</si>
  <si>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</si>
  <si>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</si>
  <si>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</si>
  <si>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</si>
  <si>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</si>
  <si>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</si>
  <si>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</si>
  <si>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</si>
  <si>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</si>
  <si>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</si>
  <si>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</si>
  <si>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</si>
  <si>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</si>
  <si>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</si>
  <si>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</si>
  <si>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</si>
  <si>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</si>
  <si>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</si>
  <si>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</si>
  <si>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</si>
  <si>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</si>
  <si>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</si>
  <si>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</si>
  <si>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</si>
  <si>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</si>
  <si>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</si>
  <si>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</si>
  <si>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</si>
  <si>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</si>
  <si>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</si>
  <si>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</si>
  <si>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水道事業会計</t>
  </si>
  <si>
    <t>下水道事業会計</t>
  </si>
  <si>
    <t>一般会計</t>
  </si>
  <si>
    <t>介護保険事業特別会計</t>
  </si>
  <si>
    <t>後期高齢者医療特別会計</t>
  </si>
  <si>
    <t>国民健康保険事業特別会計</t>
  </si>
  <si>
    <t>▲ 0.70</t>
  </si>
  <si>
    <t>住宅新築資金等貸付事業特別会計</t>
  </si>
  <si>
    <t>渡船事業特別会計</t>
  </si>
  <si>
    <t>その他会計（赤字）</t>
  </si>
  <si>
    <t>その他会計（黒字）</t>
  </si>
  <si>
    <t>-</t>
    <phoneticPr fontId="2"/>
  </si>
  <si>
    <t>-</t>
    <phoneticPr fontId="2"/>
  </si>
  <si>
    <t>-</t>
    <phoneticPr fontId="2"/>
  </si>
  <si>
    <t>福岡県市町村消防団員等公務災害補償組合</t>
    <rPh sb="0" eb="3">
      <t>フクオカケン</t>
    </rPh>
    <rPh sb="3" eb="6">
      <t>シチョウソン</t>
    </rPh>
    <rPh sb="6" eb="9">
      <t>ショウボウダン</t>
    </rPh>
    <rPh sb="9" eb="10">
      <t>イン</t>
    </rPh>
    <rPh sb="10" eb="11">
      <t>トウ</t>
    </rPh>
    <rPh sb="11" eb="13">
      <t>コウム</t>
    </rPh>
    <rPh sb="13" eb="15">
      <t>サイガイ</t>
    </rPh>
    <rPh sb="15" eb="17">
      <t>ホショウ</t>
    </rPh>
    <rPh sb="17" eb="19">
      <t>クミアイ</t>
    </rPh>
    <phoneticPr fontId="2"/>
  </si>
  <si>
    <t>-</t>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</si>
  <si>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</si>
  <si>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</si>
  <si>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</si>
  <si>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3">
      <t>コウブンショ</t>
    </rPh>
    <rPh sb="13" eb="14">
      <t>カン</t>
    </rPh>
    <rPh sb="14" eb="16">
      <t>ジギョウ</t>
    </rPh>
    <rPh sb="16" eb="18">
      <t>トクベツ</t>
    </rPh>
    <rPh sb="18" eb="20">
      <t>カイケイ</t>
    </rPh>
    <phoneticPr fontId="2"/>
  </si>
  <si>
    <t>福岡県都市圏広域行政事業組合（一般会計）</t>
    <rPh sb="0" eb="3">
      <t>フクオカケン</t>
    </rPh>
    <rPh sb="3" eb="6">
      <t>トシケン</t>
    </rPh>
    <rPh sb="6" eb="8">
      <t>コウイキ</t>
    </rPh>
    <rPh sb="8" eb="10">
      <t>ギョウセイ</t>
    </rPh>
    <rPh sb="10" eb="12">
      <t>ジギョウ</t>
    </rPh>
    <rPh sb="12" eb="14">
      <t>クミアイ</t>
    </rPh>
    <rPh sb="15" eb="17">
      <t>イッパン</t>
    </rPh>
    <rPh sb="17" eb="19">
      <t>カイケイ</t>
    </rPh>
    <phoneticPr fontId="2"/>
  </si>
  <si>
    <t>福岡県都市圏広域行政事業組合（流域連携事業特別会計）</t>
    <rPh sb="0" eb="3">
      <t>フクオカケン</t>
    </rPh>
    <rPh sb="3" eb="6">
      <t>トシケン</t>
    </rPh>
    <rPh sb="6" eb="8">
      <t>コウイキ</t>
    </rPh>
    <rPh sb="8" eb="10">
      <t>ギョウセイ</t>
    </rPh>
    <rPh sb="10" eb="12">
      <t>ジギョウ</t>
    </rPh>
    <rPh sb="12" eb="14">
      <t>クミアイ</t>
    </rPh>
    <rPh sb="15" eb="17">
      <t>リュウイキ</t>
    </rPh>
    <rPh sb="17" eb="19">
      <t>レンケイ</t>
    </rPh>
    <rPh sb="19" eb="21">
      <t>ジギョウ</t>
    </rPh>
    <rPh sb="21" eb="23">
      <t>トクベツ</t>
    </rPh>
    <rPh sb="23" eb="25">
      <t>カイケイ</t>
    </rPh>
    <phoneticPr fontId="2"/>
  </si>
  <si>
    <t>福岡県都市圏広域行政事業組合（競艇事業特別会計）</t>
    <rPh sb="0" eb="3">
      <t>フクオカケン</t>
    </rPh>
    <rPh sb="3" eb="6">
      <t>トシケン</t>
    </rPh>
    <rPh sb="6" eb="8">
      <t>コウイキ</t>
    </rPh>
    <rPh sb="8" eb="10">
      <t>ギョウセイ</t>
    </rPh>
    <rPh sb="10" eb="12">
      <t>ジギョウ</t>
    </rPh>
    <rPh sb="12" eb="14">
      <t>クミアイ</t>
    </rPh>
    <rPh sb="15" eb="17">
      <t>キョウテイ</t>
    </rPh>
    <rPh sb="17" eb="19">
      <t>ジギョウ</t>
    </rPh>
    <rPh sb="19" eb="21">
      <t>トクベツ</t>
    </rPh>
    <rPh sb="21" eb="23">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</si>
  <si>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</si>
  <si>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</si>
  <si>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福岡地区水道企業団（水道用水供給事業）</t>
    <rPh sb="0" eb="2">
      <t>フクオカ</t>
    </rPh>
    <rPh sb="2" eb="4">
      <t>チク</t>
    </rPh>
    <rPh sb="4" eb="6">
      <t>スイドウ</t>
    </rPh>
    <rPh sb="6" eb="8">
      <t>キギョウ</t>
    </rPh>
    <rPh sb="8" eb="9">
      <t>ダン</t>
    </rPh>
    <rPh sb="10" eb="12">
      <t>スイドウ</t>
    </rPh>
    <rPh sb="12" eb="14">
      <t>ヨウスイ</t>
    </rPh>
    <rPh sb="14" eb="16">
      <t>キョウキュウ</t>
    </rPh>
    <rPh sb="16" eb="18">
      <t>ジギョウ</t>
    </rPh>
    <phoneticPr fontId="2"/>
  </si>
  <si>
    <t>糸島市土地開発公社</t>
    <rPh sb="0" eb="2">
      <t>イトシマ</t>
    </rPh>
    <rPh sb="2" eb="3">
      <t>シ</t>
    </rPh>
    <rPh sb="3" eb="5">
      <t>トチ</t>
    </rPh>
    <rPh sb="5" eb="7">
      <t>カイハツ</t>
    </rPh>
    <rPh sb="7" eb="9">
      <t>コウシャ</t>
    </rPh>
    <phoneticPr fontId="2"/>
  </si>
  <si>
    <t>リフレッシュ二丈</t>
    <rPh sb="6" eb="8">
      <t>ニジョウ</t>
    </rPh>
    <phoneticPr fontId="2"/>
  </si>
  <si>
    <t>志摩海洋センター</t>
    <rPh sb="0" eb="2">
      <t>シマ</t>
    </rPh>
    <rPh sb="2" eb="4">
      <t>カイヨウ</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</si>
  <si>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</si>
  <si>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</si>
  <si>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</si>
  <si>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</si>
  <si>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</si>
  <si>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</si>
  <si>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</si>
  <si>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</si>
  <si>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</si>
  <si>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</si>
  <si>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</si>
  <si>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</si>
  <si>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</si>
  <si>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過去の急激な人口増加に伴い道路・学校新設等の都市基盤整備を集中して実施したことや、合併前の一部事務組合が整備したごみ・し尿処理、火葬場、消防施設により、地方債残高が高水準で推移してきた。また、それに伴い元利償還金も高額に推移してきたが、ごみ焼却処理施設等の整備の元利償還がピークを過ぎたことにより、地方債残高と元利償還金が大幅に改善した。それにより、実質公債費比率及び将来負担比率は年々改善してきた。また将来負担比率については、充当可能基金が増加していることも、改善へとつながった。
今後も、引き続き地方債の計画的な発行を行って、公債費を抑制し、財政の健全化に努める。</t>
    <rPh sb="0" eb="2">
      <t>カコ</t>
    </rPh>
    <rPh sb="3" eb="5">
      <t>キュウゲキ</t>
    </rPh>
    <rPh sb="6" eb="8">
      <t>ジンコウ</t>
    </rPh>
    <rPh sb="8" eb="10">
      <t>ゾウカ</t>
    </rPh>
    <rPh sb="11" eb="12">
      <t>トモナ</t>
    </rPh>
    <rPh sb="13" eb="15">
      <t>ドウロ</t>
    </rPh>
    <rPh sb="16" eb="18">
      <t>ガッコウ</t>
    </rPh>
    <rPh sb="18" eb="20">
      <t>シンセツ</t>
    </rPh>
    <rPh sb="20" eb="21">
      <t>トウ</t>
    </rPh>
    <rPh sb="22" eb="24">
      <t>トシ</t>
    </rPh>
    <rPh sb="24" eb="26">
      <t>キバン</t>
    </rPh>
    <rPh sb="26" eb="28">
      <t>セイビ</t>
    </rPh>
    <rPh sb="29" eb="31">
      <t>シュウチュウ</t>
    </rPh>
    <rPh sb="33" eb="35">
      <t>ジッシ</t>
    </rPh>
    <rPh sb="41" eb="43">
      <t>ガッペイ</t>
    </rPh>
    <rPh sb="43" eb="44">
      <t>マエ</t>
    </rPh>
    <rPh sb="45" eb="47">
      <t>イチブ</t>
    </rPh>
    <rPh sb="47" eb="49">
      <t>ジム</t>
    </rPh>
    <rPh sb="49" eb="51">
      <t>クミアイ</t>
    </rPh>
    <rPh sb="52" eb="54">
      <t>セイビ</t>
    </rPh>
    <rPh sb="60" eb="61">
      <t>ニョウ</t>
    </rPh>
    <rPh sb="61" eb="63">
      <t>ショリ</t>
    </rPh>
    <rPh sb="64" eb="66">
      <t>カソウ</t>
    </rPh>
    <rPh sb="66" eb="67">
      <t>ジョウ</t>
    </rPh>
    <rPh sb="68" eb="70">
      <t>ショウボウ</t>
    </rPh>
    <rPh sb="70" eb="72">
      <t>シセツ</t>
    </rPh>
    <rPh sb="76" eb="79">
      <t>チホウサイ</t>
    </rPh>
    <rPh sb="79" eb="81">
      <t>ザンダカ</t>
    </rPh>
    <rPh sb="82" eb="85">
      <t>コウスイジュン</t>
    </rPh>
    <rPh sb="86" eb="88">
      <t>スイイ</t>
    </rPh>
    <rPh sb="99" eb="100">
      <t>トモナ</t>
    </rPh>
    <rPh sb="101" eb="103">
      <t>ガンリ</t>
    </rPh>
    <rPh sb="103" eb="106">
      <t>ショウカンキン</t>
    </rPh>
    <rPh sb="107" eb="109">
      <t>コウガク</t>
    </rPh>
    <rPh sb="110" eb="112">
      <t>スイイ</t>
    </rPh>
    <rPh sb="120" eb="122">
      <t>ショウキャク</t>
    </rPh>
    <rPh sb="122" eb="124">
      <t>ショリ</t>
    </rPh>
    <rPh sb="124" eb="126">
      <t>シセツ</t>
    </rPh>
    <rPh sb="126" eb="127">
      <t>トウ</t>
    </rPh>
    <rPh sb="128" eb="130">
      <t>セイビ</t>
    </rPh>
    <rPh sb="131" eb="133">
      <t>ガンリ</t>
    </rPh>
    <rPh sb="133" eb="135">
      <t>ショウカン</t>
    </rPh>
    <rPh sb="140" eb="141">
      <t>ス</t>
    </rPh>
    <rPh sb="149" eb="152">
      <t>チホウサイ</t>
    </rPh>
    <rPh sb="152" eb="154">
      <t>ザンダカ</t>
    </rPh>
    <rPh sb="155" eb="157">
      <t>ガンリ</t>
    </rPh>
    <rPh sb="157" eb="159">
      <t>ショウカン</t>
    </rPh>
    <rPh sb="159" eb="160">
      <t>キン</t>
    </rPh>
    <rPh sb="161" eb="163">
      <t>オオハバ</t>
    </rPh>
    <rPh sb="164" eb="166">
      <t>カイゼン</t>
    </rPh>
    <rPh sb="175" eb="177">
      <t>ジッシツ</t>
    </rPh>
    <rPh sb="177" eb="179">
      <t>コウサイ</t>
    </rPh>
    <rPh sb="179" eb="180">
      <t>ヒ</t>
    </rPh>
    <rPh sb="180" eb="182">
      <t>ヒリツ</t>
    </rPh>
    <rPh sb="182" eb="183">
      <t>オヨ</t>
    </rPh>
    <rPh sb="184" eb="186">
      <t>ショウライ</t>
    </rPh>
    <rPh sb="186" eb="188">
      <t>フタン</t>
    </rPh>
    <rPh sb="188" eb="190">
      <t>ヒリツ</t>
    </rPh>
    <rPh sb="191" eb="193">
      <t>ネンネン</t>
    </rPh>
    <rPh sb="193" eb="195">
      <t>カイゼン</t>
    </rPh>
    <rPh sb="202" eb="204">
      <t>ショウライ</t>
    </rPh>
    <rPh sb="204" eb="206">
      <t>フタン</t>
    </rPh>
    <rPh sb="206" eb="208">
      <t>ヒリツ</t>
    </rPh>
    <rPh sb="214" eb="216">
      <t>ジュウトウ</t>
    </rPh>
    <rPh sb="216" eb="218">
      <t>カノウ</t>
    </rPh>
    <rPh sb="218" eb="220">
      <t>キキン</t>
    </rPh>
    <rPh sb="221" eb="223">
      <t>ゾウカ</t>
    </rPh>
    <rPh sb="231" eb="233">
      <t>カイゼン</t>
    </rPh>
    <rPh sb="242" eb="244">
      <t>コンゴ</t>
    </rPh>
    <rPh sb="246" eb="247">
      <t>ヒ</t>
    </rPh>
    <rPh sb="248" eb="249">
      <t>ツヅ</t>
    </rPh>
    <rPh sb="250" eb="253">
      <t>チホウサイ</t>
    </rPh>
    <rPh sb="254" eb="257">
      <t>ケイカクテキ</t>
    </rPh>
    <rPh sb="258" eb="260">
      <t>ハッコウ</t>
    </rPh>
    <rPh sb="261" eb="262">
      <t>オコナ</t>
    </rPh>
    <rPh sb="265" eb="268">
      <t>コウサイヒ</t>
    </rPh>
    <rPh sb="269" eb="271">
      <t>ヨクセイ</t>
    </rPh>
    <rPh sb="273" eb="275">
      <t>ザイセイ</t>
    </rPh>
    <rPh sb="276" eb="279">
      <t>ケンゼンカ</t>
    </rPh>
    <rPh sb="280" eb="281">
      <t>ツト</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</si>
</sst>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42"/>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92247</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19868</c:v>
                </c:pt>
                <c:pt idx="1">
                  <c:v>23331</c:v>
                </c:pt>
                <c:pt idx="2">
                  <c:v>36753</c:v>
                </c:pt>
                <c:pt idx="3">
                  <c:v>41568</c:v>
                </c:pt>
                <c:pt idx="4">
                  <c:v>43254</c:v>
                </c:pt>
              </c:numCache>
            </c:numRef>
          </c:val>
        </c:ser>
        <c:dLbls/>
        <c:marker val="1"/>
        <c:axId val="90368256"/>
        <c:axId val="91549696"/>
      </c:lineChart>
      <c:catAx>
        <c:axId val="90368256"/>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549696"/>
        <c:crosses val="autoZero"/>
        <c:auto val="1"/>
        <c:lblAlgn val="ctr"/>
        <c:lblOffset val="100"/>
        <c:tickLblSkip val="1"/>
        <c:tickMarkSkip val="1"/>
      </c:catAx>
      <c:valAx>
        <c:axId val="91549696"/>
        <c:scaling>
          <c:orientation val="minMax"/>
          <c:max val="11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368256"/>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776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4.93</c:v>
                </c:pt>
                <c:pt idx="1">
                  <c:v>5.04</c:v>
                </c:pt>
                <c:pt idx="2">
                  <c:v>6.09</c:v>
                </c:pt>
                <c:pt idx="3">
                  <c:v>5.21</c:v>
                </c:pt>
                <c:pt idx="4">
                  <c:v>7.49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24.97</c:v>
                </c:pt>
                <c:pt idx="1">
                  <c:v>27.6</c:v>
                </c:pt>
                <c:pt idx="2">
                  <c:v>30.51</c:v>
                </c:pt>
                <c:pt idx="3">
                  <c:v>35.32</c:v>
                </c:pt>
                <c:pt idx="4">
                  <c:v>39.700000000000003</c:v>
                </c:pt>
              </c:numCache>
            </c:numRef>
          </c:val>
        </c:ser>
        <c:dLbls/>
        <c:gapWidth val="250"/>
        <c:overlap val="100"/>
        <c:axId val="120180096"/>
        <c:axId val="120312960"/>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4.08</c:v>
                </c:pt>
                <c:pt idx="1">
                  <c:v>4.83</c:v>
                </c:pt>
                <c:pt idx="2">
                  <c:v>6.15</c:v>
                </c:pt>
                <c:pt idx="3">
                  <c:v>4.8899999999999997</c:v>
                </c:pt>
                <c:pt idx="4">
                  <c:v>6.64</c:v>
                </c:pt>
              </c:numCache>
            </c:numRef>
          </c:val>
        </c:ser>
        <c:dLbls/>
        <c:marker val="1"/>
        <c:axId val="120180096"/>
        <c:axId val="120312960"/>
      </c:lineChart>
      <c:catAx>
        <c:axId val="120180096"/>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0312960"/>
        <c:crosses val="autoZero"/>
        <c:auto val="1"/>
        <c:lblAlgn val="ctr"/>
        <c:lblOffset val="100"/>
        <c:tickLblSkip val="1"/>
        <c:tickMarkSkip val="1"/>
      </c:catAx>
      <c:valAx>
        <c:axId val="120312960"/>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180096"/>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435"/>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0.3</c:v>
                </c:pt>
                <c:pt idx="2">
                  <c:v>#N/A</c:v>
                </c:pt>
                <c:pt idx="3">
                  <c:v>0.28000000000000003</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渡船事業特別会計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0.1</c:v>
                </c:pt>
                <c:pt idx="2">
                  <c:v>#N/A</c:v>
                </c:pt>
                <c:pt idx="3">
                  <c:v>0</c:v>
                </c:pt>
                <c:pt idx="4">
                  <c:v>#N/A</c:v>
                </c:pt>
                <c:pt idx="5">
                  <c:v>0.06</c:v>
                </c:pt>
                <c:pt idx="6">
                  <c:v>#N/A</c:v>
                </c:pt>
                <c:pt idx="7">
                  <c:v>0.01</c:v>
                </c:pt>
                <c:pt idx="8">
                  <c:v>#N/A</c:v>
                </c:pt>
                <c:pt idx="9">
                  <c:v>0</c:v>
                </c:pt>
              </c:numCache>
            </c:numRef>
          </c:val>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0.1</c:v>
                </c:pt>
                <c:pt idx="4">
                  <c:v>#N/A</c:v>
                </c:pt>
                <c:pt idx="5">
                  <c:v>0.04</c:v>
                </c:pt>
                <c:pt idx="6">
                  <c:v>#N/A</c:v>
                </c:pt>
                <c:pt idx="7">
                  <c:v>0.02</c:v>
                </c:pt>
                <c:pt idx="8">
                  <c:v>#N/A</c:v>
                </c:pt>
                <c:pt idx="9">
                  <c:v>0.02</c:v>
                </c:pt>
              </c:numCache>
            </c:numRef>
          </c:val>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3.09</c:v>
                </c:pt>
                <c:pt idx="2">
                  <c:v>#N/A</c:v>
                </c:pt>
                <c:pt idx="3">
                  <c:v>1.24</c:v>
                </c:pt>
                <c:pt idx="4">
                  <c:v>#N/A</c:v>
                </c:pt>
                <c:pt idx="5">
                  <c:v>1.24</c:v>
                </c:pt>
                <c:pt idx="6">
                  <c:v>0.7</c:v>
                </c:pt>
                <c:pt idx="7">
                  <c:v>#N/A</c:v>
                </c:pt>
                <c:pt idx="8">
                  <c:v>#N/A</c:v>
                </c:pt>
                <c:pt idx="9">
                  <c:v>0.11</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0.09</c:v>
                </c:pt>
                <c:pt idx="2">
                  <c:v>#N/A</c:v>
                </c:pt>
                <c:pt idx="3">
                  <c:v>0.13</c:v>
                </c:pt>
                <c:pt idx="4">
                  <c:v>#N/A</c:v>
                </c:pt>
                <c:pt idx="5">
                  <c:v>0.12</c:v>
                </c:pt>
                <c:pt idx="6">
                  <c:v>#N/A</c:v>
                </c:pt>
                <c:pt idx="7">
                  <c:v>0.12</c:v>
                </c:pt>
                <c:pt idx="8">
                  <c:v>#N/A</c:v>
                </c:pt>
                <c:pt idx="9">
                  <c:v>0.13</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0.39</c:v>
                </c:pt>
                <c:pt idx="4">
                  <c:v>#N/A</c:v>
                </c:pt>
                <c:pt idx="5">
                  <c:v>0.68</c:v>
                </c:pt>
                <c:pt idx="6">
                  <c:v>#N/A</c:v>
                </c:pt>
                <c:pt idx="7">
                  <c:v>0.49</c:v>
                </c:pt>
                <c:pt idx="8">
                  <c:v>#N/A</c:v>
                </c:pt>
                <c:pt idx="9">
                  <c:v>1.0900000000000001</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4.6100000000000003</c:v>
                </c:pt>
                <c:pt idx="2">
                  <c:v>#N/A</c:v>
                </c:pt>
                <c:pt idx="3">
                  <c:v>4.6399999999999997</c:v>
                </c:pt>
                <c:pt idx="4">
                  <c:v>#N/A</c:v>
                </c:pt>
                <c:pt idx="5">
                  <c:v>6.04</c:v>
                </c:pt>
                <c:pt idx="6">
                  <c:v>#N/A</c:v>
                </c:pt>
                <c:pt idx="7">
                  <c:v>5.18</c:v>
                </c:pt>
                <c:pt idx="8">
                  <c:v>#N/A</c:v>
                </c:pt>
                <c:pt idx="9">
                  <c:v>7.45</c:v>
                </c:pt>
              </c:numCache>
            </c:numRef>
          </c:val>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6.67</c:v>
                </c:pt>
                <c:pt idx="2">
                  <c:v>#N/A</c:v>
                </c:pt>
                <c:pt idx="3">
                  <c:v>7.82</c:v>
                </c:pt>
                <c:pt idx="4">
                  <c:v>#N/A</c:v>
                </c:pt>
                <c:pt idx="5">
                  <c:v>8.91</c:v>
                </c:pt>
                <c:pt idx="6">
                  <c:v>#N/A</c:v>
                </c:pt>
                <c:pt idx="7">
                  <c:v>8.77</c:v>
                </c:pt>
                <c:pt idx="8">
                  <c:v>#N/A</c:v>
                </c:pt>
                <c:pt idx="9">
                  <c:v>8.59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10.02</c:v>
                </c:pt>
                <c:pt idx="2">
                  <c:v>#N/A</c:v>
                </c:pt>
                <c:pt idx="3">
                  <c:v>9.74</c:v>
                </c:pt>
                <c:pt idx="4">
                  <c:v>#N/A</c:v>
                </c:pt>
                <c:pt idx="5">
                  <c:v>9.69</c:v>
                </c:pt>
                <c:pt idx="6">
                  <c:v>#N/A</c:v>
                </c:pt>
                <c:pt idx="7">
                  <c:v>10</c:v>
                </c:pt>
                <c:pt idx="8">
                  <c:v>#N/A</c:v>
                </c:pt>
                <c:pt idx="9">
                  <c:v>9.86</c:v>
                </c:pt>
              </c:numCache>
            </c:numRef>
          </c:val>
        </c:ser>
        <c:dLbls/>
        <c:overlap val="100"/>
        <c:axId val="121310208"/>
        <c:axId val="121471744"/>
      </c:barChart>
      <c:catAx>
        <c:axId val="12131020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471744"/>
        <c:crosses val="autoZero"/>
        <c:auto val="1"/>
        <c:lblAlgn val="ctr"/>
        <c:lblOffset val="100"/>
        <c:tickLblSkip val="1"/>
        <c:tickMarkSkip val="1"/>
      </c:catAx>
      <c:valAx>
        <c:axId val="121471744"/>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310208"/>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208E-2"/>
          <c:y val="8.7976539589442848E-2"/>
          <c:w val="0.90356317136844211"/>
          <c:h val="0.639296187683285"/>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3209</c:v>
                </c:pt>
                <c:pt idx="5">
                  <c:v>3245</c:v>
                </c:pt>
                <c:pt idx="8">
                  <c:v>3246</c:v>
                </c:pt>
                <c:pt idx="11">
                  <c:v>3005</c:v>
                </c:pt>
                <c:pt idx="14">
                  <c:v>2718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161</c:v>
                </c:pt>
                <c:pt idx="3">
                  <c:v>140</c:v>
                </c:pt>
                <c:pt idx="6">
                  <c:v>115</c:v>
                </c:pt>
                <c:pt idx="9">
                  <c:v>88</c:v>
                </c:pt>
                <c:pt idx="12">
                  <c:v>62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1133</c:v>
                </c:pt>
                <c:pt idx="3">
                  <c:v>1116</c:v>
                </c:pt>
                <c:pt idx="6">
                  <c:v>1140</c:v>
                </c:pt>
                <c:pt idx="9">
                  <c:v>825</c:v>
                </c:pt>
                <c:pt idx="12">
                  <c:v>865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4794</c:v>
                </c:pt>
                <c:pt idx="3">
                  <c:v>4702</c:v>
                </c:pt>
                <c:pt idx="6">
                  <c:v>4394</c:v>
                </c:pt>
                <c:pt idx="9">
                  <c:v>3493</c:v>
                </c:pt>
                <c:pt idx="12">
                  <c:v>2900</c:v>
                </c:pt>
              </c:numCache>
            </c:numRef>
          </c:val>
        </c:ser>
        <c:dLbls/>
        <c:gapWidth val="100"/>
        <c:overlap val="100"/>
        <c:axId val="95449088"/>
        <c:axId val="95450624"/>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2880</c:v>
                </c:pt>
                <c:pt idx="2">
                  <c:v>#N/A</c:v>
                </c:pt>
                <c:pt idx="3">
                  <c:v>#N/A</c:v>
                </c:pt>
                <c:pt idx="4">
                  <c:v>2713</c:v>
                </c:pt>
                <c:pt idx="5">
                  <c:v>#N/A</c:v>
                </c:pt>
                <c:pt idx="6">
                  <c:v>#N/A</c:v>
                </c:pt>
                <c:pt idx="7">
                  <c:v>2403</c:v>
                </c:pt>
                <c:pt idx="8">
                  <c:v>#N/A</c:v>
                </c:pt>
                <c:pt idx="9">
                  <c:v>#N/A</c:v>
                </c:pt>
                <c:pt idx="10">
                  <c:v>1401</c:v>
                </c:pt>
                <c:pt idx="11">
                  <c:v>#N/A</c:v>
                </c:pt>
                <c:pt idx="12">
                  <c:v>#N/A</c:v>
                </c:pt>
                <c:pt idx="13">
                  <c:v>1109</c:v>
                </c:pt>
                <c:pt idx="14">
                  <c:v>#N/A</c:v>
                </c:pt>
              </c:numCache>
            </c:numRef>
          </c:val>
        </c:ser>
        <c:dLbls/>
        <c:marker val="1"/>
        <c:axId val="95449088"/>
        <c:axId val="95450624"/>
      </c:lineChart>
      <c:catAx>
        <c:axId val="9544908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450624"/>
        <c:crosses val="autoZero"/>
        <c:auto val="1"/>
        <c:lblAlgn val="ctr"/>
        <c:lblOffset val="100"/>
        <c:tickLblSkip val="1"/>
        <c:tickMarkSkip val="1"/>
      </c:catAx>
      <c:valAx>
        <c:axId val="95450624"/>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449088"/>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662E-2"/>
          <c:w val="0.86496884859089618"/>
          <c:h val="0.58918212773855427"/>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31514</c:v>
                </c:pt>
                <c:pt idx="5">
                  <c:v>31240</c:v>
                </c:pt>
                <c:pt idx="8">
                  <c:v>31542</c:v>
                </c:pt>
                <c:pt idx="11">
                  <c:v>31072</c:v>
                </c:pt>
                <c:pt idx="14">
                  <c:v>31074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1016</c:v>
                </c:pt>
                <c:pt idx="5">
                  <c:v>903</c:v>
                </c:pt>
                <c:pt idx="8">
                  <c:v>798</c:v>
                </c:pt>
                <c:pt idx="11">
                  <c:v>640</c:v>
                </c:pt>
                <c:pt idx="14">
                  <c:v>479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5869</c:v>
                </c:pt>
                <c:pt idx="5">
                  <c:v>6614</c:v>
                </c:pt>
                <c:pt idx="8">
                  <c:v>6914</c:v>
                </c:pt>
                <c:pt idx="11">
                  <c:v>7730</c:v>
                </c:pt>
                <c:pt idx="14">
                  <c:v>8594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4832</c:v>
                </c:pt>
                <c:pt idx="3">
                  <c:v>4978</c:v>
                </c:pt>
                <c:pt idx="6">
                  <c:v>4753</c:v>
                </c:pt>
                <c:pt idx="9">
                  <c:v>4361</c:v>
                </c:pt>
                <c:pt idx="12">
                  <c:v>4226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23</c:v>
                </c:pt>
                <c:pt idx="3">
                  <c:v>15</c:v>
                </c:pt>
                <c:pt idx="6">
                  <c:v>9</c:v>
                </c:pt>
                <c:pt idx="9">
                  <c:v>4</c:v>
                </c:pt>
                <c:pt idx="12">
                  <c:v>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16134</c:v>
                </c:pt>
                <c:pt idx="3">
                  <c:v>15753</c:v>
                </c:pt>
                <c:pt idx="6">
                  <c:v>14988</c:v>
                </c:pt>
                <c:pt idx="9">
                  <c:v>13092</c:v>
                </c:pt>
                <c:pt idx="12">
                  <c:v>11560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517</c:v>
                </c:pt>
                <c:pt idx="3">
                  <c:v>387</c:v>
                </c:pt>
                <c:pt idx="6">
                  <c:v>303</c:v>
                </c:pt>
                <c:pt idx="9">
                  <c:v>245</c:v>
                </c:pt>
                <c:pt idx="12">
                  <c:v>188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33690</c:v>
                </c:pt>
                <c:pt idx="3">
                  <c:v>31367</c:v>
                </c:pt>
                <c:pt idx="6">
                  <c:v>29903</c:v>
                </c:pt>
                <c:pt idx="9">
                  <c:v>29358</c:v>
                </c:pt>
                <c:pt idx="12">
                  <c:v>29524</c:v>
                </c:pt>
              </c:numCache>
            </c:numRef>
          </c:val>
        </c:ser>
        <c:dLbls/>
        <c:gapWidth val="100"/>
        <c:overlap val="100"/>
        <c:axId val="122197504"/>
        <c:axId val="122199040"/>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16798</c:v>
                </c:pt>
                <c:pt idx="2">
                  <c:v>#N/A</c:v>
                </c:pt>
                <c:pt idx="3">
                  <c:v>#N/A</c:v>
                </c:pt>
                <c:pt idx="4">
                  <c:v>13744</c:v>
                </c:pt>
                <c:pt idx="5">
                  <c:v>#N/A</c:v>
                </c:pt>
                <c:pt idx="6">
                  <c:v>#N/A</c:v>
                </c:pt>
                <c:pt idx="7">
                  <c:v>10701</c:v>
                </c:pt>
                <c:pt idx="8">
                  <c:v>#N/A</c:v>
                </c:pt>
                <c:pt idx="9">
                  <c:v>#N/A</c:v>
                </c:pt>
                <c:pt idx="10">
                  <c:v>7618</c:v>
                </c:pt>
                <c:pt idx="11">
                  <c:v>#N/A</c:v>
                </c:pt>
                <c:pt idx="12">
                  <c:v>#N/A</c:v>
                </c:pt>
                <c:pt idx="13">
                  <c:v>5350</c:v>
                </c:pt>
                <c:pt idx="14">
                  <c:v>#N/A</c:v>
                </c:pt>
              </c:numCache>
            </c:numRef>
          </c:val>
        </c:ser>
        <c:dLbls/>
        <c:marker val="1"/>
        <c:axId val="122197504"/>
        <c:axId val="122199040"/>
      </c:lineChart>
      <c:catAx>
        <c:axId val="12219750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2199040"/>
        <c:crosses val="autoZero"/>
        <c:auto val="1"/>
        <c:lblAlgn val="ctr"/>
        <c:lblOffset val="100"/>
        <c:tickLblSkip val="1"/>
        <c:tickMarkSkip val="1"/>
      </c:catAx>
      <c:valAx>
        <c:axId val="122199040"/>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197504"/>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
          <c:y val="4.9232005384860722E-2"/>
          <c:w val="0.84484011943744119"/>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dLbls/>
        <c:axId val="122638336"/>
        <c:axId val="122640256"/>
      </c:scatterChart>
      <c:valAx>
        <c:axId val="122638336"/>
        <c:scaling>
          <c:orientation val="minMax"/>
        </c:scaling>
        <c:axPos val="b"/>
        <c:title>
          <c:tx>
            <c:rich>
              <a:bodyPr/>
              <a:lstStyle/>
              <a:p>
                <a:pPr>
                  <a:defRPr/>
                </a:pPr>
                <a:r>
                  <a:rPr lang="ja-JP" altLang="en-US" sz="1050" b="0"/>
                  <a:t>有形固定資産減価償却率</a:t>
                </a:r>
              </a:p>
            </c:rich>
          </c:tx>
          <c:layout>
            <c:manualLayout>
              <c:xMode val="edge"/>
              <c:yMode val="edge"/>
              <c:x val="0.41341553300957207"/>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640256"/>
        <c:crosses val="autoZero"/>
        <c:crossBetween val="midCat"/>
      </c:valAx>
      <c:valAx>
        <c:axId val="122640256"/>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22638336"/>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
          <c:y val="4.7118521949462221E-2"/>
          <c:w val="0.84704431781868594"/>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dLbl>
            <c:dLbl>
              <c:idx val="1"/>
              <c:layout/>
              <c:tx>
                <c:strRef>
                  <c:f>公会計指標分析・財政指標組合せ分析表!$L$72</c:f>
                  <c:strCache>
                    <c:ptCount val="1"/>
                    <c:pt idx="0">
                      <c:v>H24</c:v>
                    </c:pt>
                  </c:strCache>
                </c:strRef>
              </c:tx>
              <c:dLblPos val="t"/>
            </c:dLbl>
            <c:dLbl>
              <c:idx val="2"/>
              <c:layout/>
              <c:tx>
                <c:strRef>
                  <c:f>公会計指標分析・財政指標組合せ分析表!$M$72</c:f>
                  <c:strCache>
                    <c:ptCount val="1"/>
                    <c:pt idx="0">
                      <c:v>H25</c:v>
                    </c:pt>
                  </c:strCache>
                </c:strRef>
              </c:tx>
              <c:dLblPos val="t"/>
            </c:dLbl>
            <c:dLbl>
              <c:idx val="3"/>
              <c:layout/>
              <c:tx>
                <c:strRef>
                  <c:f>公会計指標分析・財政指標組合せ分析表!$N$72</c:f>
                  <c:strCache>
                    <c:ptCount val="1"/>
                    <c:pt idx="0">
                      <c:v>H26</c:v>
                    </c:pt>
                  </c:strCache>
                </c:strRef>
              </c:tx>
              <c:dLblPos val="t"/>
            </c:dLbl>
            <c:dLbl>
              <c:idx val="4"/>
              <c:layout/>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公会計指標分析・財政指標組合せ分析表!$K$75:$O$75</c:f>
              <c:numCache>
                <c:formatCode>#,##0.0;"▲ "#,##0.0</c:formatCode>
                <c:ptCount val="5"/>
                <c:pt idx="0">
                  <c:v>17.2</c:v>
                </c:pt>
                <c:pt idx="1">
                  <c:v>15.9</c:v>
                </c:pt>
                <c:pt idx="2">
                  <c:v>14.8</c:v>
                </c:pt>
                <c:pt idx="3">
                  <c:v>12.1</c:v>
                </c:pt>
                <c:pt idx="4">
                  <c:v>9.1</c:v>
                </c:pt>
              </c:numCache>
            </c:numRef>
          </c:xVal>
          <c:yVal>
            <c:numRef>
              <c:f>公会計指標分析・財政指標組合せ分析表!$K$73:$O$73</c:f>
              <c:numCache>
                <c:formatCode>#,##0.0;"▲ "#,##0.0</c:formatCode>
                <c:ptCount val="5"/>
                <c:pt idx="0">
                  <c:v>93.3</c:v>
                </c:pt>
                <c:pt idx="1">
                  <c:v>76.8</c:v>
                </c:pt>
                <c:pt idx="2">
                  <c:v>59.5</c:v>
                </c:pt>
                <c:pt idx="3">
                  <c:v>42.8</c:v>
                </c:pt>
                <c:pt idx="4">
                  <c:v>30.2</c:v>
                </c:pt>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dLbl>
            <c:dLbl>
              <c:idx val="1"/>
              <c:layout/>
              <c:tx>
                <c:strRef>
                  <c:f>公会計指標分析・財政指標組合せ分析表!$L$72</c:f>
                  <c:strCache>
                    <c:ptCount val="1"/>
                    <c:pt idx="0">
                      <c:v>H24</c:v>
                    </c:pt>
                  </c:strCache>
                </c:strRef>
              </c:tx>
              <c:dLblPos val="t"/>
            </c:dLbl>
            <c:dLbl>
              <c:idx val="2"/>
              <c:layout/>
              <c:tx>
                <c:strRef>
                  <c:f>公会計指標分析・財政指標組合せ分析表!$M$72</c:f>
                  <c:strCache>
                    <c:ptCount val="1"/>
                    <c:pt idx="0">
                      <c:v>H25</c:v>
                    </c:pt>
                  </c:strCache>
                </c:strRef>
              </c:tx>
              <c:dLblPos val="t"/>
            </c:dLbl>
            <c:dLbl>
              <c:idx val="3"/>
              <c:layout/>
              <c:tx>
                <c:strRef>
                  <c:f>公会計指標分析・財政指標組合せ分析表!$N$72</c:f>
                  <c:strCache>
                    <c:ptCount val="1"/>
                    <c:pt idx="0">
                      <c:v>H26</c:v>
                    </c:pt>
                  </c:strCache>
                </c:strRef>
              </c:tx>
              <c:dLblPos val="t"/>
            </c:dLbl>
            <c:dLbl>
              <c:idx val="4"/>
              <c:layout/>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公会計指標分析・財政指標組合せ分析表!$K$79:$O$79</c:f>
              <c:numCache>
                <c:formatCode>#,##0.0;"▲ "#,##0.0</c:formatCode>
                <c:ptCount val="5"/>
                <c:pt idx="0">
                  <c:v>11.1</c:v>
                </c:pt>
                <c:pt idx="1">
                  <c:v>10.3</c:v>
                </c:pt>
                <c:pt idx="2">
                  <c:v>9.6</c:v>
                </c:pt>
                <c:pt idx="3">
                  <c:v>8.8000000000000007</c:v>
                </c:pt>
                <c:pt idx="4">
                  <c:v>9</c:v>
                </c:pt>
              </c:numCache>
            </c:numRef>
          </c:xVal>
          <c:yVal>
            <c:numRef>
              <c:f>公会計指標分析・財政指標組合せ分析表!$K$77:$O$77</c:f>
              <c:numCache>
                <c:formatCode>#,##0.0;"▲ "#,##0.0</c:formatCode>
                <c:ptCount val="5"/>
                <c:pt idx="0">
                  <c:v>69.2</c:v>
                </c:pt>
                <c:pt idx="1">
                  <c:v>58.2</c:v>
                </c:pt>
                <c:pt idx="2">
                  <c:v>50.3</c:v>
                </c:pt>
                <c:pt idx="3">
                  <c:v>45.9</c:v>
                </c:pt>
                <c:pt idx="4">
                  <c:v>39</c:v>
                </c:pt>
              </c:numCache>
            </c:numRef>
          </c:yVal>
        </c:ser>
        <c:dLbls/>
        <c:axId val="122370688"/>
        <c:axId val="122401536"/>
      </c:scatterChart>
      <c:valAx>
        <c:axId val="122370688"/>
        <c:scaling>
          <c:orientation val="minMax"/>
          <c:max val="17.899999999999999"/>
          <c:min val="8.3000000000000007"/>
        </c:scaling>
        <c:axPos val="b"/>
        <c:title>
          <c:tx>
            <c:rich>
              <a:bodyPr/>
              <a:lstStyle/>
              <a:p>
                <a:pPr>
                  <a:defRPr/>
                </a:pPr>
                <a:r>
                  <a:rPr lang="ja-JP" altLang="en-US" sz="1050" b="0"/>
                  <a:t>実質公債費比率</a:t>
                </a:r>
              </a:p>
            </c:rich>
          </c:tx>
          <c:layout>
            <c:manualLayout>
              <c:xMode val="edge"/>
              <c:yMode val="edge"/>
              <c:x val="0.46793742437462083"/>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401536"/>
        <c:crosses val="autoZero"/>
        <c:crossBetween val="midCat"/>
      </c:valAx>
      <c:valAx>
        <c:axId val="122401536"/>
        <c:scaling>
          <c:orientation val="minMax"/>
          <c:max val="104"/>
          <c:min val="22"/>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8E-2"/>
              <c:y val="0.25119654160876942"/>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22370688"/>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22" l="0.70000000000000018" r="0.70000000000000018" t="0.75000000000000022" header="0.3000000000000001" footer="0.300000000000000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福岡県糸島市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itchFamily="49" charset="-128"/>
              <a:ea typeface="ＭＳ ゴシック" pitchFamily="49" charset="-128"/>
              <a:cs typeface="+mn-cs"/>
            </a:rPr>
            <a:t>　</a:t>
          </a:r>
          <a:r>
            <a:rPr kumimoji="1" lang="ja-JP" altLang="ja-JP" sz="1100">
              <a:solidFill>
                <a:schemeClr val="dk1"/>
              </a:solidFill>
              <a:effectLst/>
              <a:latin typeface="+mn-lt"/>
              <a:ea typeface="+mn-ea"/>
              <a:cs typeface="+mn-cs"/>
            </a:rPr>
            <a:t>平成１０年度代前半にかけて、急激な人口増及び都市化に対応するため、道路や学校、清掃施設等の都市基盤整備を行ってきたことで、ここ近年の地方債の償還が高額で推移していた。</a:t>
          </a:r>
          <a:endParaRPr lang="ja-JP" altLang="ja-JP" sz="1400">
            <a:effectLst/>
          </a:endParaRPr>
        </a:p>
        <a:p>
          <a:r>
            <a:rPr kumimoji="1" lang="ja-JP" altLang="ja-JP" sz="1100">
              <a:solidFill>
                <a:schemeClr val="dk1"/>
              </a:solidFill>
              <a:effectLst/>
              <a:latin typeface="+mn-lt"/>
              <a:ea typeface="+mn-ea"/>
              <a:cs typeface="+mn-cs"/>
            </a:rPr>
            <a:t>　平成２６、２７年度にかけてこれらの償還が終了した。これらに加え引き続き地方債の計画的な発行を行うとともに、既存の地方債について繰上償還の実施を行っていく計画であり、実質公債費比率は改善する見込み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福岡県糸島市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itchFamily="49" charset="-128"/>
              <a:ea typeface="ＭＳ ゴシック" pitchFamily="49" charset="-128"/>
              <a:cs typeface="+mn-cs"/>
            </a:rPr>
            <a:t>　</a:t>
          </a:r>
          <a:r>
            <a:rPr kumimoji="1" lang="ja-JP" altLang="ja-JP" sz="1100">
              <a:solidFill>
                <a:schemeClr val="dk1"/>
              </a:solidFill>
              <a:effectLst/>
              <a:latin typeface="+mn-lt"/>
              <a:ea typeface="+mn-ea"/>
              <a:cs typeface="+mn-cs"/>
            </a:rPr>
            <a:t>平成１０年度代前半にかけて、急激な人口増及び都市化に対応するため道路や学校、清掃施設等の都市基盤整備を行ってきたことで地方債の現在高が高いことと、下水道事業に対する公営企業等への負担見込みが高いことで、将来負担比率が高い割合で推移している。</a:t>
          </a:r>
          <a:endParaRPr lang="ja-JP" altLang="ja-JP" sz="1400">
            <a:effectLst/>
          </a:endParaRPr>
        </a:p>
        <a:p>
          <a:r>
            <a:rPr kumimoji="1" lang="ja-JP" altLang="ja-JP" sz="1100">
              <a:solidFill>
                <a:schemeClr val="dk1"/>
              </a:solidFill>
              <a:effectLst/>
              <a:latin typeface="+mn-lt"/>
              <a:ea typeface="+mn-ea"/>
              <a:cs typeface="+mn-cs"/>
            </a:rPr>
            <a:t>　今後は、前述の地方債の償還が終了することに加え、新市基本計画に基づく地方債の計画的な発行を行うとともに、既存の地方債について繰上償還の実施を行っていく計画であり、将来負担比率は改善する見込み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福岡県糸島市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100,126
99,461
215.70
35,831,661
34,229,260
1,523,578
20,354,125
29,523,500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30.2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福岡県糸島市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100,126
99,461
215.70
35,831,661
34,229,260
1,523,578
20,354,125
29,523,500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30.2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福岡県糸島市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100,126
99,461
215.70
35,831,661
34,229,260
1,523,578
20,354,125
29,523,500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30.2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福岡県糸島市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100,126
99,461
215.70
35,831,661
34,229,260
1,523,578
20,354,125
29,523,500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30.2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Ｈ２６までは類似団体平均を下回って</a:t>
          </a:r>
          <a:r>
            <a:rPr kumimoji="1" lang="ja-JP" altLang="en-US" sz="1100">
              <a:solidFill>
                <a:schemeClr val="dk1"/>
              </a:solidFill>
              <a:effectLst/>
              <a:latin typeface="+mn-lt"/>
              <a:ea typeface="+mn-ea"/>
              <a:cs typeface="+mn-cs"/>
            </a:rPr>
            <a:t>推移していたが</a:t>
          </a:r>
          <a:r>
            <a:rPr kumimoji="1" lang="ja-JP" altLang="ja-JP" sz="1100">
              <a:solidFill>
                <a:schemeClr val="dk1"/>
              </a:solidFill>
              <a:effectLst/>
              <a:latin typeface="+mn-lt"/>
              <a:ea typeface="+mn-ea"/>
              <a:cs typeface="+mn-cs"/>
            </a:rPr>
            <a:t>、Ｈ２７は類似団体平均となった。しかし、財政状況が脆弱であることは否めない。その要因として法人事業所が少なく、一人当たりの法人市民税額が県内都市では最低レベルであ</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また一人当たりの個人市民税額や固定資産税額も比較的低いことが挙げられる。</a:t>
          </a:r>
          <a:endParaRPr lang="ja-JP" altLang="ja-JP" sz="1400">
            <a:effectLst/>
          </a:endParaRPr>
        </a:p>
        <a:p>
          <a:r>
            <a:rPr kumimoji="1" lang="ja-JP" altLang="ja-JP" sz="1100">
              <a:solidFill>
                <a:schemeClr val="dk1"/>
              </a:solidFill>
              <a:effectLst/>
              <a:latin typeface="+mn-lt"/>
              <a:ea typeface="+mn-ea"/>
              <a:cs typeface="+mn-cs"/>
            </a:rPr>
            <a:t>　今後も引き続き、都市基盤整備や企業誘致を推進していくことにより、法人市民税、固定資産税等の増収や雇用の創出による市内経済の活性化を図り自主財源の確保を目指す。</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44</xdr:row>
      <xdr:rowOff>144992</xdr:rowOff>
    </xdr:to>
    <xdr:cxnSp macro="">
      <xdr:nvCxnSpPr>
        <xdr:cNvPr id="63" name="直線コネクタ 62"/>
        <xdr:cNvCxnSpPr/>
      </xdr:nvCxnSpPr>
      <xdr:spPr>
        <a:xfrm flipV="1">
          <a:off x="4953000" y="620077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96308</xdr:rowOff>
    </xdr:from>
    <xdr:to>
      <xdr:col>7</xdr:col>
      <xdr:colOff>152400</xdr:colOff>
      <xdr:row>41</xdr:row>
      <xdr:rowOff>136525</xdr:rowOff>
    </xdr:to>
    <xdr:cxnSp macro="">
      <xdr:nvCxnSpPr>
        <xdr:cNvPr id="68" name="直線コネクタ 67"/>
        <xdr:cNvCxnSpPr/>
      </xdr:nvCxnSpPr>
      <xdr:spPr>
        <a:xfrm flipV="1">
          <a:off x="4114800" y="712575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17585</xdr:rowOff>
    </xdr:from>
    <xdr:ext cx="762000" cy="259045"/>
    <xdr:sp macro="" textlink="">
      <xdr:nvSpPr>
        <xdr:cNvPr id="69"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136525</xdr:rowOff>
    </xdr:from>
    <xdr:to>
      <xdr:col>6</xdr:col>
      <xdr:colOff>0</xdr:colOff>
      <xdr:row>41</xdr:row>
      <xdr:rowOff>136525</xdr:rowOff>
    </xdr:to>
    <xdr:cxnSp macro="">
      <xdr:nvCxnSpPr>
        <xdr:cNvPr id="71" name="直線コネクタ 70"/>
        <xdr:cNvCxnSpPr/>
      </xdr:nvCxnSpPr>
      <xdr:spPr>
        <a:xfrm>
          <a:off x="3225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136525</xdr:rowOff>
    </xdr:from>
    <xdr:to>
      <xdr:col>4</xdr:col>
      <xdr:colOff>482600</xdr:colOff>
      <xdr:row>41</xdr:row>
      <xdr:rowOff>136525</xdr:rowOff>
    </xdr:to>
    <xdr:cxnSp macro="">
      <xdr:nvCxnSpPr>
        <xdr:cNvPr id="74" name="直線コネクタ 73"/>
        <xdr:cNvCxnSpPr/>
      </xdr:nvCxnSpPr>
      <xdr:spPr>
        <a:xfrm>
          <a:off x="2336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116417</xdr:rowOff>
    </xdr:from>
    <xdr:to>
      <xdr:col>3</xdr:col>
      <xdr:colOff>279400</xdr:colOff>
      <xdr:row>41</xdr:row>
      <xdr:rowOff>136525</xdr:rowOff>
    </xdr:to>
    <xdr:cxnSp macro="">
      <xdr:nvCxnSpPr>
        <xdr:cNvPr id="77" name="直線コネクタ 76"/>
        <xdr:cNvCxnSpPr/>
      </xdr:nvCxnSpPr>
      <xdr:spPr>
        <a:xfrm>
          <a:off x="1447800" y="71458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81" name="テキスト ボックス 80"/>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87" name="円/楕円 86"/>
        <xdr:cNvSpPr/>
      </xdr:nvSpPr>
      <xdr:spPr>
        <a:xfrm>
          <a:off x="49022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62035</xdr:rowOff>
    </xdr:from>
    <xdr:ext cx="762000" cy="259045"/>
    <xdr:sp macro="" textlink="">
      <xdr:nvSpPr>
        <xdr:cNvPr id="88" name="財政力該当値テキスト"/>
        <xdr:cNvSpPr txBox="1"/>
      </xdr:nvSpPr>
      <xdr:spPr>
        <a:xfrm>
          <a:off x="50419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85725</xdr:rowOff>
    </xdr:from>
    <xdr:to>
      <xdr:col>6</xdr:col>
      <xdr:colOff>50800</xdr:colOff>
      <xdr:row>42</xdr:row>
      <xdr:rowOff>15875</xdr:rowOff>
    </xdr:to>
    <xdr:sp macro="" textlink="">
      <xdr:nvSpPr>
        <xdr:cNvPr id="89" name="円/楕円 88"/>
        <xdr:cNvSpPr/>
      </xdr:nvSpPr>
      <xdr:spPr>
        <a:xfrm>
          <a:off x="4064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652</xdr:rowOff>
    </xdr:from>
    <xdr:ext cx="736600" cy="259045"/>
    <xdr:sp macro="" textlink="">
      <xdr:nvSpPr>
        <xdr:cNvPr id="90" name="テキスト ボックス 89"/>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85725</xdr:rowOff>
    </xdr:from>
    <xdr:to>
      <xdr:col>4</xdr:col>
      <xdr:colOff>533400</xdr:colOff>
      <xdr:row>42</xdr:row>
      <xdr:rowOff>15875</xdr:rowOff>
    </xdr:to>
    <xdr:sp macro="" textlink="">
      <xdr:nvSpPr>
        <xdr:cNvPr id="91" name="円/楕円 90"/>
        <xdr:cNvSpPr/>
      </xdr:nvSpPr>
      <xdr:spPr>
        <a:xfrm>
          <a:off x="3175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652</xdr:rowOff>
    </xdr:from>
    <xdr:ext cx="762000" cy="259045"/>
    <xdr:sp macro="" textlink="">
      <xdr:nvSpPr>
        <xdr:cNvPr id="92" name="テキスト ボックス 91"/>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85725</xdr:rowOff>
    </xdr:from>
    <xdr:to>
      <xdr:col>3</xdr:col>
      <xdr:colOff>330200</xdr:colOff>
      <xdr:row>42</xdr:row>
      <xdr:rowOff>15875</xdr:rowOff>
    </xdr:to>
    <xdr:sp macro="" textlink="">
      <xdr:nvSpPr>
        <xdr:cNvPr id="93" name="円/楕円 92"/>
        <xdr:cNvSpPr/>
      </xdr:nvSpPr>
      <xdr:spPr>
        <a:xfrm>
          <a:off x="2286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652</xdr:rowOff>
    </xdr:from>
    <xdr:ext cx="762000" cy="259045"/>
    <xdr:sp macro="" textlink="">
      <xdr:nvSpPr>
        <xdr:cNvPr id="94" name="テキスト ボックス 93"/>
        <xdr:cNvSpPr txBox="1"/>
      </xdr:nvSpPr>
      <xdr:spPr>
        <a:xfrm>
          <a:off x="1955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65617</xdr:rowOff>
    </xdr:from>
    <xdr:to>
      <xdr:col>2</xdr:col>
      <xdr:colOff>127000</xdr:colOff>
      <xdr:row>41</xdr:row>
      <xdr:rowOff>167217</xdr:rowOff>
    </xdr:to>
    <xdr:sp macro="" textlink="">
      <xdr:nvSpPr>
        <xdr:cNvPr id="95" name="円/楕円 94"/>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151994</xdr:rowOff>
    </xdr:from>
    <xdr:ext cx="762000" cy="259045"/>
    <xdr:sp macro="" textlink="">
      <xdr:nvSpPr>
        <xdr:cNvPr id="96" name="テキスト ボックス 95"/>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経常収支比率は８４．４％となり、前年度より改善した。</a:t>
          </a:r>
          <a:endParaRPr lang="ja-JP" altLang="ja-JP" sz="1400">
            <a:effectLst/>
          </a:endParaRPr>
        </a:p>
        <a:p>
          <a:r>
            <a:rPr kumimoji="1" lang="ja-JP" altLang="ja-JP" sz="1100">
              <a:solidFill>
                <a:schemeClr val="dk1"/>
              </a:solidFill>
              <a:effectLst/>
              <a:latin typeface="+mn-lt"/>
              <a:ea typeface="+mn-ea"/>
              <a:cs typeface="+mn-cs"/>
            </a:rPr>
            <a:t>　分子である経常的歳出一般財源等は、繰出金１７０，４０２千円、扶助費８７，６３７千円などが増加したが、公債費５６５，２４５千円、物件費５４，１２２千円、補助費１１，９９８千円などが減少し、全体として３７５，８８３千円の減額となった。また、分母である経常的歳入一般財源等のうち地方税が８０，４０７千円、臨時財政対策債が２１３，７４９千円減額となり、全体として９５，３２１千円の減額となった。分子の減額が大きいので経常収支比率としては改善した。</a:t>
          </a:r>
          <a:endParaRPr lang="ja-JP" altLang="ja-JP" sz="1400">
            <a:effectLst/>
          </a:endParaRPr>
        </a:p>
        <a:p>
          <a:r>
            <a:rPr kumimoji="1" lang="ja-JP" altLang="ja-JP" sz="1100">
              <a:solidFill>
                <a:schemeClr val="dk1"/>
              </a:solidFill>
              <a:effectLst/>
              <a:latin typeface="+mn-lt"/>
              <a:ea typeface="+mn-ea"/>
              <a:cs typeface="+mn-cs"/>
            </a:rPr>
            <a:t>　今後も、繰出金などの増加が見込まれるので、糸島市行政改革大綱に基づく行財政健全化計画計画をもとに、行財政改革の推進を図る。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168366</xdr:rowOff>
    </xdr:from>
    <xdr:to>
      <xdr:col>7</xdr:col>
      <xdr:colOff>152400</xdr:colOff>
      <xdr:row>66</xdr:row>
      <xdr:rowOff>99785</xdr:rowOff>
    </xdr:to>
    <xdr:cxnSp macro="">
      <xdr:nvCxnSpPr>
        <xdr:cNvPr id="128" name="直線コネクタ 127"/>
        <xdr:cNvCxnSpPr/>
      </xdr:nvCxnSpPr>
      <xdr:spPr>
        <a:xfrm flipV="1">
          <a:off x="4953000" y="10112466"/>
          <a:ext cx="0" cy="13030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71862</xdr:rowOff>
    </xdr:from>
    <xdr:ext cx="762000" cy="259045"/>
    <xdr:sp macro="" textlink="">
      <xdr:nvSpPr>
        <xdr:cNvPr id="129" name="財政構造の弾力性最小値テキスト"/>
        <xdr:cNvSpPr txBox="1"/>
      </xdr:nvSpPr>
      <xdr:spPr>
        <a:xfrm>
          <a:off x="5041900" y="1138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99785</xdr:rowOff>
    </xdr:from>
    <xdr:to>
      <xdr:col>7</xdr:col>
      <xdr:colOff>241300</xdr:colOff>
      <xdr:row>66</xdr:row>
      <xdr:rowOff>99785</xdr:rowOff>
    </xdr:to>
    <xdr:cxnSp macro="">
      <xdr:nvCxnSpPr>
        <xdr:cNvPr id="130" name="直線コネクタ 129"/>
        <xdr:cNvCxnSpPr/>
      </xdr:nvCxnSpPr>
      <xdr:spPr>
        <a:xfrm>
          <a:off x="4864100" y="1141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83293</xdr:rowOff>
    </xdr:from>
    <xdr:ext cx="762000" cy="259045"/>
    <xdr:sp macro="" textlink="">
      <xdr:nvSpPr>
        <xdr:cNvPr id="131" name="財政構造の弾力性最大値テキスト"/>
        <xdr:cNvSpPr txBox="1"/>
      </xdr:nvSpPr>
      <xdr:spPr>
        <a:xfrm>
          <a:off x="5041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7</xdr:col>
      <xdr:colOff>63500</xdr:colOff>
      <xdr:row>58</xdr:row>
      <xdr:rowOff>168366</xdr:rowOff>
    </xdr:from>
    <xdr:to>
      <xdr:col>7</xdr:col>
      <xdr:colOff>241300</xdr:colOff>
      <xdr:row>58</xdr:row>
      <xdr:rowOff>168366</xdr:rowOff>
    </xdr:to>
    <xdr:cxnSp macro="">
      <xdr:nvCxnSpPr>
        <xdr:cNvPr id="132" name="直線コネクタ 131"/>
        <xdr:cNvCxnSpPr/>
      </xdr:nvCxnSpPr>
      <xdr:spPr>
        <a:xfrm>
          <a:off x="4864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122827</xdr:rowOff>
    </xdr:from>
    <xdr:to>
      <xdr:col>7</xdr:col>
      <xdr:colOff>152400</xdr:colOff>
      <xdr:row>62</xdr:row>
      <xdr:rowOff>47897</xdr:rowOff>
    </xdr:to>
    <xdr:cxnSp macro="">
      <xdr:nvCxnSpPr>
        <xdr:cNvPr id="133" name="直線コネクタ 132"/>
        <xdr:cNvCxnSpPr/>
      </xdr:nvCxnSpPr>
      <xdr:spPr>
        <a:xfrm flipV="1">
          <a:off x="4114800" y="10581277"/>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169108</xdr:rowOff>
    </xdr:from>
    <xdr:ext cx="762000" cy="259045"/>
    <xdr:sp macro="" textlink="">
      <xdr:nvSpPr>
        <xdr:cNvPr id="134" name="財政構造の弾力性平均値テキスト"/>
        <xdr:cNvSpPr txBox="1"/>
      </xdr:nvSpPr>
      <xdr:spPr>
        <a:xfrm>
          <a:off x="5041900" y="10799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25581</xdr:rowOff>
    </xdr:from>
    <xdr:to>
      <xdr:col>7</xdr:col>
      <xdr:colOff>203200</xdr:colOff>
      <xdr:row>63</xdr:row>
      <xdr:rowOff>127181</xdr:rowOff>
    </xdr:to>
    <xdr:sp macro="" textlink="">
      <xdr:nvSpPr>
        <xdr:cNvPr id="135" name="フローチャート : 判断 134"/>
        <xdr:cNvSpPr/>
      </xdr:nvSpPr>
      <xdr:spPr>
        <a:xfrm>
          <a:off x="49022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47897</xdr:rowOff>
    </xdr:from>
    <xdr:to>
      <xdr:col>6</xdr:col>
      <xdr:colOff>0</xdr:colOff>
      <xdr:row>62</xdr:row>
      <xdr:rowOff>158206</xdr:rowOff>
    </xdr:to>
    <xdr:cxnSp macro="">
      <xdr:nvCxnSpPr>
        <xdr:cNvPr id="136" name="直線コネクタ 135"/>
        <xdr:cNvCxnSpPr/>
      </xdr:nvCxnSpPr>
      <xdr:spPr>
        <a:xfrm flipV="1">
          <a:off x="3225800" y="10677797"/>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5806</xdr:rowOff>
    </xdr:from>
    <xdr:to>
      <xdr:col>6</xdr:col>
      <xdr:colOff>50800</xdr:colOff>
      <xdr:row>64</xdr:row>
      <xdr:rowOff>107406</xdr:rowOff>
    </xdr:to>
    <xdr:sp macro="" textlink="">
      <xdr:nvSpPr>
        <xdr:cNvPr id="137" name="フローチャート : 判断 136"/>
        <xdr:cNvSpPr/>
      </xdr:nvSpPr>
      <xdr:spPr>
        <a:xfrm>
          <a:off x="4064000" y="1097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92183</xdr:rowOff>
    </xdr:from>
    <xdr:ext cx="736600" cy="259045"/>
    <xdr:sp macro="" textlink="">
      <xdr:nvSpPr>
        <xdr:cNvPr id="138" name="テキスト ボックス 137"/>
        <xdr:cNvSpPr txBox="1"/>
      </xdr:nvSpPr>
      <xdr:spPr>
        <a:xfrm>
          <a:off x="3733800" y="11064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158206</xdr:rowOff>
    </xdr:from>
    <xdr:to>
      <xdr:col>4</xdr:col>
      <xdr:colOff>482600</xdr:colOff>
      <xdr:row>63</xdr:row>
      <xdr:rowOff>90170</xdr:rowOff>
    </xdr:to>
    <xdr:cxnSp macro="">
      <xdr:nvCxnSpPr>
        <xdr:cNvPr id="139" name="直線コネクタ 138"/>
        <xdr:cNvCxnSpPr/>
      </xdr:nvCxnSpPr>
      <xdr:spPr>
        <a:xfrm flipV="1">
          <a:off x="2336800" y="1078810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87630</xdr:rowOff>
    </xdr:from>
    <xdr:to>
      <xdr:col>4</xdr:col>
      <xdr:colOff>533400</xdr:colOff>
      <xdr:row>64</xdr:row>
      <xdr:rowOff>17780</xdr:rowOff>
    </xdr:to>
    <xdr:sp macro="" textlink="">
      <xdr:nvSpPr>
        <xdr:cNvPr id="140" name="フローチャート : 判断 139"/>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2557</xdr:rowOff>
    </xdr:from>
    <xdr:ext cx="762000" cy="259045"/>
    <xdr:sp macro="" textlink="">
      <xdr:nvSpPr>
        <xdr:cNvPr id="141" name="テキスト ボックス 140"/>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90170</xdr:rowOff>
    </xdr:from>
    <xdr:to>
      <xdr:col>3</xdr:col>
      <xdr:colOff>279400</xdr:colOff>
      <xdr:row>63</xdr:row>
      <xdr:rowOff>90170</xdr:rowOff>
    </xdr:to>
    <xdr:cxnSp macro="">
      <xdr:nvCxnSpPr>
        <xdr:cNvPr id="142" name="直線コネクタ 141"/>
        <xdr:cNvCxnSpPr/>
      </xdr:nvCxnSpPr>
      <xdr:spPr>
        <a:xfrm>
          <a:off x="1447800" y="10891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128996</xdr:rowOff>
    </xdr:from>
    <xdr:to>
      <xdr:col>3</xdr:col>
      <xdr:colOff>330200</xdr:colOff>
      <xdr:row>64</xdr:row>
      <xdr:rowOff>59146</xdr:rowOff>
    </xdr:to>
    <xdr:sp macro="" textlink="">
      <xdr:nvSpPr>
        <xdr:cNvPr id="143" name="フローチャート : 判断 142"/>
        <xdr:cNvSpPr/>
      </xdr:nvSpPr>
      <xdr:spPr>
        <a:xfrm>
          <a:off x="2286000" y="109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43923</xdr:rowOff>
    </xdr:from>
    <xdr:ext cx="762000" cy="259045"/>
    <xdr:sp macro="" textlink="">
      <xdr:nvSpPr>
        <xdr:cNvPr id="144" name="テキスト ボックス 143"/>
        <xdr:cNvSpPr txBox="1"/>
      </xdr:nvSpPr>
      <xdr:spPr>
        <a:xfrm>
          <a:off x="1955800" y="1101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5" name="フローチャート : 判断 144"/>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2557</xdr:rowOff>
    </xdr:from>
    <xdr:ext cx="762000" cy="259045"/>
    <xdr:sp macro="" textlink="">
      <xdr:nvSpPr>
        <xdr:cNvPr id="146" name="テキスト ボックス 145"/>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72027</xdr:rowOff>
    </xdr:from>
    <xdr:to>
      <xdr:col>7</xdr:col>
      <xdr:colOff>203200</xdr:colOff>
      <xdr:row>62</xdr:row>
      <xdr:rowOff>2177</xdr:rowOff>
    </xdr:to>
    <xdr:sp macro="" textlink="">
      <xdr:nvSpPr>
        <xdr:cNvPr id="152" name="円/楕円 151"/>
        <xdr:cNvSpPr/>
      </xdr:nvSpPr>
      <xdr:spPr>
        <a:xfrm>
          <a:off x="49022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88554</xdr:rowOff>
    </xdr:from>
    <xdr:ext cx="762000" cy="259045"/>
    <xdr:sp macro="" textlink="">
      <xdr:nvSpPr>
        <xdr:cNvPr id="153" name="財政構造の弾力性該当値テキスト"/>
        <xdr:cNvSpPr txBox="1"/>
      </xdr:nvSpPr>
      <xdr:spPr>
        <a:xfrm>
          <a:off x="5041900" y="10375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168547</xdr:rowOff>
    </xdr:from>
    <xdr:to>
      <xdr:col>6</xdr:col>
      <xdr:colOff>50800</xdr:colOff>
      <xdr:row>62</xdr:row>
      <xdr:rowOff>98697</xdr:rowOff>
    </xdr:to>
    <xdr:sp macro="" textlink="">
      <xdr:nvSpPr>
        <xdr:cNvPr id="154" name="円/楕円 153"/>
        <xdr:cNvSpPr/>
      </xdr:nvSpPr>
      <xdr:spPr>
        <a:xfrm>
          <a:off x="4064000" y="1062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108874</xdr:rowOff>
    </xdr:from>
    <xdr:ext cx="736600" cy="259045"/>
    <xdr:sp macro="" textlink="">
      <xdr:nvSpPr>
        <xdr:cNvPr id="155" name="テキスト ボックス 154"/>
        <xdr:cNvSpPr txBox="1"/>
      </xdr:nvSpPr>
      <xdr:spPr>
        <a:xfrm>
          <a:off x="3733800" y="10395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107406</xdr:rowOff>
    </xdr:from>
    <xdr:to>
      <xdr:col>4</xdr:col>
      <xdr:colOff>533400</xdr:colOff>
      <xdr:row>63</xdr:row>
      <xdr:rowOff>37556</xdr:rowOff>
    </xdr:to>
    <xdr:sp macro="" textlink="">
      <xdr:nvSpPr>
        <xdr:cNvPr id="156" name="円/楕円 155"/>
        <xdr:cNvSpPr/>
      </xdr:nvSpPr>
      <xdr:spPr>
        <a:xfrm>
          <a:off x="3175000" y="10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47733</xdr:rowOff>
    </xdr:from>
    <xdr:ext cx="762000" cy="259045"/>
    <xdr:sp macro="" textlink="">
      <xdr:nvSpPr>
        <xdr:cNvPr id="157" name="テキスト ボックス 156"/>
        <xdr:cNvSpPr txBox="1"/>
      </xdr:nvSpPr>
      <xdr:spPr>
        <a:xfrm>
          <a:off x="2844800" y="1050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39370</xdr:rowOff>
    </xdr:from>
    <xdr:to>
      <xdr:col>3</xdr:col>
      <xdr:colOff>330200</xdr:colOff>
      <xdr:row>63</xdr:row>
      <xdr:rowOff>140970</xdr:rowOff>
    </xdr:to>
    <xdr:sp macro="" textlink="">
      <xdr:nvSpPr>
        <xdr:cNvPr id="158" name="円/楕円 157"/>
        <xdr:cNvSpPr/>
      </xdr:nvSpPr>
      <xdr:spPr>
        <a:xfrm>
          <a:off x="2286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151147</xdr:rowOff>
    </xdr:from>
    <xdr:ext cx="762000" cy="259045"/>
    <xdr:sp macro="" textlink="">
      <xdr:nvSpPr>
        <xdr:cNvPr id="159" name="テキスト ボックス 158"/>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60" name="円/楕円 159"/>
        <xdr:cNvSpPr/>
      </xdr:nvSpPr>
      <xdr:spPr>
        <a:xfrm>
          <a:off x="1397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151147</xdr:rowOff>
    </xdr:from>
    <xdr:ext cx="762000" cy="259045"/>
    <xdr:sp macro="" textlink="">
      <xdr:nvSpPr>
        <xdr:cNvPr id="161" name="テキスト ボックス 160"/>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[95,097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大きく下回っているが、要因として合併により職員数の削減を行ったことにより人件費の抑制が図られていることが挙げられる。一方、物件費はごみ処理業務に係る維持管理費が多額となり、放課後児童クラブの管理運営費等も増加している。</a:t>
          </a:r>
          <a:endParaRPr lang="ja-JP" altLang="ja-JP" sz="1400">
            <a:effectLst/>
          </a:endParaRPr>
        </a:p>
        <a:p>
          <a:r>
            <a:rPr kumimoji="1" lang="ja-JP" altLang="ja-JP" sz="1100">
              <a:solidFill>
                <a:schemeClr val="dk1"/>
              </a:solidFill>
              <a:effectLst/>
              <a:latin typeface="+mn-lt"/>
              <a:ea typeface="+mn-ea"/>
              <a:cs typeface="+mn-cs"/>
            </a:rPr>
            <a:t>　今後、職員数の削減等の合併効果や窓口業務等の民間委託推進により、相対的にはコスト削減効果が表れることが見込まれる。</a:t>
          </a:r>
          <a:endParaRPr lang="ja-JP" altLang="ja-JP" sz="1400">
            <a:effectLst/>
          </a:endParaRPr>
        </a:p>
        <a:p>
          <a:r>
            <a:rPr kumimoji="1" lang="ja-JP" altLang="en-US" sz="1300">
              <a:latin typeface="ＭＳ Ｐゴシック"/>
            </a:rPr>
            <a:t>　</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128012</xdr:rowOff>
    </xdr:from>
    <xdr:to>
      <xdr:col>7</xdr:col>
      <xdr:colOff>152400</xdr:colOff>
      <xdr:row>88</xdr:row>
      <xdr:rowOff>131415</xdr:rowOff>
    </xdr:to>
    <xdr:cxnSp macro="">
      <xdr:nvCxnSpPr>
        <xdr:cNvPr id="192" name="直線コネクタ 191"/>
        <xdr:cNvCxnSpPr/>
      </xdr:nvCxnSpPr>
      <xdr:spPr>
        <a:xfrm flipV="1">
          <a:off x="4953000" y="13844012"/>
          <a:ext cx="0" cy="137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103492</xdr:rowOff>
    </xdr:from>
    <xdr:ext cx="762000" cy="259045"/>
    <xdr:sp macro="" textlink="">
      <xdr:nvSpPr>
        <xdr:cNvPr id="193" name="人件費・物件費等の状況最小値テキスト"/>
        <xdr:cNvSpPr txBox="1"/>
      </xdr:nvSpPr>
      <xdr:spPr>
        <a:xfrm>
          <a:off x="5041900" y="1519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1,284,369</a:t>
          </a:r>
          <a:endParaRPr kumimoji="1" lang="ja-JP" altLang="en-US" sz="1000" b="1">
            <a:latin typeface="ＭＳ Ｐゴシック"/>
          </a:endParaRPr>
        </a:p>
      </xdr:txBody>
    </xdr:sp>
    <xdr:clientData/>
  </xdr:oneCellAnchor>
  <xdr:twoCellAnchor>
    <xdr:from>
      <xdr:col>7</xdr:col>
      <xdr:colOff>63500</xdr:colOff>
      <xdr:row>88</xdr:row>
      <xdr:rowOff>131415</xdr:rowOff>
    </xdr:from>
    <xdr:to>
      <xdr:col>7</xdr:col>
      <xdr:colOff>241300</xdr:colOff>
      <xdr:row>88</xdr:row>
      <xdr:rowOff>131415</xdr:rowOff>
    </xdr:to>
    <xdr:cxnSp macro="">
      <xdr:nvCxnSpPr>
        <xdr:cNvPr id="194" name="直線コネクタ 193"/>
        <xdr:cNvCxnSpPr/>
      </xdr:nvCxnSpPr>
      <xdr:spPr>
        <a:xfrm>
          <a:off x="4864100" y="1521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42939</xdr:rowOff>
    </xdr:from>
    <xdr:ext cx="762000" cy="259045"/>
    <xdr:sp macro="" textlink="">
      <xdr:nvSpPr>
        <xdr:cNvPr id="195" name="人件費・物件費等の状況最大値テキスト"/>
        <xdr:cNvSpPr txBox="1"/>
      </xdr:nvSpPr>
      <xdr:spPr>
        <a:xfrm>
          <a:off x="5041900" y="135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87,723</a:t>
          </a:r>
          <a:endParaRPr kumimoji="1" lang="ja-JP" altLang="en-US" sz="1000" b="1">
            <a:latin typeface="ＭＳ Ｐゴシック"/>
          </a:endParaRPr>
        </a:p>
      </xdr:txBody>
    </xdr:sp>
    <xdr:clientData/>
  </xdr:oneCellAnchor>
  <xdr:twoCellAnchor>
    <xdr:from>
      <xdr:col>7</xdr:col>
      <xdr:colOff>63500</xdr:colOff>
      <xdr:row>80</xdr:row>
      <xdr:rowOff>128012</xdr:rowOff>
    </xdr:from>
    <xdr:to>
      <xdr:col>7</xdr:col>
      <xdr:colOff>241300</xdr:colOff>
      <xdr:row>80</xdr:row>
      <xdr:rowOff>128012</xdr:rowOff>
    </xdr:to>
    <xdr:cxnSp macro="">
      <xdr:nvCxnSpPr>
        <xdr:cNvPr id="196" name="直線コネクタ 195"/>
        <xdr:cNvCxnSpPr/>
      </xdr:nvCxnSpPr>
      <xdr:spPr>
        <a:xfrm>
          <a:off x="4864100" y="1384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133817</xdr:rowOff>
    </xdr:from>
    <xdr:to>
      <xdr:col>7</xdr:col>
      <xdr:colOff>152400</xdr:colOff>
      <xdr:row>80</xdr:row>
      <xdr:rowOff>136485</xdr:rowOff>
    </xdr:to>
    <xdr:cxnSp macro="">
      <xdr:nvCxnSpPr>
        <xdr:cNvPr id="197" name="直線コネクタ 196"/>
        <xdr:cNvCxnSpPr/>
      </xdr:nvCxnSpPr>
      <xdr:spPr>
        <a:xfrm>
          <a:off x="4114800" y="13849817"/>
          <a:ext cx="8382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121262</xdr:rowOff>
    </xdr:from>
    <xdr:ext cx="762000" cy="259045"/>
    <xdr:sp macro="" textlink="">
      <xdr:nvSpPr>
        <xdr:cNvPr id="198" name="人件費・物件費等の状況平均値テキスト"/>
        <xdr:cNvSpPr txBox="1"/>
      </xdr:nvSpPr>
      <xdr:spPr>
        <a:xfrm>
          <a:off x="5041900" y="13837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143078</xdr:rowOff>
    </xdr:from>
    <xdr:to>
      <xdr:col>7</xdr:col>
      <xdr:colOff>203200</xdr:colOff>
      <xdr:row>81</xdr:row>
      <xdr:rowOff>73228</xdr:rowOff>
    </xdr:to>
    <xdr:sp macro="" textlink="">
      <xdr:nvSpPr>
        <xdr:cNvPr id="199" name="フローチャート : 判断 198"/>
        <xdr:cNvSpPr/>
      </xdr:nvSpPr>
      <xdr:spPr>
        <a:xfrm>
          <a:off x="4902200" y="1385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131335</xdr:rowOff>
    </xdr:from>
    <xdr:to>
      <xdr:col>6</xdr:col>
      <xdr:colOff>0</xdr:colOff>
      <xdr:row>80</xdr:row>
      <xdr:rowOff>133817</xdr:rowOff>
    </xdr:to>
    <xdr:cxnSp macro="">
      <xdr:nvCxnSpPr>
        <xdr:cNvPr id="200" name="直線コネクタ 199"/>
        <xdr:cNvCxnSpPr/>
      </xdr:nvCxnSpPr>
      <xdr:spPr>
        <a:xfrm>
          <a:off x="3225800" y="13847335"/>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115807</xdr:rowOff>
    </xdr:from>
    <xdr:to>
      <xdr:col>6</xdr:col>
      <xdr:colOff>50800</xdr:colOff>
      <xdr:row>81</xdr:row>
      <xdr:rowOff>45957</xdr:rowOff>
    </xdr:to>
    <xdr:sp macro="" textlink="">
      <xdr:nvSpPr>
        <xdr:cNvPr id="201" name="フローチャート : 判断 200"/>
        <xdr:cNvSpPr/>
      </xdr:nvSpPr>
      <xdr:spPr>
        <a:xfrm>
          <a:off x="4064000" y="138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30734</xdr:rowOff>
    </xdr:from>
    <xdr:ext cx="736600" cy="259045"/>
    <xdr:sp macro="" textlink="">
      <xdr:nvSpPr>
        <xdr:cNvPr id="202" name="テキスト ボックス 201"/>
        <xdr:cNvSpPr txBox="1"/>
      </xdr:nvSpPr>
      <xdr:spPr>
        <a:xfrm>
          <a:off x="3733800" y="13918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131335</xdr:rowOff>
    </xdr:from>
    <xdr:to>
      <xdr:col>4</xdr:col>
      <xdr:colOff>482600</xdr:colOff>
      <xdr:row>80</xdr:row>
      <xdr:rowOff>132845</xdr:rowOff>
    </xdr:to>
    <xdr:cxnSp macro="">
      <xdr:nvCxnSpPr>
        <xdr:cNvPr id="203" name="直線コネクタ 202"/>
        <xdr:cNvCxnSpPr/>
      </xdr:nvCxnSpPr>
      <xdr:spPr>
        <a:xfrm flipV="1">
          <a:off x="2336800" y="13847335"/>
          <a:ext cx="889000" cy="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114675</xdr:rowOff>
    </xdr:from>
    <xdr:to>
      <xdr:col>4</xdr:col>
      <xdr:colOff>533400</xdr:colOff>
      <xdr:row>81</xdr:row>
      <xdr:rowOff>44825</xdr:rowOff>
    </xdr:to>
    <xdr:sp macro="" textlink="">
      <xdr:nvSpPr>
        <xdr:cNvPr id="204" name="フローチャート : 判断 203"/>
        <xdr:cNvSpPr/>
      </xdr:nvSpPr>
      <xdr:spPr>
        <a:xfrm>
          <a:off x="3175000" y="1383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29602</xdr:rowOff>
    </xdr:from>
    <xdr:ext cx="762000" cy="259045"/>
    <xdr:sp macro="" textlink="">
      <xdr:nvSpPr>
        <xdr:cNvPr id="205" name="テキスト ボックス 204"/>
        <xdr:cNvSpPr txBox="1"/>
      </xdr:nvSpPr>
      <xdr:spPr>
        <a:xfrm>
          <a:off x="2844800" y="13917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132845</xdr:rowOff>
    </xdr:from>
    <xdr:to>
      <xdr:col>3</xdr:col>
      <xdr:colOff>279400</xdr:colOff>
      <xdr:row>80</xdr:row>
      <xdr:rowOff>136381</xdr:rowOff>
    </xdr:to>
    <xdr:cxnSp macro="">
      <xdr:nvCxnSpPr>
        <xdr:cNvPr id="206" name="直線コネクタ 205"/>
        <xdr:cNvCxnSpPr/>
      </xdr:nvCxnSpPr>
      <xdr:spPr>
        <a:xfrm flipV="1">
          <a:off x="1447800" y="13848845"/>
          <a:ext cx="889000" cy="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112943</xdr:rowOff>
    </xdr:from>
    <xdr:to>
      <xdr:col>3</xdr:col>
      <xdr:colOff>330200</xdr:colOff>
      <xdr:row>81</xdr:row>
      <xdr:rowOff>43093</xdr:rowOff>
    </xdr:to>
    <xdr:sp macro="" textlink="">
      <xdr:nvSpPr>
        <xdr:cNvPr id="207" name="フローチャート : 判断 206"/>
        <xdr:cNvSpPr/>
      </xdr:nvSpPr>
      <xdr:spPr>
        <a:xfrm>
          <a:off x="2286000" y="1382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27870</xdr:rowOff>
    </xdr:from>
    <xdr:ext cx="762000" cy="259045"/>
    <xdr:sp macro="" textlink="">
      <xdr:nvSpPr>
        <xdr:cNvPr id="208" name="テキスト ボックス 207"/>
        <xdr:cNvSpPr txBox="1"/>
      </xdr:nvSpPr>
      <xdr:spPr>
        <a:xfrm>
          <a:off x="1955800" y="1391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114347</xdr:rowOff>
    </xdr:from>
    <xdr:to>
      <xdr:col>2</xdr:col>
      <xdr:colOff>127000</xdr:colOff>
      <xdr:row>81</xdr:row>
      <xdr:rowOff>44497</xdr:rowOff>
    </xdr:to>
    <xdr:sp macro="" textlink="">
      <xdr:nvSpPr>
        <xdr:cNvPr id="209" name="フローチャート : 判断 208"/>
        <xdr:cNvSpPr/>
      </xdr:nvSpPr>
      <xdr:spPr>
        <a:xfrm>
          <a:off x="1397000" y="138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29274</xdr:rowOff>
    </xdr:from>
    <xdr:ext cx="762000" cy="259045"/>
    <xdr:sp macro="" textlink="">
      <xdr:nvSpPr>
        <xdr:cNvPr id="210" name="テキスト ボックス 209"/>
        <xdr:cNvSpPr txBox="1"/>
      </xdr:nvSpPr>
      <xdr:spPr>
        <a:xfrm>
          <a:off x="1066800" y="1391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85685</xdr:rowOff>
    </xdr:from>
    <xdr:to>
      <xdr:col>7</xdr:col>
      <xdr:colOff>203200</xdr:colOff>
      <xdr:row>81</xdr:row>
      <xdr:rowOff>15835</xdr:rowOff>
    </xdr:to>
    <xdr:sp macro="" textlink="">
      <xdr:nvSpPr>
        <xdr:cNvPr id="216" name="円/楕円 215"/>
        <xdr:cNvSpPr/>
      </xdr:nvSpPr>
      <xdr:spPr>
        <a:xfrm>
          <a:off x="4902200" y="1380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6962</xdr:rowOff>
    </xdr:from>
    <xdr:ext cx="762000" cy="259045"/>
    <xdr:sp macro="" textlink="">
      <xdr:nvSpPr>
        <xdr:cNvPr id="217" name="人件費・物件費等の状況該当値テキスト"/>
        <xdr:cNvSpPr txBox="1"/>
      </xdr:nvSpPr>
      <xdr:spPr>
        <a:xfrm>
          <a:off x="5041900" y="1372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95,097</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83017</xdr:rowOff>
    </xdr:from>
    <xdr:to>
      <xdr:col>6</xdr:col>
      <xdr:colOff>50800</xdr:colOff>
      <xdr:row>81</xdr:row>
      <xdr:rowOff>13167</xdr:rowOff>
    </xdr:to>
    <xdr:sp macro="" textlink="">
      <xdr:nvSpPr>
        <xdr:cNvPr id="218" name="円/楕円 217"/>
        <xdr:cNvSpPr/>
      </xdr:nvSpPr>
      <xdr:spPr>
        <a:xfrm>
          <a:off x="4064000" y="1379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23344</xdr:rowOff>
    </xdr:from>
    <xdr:ext cx="736600" cy="259045"/>
    <xdr:sp macro="" textlink="">
      <xdr:nvSpPr>
        <xdr:cNvPr id="219" name="テキスト ボックス 218"/>
        <xdr:cNvSpPr txBox="1"/>
      </xdr:nvSpPr>
      <xdr:spPr>
        <a:xfrm>
          <a:off x="3733800" y="13567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92,774</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80535</xdr:rowOff>
    </xdr:from>
    <xdr:to>
      <xdr:col>4</xdr:col>
      <xdr:colOff>533400</xdr:colOff>
      <xdr:row>81</xdr:row>
      <xdr:rowOff>10685</xdr:rowOff>
    </xdr:to>
    <xdr:sp macro="" textlink="">
      <xdr:nvSpPr>
        <xdr:cNvPr id="220" name="円/楕円 219"/>
        <xdr:cNvSpPr/>
      </xdr:nvSpPr>
      <xdr:spPr>
        <a:xfrm>
          <a:off x="3175000" y="1379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20862</xdr:rowOff>
    </xdr:from>
    <xdr:ext cx="762000" cy="259045"/>
    <xdr:sp macro="" textlink="">
      <xdr:nvSpPr>
        <xdr:cNvPr id="221" name="テキスト ボックス 220"/>
        <xdr:cNvSpPr txBox="1"/>
      </xdr:nvSpPr>
      <xdr:spPr>
        <a:xfrm>
          <a:off x="2844800" y="13565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90,615</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82045</xdr:rowOff>
    </xdr:from>
    <xdr:to>
      <xdr:col>3</xdr:col>
      <xdr:colOff>330200</xdr:colOff>
      <xdr:row>81</xdr:row>
      <xdr:rowOff>12195</xdr:rowOff>
    </xdr:to>
    <xdr:sp macro="" textlink="">
      <xdr:nvSpPr>
        <xdr:cNvPr id="222" name="円/楕円 221"/>
        <xdr:cNvSpPr/>
      </xdr:nvSpPr>
      <xdr:spPr>
        <a:xfrm>
          <a:off x="2286000" y="1379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22372</xdr:rowOff>
    </xdr:from>
    <xdr:ext cx="762000" cy="259045"/>
    <xdr:sp macro="" textlink="">
      <xdr:nvSpPr>
        <xdr:cNvPr id="223" name="テキスト ボックス 222"/>
        <xdr:cNvSpPr txBox="1"/>
      </xdr:nvSpPr>
      <xdr:spPr>
        <a:xfrm>
          <a:off x="1955800" y="135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91,928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85581</xdr:rowOff>
    </xdr:from>
    <xdr:to>
      <xdr:col>2</xdr:col>
      <xdr:colOff>127000</xdr:colOff>
      <xdr:row>81</xdr:row>
      <xdr:rowOff>15731</xdr:rowOff>
    </xdr:to>
    <xdr:sp macro="" textlink="">
      <xdr:nvSpPr>
        <xdr:cNvPr id="224" name="円/楕円 223"/>
        <xdr:cNvSpPr/>
      </xdr:nvSpPr>
      <xdr:spPr>
        <a:xfrm>
          <a:off x="1397000" y="1380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25908</xdr:rowOff>
    </xdr:from>
    <xdr:ext cx="762000" cy="259045"/>
    <xdr:sp macro="" textlink="">
      <xdr:nvSpPr>
        <xdr:cNvPr id="225" name="テキスト ボックス 224"/>
        <xdr:cNvSpPr txBox="1"/>
      </xdr:nvSpPr>
      <xdr:spPr>
        <a:xfrm>
          <a:off x="1066800" y="13570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95,006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ラスパイレス指数は類似団体平均を上回っているが、要因として職員構成の変動や給与制度改定に伴う現給保障者の割合が高いことが挙げられる。</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、国の動向や他自治体の状況を踏まえ、給与の適正化に努める。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86</xdr:row>
      <xdr:rowOff>53339</xdr:rowOff>
    </xdr:to>
    <xdr:cxnSp macro="">
      <xdr:nvCxnSpPr>
        <xdr:cNvPr id="254" name="直線コネクタ 253"/>
        <xdr:cNvCxnSpPr/>
      </xdr:nvCxnSpPr>
      <xdr:spPr>
        <a:xfrm flipV="1">
          <a:off x="17018000" y="13945446"/>
          <a:ext cx="0" cy="852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25416</xdr:rowOff>
    </xdr:from>
    <xdr:ext cx="762000" cy="259045"/>
    <xdr:sp macro="" textlink="">
      <xdr:nvSpPr>
        <xdr:cNvPr id="255" name="給与水準   （国との比較）最小値テキスト"/>
        <xdr:cNvSpPr txBox="1"/>
      </xdr:nvSpPr>
      <xdr:spPr>
        <a:xfrm>
          <a:off x="17106900" y="1477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86</xdr:row>
      <xdr:rowOff>53339</xdr:rowOff>
    </xdr:from>
    <xdr:to>
      <xdr:col>24</xdr:col>
      <xdr:colOff>647700</xdr:colOff>
      <xdr:row>86</xdr:row>
      <xdr:rowOff>53339</xdr:rowOff>
    </xdr:to>
    <xdr:cxnSp macro="">
      <xdr:nvCxnSpPr>
        <xdr:cNvPr id="256" name="直線コネクタ 255"/>
        <xdr:cNvCxnSpPr/>
      </xdr:nvCxnSpPr>
      <xdr:spPr>
        <a:xfrm>
          <a:off x="169291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7"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8" name="直線コネクタ 257"/>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80011</xdr:rowOff>
    </xdr:from>
    <xdr:to>
      <xdr:col>24</xdr:col>
      <xdr:colOff>558800</xdr:colOff>
      <xdr:row>85</xdr:row>
      <xdr:rowOff>88054</xdr:rowOff>
    </xdr:to>
    <xdr:cxnSp macro="">
      <xdr:nvCxnSpPr>
        <xdr:cNvPr id="259" name="直線コネクタ 258"/>
        <xdr:cNvCxnSpPr/>
      </xdr:nvCxnSpPr>
      <xdr:spPr>
        <a:xfrm flipV="1">
          <a:off x="16179800" y="14653261"/>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32190</xdr:rowOff>
    </xdr:from>
    <xdr:ext cx="762000" cy="259045"/>
    <xdr:sp macro="" textlink="">
      <xdr:nvSpPr>
        <xdr:cNvPr id="260" name="給与水準   （国との比較）平均値テキスト"/>
        <xdr:cNvSpPr txBox="1"/>
      </xdr:nvSpPr>
      <xdr:spPr>
        <a:xfrm>
          <a:off x="17106900" y="1426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15663</xdr:rowOff>
    </xdr:from>
    <xdr:to>
      <xdr:col>24</xdr:col>
      <xdr:colOff>609600</xdr:colOff>
      <xdr:row>84</xdr:row>
      <xdr:rowOff>117263</xdr:rowOff>
    </xdr:to>
    <xdr:sp macro="" textlink="">
      <xdr:nvSpPr>
        <xdr:cNvPr id="261" name="フローチャート : 判断 260"/>
        <xdr:cNvSpPr/>
      </xdr:nvSpPr>
      <xdr:spPr>
        <a:xfrm>
          <a:off x="16967200" y="1441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80011</xdr:rowOff>
    </xdr:from>
    <xdr:to>
      <xdr:col>23</xdr:col>
      <xdr:colOff>406400</xdr:colOff>
      <xdr:row>85</xdr:row>
      <xdr:rowOff>88054</xdr:rowOff>
    </xdr:to>
    <xdr:cxnSp macro="">
      <xdr:nvCxnSpPr>
        <xdr:cNvPr id="262" name="直線コネクタ 261"/>
        <xdr:cNvCxnSpPr/>
      </xdr:nvCxnSpPr>
      <xdr:spPr>
        <a:xfrm>
          <a:off x="15290800" y="1465326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171027</xdr:rowOff>
    </xdr:from>
    <xdr:to>
      <xdr:col>23</xdr:col>
      <xdr:colOff>457200</xdr:colOff>
      <xdr:row>84</xdr:row>
      <xdr:rowOff>101177</xdr:rowOff>
    </xdr:to>
    <xdr:sp macro="" textlink="">
      <xdr:nvSpPr>
        <xdr:cNvPr id="263" name="フローチャート : 判断 262"/>
        <xdr:cNvSpPr/>
      </xdr:nvSpPr>
      <xdr:spPr>
        <a:xfrm>
          <a:off x="16129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111354</xdr:rowOff>
    </xdr:from>
    <xdr:ext cx="736600" cy="259045"/>
    <xdr:sp macro="" textlink="">
      <xdr:nvSpPr>
        <xdr:cNvPr id="264" name="テキスト ボックス 263"/>
        <xdr:cNvSpPr txBox="1"/>
      </xdr:nvSpPr>
      <xdr:spPr>
        <a:xfrm>
          <a:off x="15798800" y="1417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80011</xdr:rowOff>
    </xdr:from>
    <xdr:to>
      <xdr:col>22</xdr:col>
      <xdr:colOff>203200</xdr:colOff>
      <xdr:row>89</xdr:row>
      <xdr:rowOff>45720</xdr:rowOff>
    </xdr:to>
    <xdr:cxnSp macro="">
      <xdr:nvCxnSpPr>
        <xdr:cNvPr id="265" name="直線コネクタ 264"/>
        <xdr:cNvCxnSpPr/>
      </xdr:nvCxnSpPr>
      <xdr:spPr>
        <a:xfrm flipV="1">
          <a:off x="14401800" y="14653261"/>
          <a:ext cx="889000" cy="65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171027</xdr:rowOff>
    </xdr:from>
    <xdr:to>
      <xdr:col>22</xdr:col>
      <xdr:colOff>254000</xdr:colOff>
      <xdr:row>84</xdr:row>
      <xdr:rowOff>101177</xdr:rowOff>
    </xdr:to>
    <xdr:sp macro="" textlink="">
      <xdr:nvSpPr>
        <xdr:cNvPr id="266" name="フローチャート : 判断 265"/>
        <xdr:cNvSpPr/>
      </xdr:nvSpPr>
      <xdr:spPr>
        <a:xfrm>
          <a:off x="15240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111354</xdr:rowOff>
    </xdr:from>
    <xdr:ext cx="762000" cy="259045"/>
    <xdr:sp macro="" textlink="">
      <xdr:nvSpPr>
        <xdr:cNvPr id="267" name="テキスト ボックス 266"/>
        <xdr:cNvSpPr txBox="1"/>
      </xdr:nvSpPr>
      <xdr:spPr>
        <a:xfrm>
          <a:off x="14909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45720</xdr:rowOff>
    </xdr:from>
    <xdr:to>
      <xdr:col>21</xdr:col>
      <xdr:colOff>0</xdr:colOff>
      <xdr:row>89</xdr:row>
      <xdr:rowOff>53763</xdr:rowOff>
    </xdr:to>
    <xdr:cxnSp macro="">
      <xdr:nvCxnSpPr>
        <xdr:cNvPr id="268" name="直線コネクタ 267"/>
        <xdr:cNvCxnSpPr/>
      </xdr:nvCxnSpPr>
      <xdr:spPr>
        <a:xfrm flipV="1">
          <a:off x="13512800" y="153047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120650</xdr:rowOff>
    </xdr:from>
    <xdr:to>
      <xdr:col>21</xdr:col>
      <xdr:colOff>50800</xdr:colOff>
      <xdr:row>88</xdr:row>
      <xdr:rowOff>50800</xdr:rowOff>
    </xdr:to>
    <xdr:sp macro="" textlink="">
      <xdr:nvSpPr>
        <xdr:cNvPr id="269" name="フローチャート : 判断 268"/>
        <xdr:cNvSpPr/>
      </xdr:nvSpPr>
      <xdr:spPr>
        <a:xfrm>
          <a:off x="14351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60977</xdr:rowOff>
    </xdr:from>
    <xdr:ext cx="762000" cy="259045"/>
    <xdr:sp macro="" textlink="">
      <xdr:nvSpPr>
        <xdr:cNvPr id="270" name="テキスト ボックス 269"/>
        <xdr:cNvSpPr txBox="1"/>
      </xdr:nvSpPr>
      <xdr:spPr>
        <a:xfrm>
          <a:off x="14020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71" name="フローチャート : 判断 270"/>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72" name="テキスト ボックス 271"/>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29211</xdr:rowOff>
    </xdr:from>
    <xdr:to>
      <xdr:col>24</xdr:col>
      <xdr:colOff>609600</xdr:colOff>
      <xdr:row>85</xdr:row>
      <xdr:rowOff>130811</xdr:rowOff>
    </xdr:to>
    <xdr:sp macro="" textlink="">
      <xdr:nvSpPr>
        <xdr:cNvPr id="278" name="円/楕円 277"/>
        <xdr:cNvSpPr/>
      </xdr:nvSpPr>
      <xdr:spPr>
        <a:xfrm>
          <a:off x="169672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1288</xdr:rowOff>
    </xdr:from>
    <xdr:ext cx="762000" cy="259045"/>
    <xdr:sp macro="" textlink="">
      <xdr:nvSpPr>
        <xdr:cNvPr id="279" name="給与水準   （国との比較）該当値テキスト"/>
        <xdr:cNvSpPr txBox="1"/>
      </xdr:nvSpPr>
      <xdr:spPr>
        <a:xfrm>
          <a:off x="17106900" y="1457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37254</xdr:rowOff>
    </xdr:from>
    <xdr:to>
      <xdr:col>23</xdr:col>
      <xdr:colOff>457200</xdr:colOff>
      <xdr:row>85</xdr:row>
      <xdr:rowOff>138854</xdr:rowOff>
    </xdr:to>
    <xdr:sp macro="" textlink="">
      <xdr:nvSpPr>
        <xdr:cNvPr id="280" name="円/楕円 279"/>
        <xdr:cNvSpPr/>
      </xdr:nvSpPr>
      <xdr:spPr>
        <a:xfrm>
          <a:off x="161290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123631</xdr:rowOff>
    </xdr:from>
    <xdr:ext cx="736600" cy="259045"/>
    <xdr:sp macro="" textlink="">
      <xdr:nvSpPr>
        <xdr:cNvPr id="281" name="テキスト ボックス 280"/>
        <xdr:cNvSpPr txBox="1"/>
      </xdr:nvSpPr>
      <xdr:spPr>
        <a:xfrm>
          <a:off x="15798800" y="1469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29211</xdr:rowOff>
    </xdr:from>
    <xdr:to>
      <xdr:col>22</xdr:col>
      <xdr:colOff>254000</xdr:colOff>
      <xdr:row>85</xdr:row>
      <xdr:rowOff>130811</xdr:rowOff>
    </xdr:to>
    <xdr:sp macro="" textlink="">
      <xdr:nvSpPr>
        <xdr:cNvPr id="282" name="円/楕円 281"/>
        <xdr:cNvSpPr/>
      </xdr:nvSpPr>
      <xdr:spPr>
        <a:xfrm>
          <a:off x="15240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115588</xdr:rowOff>
    </xdr:from>
    <xdr:ext cx="762000" cy="259045"/>
    <xdr:sp macro="" textlink="">
      <xdr:nvSpPr>
        <xdr:cNvPr id="283" name="テキスト ボックス 282"/>
        <xdr:cNvSpPr txBox="1"/>
      </xdr:nvSpPr>
      <xdr:spPr>
        <a:xfrm>
          <a:off x="14909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166370</xdr:rowOff>
    </xdr:from>
    <xdr:to>
      <xdr:col>21</xdr:col>
      <xdr:colOff>50800</xdr:colOff>
      <xdr:row>89</xdr:row>
      <xdr:rowOff>96520</xdr:rowOff>
    </xdr:to>
    <xdr:sp macro="" textlink="">
      <xdr:nvSpPr>
        <xdr:cNvPr id="284" name="円/楕円 283"/>
        <xdr:cNvSpPr/>
      </xdr:nvSpPr>
      <xdr:spPr>
        <a:xfrm>
          <a:off x="14351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81297</xdr:rowOff>
    </xdr:from>
    <xdr:ext cx="762000" cy="259045"/>
    <xdr:sp macro="" textlink="">
      <xdr:nvSpPr>
        <xdr:cNvPr id="285" name="テキスト ボックス 284"/>
        <xdr:cNvSpPr txBox="1"/>
      </xdr:nvSpPr>
      <xdr:spPr>
        <a:xfrm>
          <a:off x="14020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2963</xdr:rowOff>
    </xdr:from>
    <xdr:to>
      <xdr:col>19</xdr:col>
      <xdr:colOff>533400</xdr:colOff>
      <xdr:row>89</xdr:row>
      <xdr:rowOff>104563</xdr:rowOff>
    </xdr:to>
    <xdr:sp macro="" textlink="">
      <xdr:nvSpPr>
        <xdr:cNvPr id="286" name="円/楕円 285"/>
        <xdr:cNvSpPr/>
      </xdr:nvSpPr>
      <xdr:spPr>
        <a:xfrm>
          <a:off x="13462000" y="1526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89340</xdr:rowOff>
    </xdr:from>
    <xdr:ext cx="762000" cy="259045"/>
    <xdr:sp macro="" textlink="">
      <xdr:nvSpPr>
        <xdr:cNvPr id="287" name="テキスト ボックス 286"/>
        <xdr:cNvSpPr txBox="1"/>
      </xdr:nvSpPr>
      <xdr:spPr>
        <a:xfrm>
          <a:off x="13131800" y="1534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類似団体平均を大きく下回り、類似団体中２位である。合併に伴う事務の統廃合縮小や、民間委託を積極的に行っていることが要因である。</a:t>
          </a:r>
          <a:endParaRPr lang="ja-JP" altLang="ja-JP" sz="1400">
            <a:effectLst/>
          </a:endParaRPr>
        </a:p>
        <a:p>
          <a:r>
            <a:rPr kumimoji="1" lang="ja-JP" altLang="ja-JP" sz="1100">
              <a:solidFill>
                <a:schemeClr val="dk1"/>
              </a:solidFill>
              <a:effectLst/>
              <a:latin typeface="+mn-lt"/>
              <a:ea typeface="+mn-ea"/>
              <a:cs typeface="+mn-cs"/>
            </a:rPr>
            <a:t>　今後も、合併に伴う事務の効率化を推進することにより、職員数の削減が見込まれる。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21046</xdr:rowOff>
    </xdr:from>
    <xdr:to>
      <xdr:col>24</xdr:col>
      <xdr:colOff>558800</xdr:colOff>
      <xdr:row>66</xdr:row>
      <xdr:rowOff>118170</xdr:rowOff>
    </xdr:to>
    <xdr:cxnSp macro="">
      <xdr:nvCxnSpPr>
        <xdr:cNvPr id="319" name="直線コネクタ 318"/>
        <xdr:cNvCxnSpPr/>
      </xdr:nvCxnSpPr>
      <xdr:spPr>
        <a:xfrm flipV="1">
          <a:off x="17018000" y="10136596"/>
          <a:ext cx="0" cy="1297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90247</xdr:rowOff>
    </xdr:from>
    <xdr:ext cx="762000" cy="259045"/>
    <xdr:sp macro="" textlink="">
      <xdr:nvSpPr>
        <xdr:cNvPr id="320" name="定員管理の状況最小値テキスト"/>
        <xdr:cNvSpPr txBox="1"/>
      </xdr:nvSpPr>
      <xdr:spPr>
        <a:xfrm>
          <a:off x="17106900" y="1140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a:t>
          </a:r>
          <a:endParaRPr kumimoji="1" lang="ja-JP" altLang="en-US" sz="1000" b="1">
            <a:latin typeface="ＭＳ Ｐゴシック"/>
          </a:endParaRPr>
        </a:p>
      </xdr:txBody>
    </xdr:sp>
    <xdr:clientData/>
  </xdr:oneCellAnchor>
  <xdr:twoCellAnchor>
    <xdr:from>
      <xdr:col>24</xdr:col>
      <xdr:colOff>469900</xdr:colOff>
      <xdr:row>66</xdr:row>
      <xdr:rowOff>118170</xdr:rowOff>
    </xdr:from>
    <xdr:to>
      <xdr:col>24</xdr:col>
      <xdr:colOff>647700</xdr:colOff>
      <xdr:row>66</xdr:row>
      <xdr:rowOff>118170</xdr:rowOff>
    </xdr:to>
    <xdr:cxnSp macro="">
      <xdr:nvCxnSpPr>
        <xdr:cNvPr id="321" name="直線コネクタ 320"/>
        <xdr:cNvCxnSpPr/>
      </xdr:nvCxnSpPr>
      <xdr:spPr>
        <a:xfrm>
          <a:off x="16929100" y="114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107423</xdr:rowOff>
    </xdr:from>
    <xdr:ext cx="762000" cy="259045"/>
    <xdr:sp macro="" textlink="">
      <xdr:nvSpPr>
        <xdr:cNvPr id="322"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59</xdr:row>
      <xdr:rowOff>21046</xdr:rowOff>
    </xdr:from>
    <xdr:to>
      <xdr:col>24</xdr:col>
      <xdr:colOff>647700</xdr:colOff>
      <xdr:row>59</xdr:row>
      <xdr:rowOff>21046</xdr:rowOff>
    </xdr:to>
    <xdr:cxnSp macro="">
      <xdr:nvCxnSpPr>
        <xdr:cNvPr id="323" name="直線コネクタ 322"/>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38281</xdr:rowOff>
    </xdr:from>
    <xdr:to>
      <xdr:col>24</xdr:col>
      <xdr:colOff>558800</xdr:colOff>
      <xdr:row>59</xdr:row>
      <xdr:rowOff>45176</xdr:rowOff>
    </xdr:to>
    <xdr:cxnSp macro="">
      <xdr:nvCxnSpPr>
        <xdr:cNvPr id="324" name="直線コネクタ 323"/>
        <xdr:cNvCxnSpPr/>
      </xdr:nvCxnSpPr>
      <xdr:spPr>
        <a:xfrm flipV="1">
          <a:off x="16179800" y="10153831"/>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137419</xdr:rowOff>
    </xdr:from>
    <xdr:ext cx="762000" cy="259045"/>
    <xdr:sp macro="" textlink="">
      <xdr:nvSpPr>
        <xdr:cNvPr id="325" name="定員管理の状況平均値テキスト"/>
        <xdr:cNvSpPr txBox="1"/>
      </xdr:nvSpPr>
      <xdr:spPr>
        <a:xfrm>
          <a:off x="17106900" y="10424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165342</xdr:rowOff>
    </xdr:from>
    <xdr:to>
      <xdr:col>24</xdr:col>
      <xdr:colOff>609600</xdr:colOff>
      <xdr:row>61</xdr:row>
      <xdr:rowOff>95492</xdr:rowOff>
    </xdr:to>
    <xdr:sp macro="" textlink="">
      <xdr:nvSpPr>
        <xdr:cNvPr id="326" name="フローチャート : 判断 325"/>
        <xdr:cNvSpPr/>
      </xdr:nvSpPr>
      <xdr:spPr>
        <a:xfrm>
          <a:off x="169672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45176</xdr:rowOff>
    </xdr:from>
    <xdr:to>
      <xdr:col>23</xdr:col>
      <xdr:colOff>406400</xdr:colOff>
      <xdr:row>59</xdr:row>
      <xdr:rowOff>58965</xdr:rowOff>
    </xdr:to>
    <xdr:cxnSp macro="">
      <xdr:nvCxnSpPr>
        <xdr:cNvPr id="327" name="直線コネクタ 326"/>
        <xdr:cNvCxnSpPr/>
      </xdr:nvCxnSpPr>
      <xdr:spPr>
        <a:xfrm flipV="1">
          <a:off x="15290800" y="10160726"/>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69971</xdr:rowOff>
    </xdr:from>
    <xdr:to>
      <xdr:col>23</xdr:col>
      <xdr:colOff>457200</xdr:colOff>
      <xdr:row>61</xdr:row>
      <xdr:rowOff>121</xdr:rowOff>
    </xdr:to>
    <xdr:sp macro="" textlink="">
      <xdr:nvSpPr>
        <xdr:cNvPr id="328" name="フローチャート : 判断 327"/>
        <xdr:cNvSpPr/>
      </xdr:nvSpPr>
      <xdr:spPr>
        <a:xfrm>
          <a:off x="16129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156348</xdr:rowOff>
    </xdr:from>
    <xdr:ext cx="736600" cy="259045"/>
    <xdr:sp macro="" textlink="">
      <xdr:nvSpPr>
        <xdr:cNvPr id="329" name="テキスト ボックス 328"/>
        <xdr:cNvSpPr txBox="1"/>
      </xdr:nvSpPr>
      <xdr:spPr>
        <a:xfrm>
          <a:off x="15798800" y="1044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58965</xdr:rowOff>
    </xdr:from>
    <xdr:to>
      <xdr:col>22</xdr:col>
      <xdr:colOff>203200</xdr:colOff>
      <xdr:row>59</xdr:row>
      <xdr:rowOff>63560</xdr:rowOff>
    </xdr:to>
    <xdr:cxnSp macro="">
      <xdr:nvCxnSpPr>
        <xdr:cNvPr id="330" name="直線コネクタ 329"/>
        <xdr:cNvCxnSpPr/>
      </xdr:nvCxnSpPr>
      <xdr:spPr>
        <a:xfrm flipV="1">
          <a:off x="14401800" y="10174515"/>
          <a:ext cx="8890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74567</xdr:rowOff>
    </xdr:from>
    <xdr:to>
      <xdr:col>22</xdr:col>
      <xdr:colOff>254000</xdr:colOff>
      <xdr:row>61</xdr:row>
      <xdr:rowOff>4717</xdr:rowOff>
    </xdr:to>
    <xdr:sp macro="" textlink="">
      <xdr:nvSpPr>
        <xdr:cNvPr id="331" name="フローチャート : 判断 330"/>
        <xdr:cNvSpPr/>
      </xdr:nvSpPr>
      <xdr:spPr>
        <a:xfrm>
          <a:off x="15240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160944</xdr:rowOff>
    </xdr:from>
    <xdr:ext cx="762000" cy="259045"/>
    <xdr:sp macro="" textlink="">
      <xdr:nvSpPr>
        <xdr:cNvPr id="332" name="テキスト ボックス 331"/>
        <xdr:cNvSpPr txBox="1"/>
      </xdr:nvSpPr>
      <xdr:spPr>
        <a:xfrm>
          <a:off x="14909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63560</xdr:rowOff>
    </xdr:from>
    <xdr:to>
      <xdr:col>21</xdr:col>
      <xdr:colOff>0</xdr:colOff>
      <xdr:row>59</xdr:row>
      <xdr:rowOff>69306</xdr:rowOff>
    </xdr:to>
    <xdr:cxnSp macro="">
      <xdr:nvCxnSpPr>
        <xdr:cNvPr id="333" name="直線コネクタ 332"/>
        <xdr:cNvCxnSpPr/>
      </xdr:nvCxnSpPr>
      <xdr:spPr>
        <a:xfrm flipV="1">
          <a:off x="13512800" y="10179110"/>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83759</xdr:rowOff>
    </xdr:from>
    <xdr:to>
      <xdr:col>21</xdr:col>
      <xdr:colOff>50800</xdr:colOff>
      <xdr:row>61</xdr:row>
      <xdr:rowOff>13909</xdr:rowOff>
    </xdr:to>
    <xdr:sp macro="" textlink="">
      <xdr:nvSpPr>
        <xdr:cNvPr id="334" name="フローチャート : 判断 333"/>
        <xdr:cNvSpPr/>
      </xdr:nvSpPr>
      <xdr:spPr>
        <a:xfrm>
          <a:off x="14351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170136</xdr:rowOff>
    </xdr:from>
    <xdr:ext cx="762000" cy="259045"/>
    <xdr:sp macro="" textlink="">
      <xdr:nvSpPr>
        <xdr:cNvPr id="335" name="テキスト ボックス 334"/>
        <xdr:cNvSpPr txBox="1"/>
      </xdr:nvSpPr>
      <xdr:spPr>
        <a:xfrm>
          <a:off x="14020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97548</xdr:rowOff>
    </xdr:from>
    <xdr:to>
      <xdr:col>19</xdr:col>
      <xdr:colOff>533400</xdr:colOff>
      <xdr:row>61</xdr:row>
      <xdr:rowOff>27698</xdr:rowOff>
    </xdr:to>
    <xdr:sp macro="" textlink="">
      <xdr:nvSpPr>
        <xdr:cNvPr id="336" name="フローチャート : 判断 335"/>
        <xdr:cNvSpPr/>
      </xdr:nvSpPr>
      <xdr:spPr>
        <a:xfrm>
          <a:off x="13462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12475</xdr:rowOff>
    </xdr:from>
    <xdr:ext cx="762000" cy="259045"/>
    <xdr:sp macro="" textlink="">
      <xdr:nvSpPr>
        <xdr:cNvPr id="337" name="テキスト ボックス 336"/>
        <xdr:cNvSpPr txBox="1"/>
      </xdr:nvSpPr>
      <xdr:spPr>
        <a:xfrm>
          <a:off x="13131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158931</xdr:rowOff>
    </xdr:from>
    <xdr:to>
      <xdr:col>24</xdr:col>
      <xdr:colOff>609600</xdr:colOff>
      <xdr:row>59</xdr:row>
      <xdr:rowOff>89081</xdr:rowOff>
    </xdr:to>
    <xdr:sp macro="" textlink="">
      <xdr:nvSpPr>
        <xdr:cNvPr id="343" name="円/楕円 342"/>
        <xdr:cNvSpPr/>
      </xdr:nvSpPr>
      <xdr:spPr>
        <a:xfrm>
          <a:off x="16967200" y="1010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80208</xdr:rowOff>
    </xdr:from>
    <xdr:ext cx="762000" cy="259045"/>
    <xdr:sp macro="" textlink="">
      <xdr:nvSpPr>
        <xdr:cNvPr id="344" name="定員管理の状況該当値テキスト"/>
        <xdr:cNvSpPr txBox="1"/>
      </xdr:nvSpPr>
      <xdr:spPr>
        <a:xfrm>
          <a:off x="17106900" y="10024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165826</xdr:rowOff>
    </xdr:from>
    <xdr:to>
      <xdr:col>23</xdr:col>
      <xdr:colOff>457200</xdr:colOff>
      <xdr:row>59</xdr:row>
      <xdr:rowOff>95976</xdr:rowOff>
    </xdr:to>
    <xdr:sp macro="" textlink="">
      <xdr:nvSpPr>
        <xdr:cNvPr id="345" name="円/楕円 344"/>
        <xdr:cNvSpPr/>
      </xdr:nvSpPr>
      <xdr:spPr>
        <a:xfrm>
          <a:off x="161290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106153</xdr:rowOff>
    </xdr:from>
    <xdr:ext cx="736600" cy="259045"/>
    <xdr:sp macro="" textlink="">
      <xdr:nvSpPr>
        <xdr:cNvPr id="346" name="テキスト ボックス 345"/>
        <xdr:cNvSpPr txBox="1"/>
      </xdr:nvSpPr>
      <xdr:spPr>
        <a:xfrm>
          <a:off x="15798800" y="9878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8165</xdr:rowOff>
    </xdr:from>
    <xdr:to>
      <xdr:col>22</xdr:col>
      <xdr:colOff>254000</xdr:colOff>
      <xdr:row>59</xdr:row>
      <xdr:rowOff>109765</xdr:rowOff>
    </xdr:to>
    <xdr:sp macro="" textlink="">
      <xdr:nvSpPr>
        <xdr:cNvPr id="347" name="円/楕円 346"/>
        <xdr:cNvSpPr/>
      </xdr:nvSpPr>
      <xdr:spPr>
        <a:xfrm>
          <a:off x="15240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119942</xdr:rowOff>
    </xdr:from>
    <xdr:ext cx="762000" cy="259045"/>
    <xdr:sp macro="" textlink="">
      <xdr:nvSpPr>
        <xdr:cNvPr id="348" name="テキスト ボックス 347"/>
        <xdr:cNvSpPr txBox="1"/>
      </xdr:nvSpPr>
      <xdr:spPr>
        <a:xfrm>
          <a:off x="14909800" y="989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12760</xdr:rowOff>
    </xdr:from>
    <xdr:to>
      <xdr:col>21</xdr:col>
      <xdr:colOff>50800</xdr:colOff>
      <xdr:row>59</xdr:row>
      <xdr:rowOff>114360</xdr:rowOff>
    </xdr:to>
    <xdr:sp macro="" textlink="">
      <xdr:nvSpPr>
        <xdr:cNvPr id="349" name="円/楕円 348"/>
        <xdr:cNvSpPr/>
      </xdr:nvSpPr>
      <xdr:spPr>
        <a:xfrm>
          <a:off x="14351000" y="1012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124537</xdr:rowOff>
    </xdr:from>
    <xdr:ext cx="762000" cy="259045"/>
    <xdr:sp macro="" textlink="">
      <xdr:nvSpPr>
        <xdr:cNvPr id="350" name="テキスト ボックス 349"/>
        <xdr:cNvSpPr txBox="1"/>
      </xdr:nvSpPr>
      <xdr:spPr>
        <a:xfrm>
          <a:off x="14020800" y="989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18506</xdr:rowOff>
    </xdr:from>
    <xdr:to>
      <xdr:col>19</xdr:col>
      <xdr:colOff>533400</xdr:colOff>
      <xdr:row>59</xdr:row>
      <xdr:rowOff>120106</xdr:rowOff>
    </xdr:to>
    <xdr:sp macro="" textlink="">
      <xdr:nvSpPr>
        <xdr:cNvPr id="351" name="円/楕円 350"/>
        <xdr:cNvSpPr/>
      </xdr:nvSpPr>
      <xdr:spPr>
        <a:xfrm>
          <a:off x="13462000" y="101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130283</xdr:rowOff>
    </xdr:from>
    <xdr:ext cx="762000" cy="259045"/>
    <xdr:sp macro="" textlink="">
      <xdr:nvSpPr>
        <xdr:cNvPr id="352" name="テキスト ボックス 351"/>
        <xdr:cNvSpPr txBox="1"/>
      </xdr:nvSpPr>
      <xdr:spPr>
        <a:xfrm>
          <a:off x="13131800" y="990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類似団体平均との差が縮まり、Ｈ２７は類似団体平均を若干上回った。過去の急激な人口増加に伴い道路、学校新設等の都市基盤整備を集中して実施したこと</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、ごみ・し尿処理、火葬場、消防施設の整備の地方債の元利償還金</a:t>
          </a:r>
          <a:r>
            <a:rPr kumimoji="1" lang="ja-JP" altLang="en-US" sz="1100">
              <a:solidFill>
                <a:schemeClr val="dk1"/>
              </a:solidFill>
              <a:effectLst/>
              <a:latin typeface="+mn-lt"/>
              <a:ea typeface="+mn-ea"/>
              <a:cs typeface="+mn-cs"/>
            </a:rPr>
            <a:t>（Ｈ２５：４，８１８千円、Ｈ２６：３，８３４千円、Ｈ２７：３，０３７千円）</a:t>
          </a:r>
          <a:r>
            <a:rPr kumimoji="1" lang="ja-JP" altLang="ja-JP" sz="1100">
              <a:solidFill>
                <a:schemeClr val="dk1"/>
              </a:solidFill>
              <a:effectLst/>
              <a:latin typeface="+mn-lt"/>
              <a:ea typeface="+mn-ea"/>
              <a:cs typeface="+mn-cs"/>
            </a:rPr>
            <a:t>がピークを過ぎたことにより、実質公債費比率は改善傾向にある。</a:t>
          </a:r>
          <a:endParaRPr lang="ja-JP" altLang="ja-JP" sz="1400">
            <a:effectLst/>
          </a:endParaRPr>
        </a:p>
        <a:p>
          <a:r>
            <a:rPr kumimoji="1" lang="ja-JP" altLang="ja-JP" sz="1100">
              <a:solidFill>
                <a:schemeClr val="dk1"/>
              </a:solidFill>
              <a:effectLst/>
              <a:latin typeface="+mn-lt"/>
              <a:ea typeface="+mn-ea"/>
              <a:cs typeface="+mn-cs"/>
            </a:rPr>
            <a:t>　今後も引き続き、地方債の計画的な発行を行</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、公債費の抑制に努める。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157843</xdr:rowOff>
    </xdr:from>
    <xdr:to>
      <xdr:col>24</xdr:col>
      <xdr:colOff>558800</xdr:colOff>
      <xdr:row>44</xdr:row>
      <xdr:rowOff>47897</xdr:rowOff>
    </xdr:to>
    <xdr:cxnSp macro="">
      <xdr:nvCxnSpPr>
        <xdr:cNvPr id="382" name="直線コネクタ 381"/>
        <xdr:cNvCxnSpPr/>
      </xdr:nvCxnSpPr>
      <xdr:spPr>
        <a:xfrm flipV="1">
          <a:off x="17018000" y="6330043"/>
          <a:ext cx="0" cy="1261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19974</xdr:rowOff>
    </xdr:from>
    <xdr:ext cx="762000" cy="259045"/>
    <xdr:sp macro="" textlink="">
      <xdr:nvSpPr>
        <xdr:cNvPr id="383"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44</xdr:row>
      <xdr:rowOff>47897</xdr:rowOff>
    </xdr:from>
    <xdr:to>
      <xdr:col>24</xdr:col>
      <xdr:colOff>647700</xdr:colOff>
      <xdr:row>44</xdr:row>
      <xdr:rowOff>47897</xdr:rowOff>
    </xdr:to>
    <xdr:cxnSp macro="">
      <xdr:nvCxnSpPr>
        <xdr:cNvPr id="384" name="直線コネクタ 383"/>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72770</xdr:rowOff>
    </xdr:from>
    <xdr:ext cx="762000" cy="259045"/>
    <xdr:sp macro="" textlink="">
      <xdr:nvSpPr>
        <xdr:cNvPr id="385"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157843</xdr:rowOff>
    </xdr:from>
    <xdr:to>
      <xdr:col>24</xdr:col>
      <xdr:colOff>647700</xdr:colOff>
      <xdr:row>36</xdr:row>
      <xdr:rowOff>157843</xdr:rowOff>
    </xdr:to>
    <xdr:cxnSp macro="">
      <xdr:nvCxnSpPr>
        <xdr:cNvPr id="386" name="直線コネクタ 385"/>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65859</xdr:rowOff>
    </xdr:from>
    <xdr:to>
      <xdr:col>24</xdr:col>
      <xdr:colOff>558800</xdr:colOff>
      <xdr:row>42</xdr:row>
      <xdr:rowOff>101237</xdr:rowOff>
    </xdr:to>
    <xdr:cxnSp macro="">
      <xdr:nvCxnSpPr>
        <xdr:cNvPr id="387" name="直線コネクタ 386"/>
        <xdr:cNvCxnSpPr/>
      </xdr:nvCxnSpPr>
      <xdr:spPr>
        <a:xfrm flipV="1">
          <a:off x="16179800" y="7095309"/>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24692</xdr:rowOff>
    </xdr:from>
    <xdr:ext cx="762000" cy="259045"/>
    <xdr:sp macro="" textlink="">
      <xdr:nvSpPr>
        <xdr:cNvPr id="388" name="公債費負担の状況平均値テキスト"/>
        <xdr:cNvSpPr txBox="1"/>
      </xdr:nvSpPr>
      <xdr:spPr>
        <a:xfrm>
          <a:off x="17106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8165</xdr:rowOff>
    </xdr:from>
    <xdr:to>
      <xdr:col>24</xdr:col>
      <xdr:colOff>609600</xdr:colOff>
      <xdr:row>41</xdr:row>
      <xdr:rowOff>109765</xdr:rowOff>
    </xdr:to>
    <xdr:sp macro="" textlink="">
      <xdr:nvSpPr>
        <xdr:cNvPr id="389" name="フローチャート : 判断 388"/>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101237</xdr:rowOff>
    </xdr:from>
    <xdr:to>
      <xdr:col>23</xdr:col>
      <xdr:colOff>406400</xdr:colOff>
      <xdr:row>43</xdr:row>
      <xdr:rowOff>115933</xdr:rowOff>
    </xdr:to>
    <xdr:cxnSp macro="">
      <xdr:nvCxnSpPr>
        <xdr:cNvPr id="390" name="直線コネクタ 389"/>
        <xdr:cNvCxnSpPr/>
      </xdr:nvCxnSpPr>
      <xdr:spPr>
        <a:xfrm flipV="1">
          <a:off x="15290800" y="7302137"/>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165826</xdr:rowOff>
    </xdr:from>
    <xdr:to>
      <xdr:col>23</xdr:col>
      <xdr:colOff>457200</xdr:colOff>
      <xdr:row>41</xdr:row>
      <xdr:rowOff>95976</xdr:rowOff>
    </xdr:to>
    <xdr:sp macro="" textlink="">
      <xdr:nvSpPr>
        <xdr:cNvPr id="391" name="フローチャート : 判断 390"/>
        <xdr:cNvSpPr/>
      </xdr:nvSpPr>
      <xdr:spPr>
        <a:xfrm>
          <a:off x="16129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106153</xdr:rowOff>
    </xdr:from>
    <xdr:ext cx="736600" cy="259045"/>
    <xdr:sp macro="" textlink="">
      <xdr:nvSpPr>
        <xdr:cNvPr id="392" name="テキスト ボックス 391"/>
        <xdr:cNvSpPr txBox="1"/>
      </xdr:nvSpPr>
      <xdr:spPr>
        <a:xfrm>
          <a:off x="15798800" y="6792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115933</xdr:rowOff>
    </xdr:from>
    <xdr:to>
      <xdr:col>22</xdr:col>
      <xdr:colOff>203200</xdr:colOff>
      <xdr:row>44</xdr:row>
      <xdr:rowOff>20320</xdr:rowOff>
    </xdr:to>
    <xdr:cxnSp macro="">
      <xdr:nvCxnSpPr>
        <xdr:cNvPr id="393" name="直線コネクタ 392"/>
        <xdr:cNvCxnSpPr/>
      </xdr:nvCxnSpPr>
      <xdr:spPr>
        <a:xfrm flipV="1">
          <a:off x="14401800" y="7488283"/>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49530</xdr:rowOff>
    </xdr:from>
    <xdr:to>
      <xdr:col>22</xdr:col>
      <xdr:colOff>254000</xdr:colOff>
      <xdr:row>41</xdr:row>
      <xdr:rowOff>151130</xdr:rowOff>
    </xdr:to>
    <xdr:sp macro="" textlink="">
      <xdr:nvSpPr>
        <xdr:cNvPr id="394" name="フローチャート : 判断 393"/>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161307</xdr:rowOff>
    </xdr:from>
    <xdr:ext cx="762000" cy="259045"/>
    <xdr:sp macro="" textlink="">
      <xdr:nvSpPr>
        <xdr:cNvPr id="395" name="テキスト ボックス 394"/>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20320</xdr:rowOff>
    </xdr:from>
    <xdr:to>
      <xdr:col>21</xdr:col>
      <xdr:colOff>0</xdr:colOff>
      <xdr:row>44</xdr:row>
      <xdr:rowOff>109946</xdr:rowOff>
    </xdr:to>
    <xdr:cxnSp macro="">
      <xdr:nvCxnSpPr>
        <xdr:cNvPr id="396" name="直線コネクタ 395"/>
        <xdr:cNvCxnSpPr/>
      </xdr:nvCxnSpPr>
      <xdr:spPr>
        <a:xfrm flipV="1">
          <a:off x="13512800" y="7564120"/>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397" name="フローチャート : 判断 396"/>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38117</xdr:rowOff>
    </xdr:from>
    <xdr:ext cx="762000" cy="259045"/>
    <xdr:sp macro="" textlink="">
      <xdr:nvSpPr>
        <xdr:cNvPr id="398" name="テキスト ボックス 397"/>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152944</xdr:rowOff>
    </xdr:from>
    <xdr:to>
      <xdr:col>19</xdr:col>
      <xdr:colOff>533400</xdr:colOff>
      <xdr:row>42</xdr:row>
      <xdr:rowOff>83094</xdr:rowOff>
    </xdr:to>
    <xdr:sp macro="" textlink="">
      <xdr:nvSpPr>
        <xdr:cNvPr id="399" name="フローチャート : 判断 398"/>
        <xdr:cNvSpPr/>
      </xdr:nvSpPr>
      <xdr:spPr>
        <a:xfrm>
          <a:off x="13462000" y="718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93271</xdr:rowOff>
    </xdr:from>
    <xdr:ext cx="762000" cy="259045"/>
    <xdr:sp macro="" textlink="">
      <xdr:nvSpPr>
        <xdr:cNvPr id="400" name="テキスト ボックス 399"/>
        <xdr:cNvSpPr txBox="1"/>
      </xdr:nvSpPr>
      <xdr:spPr>
        <a:xfrm>
          <a:off x="13131800" y="695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15059</xdr:rowOff>
    </xdr:from>
    <xdr:to>
      <xdr:col>24</xdr:col>
      <xdr:colOff>609600</xdr:colOff>
      <xdr:row>41</xdr:row>
      <xdr:rowOff>116659</xdr:rowOff>
    </xdr:to>
    <xdr:sp macro="" textlink="">
      <xdr:nvSpPr>
        <xdr:cNvPr id="406" name="円/楕円 405"/>
        <xdr:cNvSpPr/>
      </xdr:nvSpPr>
      <xdr:spPr>
        <a:xfrm>
          <a:off x="16967200" y="704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158586</xdr:rowOff>
    </xdr:from>
    <xdr:ext cx="762000" cy="259045"/>
    <xdr:sp macro="" textlink="">
      <xdr:nvSpPr>
        <xdr:cNvPr id="407" name="公債費負担の状況該当値テキスト"/>
        <xdr:cNvSpPr txBox="1"/>
      </xdr:nvSpPr>
      <xdr:spPr>
        <a:xfrm>
          <a:off x="17106900" y="7016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50437</xdr:rowOff>
    </xdr:from>
    <xdr:to>
      <xdr:col>23</xdr:col>
      <xdr:colOff>457200</xdr:colOff>
      <xdr:row>42</xdr:row>
      <xdr:rowOff>152037</xdr:rowOff>
    </xdr:to>
    <xdr:sp macro="" textlink="">
      <xdr:nvSpPr>
        <xdr:cNvPr id="408" name="円/楕円 407"/>
        <xdr:cNvSpPr/>
      </xdr:nvSpPr>
      <xdr:spPr>
        <a:xfrm>
          <a:off x="16129000" y="725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136814</xdr:rowOff>
    </xdr:from>
    <xdr:ext cx="736600" cy="259045"/>
    <xdr:sp macro="" textlink="">
      <xdr:nvSpPr>
        <xdr:cNvPr id="409" name="テキスト ボックス 408"/>
        <xdr:cNvSpPr txBox="1"/>
      </xdr:nvSpPr>
      <xdr:spPr>
        <a:xfrm>
          <a:off x="15798800" y="7337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65133</xdr:rowOff>
    </xdr:from>
    <xdr:to>
      <xdr:col>22</xdr:col>
      <xdr:colOff>254000</xdr:colOff>
      <xdr:row>43</xdr:row>
      <xdr:rowOff>166733</xdr:rowOff>
    </xdr:to>
    <xdr:sp macro="" textlink="">
      <xdr:nvSpPr>
        <xdr:cNvPr id="410" name="円/楕円 409"/>
        <xdr:cNvSpPr/>
      </xdr:nvSpPr>
      <xdr:spPr>
        <a:xfrm>
          <a:off x="15240000" y="743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151510</xdr:rowOff>
    </xdr:from>
    <xdr:ext cx="762000" cy="259045"/>
    <xdr:sp macro="" textlink="">
      <xdr:nvSpPr>
        <xdr:cNvPr id="411" name="テキスト ボックス 410"/>
        <xdr:cNvSpPr txBox="1"/>
      </xdr:nvSpPr>
      <xdr:spPr>
        <a:xfrm>
          <a:off x="14909800" y="7523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140970</xdr:rowOff>
    </xdr:from>
    <xdr:to>
      <xdr:col>21</xdr:col>
      <xdr:colOff>50800</xdr:colOff>
      <xdr:row>44</xdr:row>
      <xdr:rowOff>71120</xdr:rowOff>
    </xdr:to>
    <xdr:sp macro="" textlink="">
      <xdr:nvSpPr>
        <xdr:cNvPr id="412" name="円/楕円 411"/>
        <xdr:cNvSpPr/>
      </xdr:nvSpPr>
      <xdr:spPr>
        <a:xfrm>
          <a:off x="14351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55897</xdr:rowOff>
    </xdr:from>
    <xdr:ext cx="762000" cy="259045"/>
    <xdr:sp macro="" textlink="">
      <xdr:nvSpPr>
        <xdr:cNvPr id="413" name="テキスト ボックス 412"/>
        <xdr:cNvSpPr txBox="1"/>
      </xdr:nvSpPr>
      <xdr:spPr>
        <a:xfrm>
          <a:off x="14020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59146</xdr:rowOff>
    </xdr:from>
    <xdr:to>
      <xdr:col>19</xdr:col>
      <xdr:colOff>533400</xdr:colOff>
      <xdr:row>44</xdr:row>
      <xdr:rowOff>160746</xdr:rowOff>
    </xdr:to>
    <xdr:sp macro="" textlink="">
      <xdr:nvSpPr>
        <xdr:cNvPr id="414" name="円/楕円 413"/>
        <xdr:cNvSpPr/>
      </xdr:nvSpPr>
      <xdr:spPr>
        <a:xfrm>
          <a:off x="13462000" y="760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145523</xdr:rowOff>
    </xdr:from>
    <xdr:ext cx="762000" cy="259045"/>
    <xdr:sp macro="" textlink="">
      <xdr:nvSpPr>
        <xdr:cNvPr id="415" name="テキスト ボックス 414"/>
        <xdr:cNvSpPr txBox="1"/>
      </xdr:nvSpPr>
      <xdr:spPr>
        <a:xfrm>
          <a:off x="13131800" y="768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100">
              <a:solidFill>
                <a:schemeClr val="dk1"/>
              </a:solidFill>
              <a:effectLst/>
              <a:latin typeface="+mn-lt"/>
              <a:ea typeface="+mn-ea"/>
              <a:cs typeface="+mn-cs"/>
            </a:rPr>
            <a:t>前年度に比べ改善したが、類似団体平均をやや上回っている。公営企業等負担見込額が</a:t>
          </a:r>
          <a:r>
            <a:rPr kumimoji="1" lang="ja-JP" altLang="en-US" sz="1100">
              <a:solidFill>
                <a:schemeClr val="dk1"/>
              </a:solidFill>
              <a:effectLst/>
              <a:latin typeface="+mn-lt"/>
              <a:ea typeface="+mn-ea"/>
              <a:cs typeface="+mn-cs"/>
            </a:rPr>
            <a:t>髙い傾向に</a:t>
          </a:r>
          <a:r>
            <a:rPr kumimoji="1" lang="ja-JP" altLang="ja-JP" sz="1100">
              <a:solidFill>
                <a:schemeClr val="dk1"/>
              </a:solidFill>
              <a:effectLst/>
              <a:latin typeface="+mn-lt"/>
              <a:ea typeface="+mn-ea"/>
              <a:cs typeface="+mn-cs"/>
            </a:rPr>
            <a:t>あるが、</a:t>
          </a:r>
          <a:r>
            <a:rPr kumimoji="1" lang="ja-JP" altLang="en-US" sz="1100">
              <a:solidFill>
                <a:schemeClr val="dk1"/>
              </a:solidFill>
              <a:effectLst/>
              <a:latin typeface="+mn-lt"/>
              <a:ea typeface="+mn-ea"/>
              <a:cs typeface="+mn-cs"/>
            </a:rPr>
            <a:t>地方債の現在高が毎年減少、かつ充当可能基金が増加しているので、将来負担比率は改善傾向にある。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今後も地方債の計画的な発行により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財政の健全化に努める</a:t>
          </a:r>
          <a:r>
            <a:rPr kumimoji="1" lang="ja-JP" altLang="en-US"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124714</xdr:rowOff>
    </xdr:to>
    <xdr:cxnSp macro="">
      <xdr:nvCxnSpPr>
        <xdr:cNvPr id="444" name="直線コネクタ 443"/>
        <xdr:cNvCxnSpPr/>
      </xdr:nvCxnSpPr>
      <xdr:spPr>
        <a:xfrm flipV="1">
          <a:off x="17018000" y="2370667"/>
          <a:ext cx="0" cy="1354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96791</xdr:rowOff>
    </xdr:from>
    <xdr:ext cx="762000" cy="259045"/>
    <xdr:sp macro="" textlink="">
      <xdr:nvSpPr>
        <xdr:cNvPr id="445" name="将来負担の状況最小値テキスト"/>
        <xdr:cNvSpPr txBox="1"/>
      </xdr:nvSpPr>
      <xdr:spPr>
        <a:xfrm>
          <a:off x="17106900" y="369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168.4</a:t>
          </a:r>
          <a:endParaRPr kumimoji="1" lang="ja-JP" altLang="en-US" sz="1000" b="1">
            <a:latin typeface="ＭＳ Ｐゴシック"/>
          </a:endParaRPr>
        </a:p>
      </xdr:txBody>
    </xdr:sp>
    <xdr:clientData/>
  </xdr:oneCellAnchor>
  <xdr:twoCellAnchor>
    <xdr:from>
      <xdr:col>24</xdr:col>
      <xdr:colOff>469900</xdr:colOff>
      <xdr:row>21</xdr:row>
      <xdr:rowOff>124714</xdr:rowOff>
    </xdr:from>
    <xdr:to>
      <xdr:col>24</xdr:col>
      <xdr:colOff>647700</xdr:colOff>
      <xdr:row>21</xdr:row>
      <xdr:rowOff>124714</xdr:rowOff>
    </xdr:to>
    <xdr:cxnSp macro="">
      <xdr:nvCxnSpPr>
        <xdr:cNvPr id="446" name="直線コネクタ 445"/>
        <xdr:cNvCxnSpPr/>
      </xdr:nvCxnSpPr>
      <xdr:spPr>
        <a:xfrm>
          <a:off x="16929100" y="37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41825</xdr:rowOff>
    </xdr:from>
    <xdr:to>
      <xdr:col>24</xdr:col>
      <xdr:colOff>558800</xdr:colOff>
      <xdr:row>15</xdr:row>
      <xdr:rowOff>143171</xdr:rowOff>
    </xdr:to>
    <xdr:cxnSp macro="">
      <xdr:nvCxnSpPr>
        <xdr:cNvPr id="449" name="直線コネクタ 448"/>
        <xdr:cNvCxnSpPr/>
      </xdr:nvCxnSpPr>
      <xdr:spPr>
        <a:xfrm flipV="1">
          <a:off x="16179800" y="2613575"/>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33884</xdr:rowOff>
    </xdr:from>
    <xdr:ext cx="762000" cy="259045"/>
    <xdr:sp macro="" textlink="">
      <xdr:nvSpPr>
        <xdr:cNvPr id="450" name="将来負担の状況平均値テキスト"/>
        <xdr:cNvSpPr txBox="1"/>
      </xdr:nvSpPr>
      <xdr:spPr>
        <a:xfrm>
          <a:off x="17106900" y="260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61807</xdr:rowOff>
    </xdr:from>
    <xdr:to>
      <xdr:col>24</xdr:col>
      <xdr:colOff>609600</xdr:colOff>
      <xdr:row>15</xdr:row>
      <xdr:rowOff>163407</xdr:rowOff>
    </xdr:to>
    <xdr:sp macro="" textlink="">
      <xdr:nvSpPr>
        <xdr:cNvPr id="451" name="フローチャート : 判断 450"/>
        <xdr:cNvSpPr/>
      </xdr:nvSpPr>
      <xdr:spPr>
        <a:xfrm>
          <a:off x="169672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143171</xdr:rowOff>
    </xdr:from>
    <xdr:to>
      <xdr:col>23</xdr:col>
      <xdr:colOff>406400</xdr:colOff>
      <xdr:row>16</xdr:row>
      <xdr:rowOff>106045</xdr:rowOff>
    </xdr:to>
    <xdr:cxnSp macro="">
      <xdr:nvCxnSpPr>
        <xdr:cNvPr id="452" name="直線コネクタ 451"/>
        <xdr:cNvCxnSpPr/>
      </xdr:nvCxnSpPr>
      <xdr:spPr>
        <a:xfrm flipV="1">
          <a:off x="15290800" y="2714921"/>
          <a:ext cx="889000" cy="13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53" name="フローチャート : 判断 452"/>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32233</xdr:rowOff>
    </xdr:from>
    <xdr:ext cx="736600" cy="259045"/>
    <xdr:sp macro="" textlink="">
      <xdr:nvSpPr>
        <xdr:cNvPr id="454" name="テキスト ボックス 453"/>
        <xdr:cNvSpPr txBox="1"/>
      </xdr:nvSpPr>
      <xdr:spPr>
        <a:xfrm>
          <a:off x="15798800" y="2775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106045</xdr:rowOff>
    </xdr:from>
    <xdr:to>
      <xdr:col>22</xdr:col>
      <xdr:colOff>203200</xdr:colOff>
      <xdr:row>17</xdr:row>
      <xdr:rowOff>73745</xdr:rowOff>
    </xdr:to>
    <xdr:cxnSp macro="">
      <xdr:nvCxnSpPr>
        <xdr:cNvPr id="455" name="直線コネクタ 454"/>
        <xdr:cNvCxnSpPr/>
      </xdr:nvCxnSpPr>
      <xdr:spPr>
        <a:xfrm flipV="1">
          <a:off x="14401800" y="2849245"/>
          <a:ext cx="889000" cy="13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56" name="フローチャート : 判断 455"/>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57" name="テキスト ボックス 456"/>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73745</xdr:rowOff>
    </xdr:from>
    <xdr:to>
      <xdr:col>21</xdr:col>
      <xdr:colOff>0</xdr:colOff>
      <xdr:row>18</xdr:row>
      <xdr:rowOff>35010</xdr:rowOff>
    </xdr:to>
    <xdr:cxnSp macro="">
      <xdr:nvCxnSpPr>
        <xdr:cNvPr id="458" name="直線コネクタ 457"/>
        <xdr:cNvCxnSpPr/>
      </xdr:nvCxnSpPr>
      <xdr:spPr>
        <a:xfrm flipV="1">
          <a:off x="13512800" y="2988395"/>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59" name="フローチャート : 判断 458"/>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156566</xdr:rowOff>
    </xdr:from>
    <xdr:ext cx="762000" cy="259045"/>
    <xdr:sp macro="" textlink="">
      <xdr:nvSpPr>
        <xdr:cNvPr id="460" name="テキスト ボックス 459"/>
        <xdr:cNvSpPr txBox="1"/>
      </xdr:nvSpPr>
      <xdr:spPr>
        <a:xfrm>
          <a:off x="14020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61" name="フローチャート : 判断 460"/>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73592</xdr:rowOff>
    </xdr:from>
    <xdr:ext cx="762000" cy="259045"/>
    <xdr:sp macro="" textlink="">
      <xdr:nvSpPr>
        <xdr:cNvPr id="462" name="テキスト ボックス 461"/>
        <xdr:cNvSpPr txBox="1"/>
      </xdr:nvSpPr>
      <xdr:spPr>
        <a:xfrm>
          <a:off x="13131800" y="26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162475</xdr:rowOff>
    </xdr:from>
    <xdr:to>
      <xdr:col>24</xdr:col>
      <xdr:colOff>609600</xdr:colOff>
      <xdr:row>15</xdr:row>
      <xdr:rowOff>92625</xdr:rowOff>
    </xdr:to>
    <xdr:sp macro="" textlink="">
      <xdr:nvSpPr>
        <xdr:cNvPr id="468" name="円/楕円 467"/>
        <xdr:cNvSpPr/>
      </xdr:nvSpPr>
      <xdr:spPr>
        <a:xfrm>
          <a:off x="16967200" y="256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7552</xdr:rowOff>
    </xdr:from>
    <xdr:ext cx="762000" cy="259045"/>
    <xdr:sp macro="" textlink="">
      <xdr:nvSpPr>
        <xdr:cNvPr id="469" name="将来負担の状況該当値テキスト"/>
        <xdr:cNvSpPr txBox="1"/>
      </xdr:nvSpPr>
      <xdr:spPr>
        <a:xfrm>
          <a:off x="17106900" y="240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92371</xdr:rowOff>
    </xdr:from>
    <xdr:to>
      <xdr:col>23</xdr:col>
      <xdr:colOff>457200</xdr:colOff>
      <xdr:row>16</xdr:row>
      <xdr:rowOff>22521</xdr:rowOff>
    </xdr:to>
    <xdr:sp macro="" textlink="">
      <xdr:nvSpPr>
        <xdr:cNvPr id="470" name="円/楕円 469"/>
        <xdr:cNvSpPr/>
      </xdr:nvSpPr>
      <xdr:spPr>
        <a:xfrm>
          <a:off x="16129000" y="266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32698</xdr:rowOff>
    </xdr:from>
    <xdr:ext cx="736600" cy="259045"/>
    <xdr:sp macro="" textlink="">
      <xdr:nvSpPr>
        <xdr:cNvPr id="471" name="テキスト ボックス 470"/>
        <xdr:cNvSpPr txBox="1"/>
      </xdr:nvSpPr>
      <xdr:spPr>
        <a:xfrm>
          <a:off x="15798800" y="2432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42.8</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55245</xdr:rowOff>
    </xdr:from>
    <xdr:to>
      <xdr:col>22</xdr:col>
      <xdr:colOff>254000</xdr:colOff>
      <xdr:row>16</xdr:row>
      <xdr:rowOff>156845</xdr:rowOff>
    </xdr:to>
    <xdr:sp macro="" textlink="">
      <xdr:nvSpPr>
        <xdr:cNvPr id="472" name="円/楕円 471"/>
        <xdr:cNvSpPr/>
      </xdr:nvSpPr>
      <xdr:spPr>
        <a:xfrm>
          <a:off x="15240000" y="279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141622</xdr:rowOff>
    </xdr:from>
    <xdr:ext cx="762000" cy="259045"/>
    <xdr:sp macro="" textlink="">
      <xdr:nvSpPr>
        <xdr:cNvPr id="473" name="テキスト ボックス 472"/>
        <xdr:cNvSpPr txBox="1"/>
      </xdr:nvSpPr>
      <xdr:spPr>
        <a:xfrm>
          <a:off x="14909800" y="288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22945</xdr:rowOff>
    </xdr:from>
    <xdr:to>
      <xdr:col>21</xdr:col>
      <xdr:colOff>50800</xdr:colOff>
      <xdr:row>17</xdr:row>
      <xdr:rowOff>124545</xdr:rowOff>
    </xdr:to>
    <xdr:sp macro="" textlink="">
      <xdr:nvSpPr>
        <xdr:cNvPr id="474" name="円/楕円 473"/>
        <xdr:cNvSpPr/>
      </xdr:nvSpPr>
      <xdr:spPr>
        <a:xfrm>
          <a:off x="14351000" y="293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109322</xdr:rowOff>
    </xdr:from>
    <xdr:ext cx="762000" cy="259045"/>
    <xdr:sp macro="" textlink="">
      <xdr:nvSpPr>
        <xdr:cNvPr id="475" name="テキスト ボックス 474"/>
        <xdr:cNvSpPr txBox="1"/>
      </xdr:nvSpPr>
      <xdr:spPr>
        <a:xfrm>
          <a:off x="14020800" y="302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155660</xdr:rowOff>
    </xdr:from>
    <xdr:to>
      <xdr:col>19</xdr:col>
      <xdr:colOff>533400</xdr:colOff>
      <xdr:row>18</xdr:row>
      <xdr:rowOff>85810</xdr:rowOff>
    </xdr:to>
    <xdr:sp macro="" textlink="">
      <xdr:nvSpPr>
        <xdr:cNvPr id="476" name="円/楕円 475"/>
        <xdr:cNvSpPr/>
      </xdr:nvSpPr>
      <xdr:spPr>
        <a:xfrm>
          <a:off x="13462000" y="307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70587</xdr:rowOff>
    </xdr:from>
    <xdr:ext cx="762000" cy="259045"/>
    <xdr:sp macro="" textlink="">
      <xdr:nvSpPr>
        <xdr:cNvPr id="477" name="テキスト ボックス 476"/>
        <xdr:cNvSpPr txBox="1"/>
      </xdr:nvSpPr>
      <xdr:spPr>
        <a:xfrm>
          <a:off x="13131800" y="315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福岡県糸島市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100,126
99,461
215.70
35,831,661
34,229,260
1,523,578
20,354,125
29,523,500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30.2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100">
              <a:solidFill>
                <a:schemeClr val="dk1"/>
              </a:solidFill>
              <a:effectLst/>
              <a:latin typeface="+mn-lt"/>
              <a:ea typeface="+mn-ea"/>
              <a:cs typeface="+mn-cs"/>
            </a:rPr>
            <a:t>類似団体平均より低くなっている要因は、職員数の削減（△１３人</a:t>
          </a:r>
          <a:r>
            <a:rPr kumimoji="1" lang="en-US" altLang="ja-JP" sz="1100">
              <a:solidFill>
                <a:schemeClr val="dk1"/>
              </a:solidFill>
              <a:effectLst/>
              <a:latin typeface="+mn-lt"/>
              <a:ea typeface="+mn-ea"/>
              <a:cs typeface="+mn-cs"/>
            </a:rPr>
            <a:t>〔H</a:t>
          </a:r>
          <a:r>
            <a:rPr kumimoji="1" lang="ja-JP" altLang="ja-JP" sz="1100">
              <a:solidFill>
                <a:schemeClr val="dk1"/>
              </a:solidFill>
              <a:effectLst/>
              <a:latin typeface="+mn-lt"/>
              <a:ea typeface="+mn-ea"/>
              <a:cs typeface="+mn-cs"/>
            </a:rPr>
            <a:t>２６：５１２人→</a:t>
          </a:r>
          <a:r>
            <a:rPr kumimoji="1" lang="en-US" altLang="ja-JP" sz="1100">
              <a:solidFill>
                <a:schemeClr val="dk1"/>
              </a:solidFill>
              <a:effectLst/>
              <a:latin typeface="+mn-lt"/>
              <a:ea typeface="+mn-ea"/>
              <a:cs typeface="+mn-cs"/>
            </a:rPr>
            <a:t>H</a:t>
          </a:r>
          <a:r>
            <a:rPr kumimoji="1" lang="ja-JP" altLang="ja-JP" sz="1100">
              <a:solidFill>
                <a:schemeClr val="dk1"/>
              </a:solidFill>
              <a:effectLst/>
              <a:latin typeface="+mn-lt"/>
              <a:ea typeface="+mn-ea"/>
              <a:cs typeface="+mn-cs"/>
            </a:rPr>
            <a:t>２７：４９９人</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）によ</a:t>
          </a:r>
          <a:r>
            <a:rPr kumimoji="1" lang="ja-JP" altLang="en-US" sz="1100">
              <a:solidFill>
                <a:schemeClr val="dk1"/>
              </a:solidFill>
              <a:effectLst/>
              <a:latin typeface="+mn-lt"/>
              <a:ea typeface="+mn-ea"/>
              <a:cs typeface="+mn-cs"/>
            </a:rPr>
            <a:t>り、類似団体平均よりも</a:t>
          </a:r>
          <a:r>
            <a:rPr kumimoji="1" lang="ja-JP" altLang="ja-JP" sz="1100">
              <a:solidFill>
                <a:schemeClr val="dk1"/>
              </a:solidFill>
              <a:effectLst/>
              <a:latin typeface="+mn-lt"/>
              <a:ea typeface="+mn-ea"/>
              <a:cs typeface="+mn-cs"/>
            </a:rPr>
            <a:t>るものである。次年度以降も行財政健全化計画に基づき職員数を</a:t>
          </a:r>
          <a:r>
            <a:rPr kumimoji="1" lang="ja-JP" altLang="en-US" sz="1100">
              <a:solidFill>
                <a:schemeClr val="dk1"/>
              </a:solidFill>
              <a:effectLst/>
              <a:latin typeface="+mn-lt"/>
              <a:ea typeface="+mn-ea"/>
              <a:cs typeface="+mn-cs"/>
            </a:rPr>
            <a:t>削減（目標：Ｈ３２　４４０人（消防職員を除く））するため</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していく</a:t>
          </a:r>
          <a:r>
            <a:rPr kumimoji="1" lang="ja-JP" altLang="ja-JP" sz="1100">
              <a:solidFill>
                <a:schemeClr val="dk1"/>
              </a:solidFill>
              <a:effectLst/>
              <a:latin typeface="+mn-lt"/>
              <a:ea typeface="+mn-ea"/>
              <a:cs typeface="+mn-cs"/>
            </a:rPr>
            <a:t>見込みである。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40</xdr:row>
      <xdr:rowOff>127000</xdr:rowOff>
    </xdr:to>
    <xdr:cxnSp macro="">
      <xdr:nvCxnSpPr>
        <xdr:cNvPr id="61" name="直線コネクタ 60"/>
        <xdr:cNvCxnSpPr/>
      </xdr:nvCxnSpPr>
      <xdr:spPr>
        <a:xfrm flipV="1">
          <a:off x="4826000" y="57429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81280</xdr:rowOff>
    </xdr:from>
    <xdr:to>
      <xdr:col>7</xdr:col>
      <xdr:colOff>15875</xdr:colOff>
      <xdr:row>36</xdr:row>
      <xdr:rowOff>88900</xdr:rowOff>
    </xdr:to>
    <xdr:cxnSp macro="">
      <xdr:nvCxnSpPr>
        <xdr:cNvPr id="66" name="直線コネクタ 65"/>
        <xdr:cNvCxnSpPr/>
      </xdr:nvCxnSpPr>
      <xdr:spPr>
        <a:xfrm>
          <a:off x="3987800" y="62534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5080</xdr:rowOff>
    </xdr:from>
    <xdr:to>
      <xdr:col>5</xdr:col>
      <xdr:colOff>549275</xdr:colOff>
      <xdr:row>36</xdr:row>
      <xdr:rowOff>81280</xdr:rowOff>
    </xdr:to>
    <xdr:cxnSp macro="">
      <xdr:nvCxnSpPr>
        <xdr:cNvPr id="69" name="直線コネクタ 68"/>
        <xdr:cNvCxnSpPr/>
      </xdr:nvCxnSpPr>
      <xdr:spPr>
        <a:xfrm>
          <a:off x="3098800" y="61772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5080</xdr:rowOff>
    </xdr:from>
    <xdr:to>
      <xdr:col>4</xdr:col>
      <xdr:colOff>346075</xdr:colOff>
      <xdr:row>36</xdr:row>
      <xdr:rowOff>27940</xdr:rowOff>
    </xdr:to>
    <xdr:cxnSp macro="">
      <xdr:nvCxnSpPr>
        <xdr:cNvPr id="72" name="直線コネクタ 71"/>
        <xdr:cNvCxnSpPr/>
      </xdr:nvCxnSpPr>
      <xdr:spPr>
        <a:xfrm flipV="1">
          <a:off x="2209800" y="6177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36847</xdr:rowOff>
    </xdr:from>
    <xdr:ext cx="762000" cy="259045"/>
    <xdr:sp macro="" textlink="">
      <xdr:nvSpPr>
        <xdr:cNvPr id="74" name="テキスト ボックス 73"/>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27940</xdr:rowOff>
    </xdr:from>
    <xdr:to>
      <xdr:col>3</xdr:col>
      <xdr:colOff>142875</xdr:colOff>
      <xdr:row>36</xdr:row>
      <xdr:rowOff>73660</xdr:rowOff>
    </xdr:to>
    <xdr:cxnSp macro="">
      <xdr:nvCxnSpPr>
        <xdr:cNvPr id="75" name="直線コネクタ 74"/>
        <xdr:cNvCxnSpPr/>
      </xdr:nvCxnSpPr>
      <xdr:spPr>
        <a:xfrm flipV="1">
          <a:off x="1320800" y="6200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77" name="テキスト ボックス 76"/>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79" name="テキスト ボックス 78"/>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85" name="円/楕円 84"/>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54627</xdr:rowOff>
    </xdr:from>
    <xdr:ext cx="762000" cy="259045"/>
    <xdr:sp macro="" textlink="">
      <xdr:nvSpPr>
        <xdr:cNvPr id="86" name="人件費該当値テキスト"/>
        <xdr:cNvSpPr txBox="1"/>
      </xdr:nvSpPr>
      <xdr:spPr>
        <a:xfrm>
          <a:off x="4914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30480</xdr:rowOff>
    </xdr:from>
    <xdr:to>
      <xdr:col>5</xdr:col>
      <xdr:colOff>600075</xdr:colOff>
      <xdr:row>36</xdr:row>
      <xdr:rowOff>132080</xdr:rowOff>
    </xdr:to>
    <xdr:sp macro="" textlink="">
      <xdr:nvSpPr>
        <xdr:cNvPr id="87" name="円/楕円 86"/>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142257</xdr:rowOff>
    </xdr:from>
    <xdr:ext cx="736600" cy="259045"/>
    <xdr:sp macro="" textlink="">
      <xdr:nvSpPr>
        <xdr:cNvPr id="88" name="テキスト ボックス 87"/>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125730</xdr:rowOff>
    </xdr:from>
    <xdr:to>
      <xdr:col>4</xdr:col>
      <xdr:colOff>396875</xdr:colOff>
      <xdr:row>36</xdr:row>
      <xdr:rowOff>55880</xdr:rowOff>
    </xdr:to>
    <xdr:sp macro="" textlink="">
      <xdr:nvSpPr>
        <xdr:cNvPr id="89" name="円/楕円 88"/>
        <xdr:cNvSpPr/>
      </xdr:nvSpPr>
      <xdr:spPr>
        <a:xfrm>
          <a:off x="3048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66057</xdr:rowOff>
    </xdr:from>
    <xdr:ext cx="762000" cy="259045"/>
    <xdr:sp macro="" textlink="">
      <xdr:nvSpPr>
        <xdr:cNvPr id="90" name="テキスト ボックス 89"/>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148590</xdr:rowOff>
    </xdr:from>
    <xdr:to>
      <xdr:col>3</xdr:col>
      <xdr:colOff>193675</xdr:colOff>
      <xdr:row>36</xdr:row>
      <xdr:rowOff>78740</xdr:rowOff>
    </xdr:to>
    <xdr:sp macro="" textlink="">
      <xdr:nvSpPr>
        <xdr:cNvPr id="91" name="円/楕円 90"/>
        <xdr:cNvSpPr/>
      </xdr:nvSpPr>
      <xdr:spPr>
        <a:xfrm>
          <a:off x="2159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88917</xdr:rowOff>
    </xdr:from>
    <xdr:ext cx="762000" cy="259045"/>
    <xdr:sp macro="" textlink="">
      <xdr:nvSpPr>
        <xdr:cNvPr id="92" name="テキスト ボックス 91"/>
        <xdr:cNvSpPr txBox="1"/>
      </xdr:nvSpPr>
      <xdr:spPr>
        <a:xfrm>
          <a:off x="1828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22860</xdr:rowOff>
    </xdr:from>
    <xdr:to>
      <xdr:col>1</xdr:col>
      <xdr:colOff>676275</xdr:colOff>
      <xdr:row>36</xdr:row>
      <xdr:rowOff>124460</xdr:rowOff>
    </xdr:to>
    <xdr:sp macro="" textlink="">
      <xdr:nvSpPr>
        <xdr:cNvPr id="93" name="円/楕円 92"/>
        <xdr:cNvSpPr/>
      </xdr:nvSpPr>
      <xdr:spPr>
        <a:xfrm>
          <a:off x="1270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134637</xdr:rowOff>
    </xdr:from>
    <xdr:ext cx="762000" cy="259045"/>
    <xdr:sp macro="" textlink="">
      <xdr:nvSpPr>
        <xdr:cNvPr id="94" name="テキスト ボックス 93"/>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a:rPr>
            <a:t>　</a:t>
          </a:r>
          <a:r>
            <a:rPr kumimoji="1" lang="ja-JP" altLang="en-US" sz="1100" baseline="0">
              <a:latin typeface="ＭＳ Ｐゴシック"/>
            </a:rPr>
            <a:t>休日・夜間</a:t>
          </a:r>
          <a:r>
            <a:rPr kumimoji="1" lang="ja-JP" altLang="en-US" sz="1100" baseline="0">
              <a:solidFill>
                <a:schemeClr val="dk1"/>
              </a:solidFill>
              <a:effectLst/>
              <a:latin typeface="+mn-lt"/>
              <a:ea typeface="+mn-ea"/>
              <a:cs typeface="+mn-cs"/>
            </a:rPr>
            <a:t>急患</a:t>
          </a:r>
          <a:r>
            <a:rPr kumimoji="1" lang="ja-JP" altLang="ja-JP" sz="1100">
              <a:solidFill>
                <a:schemeClr val="dk1"/>
              </a:solidFill>
              <a:effectLst/>
              <a:latin typeface="+mn-lt"/>
              <a:ea typeface="+mn-ea"/>
              <a:cs typeface="+mn-cs"/>
            </a:rPr>
            <a:t>センターやごみ</a:t>
          </a:r>
          <a:r>
            <a:rPr kumimoji="1" lang="ja-JP" altLang="en-US" sz="1100">
              <a:solidFill>
                <a:schemeClr val="dk1"/>
              </a:solidFill>
              <a:effectLst/>
              <a:latin typeface="+mn-lt"/>
              <a:ea typeface="+mn-ea"/>
              <a:cs typeface="+mn-cs"/>
            </a:rPr>
            <a:t>処理業務、</a:t>
          </a:r>
          <a:r>
            <a:rPr kumimoji="1" lang="ja-JP" altLang="ja-JP" sz="1100">
              <a:solidFill>
                <a:schemeClr val="dk1"/>
              </a:solidFill>
              <a:effectLst/>
              <a:latin typeface="+mn-lt"/>
              <a:ea typeface="+mn-ea"/>
              <a:cs typeface="+mn-cs"/>
            </a:rPr>
            <a:t>し尿処理業務</a:t>
          </a:r>
          <a:r>
            <a:rPr kumimoji="1" lang="ja-JP" altLang="en-US" sz="1100">
              <a:solidFill>
                <a:schemeClr val="dk1"/>
              </a:solidFill>
              <a:effectLst/>
              <a:latin typeface="+mn-lt"/>
              <a:ea typeface="+mn-ea"/>
              <a:cs typeface="+mn-cs"/>
            </a:rPr>
            <a:t>、火葬業務</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市では直接行わず、</a:t>
          </a:r>
          <a:r>
            <a:rPr kumimoji="1" lang="ja-JP" altLang="ja-JP" sz="1100">
              <a:solidFill>
                <a:schemeClr val="dk1"/>
              </a:solidFill>
              <a:effectLst/>
              <a:latin typeface="+mn-lt"/>
              <a:ea typeface="+mn-ea"/>
              <a:cs typeface="+mn-cs"/>
            </a:rPr>
            <a:t>委託により行っているため</a:t>
          </a:r>
          <a:r>
            <a:rPr kumimoji="1" lang="ja-JP" altLang="en-US" sz="1100">
              <a:solidFill>
                <a:schemeClr val="dk1"/>
              </a:solidFill>
              <a:effectLst/>
              <a:latin typeface="+mn-lt"/>
              <a:ea typeface="+mn-ea"/>
              <a:cs typeface="+mn-cs"/>
            </a:rPr>
            <a:t>、類似団体平均よりも高い傾向にある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76200</xdr:rowOff>
    </xdr:from>
    <xdr:to>
      <xdr:col>24</xdr:col>
      <xdr:colOff>31750</xdr:colOff>
      <xdr:row>20</xdr:row>
      <xdr:rowOff>152400</xdr:rowOff>
    </xdr:to>
    <xdr:cxnSp macro="">
      <xdr:nvCxnSpPr>
        <xdr:cNvPr id="122" name="直線コネクタ 121"/>
        <xdr:cNvCxnSpPr/>
      </xdr:nvCxnSpPr>
      <xdr:spPr>
        <a:xfrm flipV="1">
          <a:off x="16510000" y="2133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124477</xdr:rowOff>
    </xdr:from>
    <xdr:ext cx="762000" cy="259045"/>
    <xdr:sp macro="" textlink="">
      <xdr:nvSpPr>
        <xdr:cNvPr id="123" name="物件費最小値テキスト"/>
        <xdr:cNvSpPr txBox="1"/>
      </xdr:nvSpPr>
      <xdr:spPr>
        <a:xfrm>
          <a:off x="165989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20</xdr:row>
      <xdr:rowOff>152400</xdr:rowOff>
    </xdr:from>
    <xdr:to>
      <xdr:col>24</xdr:col>
      <xdr:colOff>120650</xdr:colOff>
      <xdr:row>20</xdr:row>
      <xdr:rowOff>152400</xdr:rowOff>
    </xdr:to>
    <xdr:cxnSp macro="">
      <xdr:nvCxnSpPr>
        <xdr:cNvPr id="124" name="直線コネクタ 123"/>
        <xdr:cNvCxnSpPr/>
      </xdr:nvCxnSpPr>
      <xdr:spPr>
        <a:xfrm>
          <a:off x="16421100" y="358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162577</xdr:rowOff>
    </xdr:from>
    <xdr:ext cx="762000" cy="259045"/>
    <xdr:sp macro="" textlink="">
      <xdr:nvSpPr>
        <xdr:cNvPr id="125" name="物件費最大値テキスト"/>
        <xdr:cNvSpPr txBox="1"/>
      </xdr:nvSpPr>
      <xdr:spPr>
        <a:xfrm>
          <a:off x="16598900" y="18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12</xdr:row>
      <xdr:rowOff>76200</xdr:rowOff>
    </xdr:from>
    <xdr:to>
      <xdr:col>24</xdr:col>
      <xdr:colOff>120650</xdr:colOff>
      <xdr:row>12</xdr:row>
      <xdr:rowOff>76200</xdr:rowOff>
    </xdr:to>
    <xdr:cxnSp macro="">
      <xdr:nvCxnSpPr>
        <xdr:cNvPr id="126" name="直線コネクタ 125"/>
        <xdr:cNvCxnSpPr/>
      </xdr:nvCxnSpPr>
      <xdr:spPr>
        <a:xfrm>
          <a:off x="16421100" y="21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82550</xdr:rowOff>
    </xdr:from>
    <xdr:to>
      <xdr:col>24</xdr:col>
      <xdr:colOff>31750</xdr:colOff>
      <xdr:row>17</xdr:row>
      <xdr:rowOff>107950</xdr:rowOff>
    </xdr:to>
    <xdr:cxnSp macro="">
      <xdr:nvCxnSpPr>
        <xdr:cNvPr id="127" name="直線コネクタ 126"/>
        <xdr:cNvCxnSpPr/>
      </xdr:nvCxnSpPr>
      <xdr:spPr>
        <a:xfrm flipV="1">
          <a:off x="15671800" y="2997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16527</xdr:rowOff>
    </xdr:from>
    <xdr:ext cx="762000" cy="259045"/>
    <xdr:sp macro="" textlink="">
      <xdr:nvSpPr>
        <xdr:cNvPr id="128" name="物件費平均値テキスト"/>
        <xdr:cNvSpPr txBox="1"/>
      </xdr:nvSpPr>
      <xdr:spPr>
        <a:xfrm>
          <a:off x="16598900" y="258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29" name="フローチャート : 判断 128"/>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127000</xdr:rowOff>
    </xdr:from>
    <xdr:to>
      <xdr:col>22</xdr:col>
      <xdr:colOff>565150</xdr:colOff>
      <xdr:row>17</xdr:row>
      <xdr:rowOff>107950</xdr:rowOff>
    </xdr:to>
    <xdr:cxnSp macro="">
      <xdr:nvCxnSpPr>
        <xdr:cNvPr id="130" name="直線コネクタ 129"/>
        <xdr:cNvCxnSpPr/>
      </xdr:nvCxnSpPr>
      <xdr:spPr>
        <a:xfrm>
          <a:off x="14782800" y="2870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139700</xdr:rowOff>
    </xdr:from>
    <xdr:to>
      <xdr:col>22</xdr:col>
      <xdr:colOff>615950</xdr:colOff>
      <xdr:row>17</xdr:row>
      <xdr:rowOff>69850</xdr:rowOff>
    </xdr:to>
    <xdr:sp macro="" textlink="">
      <xdr:nvSpPr>
        <xdr:cNvPr id="131" name="フローチャート : 判断 130"/>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80027</xdr:rowOff>
    </xdr:from>
    <xdr:ext cx="736600" cy="259045"/>
    <xdr:sp macro="" textlink="">
      <xdr:nvSpPr>
        <xdr:cNvPr id="132" name="テキスト ボックス 131"/>
        <xdr:cNvSpPr txBox="1"/>
      </xdr:nvSpPr>
      <xdr:spPr>
        <a:xfrm>
          <a:off x="15290800" y="265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101600</xdr:rowOff>
    </xdr:from>
    <xdr:to>
      <xdr:col>21</xdr:col>
      <xdr:colOff>361950</xdr:colOff>
      <xdr:row>16</xdr:row>
      <xdr:rowOff>127000</xdr:rowOff>
    </xdr:to>
    <xdr:cxnSp macro="">
      <xdr:nvCxnSpPr>
        <xdr:cNvPr id="133" name="直線コネクタ 132"/>
        <xdr:cNvCxnSpPr/>
      </xdr:nvCxnSpPr>
      <xdr:spPr>
        <a:xfrm>
          <a:off x="13893800" y="2844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50800</xdr:rowOff>
    </xdr:from>
    <xdr:to>
      <xdr:col>21</xdr:col>
      <xdr:colOff>412750</xdr:colOff>
      <xdr:row>16</xdr:row>
      <xdr:rowOff>152400</xdr:rowOff>
    </xdr:to>
    <xdr:sp macro="" textlink="">
      <xdr:nvSpPr>
        <xdr:cNvPr id="134" name="フローチャート : 判断 133"/>
        <xdr:cNvSpPr/>
      </xdr:nvSpPr>
      <xdr:spPr>
        <a:xfrm>
          <a:off x="14732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162577</xdr:rowOff>
    </xdr:from>
    <xdr:ext cx="762000" cy="259045"/>
    <xdr:sp macro="" textlink="">
      <xdr:nvSpPr>
        <xdr:cNvPr id="135" name="テキスト ボックス 134"/>
        <xdr:cNvSpPr txBox="1"/>
      </xdr:nvSpPr>
      <xdr:spPr>
        <a:xfrm>
          <a:off x="14401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101600</xdr:rowOff>
    </xdr:from>
    <xdr:to>
      <xdr:col>20</xdr:col>
      <xdr:colOff>158750</xdr:colOff>
      <xdr:row>16</xdr:row>
      <xdr:rowOff>101600</xdr:rowOff>
    </xdr:to>
    <xdr:cxnSp macro="">
      <xdr:nvCxnSpPr>
        <xdr:cNvPr id="136" name="直線コネクタ 135"/>
        <xdr:cNvCxnSpPr/>
      </xdr:nvCxnSpPr>
      <xdr:spPr>
        <a:xfrm>
          <a:off x="13004800" y="284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111777</xdr:rowOff>
    </xdr:from>
    <xdr:ext cx="762000" cy="259045"/>
    <xdr:sp macro="" textlink="">
      <xdr:nvSpPr>
        <xdr:cNvPr id="138" name="テキスト ボックス 137"/>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39" name="フローチャート : 判断 138"/>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73677</xdr:rowOff>
    </xdr:from>
    <xdr:ext cx="762000" cy="259045"/>
    <xdr:sp macro="" textlink="">
      <xdr:nvSpPr>
        <xdr:cNvPr id="140" name="テキスト ボックス 139"/>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31750</xdr:rowOff>
    </xdr:from>
    <xdr:to>
      <xdr:col>24</xdr:col>
      <xdr:colOff>82550</xdr:colOff>
      <xdr:row>17</xdr:row>
      <xdr:rowOff>133350</xdr:rowOff>
    </xdr:to>
    <xdr:sp macro="" textlink="">
      <xdr:nvSpPr>
        <xdr:cNvPr id="146" name="円/楕円 145"/>
        <xdr:cNvSpPr/>
      </xdr:nvSpPr>
      <xdr:spPr>
        <a:xfrm>
          <a:off x="16459200" y="29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3827</xdr:rowOff>
    </xdr:from>
    <xdr:ext cx="762000" cy="259045"/>
    <xdr:sp macro="" textlink="">
      <xdr:nvSpPr>
        <xdr:cNvPr id="147" name="物件費該当値テキスト"/>
        <xdr:cNvSpPr txBox="1"/>
      </xdr:nvSpPr>
      <xdr:spPr>
        <a:xfrm>
          <a:off x="165989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57150</xdr:rowOff>
    </xdr:from>
    <xdr:to>
      <xdr:col>22</xdr:col>
      <xdr:colOff>615950</xdr:colOff>
      <xdr:row>17</xdr:row>
      <xdr:rowOff>158750</xdr:rowOff>
    </xdr:to>
    <xdr:sp macro="" textlink="">
      <xdr:nvSpPr>
        <xdr:cNvPr id="148" name="円/楕円 147"/>
        <xdr:cNvSpPr/>
      </xdr:nvSpPr>
      <xdr:spPr>
        <a:xfrm>
          <a:off x="15621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143527</xdr:rowOff>
    </xdr:from>
    <xdr:ext cx="736600" cy="259045"/>
    <xdr:sp macro="" textlink="">
      <xdr:nvSpPr>
        <xdr:cNvPr id="149" name="テキスト ボックス 148"/>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76200</xdr:rowOff>
    </xdr:from>
    <xdr:to>
      <xdr:col>21</xdr:col>
      <xdr:colOff>412750</xdr:colOff>
      <xdr:row>17</xdr:row>
      <xdr:rowOff>6350</xdr:rowOff>
    </xdr:to>
    <xdr:sp macro="" textlink="">
      <xdr:nvSpPr>
        <xdr:cNvPr id="150" name="円/楕円 149"/>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51" name="テキスト ボックス 150"/>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50800</xdr:rowOff>
    </xdr:from>
    <xdr:to>
      <xdr:col>20</xdr:col>
      <xdr:colOff>209550</xdr:colOff>
      <xdr:row>16</xdr:row>
      <xdr:rowOff>152400</xdr:rowOff>
    </xdr:to>
    <xdr:sp macro="" textlink="">
      <xdr:nvSpPr>
        <xdr:cNvPr id="152" name="円/楕円 151"/>
        <xdr:cNvSpPr/>
      </xdr:nvSpPr>
      <xdr:spPr>
        <a:xfrm>
          <a:off x="13843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137177</xdr:rowOff>
    </xdr:from>
    <xdr:ext cx="762000" cy="259045"/>
    <xdr:sp macro="" textlink="">
      <xdr:nvSpPr>
        <xdr:cNvPr id="153" name="テキスト ボックス 152"/>
        <xdr:cNvSpPr txBox="1"/>
      </xdr:nvSpPr>
      <xdr:spPr>
        <a:xfrm>
          <a:off x="13512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50800</xdr:rowOff>
    </xdr:from>
    <xdr:to>
      <xdr:col>19</xdr:col>
      <xdr:colOff>6350</xdr:colOff>
      <xdr:row>16</xdr:row>
      <xdr:rowOff>152400</xdr:rowOff>
    </xdr:to>
    <xdr:sp macro="" textlink="">
      <xdr:nvSpPr>
        <xdr:cNvPr id="154" name="円/楕円 153"/>
        <xdr:cNvSpPr/>
      </xdr:nvSpPr>
      <xdr:spPr>
        <a:xfrm>
          <a:off x="12954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137177</xdr:rowOff>
    </xdr:from>
    <xdr:ext cx="762000" cy="259045"/>
    <xdr:sp macro="" textlink="">
      <xdr:nvSpPr>
        <xdr:cNvPr id="155" name="テキスト ボックス 154"/>
        <xdr:cNvSpPr txBox="1"/>
      </xdr:nvSpPr>
      <xdr:spPr>
        <a:xfrm>
          <a:off x="12623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100" baseline="0">
              <a:solidFill>
                <a:schemeClr val="dk1"/>
              </a:solidFill>
              <a:effectLst/>
              <a:latin typeface="+mn-lt"/>
              <a:ea typeface="+mn-ea"/>
              <a:cs typeface="+mn-cs"/>
            </a:rPr>
            <a:t>全国平均と比較して年少人口比率が高く、類似団体と比較して児童福祉費が多額となっていること</a:t>
          </a:r>
          <a:r>
            <a:rPr kumimoji="1" lang="ja-JP" altLang="en-US" sz="1100" baseline="0">
              <a:solidFill>
                <a:schemeClr val="dk1"/>
              </a:solidFill>
              <a:effectLst/>
              <a:latin typeface="+mn-lt"/>
              <a:ea typeface="+mn-ea"/>
              <a:cs typeface="+mn-cs"/>
            </a:rPr>
            <a:t>から、類似団体平均よりも高い傾向にある</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H</a:t>
          </a:r>
          <a:r>
            <a:rPr kumimoji="1" lang="ja-JP" altLang="ja-JP" sz="1100" baseline="0">
              <a:solidFill>
                <a:schemeClr val="dk1"/>
              </a:solidFill>
              <a:effectLst/>
              <a:latin typeface="+mn-lt"/>
              <a:ea typeface="+mn-ea"/>
              <a:cs typeface="+mn-cs"/>
            </a:rPr>
            <a:t>２２　年少人口比率　全国平均１３．２％　糸島市１４．４％）</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23585</xdr:rowOff>
    </xdr:from>
    <xdr:to>
      <xdr:col>7</xdr:col>
      <xdr:colOff>15875</xdr:colOff>
      <xdr:row>60</xdr:row>
      <xdr:rowOff>165100</xdr:rowOff>
    </xdr:to>
    <xdr:cxnSp macro="">
      <xdr:nvCxnSpPr>
        <xdr:cNvPr id="185" name="直線コネクタ 184"/>
        <xdr:cNvCxnSpPr/>
      </xdr:nvCxnSpPr>
      <xdr:spPr>
        <a:xfrm flipV="1">
          <a:off x="4826000" y="8938985"/>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6"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7" name="直線コネクタ 186"/>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109962</xdr:rowOff>
    </xdr:from>
    <xdr:ext cx="762000" cy="259045"/>
    <xdr:sp macro="" textlink="">
      <xdr:nvSpPr>
        <xdr:cNvPr id="188" name="扶助費最大値テキスト"/>
        <xdr:cNvSpPr txBox="1"/>
      </xdr:nvSpPr>
      <xdr:spPr>
        <a:xfrm>
          <a:off x="4914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52</xdr:row>
      <xdr:rowOff>23585</xdr:rowOff>
    </xdr:from>
    <xdr:to>
      <xdr:col>7</xdr:col>
      <xdr:colOff>104775</xdr:colOff>
      <xdr:row>52</xdr:row>
      <xdr:rowOff>23585</xdr:rowOff>
    </xdr:to>
    <xdr:cxnSp macro="">
      <xdr:nvCxnSpPr>
        <xdr:cNvPr id="189" name="直線コネクタ 188"/>
        <xdr:cNvCxnSpPr/>
      </xdr:nvCxnSpPr>
      <xdr:spPr>
        <a:xfrm>
          <a:off x="4737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67128</xdr:rowOff>
    </xdr:from>
    <xdr:to>
      <xdr:col>7</xdr:col>
      <xdr:colOff>15875</xdr:colOff>
      <xdr:row>56</xdr:row>
      <xdr:rowOff>121557</xdr:rowOff>
    </xdr:to>
    <xdr:cxnSp macro="">
      <xdr:nvCxnSpPr>
        <xdr:cNvPr id="190" name="直線コネクタ 189"/>
        <xdr:cNvCxnSpPr/>
      </xdr:nvCxnSpPr>
      <xdr:spPr>
        <a:xfrm>
          <a:off x="3987800" y="9668328"/>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136270</xdr:rowOff>
    </xdr:from>
    <xdr:ext cx="762000" cy="259045"/>
    <xdr:sp macro="" textlink="">
      <xdr:nvSpPr>
        <xdr:cNvPr id="191" name="扶助費平均値テキスト"/>
        <xdr:cNvSpPr txBox="1"/>
      </xdr:nvSpPr>
      <xdr:spPr>
        <a:xfrm>
          <a:off x="4914900" y="922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119743</xdr:rowOff>
    </xdr:from>
    <xdr:to>
      <xdr:col>7</xdr:col>
      <xdr:colOff>66675</xdr:colOff>
      <xdr:row>55</xdr:row>
      <xdr:rowOff>49893</xdr:rowOff>
    </xdr:to>
    <xdr:sp macro="" textlink="">
      <xdr:nvSpPr>
        <xdr:cNvPr id="192" name="フローチャート : 判断 191"/>
        <xdr:cNvSpPr/>
      </xdr:nvSpPr>
      <xdr:spPr>
        <a:xfrm>
          <a:off x="47752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56</xdr:row>
      <xdr:rowOff>67128</xdr:rowOff>
    </xdr:to>
    <xdr:cxnSp macro="">
      <xdr:nvCxnSpPr>
        <xdr:cNvPr id="193" name="直線コネクタ 192"/>
        <xdr:cNvCxnSpPr/>
      </xdr:nvCxnSpPr>
      <xdr:spPr>
        <a:xfrm>
          <a:off x="3098800" y="96139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163285</xdr:rowOff>
    </xdr:from>
    <xdr:to>
      <xdr:col>5</xdr:col>
      <xdr:colOff>600075</xdr:colOff>
      <xdr:row>55</xdr:row>
      <xdr:rowOff>93435</xdr:rowOff>
    </xdr:to>
    <xdr:sp macro="" textlink="">
      <xdr:nvSpPr>
        <xdr:cNvPr id="194" name="フローチャート : 判断 193"/>
        <xdr:cNvSpPr/>
      </xdr:nvSpPr>
      <xdr:spPr>
        <a:xfrm>
          <a:off x="3937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103612</xdr:rowOff>
    </xdr:from>
    <xdr:ext cx="736600" cy="259045"/>
    <xdr:sp macro="" textlink="">
      <xdr:nvSpPr>
        <xdr:cNvPr id="195" name="テキスト ボックス 194"/>
        <xdr:cNvSpPr txBox="1"/>
      </xdr:nvSpPr>
      <xdr:spPr>
        <a:xfrm>
          <a:off x="3606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34472</xdr:rowOff>
    </xdr:to>
    <xdr:cxnSp macro="">
      <xdr:nvCxnSpPr>
        <xdr:cNvPr id="196" name="直線コネクタ 195"/>
        <xdr:cNvCxnSpPr/>
      </xdr:nvCxnSpPr>
      <xdr:spPr>
        <a:xfrm flipV="1">
          <a:off x="2209800" y="96139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119743</xdr:rowOff>
    </xdr:from>
    <xdr:to>
      <xdr:col>4</xdr:col>
      <xdr:colOff>396875</xdr:colOff>
      <xdr:row>55</xdr:row>
      <xdr:rowOff>49893</xdr:rowOff>
    </xdr:to>
    <xdr:sp macro="" textlink="">
      <xdr:nvSpPr>
        <xdr:cNvPr id="197" name="フローチャート : 判断 196"/>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60070</xdr:rowOff>
    </xdr:from>
    <xdr:ext cx="762000" cy="259045"/>
    <xdr:sp macro="" textlink="">
      <xdr:nvSpPr>
        <xdr:cNvPr id="198" name="テキスト ボックス 197"/>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118835</xdr:rowOff>
    </xdr:from>
    <xdr:to>
      <xdr:col>3</xdr:col>
      <xdr:colOff>142875</xdr:colOff>
      <xdr:row>56</xdr:row>
      <xdr:rowOff>34472</xdr:rowOff>
    </xdr:to>
    <xdr:cxnSp macro="">
      <xdr:nvCxnSpPr>
        <xdr:cNvPr id="199" name="直線コネクタ 198"/>
        <xdr:cNvCxnSpPr/>
      </xdr:nvCxnSpPr>
      <xdr:spPr>
        <a:xfrm>
          <a:off x="1320800" y="95485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97972</xdr:rowOff>
    </xdr:from>
    <xdr:to>
      <xdr:col>3</xdr:col>
      <xdr:colOff>193675</xdr:colOff>
      <xdr:row>55</xdr:row>
      <xdr:rowOff>28122</xdr:rowOff>
    </xdr:to>
    <xdr:sp macro="" textlink="">
      <xdr:nvSpPr>
        <xdr:cNvPr id="200" name="フローチャート : 判断 199"/>
        <xdr:cNvSpPr/>
      </xdr:nvSpPr>
      <xdr:spPr>
        <a:xfrm>
          <a:off x="2159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38299</xdr:rowOff>
    </xdr:from>
    <xdr:ext cx="762000" cy="259045"/>
    <xdr:sp macro="" textlink="">
      <xdr:nvSpPr>
        <xdr:cNvPr id="201" name="テキスト ボックス 200"/>
        <xdr:cNvSpPr txBox="1"/>
      </xdr:nvSpPr>
      <xdr:spPr>
        <a:xfrm>
          <a:off x="1828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02" name="フローチャート : 判断 201"/>
        <xdr:cNvSpPr/>
      </xdr:nvSpPr>
      <xdr:spPr>
        <a:xfrm>
          <a:off x="1270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155320</xdr:rowOff>
    </xdr:from>
    <xdr:ext cx="762000" cy="259045"/>
    <xdr:sp macro="" textlink="">
      <xdr:nvSpPr>
        <xdr:cNvPr id="203" name="テキスト ボックス 202"/>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70757</xdr:rowOff>
    </xdr:from>
    <xdr:to>
      <xdr:col>7</xdr:col>
      <xdr:colOff>66675</xdr:colOff>
      <xdr:row>57</xdr:row>
      <xdr:rowOff>907</xdr:rowOff>
    </xdr:to>
    <xdr:sp macro="" textlink="">
      <xdr:nvSpPr>
        <xdr:cNvPr id="209" name="円/楕円 208"/>
        <xdr:cNvSpPr/>
      </xdr:nvSpPr>
      <xdr:spPr>
        <a:xfrm>
          <a:off x="47752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42834</xdr:rowOff>
    </xdr:from>
    <xdr:ext cx="762000" cy="259045"/>
    <xdr:sp macro="" textlink="">
      <xdr:nvSpPr>
        <xdr:cNvPr id="210" name="扶助費該当値テキスト"/>
        <xdr:cNvSpPr txBox="1"/>
      </xdr:nvSpPr>
      <xdr:spPr>
        <a:xfrm>
          <a:off x="4914900" y="964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16328</xdr:rowOff>
    </xdr:from>
    <xdr:to>
      <xdr:col>5</xdr:col>
      <xdr:colOff>600075</xdr:colOff>
      <xdr:row>56</xdr:row>
      <xdr:rowOff>117928</xdr:rowOff>
    </xdr:to>
    <xdr:sp macro="" textlink="">
      <xdr:nvSpPr>
        <xdr:cNvPr id="211" name="円/楕円 210"/>
        <xdr:cNvSpPr/>
      </xdr:nvSpPr>
      <xdr:spPr>
        <a:xfrm>
          <a:off x="3937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102705</xdr:rowOff>
    </xdr:from>
    <xdr:ext cx="736600" cy="259045"/>
    <xdr:sp macro="" textlink="">
      <xdr:nvSpPr>
        <xdr:cNvPr id="212" name="テキスト ボックス 211"/>
        <xdr:cNvSpPr txBox="1"/>
      </xdr:nvSpPr>
      <xdr:spPr>
        <a:xfrm>
          <a:off x="3606800" y="9703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13" name="円/楕円 212"/>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214" name="テキスト ボックス 213"/>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155122</xdr:rowOff>
    </xdr:from>
    <xdr:to>
      <xdr:col>3</xdr:col>
      <xdr:colOff>193675</xdr:colOff>
      <xdr:row>56</xdr:row>
      <xdr:rowOff>85272</xdr:rowOff>
    </xdr:to>
    <xdr:sp macro="" textlink="">
      <xdr:nvSpPr>
        <xdr:cNvPr id="215" name="円/楕円 214"/>
        <xdr:cNvSpPr/>
      </xdr:nvSpPr>
      <xdr:spPr>
        <a:xfrm>
          <a:off x="2159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70049</xdr:rowOff>
    </xdr:from>
    <xdr:ext cx="762000" cy="259045"/>
    <xdr:sp macro="" textlink="">
      <xdr:nvSpPr>
        <xdr:cNvPr id="216" name="テキスト ボックス 215"/>
        <xdr:cNvSpPr txBox="1"/>
      </xdr:nvSpPr>
      <xdr:spPr>
        <a:xfrm>
          <a:off x="1828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17" name="円/楕円 216"/>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18" name="テキスト ボックス 217"/>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100">
              <a:solidFill>
                <a:schemeClr val="dk1"/>
              </a:solidFill>
              <a:effectLst/>
              <a:latin typeface="+mn-lt"/>
              <a:ea typeface="+mn-ea"/>
              <a:cs typeface="+mn-cs"/>
            </a:rPr>
            <a:t>下水道事業を企業会計で行っているため、繰出金ではなく補助費等で支出しているためである。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66040</xdr:rowOff>
    </xdr:from>
    <xdr:to>
      <xdr:col>24</xdr:col>
      <xdr:colOff>31750</xdr:colOff>
      <xdr:row>61</xdr:row>
      <xdr:rowOff>39370</xdr:rowOff>
    </xdr:to>
    <xdr:cxnSp macro="">
      <xdr:nvCxnSpPr>
        <xdr:cNvPr id="246" name="直線コネクタ 245"/>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7"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8" name="直線コネクタ 247"/>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152417</xdr:rowOff>
    </xdr:from>
    <xdr:ext cx="762000" cy="259045"/>
    <xdr:sp macro="" textlink="">
      <xdr:nvSpPr>
        <xdr:cNvPr id="249"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54</xdr:row>
      <xdr:rowOff>66040</xdr:rowOff>
    </xdr:from>
    <xdr:to>
      <xdr:col>24</xdr:col>
      <xdr:colOff>120650</xdr:colOff>
      <xdr:row>54</xdr:row>
      <xdr:rowOff>66040</xdr:rowOff>
    </xdr:to>
    <xdr:cxnSp macro="">
      <xdr:nvCxnSpPr>
        <xdr:cNvPr id="250" name="直線コネクタ 249"/>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88900</xdr:rowOff>
    </xdr:from>
    <xdr:to>
      <xdr:col>24</xdr:col>
      <xdr:colOff>31750</xdr:colOff>
      <xdr:row>56</xdr:row>
      <xdr:rowOff>157480</xdr:rowOff>
    </xdr:to>
    <xdr:cxnSp macro="">
      <xdr:nvCxnSpPr>
        <xdr:cNvPr id="251" name="直線コネクタ 250"/>
        <xdr:cNvCxnSpPr/>
      </xdr:nvCxnSpPr>
      <xdr:spPr>
        <a:xfrm>
          <a:off x="15671800" y="96901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6367</xdr:rowOff>
    </xdr:from>
    <xdr:ext cx="762000" cy="259045"/>
    <xdr:sp macro="" textlink="">
      <xdr:nvSpPr>
        <xdr:cNvPr id="252"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5080</xdr:rowOff>
    </xdr:from>
    <xdr:to>
      <xdr:col>22</xdr:col>
      <xdr:colOff>565150</xdr:colOff>
      <xdr:row>56</xdr:row>
      <xdr:rowOff>88900</xdr:rowOff>
    </xdr:to>
    <xdr:cxnSp macro="">
      <xdr:nvCxnSpPr>
        <xdr:cNvPr id="254" name="直線コネクタ 253"/>
        <xdr:cNvCxnSpPr/>
      </xdr:nvCxnSpPr>
      <xdr:spPr>
        <a:xfrm>
          <a:off x="14782800" y="96062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5" name="フローチャート : 判断 254"/>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56" name="テキスト ボックス 255"/>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161290</xdr:rowOff>
    </xdr:from>
    <xdr:to>
      <xdr:col>21</xdr:col>
      <xdr:colOff>361950</xdr:colOff>
      <xdr:row>56</xdr:row>
      <xdr:rowOff>5080</xdr:rowOff>
    </xdr:to>
    <xdr:cxnSp macro="">
      <xdr:nvCxnSpPr>
        <xdr:cNvPr id="257" name="直線コネクタ 256"/>
        <xdr:cNvCxnSpPr/>
      </xdr:nvCxnSpPr>
      <xdr:spPr>
        <a:xfrm>
          <a:off x="13893800" y="9591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9" name="テキスト ボックス 258"/>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146050</xdr:rowOff>
    </xdr:from>
    <xdr:to>
      <xdr:col>20</xdr:col>
      <xdr:colOff>158750</xdr:colOff>
      <xdr:row>55</xdr:row>
      <xdr:rowOff>161290</xdr:rowOff>
    </xdr:to>
    <xdr:cxnSp macro="">
      <xdr:nvCxnSpPr>
        <xdr:cNvPr id="260" name="直線コネクタ 259"/>
        <xdr:cNvCxnSpPr/>
      </xdr:nvCxnSpPr>
      <xdr:spPr>
        <a:xfrm>
          <a:off x="13004800" y="9575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3" name="フローチャート : 判断 262"/>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64" name="テキスト ボックス 263"/>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106680</xdr:rowOff>
    </xdr:from>
    <xdr:to>
      <xdr:col>24</xdr:col>
      <xdr:colOff>82550</xdr:colOff>
      <xdr:row>57</xdr:row>
      <xdr:rowOff>36830</xdr:rowOff>
    </xdr:to>
    <xdr:sp macro="" textlink="">
      <xdr:nvSpPr>
        <xdr:cNvPr id="270" name="円/楕円 269"/>
        <xdr:cNvSpPr/>
      </xdr:nvSpPr>
      <xdr:spPr>
        <a:xfrm>
          <a:off x="164592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123207</xdr:rowOff>
    </xdr:from>
    <xdr:ext cx="762000" cy="259045"/>
    <xdr:sp macro="" textlink="">
      <xdr:nvSpPr>
        <xdr:cNvPr id="271" name="その他該当値テキスト"/>
        <xdr:cNvSpPr txBox="1"/>
      </xdr:nvSpPr>
      <xdr:spPr>
        <a:xfrm>
          <a:off x="165989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38100</xdr:rowOff>
    </xdr:from>
    <xdr:to>
      <xdr:col>22</xdr:col>
      <xdr:colOff>615950</xdr:colOff>
      <xdr:row>56</xdr:row>
      <xdr:rowOff>139700</xdr:rowOff>
    </xdr:to>
    <xdr:sp macro="" textlink="">
      <xdr:nvSpPr>
        <xdr:cNvPr id="272" name="円/楕円 271"/>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149877</xdr:rowOff>
    </xdr:from>
    <xdr:ext cx="736600" cy="259045"/>
    <xdr:sp macro="" textlink="">
      <xdr:nvSpPr>
        <xdr:cNvPr id="273" name="テキスト ボックス 272"/>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125730</xdr:rowOff>
    </xdr:from>
    <xdr:to>
      <xdr:col>21</xdr:col>
      <xdr:colOff>412750</xdr:colOff>
      <xdr:row>56</xdr:row>
      <xdr:rowOff>55880</xdr:rowOff>
    </xdr:to>
    <xdr:sp macro="" textlink="">
      <xdr:nvSpPr>
        <xdr:cNvPr id="274" name="円/楕円 273"/>
        <xdr:cNvSpPr/>
      </xdr:nvSpPr>
      <xdr:spPr>
        <a:xfrm>
          <a:off x="14732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66057</xdr:rowOff>
    </xdr:from>
    <xdr:ext cx="762000" cy="259045"/>
    <xdr:sp macro="" textlink="">
      <xdr:nvSpPr>
        <xdr:cNvPr id="275" name="テキスト ボックス 274"/>
        <xdr:cNvSpPr txBox="1"/>
      </xdr:nvSpPr>
      <xdr:spPr>
        <a:xfrm>
          <a:off x="14401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110490</xdr:rowOff>
    </xdr:from>
    <xdr:to>
      <xdr:col>20</xdr:col>
      <xdr:colOff>209550</xdr:colOff>
      <xdr:row>56</xdr:row>
      <xdr:rowOff>40640</xdr:rowOff>
    </xdr:to>
    <xdr:sp macro="" textlink="">
      <xdr:nvSpPr>
        <xdr:cNvPr id="276" name="円/楕円 275"/>
        <xdr:cNvSpPr/>
      </xdr:nvSpPr>
      <xdr:spPr>
        <a:xfrm>
          <a:off x="13843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50817</xdr:rowOff>
    </xdr:from>
    <xdr:ext cx="762000" cy="259045"/>
    <xdr:sp macro="" textlink="">
      <xdr:nvSpPr>
        <xdr:cNvPr id="277" name="テキスト ボックス 276"/>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95250</xdr:rowOff>
    </xdr:from>
    <xdr:to>
      <xdr:col>19</xdr:col>
      <xdr:colOff>6350</xdr:colOff>
      <xdr:row>56</xdr:row>
      <xdr:rowOff>25400</xdr:rowOff>
    </xdr:to>
    <xdr:sp macro="" textlink="">
      <xdr:nvSpPr>
        <xdr:cNvPr id="278" name="円/楕円 277"/>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35577</xdr:rowOff>
    </xdr:from>
    <xdr:ext cx="762000" cy="259045"/>
    <xdr:sp macro="" textlink="">
      <xdr:nvSpPr>
        <xdr:cNvPr id="279" name="テキスト ボックス 278"/>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a:rPr>
            <a:t>　</a:t>
          </a:r>
          <a:r>
            <a:rPr kumimoji="1" lang="ja-JP" altLang="ja-JP" sz="1100">
              <a:solidFill>
                <a:schemeClr val="dk1"/>
              </a:solidFill>
              <a:effectLst/>
              <a:latin typeface="+mn-lt"/>
              <a:ea typeface="+mn-ea"/>
              <a:cs typeface="+mn-cs"/>
            </a:rPr>
            <a:t>合併によりごみ</a:t>
          </a:r>
          <a:r>
            <a:rPr kumimoji="1" lang="ja-JP" altLang="en-US" sz="1100">
              <a:solidFill>
                <a:schemeClr val="dk1"/>
              </a:solidFill>
              <a:effectLst/>
              <a:latin typeface="+mn-lt"/>
              <a:ea typeface="+mn-ea"/>
              <a:cs typeface="+mn-cs"/>
            </a:rPr>
            <a:t>処理業務、</a:t>
          </a:r>
          <a:r>
            <a:rPr kumimoji="1" lang="ja-JP" altLang="ja-JP" sz="1100">
              <a:solidFill>
                <a:schemeClr val="dk1"/>
              </a:solidFill>
              <a:effectLst/>
              <a:latin typeface="+mn-lt"/>
              <a:ea typeface="+mn-ea"/>
              <a:cs typeface="+mn-cs"/>
            </a:rPr>
            <a:t>し尿処理業務、</a:t>
          </a:r>
          <a:r>
            <a:rPr kumimoji="1" lang="ja-JP" altLang="en-US" sz="1100">
              <a:solidFill>
                <a:schemeClr val="dk1"/>
              </a:solidFill>
              <a:effectLst/>
              <a:latin typeface="+mn-lt"/>
              <a:ea typeface="+mn-ea"/>
              <a:cs typeface="+mn-cs"/>
            </a:rPr>
            <a:t>火葬業務、</a:t>
          </a:r>
          <a:r>
            <a:rPr kumimoji="1" lang="ja-JP" altLang="ja-JP" sz="1100">
              <a:solidFill>
                <a:schemeClr val="dk1"/>
              </a:solidFill>
              <a:effectLst/>
              <a:latin typeface="+mn-lt"/>
              <a:ea typeface="+mn-ea"/>
              <a:cs typeface="+mn-cs"/>
            </a:rPr>
            <a:t>消防業務を市で直接行っており、</a:t>
          </a:r>
          <a:r>
            <a:rPr kumimoji="1" lang="ja-JP" altLang="en-US" sz="1100">
              <a:solidFill>
                <a:schemeClr val="dk1"/>
              </a:solidFill>
              <a:effectLst/>
              <a:latin typeface="+mn-lt"/>
              <a:ea typeface="+mn-ea"/>
              <a:cs typeface="+mn-cs"/>
            </a:rPr>
            <a:t>合併前に構成していた</a:t>
          </a:r>
          <a:r>
            <a:rPr kumimoji="1" lang="ja-JP" altLang="ja-JP" sz="1100">
              <a:solidFill>
                <a:schemeClr val="dk1"/>
              </a:solidFill>
              <a:effectLst/>
              <a:latin typeface="+mn-lt"/>
              <a:ea typeface="+mn-ea"/>
              <a:cs typeface="+mn-cs"/>
            </a:rPr>
            <a:t>一部事務組合に対する負担金がないため</a:t>
          </a:r>
          <a:r>
            <a:rPr kumimoji="1" lang="ja-JP" altLang="en-US" sz="1100">
              <a:solidFill>
                <a:schemeClr val="dk1"/>
              </a:solidFill>
              <a:effectLst/>
              <a:latin typeface="+mn-lt"/>
              <a:ea typeface="+mn-ea"/>
              <a:cs typeface="+mn-cs"/>
            </a:rPr>
            <a:t>、類似団体平均よりも低い傾向にある。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78994</xdr:rowOff>
    </xdr:to>
    <xdr:cxnSp macro="">
      <xdr:nvCxnSpPr>
        <xdr:cNvPr id="304" name="直線コネクタ 303"/>
        <xdr:cNvCxnSpPr/>
      </xdr:nvCxnSpPr>
      <xdr:spPr>
        <a:xfrm flipV="1">
          <a:off x="16510000" y="578256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51071</xdr:rowOff>
    </xdr:from>
    <xdr:ext cx="762000" cy="259045"/>
    <xdr:sp macro="" textlink="">
      <xdr:nvSpPr>
        <xdr:cNvPr id="305" name="補助費等最小値テキスト"/>
        <xdr:cNvSpPr txBox="1"/>
      </xdr:nvSpPr>
      <xdr:spPr>
        <a:xfrm>
          <a:off x="16598900" y="673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39</xdr:row>
      <xdr:rowOff>78994</xdr:rowOff>
    </xdr:from>
    <xdr:to>
      <xdr:col>24</xdr:col>
      <xdr:colOff>120650</xdr:colOff>
      <xdr:row>39</xdr:row>
      <xdr:rowOff>78994</xdr:rowOff>
    </xdr:to>
    <xdr:cxnSp macro="">
      <xdr:nvCxnSpPr>
        <xdr:cNvPr id="306" name="直線コネクタ 305"/>
        <xdr:cNvCxnSpPr/>
      </xdr:nvCxnSpPr>
      <xdr:spPr>
        <a:xfrm>
          <a:off x="16421100" y="676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14986</xdr:rowOff>
    </xdr:from>
    <xdr:to>
      <xdr:col>24</xdr:col>
      <xdr:colOff>31750</xdr:colOff>
      <xdr:row>35</xdr:row>
      <xdr:rowOff>14986</xdr:rowOff>
    </xdr:to>
    <xdr:cxnSp macro="">
      <xdr:nvCxnSpPr>
        <xdr:cNvPr id="309" name="直線コネクタ 308"/>
        <xdr:cNvCxnSpPr/>
      </xdr:nvCxnSpPr>
      <xdr:spPr>
        <a:xfrm>
          <a:off x="15671800" y="60157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73423</xdr:rowOff>
    </xdr:from>
    <xdr:ext cx="762000" cy="259045"/>
    <xdr:sp macro="" textlink="">
      <xdr:nvSpPr>
        <xdr:cNvPr id="310" name="補助費等平均値テキスト"/>
        <xdr:cNvSpPr txBox="1"/>
      </xdr:nvSpPr>
      <xdr:spPr>
        <a:xfrm>
          <a:off x="16598900" y="6074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101346</xdr:rowOff>
    </xdr:from>
    <xdr:to>
      <xdr:col>24</xdr:col>
      <xdr:colOff>82550</xdr:colOff>
      <xdr:row>36</xdr:row>
      <xdr:rowOff>31496</xdr:rowOff>
    </xdr:to>
    <xdr:sp macro="" textlink="">
      <xdr:nvSpPr>
        <xdr:cNvPr id="311" name="フローチャート : 判断 310"/>
        <xdr:cNvSpPr/>
      </xdr:nvSpPr>
      <xdr:spPr>
        <a:xfrm>
          <a:off x="164592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14986</xdr:rowOff>
    </xdr:from>
    <xdr:to>
      <xdr:col>22</xdr:col>
      <xdr:colOff>565150</xdr:colOff>
      <xdr:row>35</xdr:row>
      <xdr:rowOff>88138</xdr:rowOff>
    </xdr:to>
    <xdr:cxnSp macro="">
      <xdr:nvCxnSpPr>
        <xdr:cNvPr id="312" name="直線コネクタ 311"/>
        <xdr:cNvCxnSpPr/>
      </xdr:nvCxnSpPr>
      <xdr:spPr>
        <a:xfrm flipV="1">
          <a:off x="14782800" y="60157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3" name="フローチャート : 判断 312"/>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4" name="テキスト ボックス 313"/>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88138</xdr:rowOff>
    </xdr:from>
    <xdr:to>
      <xdr:col>21</xdr:col>
      <xdr:colOff>361950</xdr:colOff>
      <xdr:row>35</xdr:row>
      <xdr:rowOff>88138</xdr:rowOff>
    </xdr:to>
    <xdr:cxnSp macro="">
      <xdr:nvCxnSpPr>
        <xdr:cNvPr id="315" name="直線コネクタ 314"/>
        <xdr:cNvCxnSpPr/>
      </xdr:nvCxnSpPr>
      <xdr:spPr>
        <a:xfrm>
          <a:off x="13893800" y="60888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7" name="テキスト ボックス 316"/>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88138</xdr:rowOff>
    </xdr:from>
    <xdr:to>
      <xdr:col>20</xdr:col>
      <xdr:colOff>158750</xdr:colOff>
      <xdr:row>35</xdr:row>
      <xdr:rowOff>88138</xdr:rowOff>
    </xdr:to>
    <xdr:cxnSp macro="">
      <xdr:nvCxnSpPr>
        <xdr:cNvPr id="318" name="直線コネクタ 317"/>
        <xdr:cNvCxnSpPr/>
      </xdr:nvCxnSpPr>
      <xdr:spPr>
        <a:xfrm>
          <a:off x="13004800" y="60888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19" name="フローチャート : 判断 318"/>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66565</xdr:rowOff>
    </xdr:from>
    <xdr:ext cx="762000" cy="259045"/>
    <xdr:sp macro="" textlink="">
      <xdr:nvSpPr>
        <xdr:cNvPr id="320" name="テキスト ボックス 319"/>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1" name="フローチャート :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61993</xdr:rowOff>
    </xdr:from>
    <xdr:ext cx="762000" cy="259045"/>
    <xdr:sp macro="" textlink="">
      <xdr:nvSpPr>
        <xdr:cNvPr id="322" name="テキスト ボックス 321"/>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135636</xdr:rowOff>
    </xdr:from>
    <xdr:to>
      <xdr:col>24</xdr:col>
      <xdr:colOff>82550</xdr:colOff>
      <xdr:row>35</xdr:row>
      <xdr:rowOff>65786</xdr:rowOff>
    </xdr:to>
    <xdr:sp macro="" textlink="">
      <xdr:nvSpPr>
        <xdr:cNvPr id="328" name="円/楕円 327"/>
        <xdr:cNvSpPr/>
      </xdr:nvSpPr>
      <xdr:spPr>
        <a:xfrm>
          <a:off x="164592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152163</xdr:rowOff>
    </xdr:from>
    <xdr:ext cx="762000" cy="259045"/>
    <xdr:sp macro="" textlink="">
      <xdr:nvSpPr>
        <xdr:cNvPr id="329" name="補助費等該当値テキスト"/>
        <xdr:cNvSpPr txBox="1"/>
      </xdr:nvSpPr>
      <xdr:spPr>
        <a:xfrm>
          <a:off x="16598900" y="581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135636</xdr:rowOff>
    </xdr:from>
    <xdr:to>
      <xdr:col>22</xdr:col>
      <xdr:colOff>615950</xdr:colOff>
      <xdr:row>35</xdr:row>
      <xdr:rowOff>65786</xdr:rowOff>
    </xdr:to>
    <xdr:sp macro="" textlink="">
      <xdr:nvSpPr>
        <xdr:cNvPr id="330" name="円/楕円 329"/>
        <xdr:cNvSpPr/>
      </xdr:nvSpPr>
      <xdr:spPr>
        <a:xfrm>
          <a:off x="15621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75963</xdr:rowOff>
    </xdr:from>
    <xdr:ext cx="736600" cy="259045"/>
    <xdr:sp macro="" textlink="">
      <xdr:nvSpPr>
        <xdr:cNvPr id="331" name="テキスト ボックス 330"/>
        <xdr:cNvSpPr txBox="1"/>
      </xdr:nvSpPr>
      <xdr:spPr>
        <a:xfrm>
          <a:off x="15290800" y="5733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37338</xdr:rowOff>
    </xdr:from>
    <xdr:to>
      <xdr:col>21</xdr:col>
      <xdr:colOff>412750</xdr:colOff>
      <xdr:row>35</xdr:row>
      <xdr:rowOff>138938</xdr:rowOff>
    </xdr:to>
    <xdr:sp macro="" textlink="">
      <xdr:nvSpPr>
        <xdr:cNvPr id="332" name="円/楕円 331"/>
        <xdr:cNvSpPr/>
      </xdr:nvSpPr>
      <xdr:spPr>
        <a:xfrm>
          <a:off x="14732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149115</xdr:rowOff>
    </xdr:from>
    <xdr:ext cx="762000" cy="259045"/>
    <xdr:sp macro="" textlink="">
      <xdr:nvSpPr>
        <xdr:cNvPr id="333" name="テキスト ボックス 332"/>
        <xdr:cNvSpPr txBox="1"/>
      </xdr:nvSpPr>
      <xdr:spPr>
        <a:xfrm>
          <a:off x="14401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37338</xdr:rowOff>
    </xdr:from>
    <xdr:to>
      <xdr:col>20</xdr:col>
      <xdr:colOff>209550</xdr:colOff>
      <xdr:row>35</xdr:row>
      <xdr:rowOff>138938</xdr:rowOff>
    </xdr:to>
    <xdr:sp macro="" textlink="">
      <xdr:nvSpPr>
        <xdr:cNvPr id="334" name="円/楕円 333"/>
        <xdr:cNvSpPr/>
      </xdr:nvSpPr>
      <xdr:spPr>
        <a:xfrm>
          <a:off x="13843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149115</xdr:rowOff>
    </xdr:from>
    <xdr:ext cx="762000" cy="259045"/>
    <xdr:sp macro="" textlink="">
      <xdr:nvSpPr>
        <xdr:cNvPr id="335" name="テキスト ボックス 334"/>
        <xdr:cNvSpPr txBox="1"/>
      </xdr:nvSpPr>
      <xdr:spPr>
        <a:xfrm>
          <a:off x="13512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37338</xdr:rowOff>
    </xdr:from>
    <xdr:to>
      <xdr:col>19</xdr:col>
      <xdr:colOff>6350</xdr:colOff>
      <xdr:row>35</xdr:row>
      <xdr:rowOff>138938</xdr:rowOff>
    </xdr:to>
    <xdr:sp macro="" textlink="">
      <xdr:nvSpPr>
        <xdr:cNvPr id="336" name="円/楕円 335"/>
        <xdr:cNvSpPr/>
      </xdr:nvSpPr>
      <xdr:spPr>
        <a:xfrm>
          <a:off x="12954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149115</xdr:rowOff>
    </xdr:from>
    <xdr:ext cx="762000" cy="259045"/>
    <xdr:sp macro="" textlink="">
      <xdr:nvSpPr>
        <xdr:cNvPr id="337" name="テキスト ボックス 336"/>
        <xdr:cNvSpPr txBox="1"/>
      </xdr:nvSpPr>
      <xdr:spPr>
        <a:xfrm>
          <a:off x="12623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100">
              <a:solidFill>
                <a:schemeClr val="dk1"/>
              </a:solidFill>
              <a:effectLst/>
              <a:latin typeface="+mn-lt"/>
              <a:ea typeface="+mn-ea"/>
              <a:cs typeface="+mn-cs"/>
            </a:rPr>
            <a:t>　一昨年度まで公債費に係る経常収支比率が類似団体平均より高くなっていたが、その要因は、急激な人口増加に伴う道路、学校新設等の都市基盤整備及び合併前に一部事務組合で行ってきた</a:t>
          </a:r>
          <a:r>
            <a:rPr kumimoji="1" lang="ja-JP" altLang="en-US" sz="1100">
              <a:solidFill>
                <a:schemeClr val="dk1"/>
              </a:solidFill>
              <a:effectLst/>
              <a:latin typeface="+mn-lt"/>
              <a:ea typeface="+mn-ea"/>
              <a:cs typeface="+mn-cs"/>
            </a:rPr>
            <a:t>大型事業である</a:t>
          </a:r>
          <a:r>
            <a:rPr kumimoji="1" lang="ja-JP" altLang="ja-JP" sz="1100">
              <a:solidFill>
                <a:schemeClr val="dk1"/>
              </a:solidFill>
              <a:effectLst/>
              <a:latin typeface="+mn-lt"/>
              <a:ea typeface="+mn-ea"/>
              <a:cs typeface="+mn-cs"/>
            </a:rPr>
            <a:t>ごみ・し尿処理、火葬場、消防施設の整備に係る地方債の元利償還金によるものであった。平成２６、２７年度にかけて、これらの償還が終了</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ことにより、類似団体平均より低くなった。</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122428</xdr:rowOff>
    </xdr:from>
    <xdr:to>
      <xdr:col>7</xdr:col>
      <xdr:colOff>15875</xdr:colOff>
      <xdr:row>81</xdr:row>
      <xdr:rowOff>143002</xdr:rowOff>
    </xdr:to>
    <xdr:cxnSp macro="">
      <xdr:nvCxnSpPr>
        <xdr:cNvPr id="363" name="直線コネクタ 362"/>
        <xdr:cNvCxnSpPr/>
      </xdr:nvCxnSpPr>
      <xdr:spPr>
        <a:xfrm flipV="1">
          <a:off x="4826000" y="12466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64"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65" name="直線コネクタ 364"/>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37355</xdr:rowOff>
    </xdr:from>
    <xdr:ext cx="762000" cy="259045"/>
    <xdr:sp macro="" textlink="">
      <xdr:nvSpPr>
        <xdr:cNvPr id="366" name="公債費最大値テキスト"/>
        <xdr:cNvSpPr txBox="1"/>
      </xdr:nvSpPr>
      <xdr:spPr>
        <a:xfrm>
          <a:off x="4914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122428</xdr:rowOff>
    </xdr:from>
    <xdr:to>
      <xdr:col>7</xdr:col>
      <xdr:colOff>104775</xdr:colOff>
      <xdr:row>72</xdr:row>
      <xdr:rowOff>122428</xdr:rowOff>
    </xdr:to>
    <xdr:cxnSp macro="">
      <xdr:nvCxnSpPr>
        <xdr:cNvPr id="367" name="直線コネクタ 366"/>
        <xdr:cNvCxnSpPr/>
      </xdr:nvCxnSpPr>
      <xdr:spPr>
        <a:xfrm>
          <a:off x="4737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65278</xdr:rowOff>
    </xdr:from>
    <xdr:to>
      <xdr:col>7</xdr:col>
      <xdr:colOff>15875</xdr:colOff>
      <xdr:row>76</xdr:row>
      <xdr:rowOff>140715</xdr:rowOff>
    </xdr:to>
    <xdr:cxnSp macro="">
      <xdr:nvCxnSpPr>
        <xdr:cNvPr id="368" name="直線コネクタ 367"/>
        <xdr:cNvCxnSpPr/>
      </xdr:nvCxnSpPr>
      <xdr:spPr>
        <a:xfrm flipV="1">
          <a:off x="3987800" y="12924028"/>
          <a:ext cx="838200" cy="24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69"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0" name="フローチャート : 判断 369"/>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140715</xdr:rowOff>
    </xdr:from>
    <xdr:to>
      <xdr:col>5</xdr:col>
      <xdr:colOff>549275</xdr:colOff>
      <xdr:row>78</xdr:row>
      <xdr:rowOff>145287</xdr:rowOff>
    </xdr:to>
    <xdr:cxnSp macro="">
      <xdr:nvCxnSpPr>
        <xdr:cNvPr id="371" name="直線コネクタ 370"/>
        <xdr:cNvCxnSpPr/>
      </xdr:nvCxnSpPr>
      <xdr:spPr>
        <a:xfrm flipV="1">
          <a:off x="3098800" y="13170915"/>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72" name="フローチャート : 判断 371"/>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105427</xdr:rowOff>
    </xdr:from>
    <xdr:ext cx="736600" cy="259045"/>
    <xdr:sp macro="" textlink="">
      <xdr:nvSpPr>
        <xdr:cNvPr id="373" name="テキスト ボックス 372"/>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145287</xdr:rowOff>
    </xdr:from>
    <xdr:to>
      <xdr:col>4</xdr:col>
      <xdr:colOff>346075</xdr:colOff>
      <xdr:row>79</xdr:row>
      <xdr:rowOff>101854</xdr:rowOff>
    </xdr:to>
    <xdr:cxnSp macro="">
      <xdr:nvCxnSpPr>
        <xdr:cNvPr id="374" name="直線コネクタ 373"/>
        <xdr:cNvCxnSpPr/>
      </xdr:nvCxnSpPr>
      <xdr:spPr>
        <a:xfrm flipV="1">
          <a:off x="2209800" y="13518387"/>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28194</xdr:rowOff>
    </xdr:from>
    <xdr:to>
      <xdr:col>4</xdr:col>
      <xdr:colOff>396875</xdr:colOff>
      <xdr:row>77</xdr:row>
      <xdr:rowOff>129794</xdr:rowOff>
    </xdr:to>
    <xdr:sp macro="" textlink="">
      <xdr:nvSpPr>
        <xdr:cNvPr id="375" name="フローチャート : 判断 374"/>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139971</xdr:rowOff>
    </xdr:from>
    <xdr:ext cx="762000" cy="259045"/>
    <xdr:sp macro="" textlink="">
      <xdr:nvSpPr>
        <xdr:cNvPr id="376" name="テキスト ボックス 375"/>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101854</xdr:rowOff>
    </xdr:from>
    <xdr:to>
      <xdr:col>3</xdr:col>
      <xdr:colOff>142875</xdr:colOff>
      <xdr:row>79</xdr:row>
      <xdr:rowOff>138430</xdr:rowOff>
    </xdr:to>
    <xdr:cxnSp macro="">
      <xdr:nvCxnSpPr>
        <xdr:cNvPr id="377" name="直線コネクタ 376"/>
        <xdr:cNvCxnSpPr/>
      </xdr:nvCxnSpPr>
      <xdr:spPr>
        <a:xfrm flipV="1">
          <a:off x="1320800" y="136464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46482</xdr:rowOff>
    </xdr:from>
    <xdr:to>
      <xdr:col>3</xdr:col>
      <xdr:colOff>193675</xdr:colOff>
      <xdr:row>77</xdr:row>
      <xdr:rowOff>148082</xdr:rowOff>
    </xdr:to>
    <xdr:sp macro="" textlink="">
      <xdr:nvSpPr>
        <xdr:cNvPr id="378" name="フローチャート : 判断 377"/>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158259</xdr:rowOff>
    </xdr:from>
    <xdr:ext cx="762000" cy="259045"/>
    <xdr:sp macro="" textlink="">
      <xdr:nvSpPr>
        <xdr:cNvPr id="379" name="テキスト ボックス 378"/>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80" name="フローチャート : 判断 379"/>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14240</xdr:rowOff>
    </xdr:from>
    <xdr:ext cx="762000" cy="259045"/>
    <xdr:sp macro="" textlink="">
      <xdr:nvSpPr>
        <xdr:cNvPr id="381" name="テキスト ボックス 380"/>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14478</xdr:rowOff>
    </xdr:from>
    <xdr:to>
      <xdr:col>7</xdr:col>
      <xdr:colOff>66675</xdr:colOff>
      <xdr:row>75</xdr:row>
      <xdr:rowOff>116078</xdr:rowOff>
    </xdr:to>
    <xdr:sp macro="" textlink="">
      <xdr:nvSpPr>
        <xdr:cNvPr id="387" name="円/楕円 386"/>
        <xdr:cNvSpPr/>
      </xdr:nvSpPr>
      <xdr:spPr>
        <a:xfrm>
          <a:off x="47752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31005</xdr:rowOff>
    </xdr:from>
    <xdr:ext cx="762000" cy="259045"/>
    <xdr:sp macro="" textlink="">
      <xdr:nvSpPr>
        <xdr:cNvPr id="388" name="公債費該当値テキスト"/>
        <xdr:cNvSpPr txBox="1"/>
      </xdr:nvSpPr>
      <xdr:spPr>
        <a:xfrm>
          <a:off x="4914900" y="1271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89915</xdr:rowOff>
    </xdr:from>
    <xdr:to>
      <xdr:col>5</xdr:col>
      <xdr:colOff>600075</xdr:colOff>
      <xdr:row>77</xdr:row>
      <xdr:rowOff>20065</xdr:rowOff>
    </xdr:to>
    <xdr:sp macro="" textlink="">
      <xdr:nvSpPr>
        <xdr:cNvPr id="389" name="円/楕円 388"/>
        <xdr:cNvSpPr/>
      </xdr:nvSpPr>
      <xdr:spPr>
        <a:xfrm>
          <a:off x="3937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30243</xdr:rowOff>
    </xdr:from>
    <xdr:ext cx="736600" cy="259045"/>
    <xdr:sp macro="" textlink="">
      <xdr:nvSpPr>
        <xdr:cNvPr id="390" name="テキスト ボックス 389"/>
        <xdr:cNvSpPr txBox="1"/>
      </xdr:nvSpPr>
      <xdr:spPr>
        <a:xfrm>
          <a:off x="3606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94487</xdr:rowOff>
    </xdr:from>
    <xdr:to>
      <xdr:col>4</xdr:col>
      <xdr:colOff>396875</xdr:colOff>
      <xdr:row>79</xdr:row>
      <xdr:rowOff>24637</xdr:rowOff>
    </xdr:to>
    <xdr:sp macro="" textlink="">
      <xdr:nvSpPr>
        <xdr:cNvPr id="391" name="円/楕円 390"/>
        <xdr:cNvSpPr/>
      </xdr:nvSpPr>
      <xdr:spPr>
        <a:xfrm>
          <a:off x="3048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9414</xdr:rowOff>
    </xdr:from>
    <xdr:ext cx="762000" cy="259045"/>
    <xdr:sp macro="" textlink="">
      <xdr:nvSpPr>
        <xdr:cNvPr id="392" name="テキスト ボックス 391"/>
        <xdr:cNvSpPr txBox="1"/>
      </xdr:nvSpPr>
      <xdr:spPr>
        <a:xfrm>
          <a:off x="2717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51054</xdr:rowOff>
    </xdr:from>
    <xdr:to>
      <xdr:col>3</xdr:col>
      <xdr:colOff>193675</xdr:colOff>
      <xdr:row>79</xdr:row>
      <xdr:rowOff>152654</xdr:rowOff>
    </xdr:to>
    <xdr:sp macro="" textlink="">
      <xdr:nvSpPr>
        <xdr:cNvPr id="393" name="円/楕円 392"/>
        <xdr:cNvSpPr/>
      </xdr:nvSpPr>
      <xdr:spPr>
        <a:xfrm>
          <a:off x="2159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137431</xdr:rowOff>
    </xdr:from>
    <xdr:ext cx="762000" cy="259045"/>
    <xdr:sp macro="" textlink="">
      <xdr:nvSpPr>
        <xdr:cNvPr id="394" name="テキスト ボックス 393"/>
        <xdr:cNvSpPr txBox="1"/>
      </xdr:nvSpPr>
      <xdr:spPr>
        <a:xfrm>
          <a:off x="1828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87630</xdr:rowOff>
    </xdr:from>
    <xdr:to>
      <xdr:col>1</xdr:col>
      <xdr:colOff>676275</xdr:colOff>
      <xdr:row>80</xdr:row>
      <xdr:rowOff>17780</xdr:rowOff>
    </xdr:to>
    <xdr:sp macro="" textlink="">
      <xdr:nvSpPr>
        <xdr:cNvPr id="395" name="円/楕円 394"/>
        <xdr:cNvSpPr/>
      </xdr:nvSpPr>
      <xdr:spPr>
        <a:xfrm>
          <a:off x="1270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2557</xdr:rowOff>
    </xdr:from>
    <xdr:ext cx="762000" cy="259045"/>
    <xdr:sp macro="" textlink="">
      <xdr:nvSpPr>
        <xdr:cNvPr id="396" name="テキスト ボックス 395"/>
        <xdr:cNvSpPr txBox="1"/>
      </xdr:nvSpPr>
      <xdr:spPr>
        <a:xfrm>
          <a:off x="939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100">
              <a:solidFill>
                <a:schemeClr val="dk1"/>
              </a:solidFill>
              <a:effectLst/>
              <a:latin typeface="+mn-lt"/>
              <a:ea typeface="+mn-ea"/>
              <a:cs typeface="+mn-cs"/>
            </a:rPr>
            <a:t>昨年まで</a:t>
          </a:r>
          <a:r>
            <a:rPr kumimoji="1" lang="ja-JP" altLang="ja-JP" sz="1100">
              <a:solidFill>
                <a:schemeClr val="dk1"/>
              </a:solidFill>
              <a:effectLst/>
              <a:latin typeface="+mn-lt"/>
              <a:ea typeface="+mn-ea"/>
              <a:cs typeface="+mn-cs"/>
            </a:rPr>
            <a:t>類似団体平均を下回ってい</a:t>
          </a:r>
          <a:r>
            <a:rPr kumimoji="1" lang="ja-JP" altLang="en-US" sz="1100">
              <a:solidFill>
                <a:schemeClr val="dk1"/>
              </a:solidFill>
              <a:effectLst/>
              <a:latin typeface="+mn-lt"/>
              <a:ea typeface="+mn-ea"/>
              <a:cs typeface="+mn-cs"/>
            </a:rPr>
            <a:t>た要因</a:t>
          </a:r>
          <a:r>
            <a:rPr kumimoji="1" lang="ja-JP" altLang="ja-JP" sz="1100">
              <a:solidFill>
                <a:schemeClr val="dk1"/>
              </a:solidFill>
              <a:effectLst/>
              <a:latin typeface="+mn-lt"/>
              <a:ea typeface="+mn-ea"/>
              <a:cs typeface="+mn-cs"/>
            </a:rPr>
            <a:t>は、全体の経常収支比率は類似団体と平均とほぼ同じであるが、公債費の経常収支比率が類似団体平均より高いため、他の比率を圧迫し、低下させてい</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からである。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しかし、平成２７年度が公債費の割合が下がったため、公債費以外の割合が上がり、結果として類似団体の平均となった。</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1" name="直線コネクタ 410"/>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2" name="テキスト ボックス 411"/>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5" name="直線コネクタ 414"/>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6" name="テキスト ボックス 415"/>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xdr:rowOff>
    </xdr:from>
    <xdr:to>
      <xdr:col>24</xdr:col>
      <xdr:colOff>31750</xdr:colOff>
      <xdr:row>81</xdr:row>
      <xdr:rowOff>81280</xdr:rowOff>
    </xdr:to>
    <xdr:cxnSp macro="">
      <xdr:nvCxnSpPr>
        <xdr:cNvPr id="420" name="直線コネクタ 419"/>
        <xdr:cNvCxnSpPr/>
      </xdr:nvCxnSpPr>
      <xdr:spPr>
        <a:xfrm flipV="1">
          <a:off x="16510000" y="1269428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53357</xdr:rowOff>
    </xdr:from>
    <xdr:ext cx="762000" cy="259045"/>
    <xdr:sp macro="" textlink="">
      <xdr:nvSpPr>
        <xdr:cNvPr id="421"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81</xdr:row>
      <xdr:rowOff>81280</xdr:rowOff>
    </xdr:from>
    <xdr:to>
      <xdr:col>24</xdr:col>
      <xdr:colOff>120650</xdr:colOff>
      <xdr:row>81</xdr:row>
      <xdr:rowOff>81280</xdr:rowOff>
    </xdr:to>
    <xdr:cxnSp macro="">
      <xdr:nvCxnSpPr>
        <xdr:cNvPr id="422" name="直線コネクタ 421"/>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93362</xdr:rowOff>
    </xdr:from>
    <xdr:ext cx="762000" cy="259045"/>
    <xdr:sp macro="" textlink="">
      <xdr:nvSpPr>
        <xdr:cNvPr id="423" name="公債費以外最大値テキスト"/>
        <xdr:cNvSpPr txBox="1"/>
      </xdr:nvSpPr>
      <xdr:spPr>
        <a:xfrm>
          <a:off x="16598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23</xdr:col>
      <xdr:colOff>628650</xdr:colOff>
      <xdr:row>74</xdr:row>
      <xdr:rowOff>6985</xdr:rowOff>
    </xdr:from>
    <xdr:to>
      <xdr:col>24</xdr:col>
      <xdr:colOff>120650</xdr:colOff>
      <xdr:row>74</xdr:row>
      <xdr:rowOff>6985</xdr:rowOff>
    </xdr:to>
    <xdr:cxnSp macro="">
      <xdr:nvCxnSpPr>
        <xdr:cNvPr id="424" name="直線コネクタ 423"/>
        <xdr:cNvCxnSpPr/>
      </xdr:nvCxnSpPr>
      <xdr:spPr>
        <a:xfrm>
          <a:off x="16421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35561</xdr:rowOff>
    </xdr:from>
    <xdr:to>
      <xdr:col>24</xdr:col>
      <xdr:colOff>31750</xdr:colOff>
      <xdr:row>77</xdr:row>
      <xdr:rowOff>109855</xdr:rowOff>
    </xdr:to>
    <xdr:cxnSp macro="">
      <xdr:nvCxnSpPr>
        <xdr:cNvPr id="425" name="直線コネクタ 424"/>
        <xdr:cNvCxnSpPr/>
      </xdr:nvCxnSpPr>
      <xdr:spPr>
        <a:xfrm>
          <a:off x="15671800" y="13237211"/>
          <a:ext cx="8382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26"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7" name="フローチャート : 判断 426"/>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81280</xdr:rowOff>
    </xdr:from>
    <xdr:to>
      <xdr:col>22</xdr:col>
      <xdr:colOff>565150</xdr:colOff>
      <xdr:row>77</xdr:row>
      <xdr:rowOff>35561</xdr:rowOff>
    </xdr:to>
    <xdr:cxnSp macro="">
      <xdr:nvCxnSpPr>
        <xdr:cNvPr id="428" name="直線コネクタ 427"/>
        <xdr:cNvCxnSpPr/>
      </xdr:nvCxnSpPr>
      <xdr:spPr>
        <a:xfrm>
          <a:off x="14782800" y="13111480"/>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41911</xdr:rowOff>
    </xdr:from>
    <xdr:to>
      <xdr:col>22</xdr:col>
      <xdr:colOff>615950</xdr:colOff>
      <xdr:row>78</xdr:row>
      <xdr:rowOff>143511</xdr:rowOff>
    </xdr:to>
    <xdr:sp macro="" textlink="">
      <xdr:nvSpPr>
        <xdr:cNvPr id="429" name="フローチャート : 判断 428"/>
        <xdr:cNvSpPr/>
      </xdr:nvSpPr>
      <xdr:spPr>
        <a:xfrm>
          <a:off x="15621000" y="1341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128288</xdr:rowOff>
    </xdr:from>
    <xdr:ext cx="736600" cy="259045"/>
    <xdr:sp macro="" textlink="">
      <xdr:nvSpPr>
        <xdr:cNvPr id="430" name="テキスト ボックス 429"/>
        <xdr:cNvSpPr txBox="1"/>
      </xdr:nvSpPr>
      <xdr:spPr>
        <a:xfrm>
          <a:off x="15290800" y="13501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81280</xdr:rowOff>
    </xdr:from>
    <xdr:to>
      <xdr:col>21</xdr:col>
      <xdr:colOff>361950</xdr:colOff>
      <xdr:row>76</xdr:row>
      <xdr:rowOff>86995</xdr:rowOff>
    </xdr:to>
    <xdr:cxnSp macro="">
      <xdr:nvCxnSpPr>
        <xdr:cNvPr id="431" name="直線コネクタ 430"/>
        <xdr:cNvCxnSpPr/>
      </xdr:nvCxnSpPr>
      <xdr:spPr>
        <a:xfrm flipV="1">
          <a:off x="13893800" y="131114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133350</xdr:rowOff>
    </xdr:from>
    <xdr:to>
      <xdr:col>21</xdr:col>
      <xdr:colOff>412750</xdr:colOff>
      <xdr:row>78</xdr:row>
      <xdr:rowOff>63500</xdr:rowOff>
    </xdr:to>
    <xdr:sp macro="" textlink="">
      <xdr:nvSpPr>
        <xdr:cNvPr id="432" name="フローチャート : 判断 431"/>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48277</xdr:rowOff>
    </xdr:from>
    <xdr:ext cx="762000" cy="259045"/>
    <xdr:sp macro="" textlink="">
      <xdr:nvSpPr>
        <xdr:cNvPr id="433" name="テキスト ボックス 432"/>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64136</xdr:rowOff>
    </xdr:from>
    <xdr:to>
      <xdr:col>20</xdr:col>
      <xdr:colOff>158750</xdr:colOff>
      <xdr:row>76</xdr:row>
      <xdr:rowOff>86995</xdr:rowOff>
    </xdr:to>
    <xdr:cxnSp macro="">
      <xdr:nvCxnSpPr>
        <xdr:cNvPr id="434" name="直線コネクタ 433"/>
        <xdr:cNvCxnSpPr/>
      </xdr:nvCxnSpPr>
      <xdr:spPr>
        <a:xfrm>
          <a:off x="13004800" y="1309433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156211</xdr:rowOff>
    </xdr:from>
    <xdr:to>
      <xdr:col>20</xdr:col>
      <xdr:colOff>209550</xdr:colOff>
      <xdr:row>78</xdr:row>
      <xdr:rowOff>86361</xdr:rowOff>
    </xdr:to>
    <xdr:sp macro="" textlink="">
      <xdr:nvSpPr>
        <xdr:cNvPr id="435" name="フローチャート : 判断 434"/>
        <xdr:cNvSpPr/>
      </xdr:nvSpPr>
      <xdr:spPr>
        <a:xfrm>
          <a:off x="13843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71138</xdr:rowOff>
    </xdr:from>
    <xdr:ext cx="762000" cy="259045"/>
    <xdr:sp macro="" textlink="">
      <xdr:nvSpPr>
        <xdr:cNvPr id="436" name="テキスト ボックス 435"/>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104775</xdr:rowOff>
    </xdr:from>
    <xdr:to>
      <xdr:col>19</xdr:col>
      <xdr:colOff>6350</xdr:colOff>
      <xdr:row>78</xdr:row>
      <xdr:rowOff>34925</xdr:rowOff>
    </xdr:to>
    <xdr:sp macro="" textlink="">
      <xdr:nvSpPr>
        <xdr:cNvPr id="437" name="フローチャート : 判断 436"/>
        <xdr:cNvSpPr/>
      </xdr:nvSpPr>
      <xdr:spPr>
        <a:xfrm>
          <a:off x="129540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19702</xdr:rowOff>
    </xdr:from>
    <xdr:ext cx="762000" cy="259045"/>
    <xdr:sp macro="" textlink="">
      <xdr:nvSpPr>
        <xdr:cNvPr id="438" name="テキスト ボックス 437"/>
        <xdr:cNvSpPr txBox="1"/>
      </xdr:nvSpPr>
      <xdr:spPr>
        <a:xfrm>
          <a:off x="12623800" y="1339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59055</xdr:rowOff>
    </xdr:from>
    <xdr:to>
      <xdr:col>24</xdr:col>
      <xdr:colOff>82550</xdr:colOff>
      <xdr:row>77</xdr:row>
      <xdr:rowOff>160655</xdr:rowOff>
    </xdr:to>
    <xdr:sp macro="" textlink="">
      <xdr:nvSpPr>
        <xdr:cNvPr id="444" name="円/楕円 443"/>
        <xdr:cNvSpPr/>
      </xdr:nvSpPr>
      <xdr:spPr>
        <a:xfrm>
          <a:off x="16459200" y="1326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75582</xdr:rowOff>
    </xdr:from>
    <xdr:ext cx="762000" cy="259045"/>
    <xdr:sp macro="" textlink="">
      <xdr:nvSpPr>
        <xdr:cNvPr id="445" name="公債費以外該当値テキスト"/>
        <xdr:cNvSpPr txBox="1"/>
      </xdr:nvSpPr>
      <xdr:spPr>
        <a:xfrm>
          <a:off x="16598900" y="13105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156211</xdr:rowOff>
    </xdr:from>
    <xdr:to>
      <xdr:col>22</xdr:col>
      <xdr:colOff>615950</xdr:colOff>
      <xdr:row>77</xdr:row>
      <xdr:rowOff>86361</xdr:rowOff>
    </xdr:to>
    <xdr:sp macro="" textlink="">
      <xdr:nvSpPr>
        <xdr:cNvPr id="446" name="円/楕円 445"/>
        <xdr:cNvSpPr/>
      </xdr:nvSpPr>
      <xdr:spPr>
        <a:xfrm>
          <a:off x="15621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96538</xdr:rowOff>
    </xdr:from>
    <xdr:ext cx="736600" cy="259045"/>
    <xdr:sp macro="" textlink="">
      <xdr:nvSpPr>
        <xdr:cNvPr id="447" name="テキスト ボックス 446"/>
        <xdr:cNvSpPr txBox="1"/>
      </xdr:nvSpPr>
      <xdr:spPr>
        <a:xfrm>
          <a:off x="15290800" y="12955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30480</xdr:rowOff>
    </xdr:from>
    <xdr:to>
      <xdr:col>21</xdr:col>
      <xdr:colOff>412750</xdr:colOff>
      <xdr:row>76</xdr:row>
      <xdr:rowOff>132080</xdr:rowOff>
    </xdr:to>
    <xdr:sp macro="" textlink="">
      <xdr:nvSpPr>
        <xdr:cNvPr id="448" name="円/楕円 447"/>
        <xdr:cNvSpPr/>
      </xdr:nvSpPr>
      <xdr:spPr>
        <a:xfrm>
          <a:off x="14732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142257</xdr:rowOff>
    </xdr:from>
    <xdr:ext cx="762000" cy="259045"/>
    <xdr:sp macro="" textlink="">
      <xdr:nvSpPr>
        <xdr:cNvPr id="449" name="テキスト ボックス 448"/>
        <xdr:cNvSpPr txBox="1"/>
      </xdr:nvSpPr>
      <xdr:spPr>
        <a:xfrm>
          <a:off x="14401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36195</xdr:rowOff>
    </xdr:from>
    <xdr:to>
      <xdr:col>20</xdr:col>
      <xdr:colOff>209550</xdr:colOff>
      <xdr:row>76</xdr:row>
      <xdr:rowOff>137795</xdr:rowOff>
    </xdr:to>
    <xdr:sp macro="" textlink="">
      <xdr:nvSpPr>
        <xdr:cNvPr id="450" name="円/楕円 449"/>
        <xdr:cNvSpPr/>
      </xdr:nvSpPr>
      <xdr:spPr>
        <a:xfrm>
          <a:off x="13843000" y="1306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147972</xdr:rowOff>
    </xdr:from>
    <xdr:ext cx="762000" cy="259045"/>
    <xdr:sp macro="" textlink="">
      <xdr:nvSpPr>
        <xdr:cNvPr id="451" name="テキスト ボックス 450"/>
        <xdr:cNvSpPr txBox="1"/>
      </xdr:nvSpPr>
      <xdr:spPr>
        <a:xfrm>
          <a:off x="13512800" y="1283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13336</xdr:rowOff>
    </xdr:from>
    <xdr:to>
      <xdr:col>19</xdr:col>
      <xdr:colOff>6350</xdr:colOff>
      <xdr:row>76</xdr:row>
      <xdr:rowOff>114936</xdr:rowOff>
    </xdr:to>
    <xdr:sp macro="" textlink="">
      <xdr:nvSpPr>
        <xdr:cNvPr id="452" name="円/楕円 451"/>
        <xdr:cNvSpPr/>
      </xdr:nvSpPr>
      <xdr:spPr>
        <a:xfrm>
          <a:off x="12954000" y="1304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125112</xdr:rowOff>
    </xdr:from>
    <xdr:ext cx="762000" cy="259045"/>
    <xdr:sp macro="" textlink="">
      <xdr:nvSpPr>
        <xdr:cNvPr id="453" name="テキスト ボックス 452"/>
        <xdr:cNvSpPr txBox="1"/>
      </xdr:nvSpPr>
      <xdr:spPr>
        <a:xfrm>
          <a:off x="12623800" y="12812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福岡県糸島市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38379</xdr:rowOff>
    </xdr:from>
    <xdr:to>
      <xdr:col>4</xdr:col>
      <xdr:colOff>1117600</xdr:colOff>
      <xdr:row>19</xdr:row>
      <xdr:rowOff>88606</xdr:rowOff>
    </xdr:to>
    <xdr:cxnSp macro="">
      <xdr:nvCxnSpPr>
        <xdr:cNvPr id="47" name="直線コネクタ 46"/>
        <xdr:cNvCxnSpPr/>
      </xdr:nvCxnSpPr>
      <xdr:spPr bwMode="auto">
        <a:xfrm flipV="1">
          <a:off x="5651500" y="2143404"/>
          <a:ext cx="0" cy="12503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71874</xdr:rowOff>
    </xdr:from>
    <xdr:ext cx="762000" cy="259045"/>
    <xdr:sp macro="" textlink="">
      <xdr:nvSpPr>
        <xdr:cNvPr id="48" name="人口1人当たり決算額の推移最小値テキスト130"/>
        <xdr:cNvSpPr txBox="1"/>
      </xdr:nvSpPr>
      <xdr:spPr>
        <a:xfrm>
          <a:off x="5740400" y="337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53,268</a:t>
          </a:r>
          <a:endParaRPr kumimoji="1" lang="ja-JP" altLang="en-US" sz="1000" b="1">
            <a:latin typeface="ＭＳ Ｐゴシック"/>
          </a:endParaRPr>
        </a:p>
      </xdr:txBody>
    </xdr:sp>
    <xdr:clientData/>
  </xdr:oneCellAnchor>
  <xdr:twoCellAnchor>
    <xdr:from>
      <xdr:col>4</xdr:col>
      <xdr:colOff>1028700</xdr:colOff>
      <xdr:row>19</xdr:row>
      <xdr:rowOff>88606</xdr:rowOff>
    </xdr:from>
    <xdr:to>
      <xdr:col>5</xdr:col>
      <xdr:colOff>73025</xdr:colOff>
      <xdr:row>19</xdr:row>
      <xdr:rowOff>88606</xdr:rowOff>
    </xdr:to>
    <xdr:cxnSp macro="">
      <xdr:nvCxnSpPr>
        <xdr:cNvPr id="49" name="直線コネクタ 48"/>
        <xdr:cNvCxnSpPr/>
      </xdr:nvCxnSpPr>
      <xdr:spPr bwMode="auto">
        <a:xfrm>
          <a:off x="5562600" y="3393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124756</xdr:rowOff>
    </xdr:from>
    <xdr:ext cx="762000" cy="259045"/>
    <xdr:sp macro="" textlink="">
      <xdr:nvSpPr>
        <xdr:cNvPr id="50" name="人口1人当たり決算額の推移最大値テキスト130"/>
        <xdr:cNvSpPr txBox="1"/>
      </xdr:nvSpPr>
      <xdr:spPr>
        <a:xfrm>
          <a:off x="5740400" y="1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129,844</a:t>
          </a:r>
          <a:endParaRPr kumimoji="1" lang="ja-JP" altLang="en-US" sz="1000" b="1">
            <a:latin typeface="ＭＳ Ｐゴシック"/>
          </a:endParaRPr>
        </a:p>
      </xdr:txBody>
    </xdr:sp>
    <xdr:clientData/>
  </xdr:oneCellAnchor>
  <xdr:twoCellAnchor>
    <xdr:from>
      <xdr:col>4</xdr:col>
      <xdr:colOff>1028700</xdr:colOff>
      <xdr:row>12</xdr:row>
      <xdr:rowOff>38379</xdr:rowOff>
    </xdr:from>
    <xdr:to>
      <xdr:col>5</xdr:col>
      <xdr:colOff>73025</xdr:colOff>
      <xdr:row>12</xdr:row>
      <xdr:rowOff>38379</xdr:rowOff>
    </xdr:to>
    <xdr:cxnSp macro="">
      <xdr:nvCxnSpPr>
        <xdr:cNvPr id="51" name="直線コネクタ 50"/>
        <xdr:cNvCxnSpPr/>
      </xdr:nvCxnSpPr>
      <xdr:spPr bwMode="auto">
        <a:xfrm>
          <a:off x="5562600" y="214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61697</xdr:rowOff>
    </xdr:from>
    <xdr:to>
      <xdr:col>4</xdr:col>
      <xdr:colOff>1117600</xdr:colOff>
      <xdr:row>19</xdr:row>
      <xdr:rowOff>86679</xdr:rowOff>
    </xdr:to>
    <xdr:cxnSp macro="">
      <xdr:nvCxnSpPr>
        <xdr:cNvPr id="52" name="直線コネクタ 51"/>
        <xdr:cNvCxnSpPr/>
      </xdr:nvCxnSpPr>
      <xdr:spPr bwMode="auto">
        <a:xfrm flipV="1">
          <a:off x="5003800" y="3366872"/>
          <a:ext cx="647700" cy="24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106013</xdr:rowOff>
    </xdr:from>
    <xdr:ext cx="762000" cy="259045"/>
    <xdr:sp macro="" textlink="">
      <xdr:nvSpPr>
        <xdr:cNvPr id="53" name="人口1人当たり決算額の推移平均値テキスト130"/>
        <xdr:cNvSpPr txBox="1"/>
      </xdr:nvSpPr>
      <xdr:spPr>
        <a:xfrm>
          <a:off x="5740400" y="2725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89486</xdr:rowOff>
    </xdr:from>
    <xdr:to>
      <xdr:col>5</xdr:col>
      <xdr:colOff>34925</xdr:colOff>
      <xdr:row>17</xdr:row>
      <xdr:rowOff>19636</xdr:rowOff>
    </xdr:to>
    <xdr:sp macro="" textlink="">
      <xdr:nvSpPr>
        <xdr:cNvPr id="54" name="フローチャート : 判断 53"/>
        <xdr:cNvSpPr/>
      </xdr:nvSpPr>
      <xdr:spPr bwMode="auto">
        <a:xfrm>
          <a:off x="56007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86679</xdr:rowOff>
    </xdr:from>
    <xdr:to>
      <xdr:col>4</xdr:col>
      <xdr:colOff>469900</xdr:colOff>
      <xdr:row>19</xdr:row>
      <xdr:rowOff>120741</xdr:rowOff>
    </xdr:to>
    <xdr:cxnSp macro="">
      <xdr:nvCxnSpPr>
        <xdr:cNvPr id="55" name="直線コネクタ 54"/>
        <xdr:cNvCxnSpPr/>
      </xdr:nvCxnSpPr>
      <xdr:spPr bwMode="auto">
        <a:xfrm flipV="1">
          <a:off x="4305300" y="3391854"/>
          <a:ext cx="698500" cy="34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47326</xdr:rowOff>
    </xdr:from>
    <xdr:to>
      <xdr:col>4</xdr:col>
      <xdr:colOff>520700</xdr:colOff>
      <xdr:row>17</xdr:row>
      <xdr:rowOff>148926</xdr:rowOff>
    </xdr:to>
    <xdr:sp macro="" textlink="">
      <xdr:nvSpPr>
        <xdr:cNvPr id="56" name="フローチャート : 判断 55"/>
        <xdr:cNvSpPr/>
      </xdr:nvSpPr>
      <xdr:spPr bwMode="auto">
        <a:xfrm>
          <a:off x="4953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159103</xdr:rowOff>
    </xdr:from>
    <xdr:ext cx="736600" cy="259045"/>
    <xdr:sp macro="" textlink="">
      <xdr:nvSpPr>
        <xdr:cNvPr id="57" name="テキスト ボックス 56"/>
        <xdr:cNvSpPr txBox="1"/>
      </xdr:nvSpPr>
      <xdr:spPr>
        <a:xfrm>
          <a:off x="4622800" y="2778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105261</xdr:rowOff>
    </xdr:from>
    <xdr:to>
      <xdr:col>3</xdr:col>
      <xdr:colOff>904875</xdr:colOff>
      <xdr:row>19</xdr:row>
      <xdr:rowOff>120741</xdr:rowOff>
    </xdr:to>
    <xdr:cxnSp macro="">
      <xdr:nvCxnSpPr>
        <xdr:cNvPr id="58" name="直線コネクタ 57"/>
        <xdr:cNvCxnSpPr/>
      </xdr:nvCxnSpPr>
      <xdr:spPr bwMode="auto">
        <a:xfrm>
          <a:off x="3606800" y="3410436"/>
          <a:ext cx="698500" cy="15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69728</xdr:rowOff>
    </xdr:from>
    <xdr:to>
      <xdr:col>3</xdr:col>
      <xdr:colOff>955675</xdr:colOff>
      <xdr:row>17</xdr:row>
      <xdr:rowOff>171328</xdr:rowOff>
    </xdr:to>
    <xdr:sp macro="" textlink="">
      <xdr:nvSpPr>
        <xdr:cNvPr id="59" name="フローチャート : 判断 58"/>
        <xdr:cNvSpPr/>
      </xdr:nvSpPr>
      <xdr:spPr bwMode="auto">
        <a:xfrm>
          <a:off x="4254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10055</xdr:rowOff>
    </xdr:from>
    <xdr:ext cx="762000" cy="259045"/>
    <xdr:sp macro="" textlink="">
      <xdr:nvSpPr>
        <xdr:cNvPr id="60" name="テキスト ボックス 59"/>
        <xdr:cNvSpPr txBox="1"/>
      </xdr:nvSpPr>
      <xdr:spPr>
        <a:xfrm>
          <a:off x="3924300" y="280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81340</xdr:rowOff>
    </xdr:from>
    <xdr:to>
      <xdr:col>3</xdr:col>
      <xdr:colOff>206375</xdr:colOff>
      <xdr:row>19</xdr:row>
      <xdr:rowOff>105261</xdr:rowOff>
    </xdr:to>
    <xdr:cxnSp macro="">
      <xdr:nvCxnSpPr>
        <xdr:cNvPr id="61" name="直線コネクタ 60"/>
        <xdr:cNvCxnSpPr/>
      </xdr:nvCxnSpPr>
      <xdr:spPr bwMode="auto">
        <a:xfrm>
          <a:off x="2908300" y="3386515"/>
          <a:ext cx="698500" cy="23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37986</xdr:rowOff>
    </xdr:from>
    <xdr:to>
      <xdr:col>3</xdr:col>
      <xdr:colOff>257175</xdr:colOff>
      <xdr:row>17</xdr:row>
      <xdr:rowOff>139586</xdr:rowOff>
    </xdr:to>
    <xdr:sp macro="" textlink="">
      <xdr:nvSpPr>
        <xdr:cNvPr id="62" name="フローチャート : 判断 61"/>
        <xdr:cNvSpPr/>
      </xdr:nvSpPr>
      <xdr:spPr bwMode="auto">
        <a:xfrm>
          <a:off x="35560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149763</xdr:rowOff>
    </xdr:from>
    <xdr:ext cx="762000" cy="259045"/>
    <xdr:sp macro="" textlink="">
      <xdr:nvSpPr>
        <xdr:cNvPr id="63" name="テキスト ボックス 62"/>
        <xdr:cNvSpPr txBox="1"/>
      </xdr:nvSpPr>
      <xdr:spPr>
        <a:xfrm>
          <a:off x="32258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234</xdr:rowOff>
    </xdr:from>
    <xdr:to>
      <xdr:col>2</xdr:col>
      <xdr:colOff>692150</xdr:colOff>
      <xdr:row>17</xdr:row>
      <xdr:rowOff>101834</xdr:rowOff>
    </xdr:to>
    <xdr:sp macro="" textlink="">
      <xdr:nvSpPr>
        <xdr:cNvPr id="64" name="フローチャート : 判断 63"/>
        <xdr:cNvSpPr/>
      </xdr:nvSpPr>
      <xdr:spPr bwMode="auto">
        <a:xfrm>
          <a:off x="28575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112011</xdr:rowOff>
    </xdr:from>
    <xdr:ext cx="762000" cy="259045"/>
    <xdr:sp macro="" textlink="">
      <xdr:nvSpPr>
        <xdr:cNvPr id="65" name="テキスト ボックス 64"/>
        <xdr:cNvSpPr txBox="1"/>
      </xdr:nvSpPr>
      <xdr:spPr>
        <a:xfrm>
          <a:off x="25273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19</xdr:row>
      <xdr:rowOff>10897</xdr:rowOff>
    </xdr:from>
    <xdr:to>
      <xdr:col>5</xdr:col>
      <xdr:colOff>34925</xdr:colOff>
      <xdr:row>19</xdr:row>
      <xdr:rowOff>112497</xdr:rowOff>
    </xdr:to>
    <xdr:sp macro="" textlink="">
      <xdr:nvSpPr>
        <xdr:cNvPr id="71" name="円/楕円 70"/>
        <xdr:cNvSpPr/>
      </xdr:nvSpPr>
      <xdr:spPr bwMode="auto">
        <a:xfrm>
          <a:off x="5600700" y="3316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90924</xdr:rowOff>
    </xdr:from>
    <xdr:ext cx="762000" cy="259045"/>
    <xdr:sp macro="" textlink="">
      <xdr:nvSpPr>
        <xdr:cNvPr id="72" name="人口1人当たり決算額の推移該当値テキスト130"/>
        <xdr:cNvSpPr txBox="1"/>
      </xdr:nvSpPr>
      <xdr:spPr>
        <a:xfrm>
          <a:off x="5740400" y="32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54,916</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35879</xdr:rowOff>
    </xdr:from>
    <xdr:to>
      <xdr:col>4</xdr:col>
      <xdr:colOff>520700</xdr:colOff>
      <xdr:row>19</xdr:row>
      <xdr:rowOff>137479</xdr:rowOff>
    </xdr:to>
    <xdr:sp macro="" textlink="">
      <xdr:nvSpPr>
        <xdr:cNvPr id="73" name="円/楕円 72"/>
        <xdr:cNvSpPr/>
      </xdr:nvSpPr>
      <xdr:spPr bwMode="auto">
        <a:xfrm>
          <a:off x="4953000" y="3341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122256</xdr:rowOff>
    </xdr:from>
    <xdr:ext cx="736600" cy="259045"/>
    <xdr:sp macro="" textlink="">
      <xdr:nvSpPr>
        <xdr:cNvPr id="74" name="テキスト ボックス 73"/>
        <xdr:cNvSpPr txBox="1"/>
      </xdr:nvSpPr>
      <xdr:spPr>
        <a:xfrm>
          <a:off x="4622800" y="3427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53,386</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69941</xdr:rowOff>
    </xdr:from>
    <xdr:to>
      <xdr:col>3</xdr:col>
      <xdr:colOff>955675</xdr:colOff>
      <xdr:row>20</xdr:row>
      <xdr:rowOff>91</xdr:rowOff>
    </xdr:to>
    <xdr:sp macro="" textlink="">
      <xdr:nvSpPr>
        <xdr:cNvPr id="75" name="円/楕円 74"/>
        <xdr:cNvSpPr/>
      </xdr:nvSpPr>
      <xdr:spPr bwMode="auto">
        <a:xfrm>
          <a:off x="4254500" y="3375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156318</xdr:rowOff>
    </xdr:from>
    <xdr:ext cx="762000" cy="259045"/>
    <xdr:sp macro="" textlink="">
      <xdr:nvSpPr>
        <xdr:cNvPr id="76" name="テキスト ボックス 75"/>
        <xdr:cNvSpPr txBox="1"/>
      </xdr:nvSpPr>
      <xdr:spPr>
        <a:xfrm>
          <a:off x="3924300" y="346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51,300</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54461</xdr:rowOff>
    </xdr:from>
    <xdr:to>
      <xdr:col>3</xdr:col>
      <xdr:colOff>257175</xdr:colOff>
      <xdr:row>19</xdr:row>
      <xdr:rowOff>156061</xdr:rowOff>
    </xdr:to>
    <xdr:sp macro="" textlink="">
      <xdr:nvSpPr>
        <xdr:cNvPr id="77" name="円/楕円 76"/>
        <xdr:cNvSpPr/>
      </xdr:nvSpPr>
      <xdr:spPr bwMode="auto">
        <a:xfrm>
          <a:off x="3556000" y="3359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140838</xdr:rowOff>
    </xdr:from>
    <xdr:ext cx="762000" cy="259045"/>
    <xdr:sp macro="" textlink="">
      <xdr:nvSpPr>
        <xdr:cNvPr id="78" name="テキスト ボックス 77"/>
        <xdr:cNvSpPr txBox="1"/>
      </xdr:nvSpPr>
      <xdr:spPr>
        <a:xfrm>
          <a:off x="3225800" y="3446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52,248</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30540</xdr:rowOff>
    </xdr:from>
    <xdr:to>
      <xdr:col>2</xdr:col>
      <xdr:colOff>692150</xdr:colOff>
      <xdr:row>19</xdr:row>
      <xdr:rowOff>132140</xdr:rowOff>
    </xdr:to>
    <xdr:sp macro="" textlink="">
      <xdr:nvSpPr>
        <xdr:cNvPr id="79" name="円/楕円 78"/>
        <xdr:cNvSpPr/>
      </xdr:nvSpPr>
      <xdr:spPr bwMode="auto">
        <a:xfrm>
          <a:off x="2857500" y="3335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116917</xdr:rowOff>
    </xdr:from>
    <xdr:ext cx="762000" cy="259045"/>
    <xdr:sp macro="" textlink="">
      <xdr:nvSpPr>
        <xdr:cNvPr id="80" name="テキスト ボックス 79"/>
        <xdr:cNvSpPr txBox="1"/>
      </xdr:nvSpPr>
      <xdr:spPr>
        <a:xfrm>
          <a:off x="2527300" y="342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53,713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30919</xdr:rowOff>
    </xdr:from>
    <xdr:to>
      <xdr:col>4</xdr:col>
      <xdr:colOff>1117600</xdr:colOff>
      <xdr:row>38</xdr:row>
      <xdr:rowOff>115387</xdr:rowOff>
    </xdr:to>
    <xdr:cxnSp macro="">
      <xdr:nvCxnSpPr>
        <xdr:cNvPr id="107" name="直線コネクタ 106"/>
        <xdr:cNvCxnSpPr/>
      </xdr:nvCxnSpPr>
      <xdr:spPr bwMode="auto">
        <a:xfrm flipV="1">
          <a:off x="5651500" y="6298369"/>
          <a:ext cx="0" cy="12846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87464</xdr:rowOff>
    </xdr:from>
    <xdr:ext cx="762000" cy="259045"/>
    <xdr:sp macro="" textlink="">
      <xdr:nvSpPr>
        <xdr:cNvPr id="108" name="人口1人当たり決算額の推移最小値テキスト445"/>
        <xdr:cNvSpPr txBox="1"/>
      </xdr:nvSpPr>
      <xdr:spPr>
        <a:xfrm>
          <a:off x="5740400" y="755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-4,492</a:t>
          </a:r>
          <a:endParaRPr kumimoji="1" lang="ja-JP" altLang="en-US" sz="1000" b="1">
            <a:latin typeface="ＭＳ Ｐゴシック"/>
          </a:endParaRPr>
        </a:p>
      </xdr:txBody>
    </xdr:sp>
    <xdr:clientData/>
  </xdr:oneCellAnchor>
  <xdr:twoCellAnchor>
    <xdr:from>
      <xdr:col>4</xdr:col>
      <xdr:colOff>1028700</xdr:colOff>
      <xdr:row>38</xdr:row>
      <xdr:rowOff>115387</xdr:rowOff>
    </xdr:from>
    <xdr:to>
      <xdr:col>5</xdr:col>
      <xdr:colOff>73025</xdr:colOff>
      <xdr:row>38</xdr:row>
      <xdr:rowOff>115387</xdr:rowOff>
    </xdr:to>
    <xdr:cxnSp macro="">
      <xdr:nvCxnSpPr>
        <xdr:cNvPr id="109" name="直線コネクタ 108"/>
        <xdr:cNvCxnSpPr/>
      </xdr:nvCxnSpPr>
      <xdr:spPr bwMode="auto">
        <a:xfrm>
          <a:off x="5562600" y="75829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117296</xdr:rowOff>
    </xdr:from>
    <xdr:ext cx="762000" cy="259045"/>
    <xdr:sp macro="" textlink="">
      <xdr:nvSpPr>
        <xdr:cNvPr id="110" name="人口1人当たり決算額の推移最大値テキスト445"/>
        <xdr:cNvSpPr txBox="1"/>
      </xdr:nvSpPr>
      <xdr:spPr>
        <a:xfrm>
          <a:off x="5740400" y="604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4</xdr:col>
      <xdr:colOff>1028700</xdr:colOff>
      <xdr:row>34</xdr:row>
      <xdr:rowOff>30919</xdr:rowOff>
    </xdr:from>
    <xdr:to>
      <xdr:col>5</xdr:col>
      <xdr:colOff>73025</xdr:colOff>
      <xdr:row>34</xdr:row>
      <xdr:rowOff>30919</xdr:rowOff>
    </xdr:to>
    <xdr:cxnSp macro="">
      <xdr:nvCxnSpPr>
        <xdr:cNvPr id="111" name="直線コネクタ 110"/>
        <xdr:cNvCxnSpPr/>
      </xdr:nvCxnSpPr>
      <xdr:spPr bwMode="auto">
        <a:xfrm>
          <a:off x="5562600" y="6298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35514</xdr:rowOff>
    </xdr:from>
    <xdr:to>
      <xdr:col>4</xdr:col>
      <xdr:colOff>1117600</xdr:colOff>
      <xdr:row>37</xdr:row>
      <xdr:rowOff>102448</xdr:rowOff>
    </xdr:to>
    <xdr:cxnSp macro="">
      <xdr:nvCxnSpPr>
        <xdr:cNvPr id="112" name="直線コネクタ 111"/>
        <xdr:cNvCxnSpPr/>
      </xdr:nvCxnSpPr>
      <xdr:spPr bwMode="auto">
        <a:xfrm>
          <a:off x="5003800" y="7160214"/>
          <a:ext cx="647700" cy="66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222960</xdr:rowOff>
    </xdr:from>
    <xdr:ext cx="762000" cy="259045"/>
    <xdr:sp macro="" textlink="">
      <xdr:nvSpPr>
        <xdr:cNvPr id="113" name="人口1人当たり決算額の推移平均値テキスト445"/>
        <xdr:cNvSpPr txBox="1"/>
      </xdr:nvSpPr>
      <xdr:spPr>
        <a:xfrm>
          <a:off x="5740400" y="6833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34983</xdr:rowOff>
    </xdr:from>
    <xdr:to>
      <xdr:col>5</xdr:col>
      <xdr:colOff>34925</xdr:colOff>
      <xdr:row>36</xdr:row>
      <xdr:rowOff>136583</xdr:rowOff>
    </xdr:to>
    <xdr:sp macro="" textlink="">
      <xdr:nvSpPr>
        <xdr:cNvPr id="114" name="フローチャート : 判断 113"/>
        <xdr:cNvSpPr/>
      </xdr:nvSpPr>
      <xdr:spPr bwMode="auto">
        <a:xfrm>
          <a:off x="56007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322453</xdr:rowOff>
    </xdr:from>
    <xdr:to>
      <xdr:col>4</xdr:col>
      <xdr:colOff>469900</xdr:colOff>
      <xdr:row>37</xdr:row>
      <xdr:rowOff>35514</xdr:rowOff>
    </xdr:to>
    <xdr:cxnSp macro="">
      <xdr:nvCxnSpPr>
        <xdr:cNvPr id="115" name="直線コネクタ 114"/>
        <xdr:cNvCxnSpPr/>
      </xdr:nvCxnSpPr>
      <xdr:spPr bwMode="auto">
        <a:xfrm>
          <a:off x="4305300" y="6932803"/>
          <a:ext cx="698500" cy="227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112388</xdr:rowOff>
    </xdr:from>
    <xdr:to>
      <xdr:col>4</xdr:col>
      <xdr:colOff>520700</xdr:colOff>
      <xdr:row>37</xdr:row>
      <xdr:rowOff>42538</xdr:rowOff>
    </xdr:to>
    <xdr:sp macro="" textlink="">
      <xdr:nvSpPr>
        <xdr:cNvPr id="116" name="フローチャート : 判断 115"/>
        <xdr:cNvSpPr/>
      </xdr:nvSpPr>
      <xdr:spPr bwMode="auto">
        <a:xfrm>
          <a:off x="4953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224165</xdr:rowOff>
    </xdr:from>
    <xdr:ext cx="736600" cy="259045"/>
    <xdr:sp macro="" textlink="">
      <xdr:nvSpPr>
        <xdr:cNvPr id="117" name="テキスト ボックス 116"/>
        <xdr:cNvSpPr txBox="1"/>
      </xdr:nvSpPr>
      <xdr:spPr>
        <a:xfrm>
          <a:off x="4622800" y="68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251016</xdr:rowOff>
    </xdr:from>
    <xdr:to>
      <xdr:col>3</xdr:col>
      <xdr:colOff>904875</xdr:colOff>
      <xdr:row>35</xdr:row>
      <xdr:rowOff>322453</xdr:rowOff>
    </xdr:to>
    <xdr:cxnSp macro="">
      <xdr:nvCxnSpPr>
        <xdr:cNvPr id="118" name="直線コネクタ 117"/>
        <xdr:cNvCxnSpPr/>
      </xdr:nvCxnSpPr>
      <xdr:spPr bwMode="auto">
        <a:xfrm>
          <a:off x="3606800" y="6861366"/>
          <a:ext cx="698500" cy="71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67125</xdr:rowOff>
    </xdr:from>
    <xdr:to>
      <xdr:col>3</xdr:col>
      <xdr:colOff>955675</xdr:colOff>
      <xdr:row>36</xdr:row>
      <xdr:rowOff>168725</xdr:rowOff>
    </xdr:to>
    <xdr:sp macro="" textlink="">
      <xdr:nvSpPr>
        <xdr:cNvPr id="119" name="フローチャート : 判断 118"/>
        <xdr:cNvSpPr/>
      </xdr:nvSpPr>
      <xdr:spPr bwMode="auto">
        <a:xfrm>
          <a:off x="4254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153502</xdr:rowOff>
    </xdr:from>
    <xdr:ext cx="762000" cy="259045"/>
    <xdr:sp macro="" textlink="">
      <xdr:nvSpPr>
        <xdr:cNvPr id="120" name="テキスト ボックス 119"/>
        <xdr:cNvSpPr txBox="1"/>
      </xdr:nvSpPr>
      <xdr:spPr>
        <a:xfrm>
          <a:off x="39243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211627</xdr:rowOff>
    </xdr:from>
    <xdr:to>
      <xdr:col>3</xdr:col>
      <xdr:colOff>206375</xdr:colOff>
      <xdr:row>35</xdr:row>
      <xdr:rowOff>251016</xdr:rowOff>
    </xdr:to>
    <xdr:cxnSp macro="">
      <xdr:nvCxnSpPr>
        <xdr:cNvPr id="121" name="直線コネクタ 120"/>
        <xdr:cNvCxnSpPr/>
      </xdr:nvCxnSpPr>
      <xdr:spPr bwMode="auto">
        <a:xfrm>
          <a:off x="2908300" y="6821977"/>
          <a:ext cx="698500" cy="39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32423</xdr:rowOff>
    </xdr:from>
    <xdr:to>
      <xdr:col>3</xdr:col>
      <xdr:colOff>257175</xdr:colOff>
      <xdr:row>36</xdr:row>
      <xdr:rowOff>134023</xdr:rowOff>
    </xdr:to>
    <xdr:sp macro="" textlink="">
      <xdr:nvSpPr>
        <xdr:cNvPr id="122" name="フローチャート : 判断 121"/>
        <xdr:cNvSpPr/>
      </xdr:nvSpPr>
      <xdr:spPr bwMode="auto">
        <a:xfrm>
          <a:off x="3556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118800</xdr:rowOff>
    </xdr:from>
    <xdr:ext cx="762000" cy="259045"/>
    <xdr:sp macro="" textlink="">
      <xdr:nvSpPr>
        <xdr:cNvPr id="123" name="テキスト ボックス 122"/>
        <xdr:cNvSpPr txBox="1"/>
      </xdr:nvSpPr>
      <xdr:spPr>
        <a:xfrm>
          <a:off x="32258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335569</xdr:rowOff>
    </xdr:from>
    <xdr:to>
      <xdr:col>2</xdr:col>
      <xdr:colOff>692150</xdr:colOff>
      <xdr:row>36</xdr:row>
      <xdr:rowOff>94269</xdr:rowOff>
    </xdr:to>
    <xdr:sp macro="" textlink="">
      <xdr:nvSpPr>
        <xdr:cNvPr id="124" name="フローチャート : 判断 123"/>
        <xdr:cNvSpPr/>
      </xdr:nvSpPr>
      <xdr:spPr bwMode="auto">
        <a:xfrm>
          <a:off x="2857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79046</xdr:rowOff>
    </xdr:from>
    <xdr:ext cx="762000" cy="259045"/>
    <xdr:sp macro="" textlink="">
      <xdr:nvSpPr>
        <xdr:cNvPr id="125" name="テキスト ボックス 124"/>
        <xdr:cNvSpPr txBox="1"/>
      </xdr:nvSpPr>
      <xdr:spPr>
        <a:xfrm>
          <a:off x="2527300" y="70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51648</xdr:rowOff>
    </xdr:from>
    <xdr:to>
      <xdr:col>5</xdr:col>
      <xdr:colOff>34925</xdr:colOff>
      <xdr:row>37</xdr:row>
      <xdr:rowOff>153248</xdr:rowOff>
    </xdr:to>
    <xdr:sp macro="" textlink="">
      <xdr:nvSpPr>
        <xdr:cNvPr id="131" name="円/楕円 130"/>
        <xdr:cNvSpPr/>
      </xdr:nvSpPr>
      <xdr:spPr bwMode="auto">
        <a:xfrm>
          <a:off x="5600700" y="7176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23725</xdr:rowOff>
    </xdr:from>
    <xdr:ext cx="762000" cy="259045"/>
    <xdr:sp macro="" textlink="">
      <xdr:nvSpPr>
        <xdr:cNvPr id="132" name="人口1人当たり決算額の推移該当値テキスト445"/>
        <xdr:cNvSpPr txBox="1"/>
      </xdr:nvSpPr>
      <xdr:spPr>
        <a:xfrm>
          <a:off x="5740400" y="714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11,074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156164</xdr:rowOff>
    </xdr:from>
    <xdr:to>
      <xdr:col>4</xdr:col>
      <xdr:colOff>520700</xdr:colOff>
      <xdr:row>37</xdr:row>
      <xdr:rowOff>86314</xdr:rowOff>
    </xdr:to>
    <xdr:sp macro="" textlink="">
      <xdr:nvSpPr>
        <xdr:cNvPr id="133" name="円/楕円 132"/>
        <xdr:cNvSpPr/>
      </xdr:nvSpPr>
      <xdr:spPr bwMode="auto">
        <a:xfrm>
          <a:off x="4953000" y="7109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71091</xdr:rowOff>
    </xdr:from>
    <xdr:ext cx="736600" cy="259045"/>
    <xdr:sp macro="" textlink="">
      <xdr:nvSpPr>
        <xdr:cNvPr id="134" name="テキスト ボックス 133"/>
        <xdr:cNvSpPr txBox="1"/>
      </xdr:nvSpPr>
      <xdr:spPr>
        <a:xfrm>
          <a:off x="4622800" y="7195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14,002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271653</xdr:rowOff>
    </xdr:from>
    <xdr:to>
      <xdr:col>3</xdr:col>
      <xdr:colOff>955675</xdr:colOff>
      <xdr:row>36</xdr:row>
      <xdr:rowOff>30353</xdr:rowOff>
    </xdr:to>
    <xdr:sp macro="" textlink="">
      <xdr:nvSpPr>
        <xdr:cNvPr id="135" name="円/楕円 134"/>
        <xdr:cNvSpPr/>
      </xdr:nvSpPr>
      <xdr:spPr bwMode="auto">
        <a:xfrm>
          <a:off x="4254500" y="6882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40530</xdr:rowOff>
    </xdr:from>
    <xdr:ext cx="762000" cy="259045"/>
    <xdr:sp macro="" textlink="">
      <xdr:nvSpPr>
        <xdr:cNvPr id="136" name="テキスト ボックス 135"/>
        <xdr:cNvSpPr txBox="1"/>
      </xdr:nvSpPr>
      <xdr:spPr>
        <a:xfrm>
          <a:off x="3924300" y="665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23,950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200216</xdr:rowOff>
    </xdr:from>
    <xdr:to>
      <xdr:col>3</xdr:col>
      <xdr:colOff>257175</xdr:colOff>
      <xdr:row>35</xdr:row>
      <xdr:rowOff>301816</xdr:rowOff>
    </xdr:to>
    <xdr:sp macro="" textlink="">
      <xdr:nvSpPr>
        <xdr:cNvPr id="137" name="円/楕円 136"/>
        <xdr:cNvSpPr/>
      </xdr:nvSpPr>
      <xdr:spPr bwMode="auto">
        <a:xfrm>
          <a:off x="3556000" y="6810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311993</xdr:rowOff>
    </xdr:from>
    <xdr:ext cx="762000" cy="259045"/>
    <xdr:sp macro="" textlink="">
      <xdr:nvSpPr>
        <xdr:cNvPr id="138" name="テキスト ボックス 137"/>
        <xdr:cNvSpPr txBox="1"/>
      </xdr:nvSpPr>
      <xdr:spPr>
        <a:xfrm>
          <a:off x="3225800" y="6579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27,075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160827</xdr:rowOff>
    </xdr:from>
    <xdr:to>
      <xdr:col>2</xdr:col>
      <xdr:colOff>692150</xdr:colOff>
      <xdr:row>35</xdr:row>
      <xdr:rowOff>262427</xdr:rowOff>
    </xdr:to>
    <xdr:sp macro="" textlink="">
      <xdr:nvSpPr>
        <xdr:cNvPr id="139" name="円/楕円 138"/>
        <xdr:cNvSpPr/>
      </xdr:nvSpPr>
      <xdr:spPr bwMode="auto">
        <a:xfrm>
          <a:off x="2857500" y="6771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272604</xdr:rowOff>
    </xdr:from>
    <xdr:ext cx="762000" cy="259045"/>
    <xdr:sp macro="" textlink="">
      <xdr:nvSpPr>
        <xdr:cNvPr id="140" name="テキスト ボックス 139"/>
        <xdr:cNvSpPr txBox="1"/>
      </xdr:nvSpPr>
      <xdr:spPr>
        <a:xfrm>
          <a:off x="2527300" y="6540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28,798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福岡県糸島市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100,126
99,461
215.70
35,831,661
34,229,260
1,523,578
20,354,125
29,523,500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30.2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16732</xdr:rowOff>
    </xdr:from>
    <xdr:to>
      <xdr:col>6</xdr:col>
      <xdr:colOff>510540</xdr:colOff>
      <xdr:row>38</xdr:row>
      <xdr:rowOff>113526</xdr:rowOff>
    </xdr:to>
    <xdr:cxnSp macro="">
      <xdr:nvCxnSpPr>
        <xdr:cNvPr id="56" name="直線コネクタ 55"/>
        <xdr:cNvCxnSpPr/>
      </xdr:nvCxnSpPr>
      <xdr:spPr>
        <a:xfrm flipV="1">
          <a:off x="4633595" y="5160232"/>
          <a:ext cx="1270" cy="146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117353</xdr:rowOff>
    </xdr:from>
    <xdr:ext cx="534377" cy="259045"/>
    <xdr:sp macro="" textlink="">
      <xdr:nvSpPr>
        <xdr:cNvPr id="57" name="人件費最小値テキスト"/>
        <xdr:cNvSpPr txBox="1"/>
      </xdr:nvSpPr>
      <xdr:spPr>
        <a:xfrm>
          <a:off x="4686300" y="663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45,374</a:t>
          </a:r>
          <a:endParaRPr kumimoji="1" lang="ja-JP" altLang="en-US" sz="1000" b="1">
            <a:latin typeface="ＭＳ Ｐゴシック"/>
          </a:endParaRPr>
        </a:p>
      </xdr:txBody>
    </xdr:sp>
    <xdr:clientData/>
  </xdr:oneCellAnchor>
  <xdr:twoCellAnchor>
    <xdr:from>
      <xdr:col>6</xdr:col>
      <xdr:colOff>422275</xdr:colOff>
      <xdr:row>38</xdr:row>
      <xdr:rowOff>113526</xdr:rowOff>
    </xdr:from>
    <xdr:to>
      <xdr:col>6</xdr:col>
      <xdr:colOff>600075</xdr:colOff>
      <xdr:row>38</xdr:row>
      <xdr:rowOff>113526</xdr:rowOff>
    </xdr:to>
    <xdr:cxnSp macro="">
      <xdr:nvCxnSpPr>
        <xdr:cNvPr id="58" name="直線コネクタ 57"/>
        <xdr:cNvCxnSpPr/>
      </xdr:nvCxnSpPr>
      <xdr:spPr>
        <a:xfrm>
          <a:off x="4546600" y="662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134859</xdr:rowOff>
    </xdr:from>
    <xdr:ext cx="599010" cy="259045"/>
    <xdr:sp macro="" textlink="">
      <xdr:nvSpPr>
        <xdr:cNvPr id="59" name="人件費最大値テキスト"/>
        <xdr:cNvSpPr txBox="1"/>
      </xdr:nvSpPr>
      <xdr:spPr>
        <a:xfrm>
          <a:off x="4686300" y="493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122,455</a:t>
          </a:r>
          <a:endParaRPr kumimoji="1" lang="ja-JP" altLang="en-US" sz="1000" b="1">
            <a:latin typeface="ＭＳ Ｐゴシック"/>
          </a:endParaRPr>
        </a:p>
      </xdr:txBody>
    </xdr:sp>
    <xdr:clientData/>
  </xdr:oneCellAnchor>
  <xdr:twoCellAnchor>
    <xdr:from>
      <xdr:col>6</xdr:col>
      <xdr:colOff>422275</xdr:colOff>
      <xdr:row>30</xdr:row>
      <xdr:rowOff>16732</xdr:rowOff>
    </xdr:from>
    <xdr:to>
      <xdr:col>6</xdr:col>
      <xdr:colOff>600075</xdr:colOff>
      <xdr:row>30</xdr:row>
      <xdr:rowOff>16732</xdr:rowOff>
    </xdr:to>
    <xdr:cxnSp macro="">
      <xdr:nvCxnSpPr>
        <xdr:cNvPr id="60" name="直線コネクタ 59"/>
        <xdr:cNvCxnSpPr/>
      </xdr:nvCxnSpPr>
      <xdr:spPr>
        <a:xfrm>
          <a:off x="4546600" y="516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157664</xdr:rowOff>
    </xdr:from>
    <xdr:to>
      <xdr:col>6</xdr:col>
      <xdr:colOff>511175</xdr:colOff>
      <xdr:row>37</xdr:row>
      <xdr:rowOff>160750</xdr:rowOff>
    </xdr:to>
    <xdr:cxnSp macro="">
      <xdr:nvCxnSpPr>
        <xdr:cNvPr id="61" name="直線コネクタ 60"/>
        <xdr:cNvCxnSpPr/>
      </xdr:nvCxnSpPr>
      <xdr:spPr>
        <a:xfrm flipV="1">
          <a:off x="3797300" y="6501314"/>
          <a:ext cx="8382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87031</xdr:rowOff>
    </xdr:from>
    <xdr:ext cx="534377" cy="259045"/>
    <xdr:sp macro="" textlink="">
      <xdr:nvSpPr>
        <xdr:cNvPr id="62" name="人件費平均値テキスト"/>
        <xdr:cNvSpPr txBox="1"/>
      </xdr:nvSpPr>
      <xdr:spPr>
        <a:xfrm>
          <a:off x="4686300" y="5916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64154</xdr:rowOff>
    </xdr:from>
    <xdr:to>
      <xdr:col>6</xdr:col>
      <xdr:colOff>561975</xdr:colOff>
      <xdr:row>35</xdr:row>
      <xdr:rowOff>165754</xdr:rowOff>
    </xdr:to>
    <xdr:sp macro="" textlink="">
      <xdr:nvSpPr>
        <xdr:cNvPr id="63" name="フローチャート : 判断 62"/>
        <xdr:cNvSpPr/>
      </xdr:nvSpPr>
      <xdr:spPr>
        <a:xfrm>
          <a:off x="45847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160750</xdr:rowOff>
    </xdr:from>
    <xdr:to>
      <xdr:col>5</xdr:col>
      <xdr:colOff>358775</xdr:colOff>
      <xdr:row>38</xdr:row>
      <xdr:rowOff>19951</xdr:rowOff>
    </xdr:to>
    <xdr:cxnSp macro="">
      <xdr:nvCxnSpPr>
        <xdr:cNvPr id="64" name="直線コネクタ 63"/>
        <xdr:cNvCxnSpPr/>
      </xdr:nvCxnSpPr>
      <xdr:spPr>
        <a:xfrm flipV="1">
          <a:off x="2908300" y="6504400"/>
          <a:ext cx="889000" cy="3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29578</xdr:rowOff>
    </xdr:from>
    <xdr:to>
      <xdr:col>5</xdr:col>
      <xdr:colOff>409575</xdr:colOff>
      <xdr:row>36</xdr:row>
      <xdr:rowOff>131178</xdr:rowOff>
    </xdr:to>
    <xdr:sp macro="" textlink="">
      <xdr:nvSpPr>
        <xdr:cNvPr id="65" name="フローチャート : 判断 64"/>
        <xdr:cNvSpPr/>
      </xdr:nvSpPr>
      <xdr:spPr>
        <a:xfrm>
          <a:off x="3746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147705</xdr:rowOff>
    </xdr:from>
    <xdr:ext cx="534377" cy="259045"/>
    <xdr:sp macro="" textlink="">
      <xdr:nvSpPr>
        <xdr:cNvPr id="66" name="テキスト ボックス 65"/>
        <xdr:cNvSpPr txBox="1"/>
      </xdr:nvSpPr>
      <xdr:spPr>
        <a:xfrm>
          <a:off x="3530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6903</xdr:rowOff>
    </xdr:from>
    <xdr:to>
      <xdr:col>4</xdr:col>
      <xdr:colOff>155575</xdr:colOff>
      <xdr:row>38</xdr:row>
      <xdr:rowOff>19951</xdr:rowOff>
    </xdr:to>
    <xdr:cxnSp macro="">
      <xdr:nvCxnSpPr>
        <xdr:cNvPr id="67" name="直線コネクタ 66"/>
        <xdr:cNvCxnSpPr/>
      </xdr:nvCxnSpPr>
      <xdr:spPr>
        <a:xfrm>
          <a:off x="2019300" y="6522003"/>
          <a:ext cx="889000" cy="1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36760</xdr:rowOff>
    </xdr:from>
    <xdr:to>
      <xdr:col>4</xdr:col>
      <xdr:colOff>206375</xdr:colOff>
      <xdr:row>36</xdr:row>
      <xdr:rowOff>138360</xdr:rowOff>
    </xdr:to>
    <xdr:sp macro="" textlink="">
      <xdr:nvSpPr>
        <xdr:cNvPr id="68" name="フローチャート : 判断 67"/>
        <xdr:cNvSpPr/>
      </xdr:nvSpPr>
      <xdr:spPr>
        <a:xfrm>
          <a:off x="2857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154887</xdr:rowOff>
    </xdr:from>
    <xdr:ext cx="534377" cy="259045"/>
    <xdr:sp macro="" textlink="">
      <xdr:nvSpPr>
        <xdr:cNvPr id="69" name="テキスト ボックス 68"/>
        <xdr:cNvSpPr txBox="1"/>
      </xdr:nvSpPr>
      <xdr:spPr>
        <a:xfrm>
          <a:off x="2641111" y="59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142881</xdr:rowOff>
    </xdr:from>
    <xdr:to>
      <xdr:col>2</xdr:col>
      <xdr:colOff>638175</xdr:colOff>
      <xdr:row>38</xdr:row>
      <xdr:rowOff>6903</xdr:rowOff>
    </xdr:to>
    <xdr:cxnSp macro="">
      <xdr:nvCxnSpPr>
        <xdr:cNvPr id="70" name="直線コネクタ 69"/>
        <xdr:cNvCxnSpPr/>
      </xdr:nvCxnSpPr>
      <xdr:spPr>
        <a:xfrm>
          <a:off x="1130300" y="6486531"/>
          <a:ext cx="889000" cy="3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169310</xdr:rowOff>
    </xdr:from>
    <xdr:to>
      <xdr:col>3</xdr:col>
      <xdr:colOff>3175</xdr:colOff>
      <xdr:row>36</xdr:row>
      <xdr:rowOff>99460</xdr:rowOff>
    </xdr:to>
    <xdr:sp macro="" textlink="">
      <xdr:nvSpPr>
        <xdr:cNvPr id="71" name="フローチャート : 判断 70"/>
        <xdr:cNvSpPr/>
      </xdr:nvSpPr>
      <xdr:spPr>
        <a:xfrm>
          <a:off x="1968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115987</xdr:rowOff>
    </xdr:from>
    <xdr:ext cx="534377" cy="259045"/>
    <xdr:sp macro="" textlink="">
      <xdr:nvSpPr>
        <xdr:cNvPr id="72" name="テキスト ボックス 71"/>
        <xdr:cNvSpPr txBox="1"/>
      </xdr:nvSpPr>
      <xdr:spPr>
        <a:xfrm>
          <a:off x="1752111" y="594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123418</xdr:rowOff>
    </xdr:from>
    <xdr:to>
      <xdr:col>1</xdr:col>
      <xdr:colOff>485775</xdr:colOff>
      <xdr:row>36</xdr:row>
      <xdr:rowOff>53568</xdr:rowOff>
    </xdr:to>
    <xdr:sp macro="" textlink="">
      <xdr:nvSpPr>
        <xdr:cNvPr id="73" name="フローチャート : 判断 72"/>
        <xdr:cNvSpPr/>
      </xdr:nvSpPr>
      <xdr:spPr>
        <a:xfrm>
          <a:off x="1079500" y="612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70095</xdr:rowOff>
    </xdr:from>
    <xdr:ext cx="534377" cy="259045"/>
    <xdr:sp macro="" textlink="">
      <xdr:nvSpPr>
        <xdr:cNvPr id="74" name="テキスト ボックス 73"/>
        <xdr:cNvSpPr txBox="1"/>
      </xdr:nvSpPr>
      <xdr:spPr>
        <a:xfrm>
          <a:off x="863111" y="589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106864</xdr:rowOff>
    </xdr:from>
    <xdr:to>
      <xdr:col>6</xdr:col>
      <xdr:colOff>561975</xdr:colOff>
      <xdr:row>38</xdr:row>
      <xdr:rowOff>37014</xdr:rowOff>
    </xdr:to>
    <xdr:sp macro="" textlink="">
      <xdr:nvSpPr>
        <xdr:cNvPr id="80" name="円/楕円 79"/>
        <xdr:cNvSpPr/>
      </xdr:nvSpPr>
      <xdr:spPr>
        <a:xfrm>
          <a:off x="4584700" y="645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85291</xdr:rowOff>
    </xdr:from>
    <xdr:ext cx="534377" cy="259045"/>
    <xdr:sp macro="" textlink="">
      <xdr:nvSpPr>
        <xdr:cNvPr id="81" name="人件費該当値テキスト"/>
        <xdr:cNvSpPr txBox="1"/>
      </xdr:nvSpPr>
      <xdr:spPr>
        <a:xfrm>
          <a:off x="4686300" y="642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52,057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109950</xdr:rowOff>
    </xdr:from>
    <xdr:to>
      <xdr:col>5</xdr:col>
      <xdr:colOff>409575</xdr:colOff>
      <xdr:row>38</xdr:row>
      <xdr:rowOff>40100</xdr:rowOff>
    </xdr:to>
    <xdr:sp macro="" textlink="">
      <xdr:nvSpPr>
        <xdr:cNvPr id="82" name="円/楕円 81"/>
        <xdr:cNvSpPr/>
      </xdr:nvSpPr>
      <xdr:spPr>
        <a:xfrm>
          <a:off x="3746500" y="64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31227</xdr:rowOff>
    </xdr:from>
    <xdr:ext cx="534377" cy="259045"/>
    <xdr:sp macro="" textlink="">
      <xdr:nvSpPr>
        <xdr:cNvPr id="83" name="テキスト ボックス 82"/>
        <xdr:cNvSpPr txBox="1"/>
      </xdr:nvSpPr>
      <xdr:spPr>
        <a:xfrm>
          <a:off x="3530111" y="654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51,895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140602</xdr:rowOff>
    </xdr:from>
    <xdr:to>
      <xdr:col>4</xdr:col>
      <xdr:colOff>206375</xdr:colOff>
      <xdr:row>38</xdr:row>
      <xdr:rowOff>70752</xdr:rowOff>
    </xdr:to>
    <xdr:sp macro="" textlink="">
      <xdr:nvSpPr>
        <xdr:cNvPr id="84" name="円/楕円 83"/>
        <xdr:cNvSpPr/>
      </xdr:nvSpPr>
      <xdr:spPr>
        <a:xfrm>
          <a:off x="2857500" y="648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61878</xdr:rowOff>
    </xdr:from>
    <xdr:ext cx="534377" cy="259045"/>
    <xdr:sp macro="" textlink="">
      <xdr:nvSpPr>
        <xdr:cNvPr id="85" name="テキスト ボックス 84"/>
        <xdr:cNvSpPr txBox="1"/>
      </xdr:nvSpPr>
      <xdr:spPr>
        <a:xfrm>
          <a:off x="2641111" y="657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50,286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127552</xdr:rowOff>
    </xdr:from>
    <xdr:to>
      <xdr:col>3</xdr:col>
      <xdr:colOff>3175</xdr:colOff>
      <xdr:row>38</xdr:row>
      <xdr:rowOff>57702</xdr:rowOff>
    </xdr:to>
    <xdr:sp macro="" textlink="">
      <xdr:nvSpPr>
        <xdr:cNvPr id="86" name="円/楕円 85"/>
        <xdr:cNvSpPr/>
      </xdr:nvSpPr>
      <xdr:spPr>
        <a:xfrm>
          <a:off x="1968500" y="647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48830</xdr:rowOff>
    </xdr:from>
    <xdr:ext cx="534377" cy="259045"/>
    <xdr:sp macro="" textlink="">
      <xdr:nvSpPr>
        <xdr:cNvPr id="87" name="テキスト ボックス 86"/>
        <xdr:cNvSpPr txBox="1"/>
      </xdr:nvSpPr>
      <xdr:spPr>
        <a:xfrm>
          <a:off x="1752111" y="656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50,971</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92081</xdr:rowOff>
    </xdr:from>
    <xdr:to>
      <xdr:col>1</xdr:col>
      <xdr:colOff>485775</xdr:colOff>
      <xdr:row>38</xdr:row>
      <xdr:rowOff>22231</xdr:rowOff>
    </xdr:to>
    <xdr:sp macro="" textlink="">
      <xdr:nvSpPr>
        <xdr:cNvPr id="88" name="円/楕円 87"/>
        <xdr:cNvSpPr/>
      </xdr:nvSpPr>
      <xdr:spPr>
        <a:xfrm>
          <a:off x="1079500" y="643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13358</xdr:rowOff>
    </xdr:from>
    <xdr:ext cx="534377" cy="259045"/>
    <xdr:sp macro="" textlink="">
      <xdr:nvSpPr>
        <xdr:cNvPr id="89" name="テキスト ボックス 88"/>
        <xdr:cNvSpPr txBox="1"/>
      </xdr:nvSpPr>
      <xdr:spPr>
        <a:xfrm>
          <a:off x="863111" y="652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52,833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52113</xdr:rowOff>
    </xdr:from>
    <xdr:to>
      <xdr:col>6</xdr:col>
      <xdr:colOff>510540</xdr:colOff>
      <xdr:row>58</xdr:row>
      <xdr:rowOff>168354</xdr:rowOff>
    </xdr:to>
    <xdr:cxnSp macro="">
      <xdr:nvCxnSpPr>
        <xdr:cNvPr id="113" name="直線コネクタ 112"/>
        <xdr:cNvCxnSpPr/>
      </xdr:nvCxnSpPr>
      <xdr:spPr>
        <a:xfrm flipV="1">
          <a:off x="4633595" y="8624613"/>
          <a:ext cx="1270" cy="1487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6413</xdr:rowOff>
    </xdr:from>
    <xdr:ext cx="534377" cy="259045"/>
    <xdr:sp macro="" textlink="">
      <xdr:nvSpPr>
        <xdr:cNvPr id="114" name="物件費最小値テキスト"/>
        <xdr:cNvSpPr txBox="1"/>
      </xdr:nvSpPr>
      <xdr:spPr>
        <a:xfrm>
          <a:off x="4686300" y="1012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37,438</a:t>
          </a:r>
          <a:endParaRPr kumimoji="1" lang="ja-JP" altLang="en-US" sz="1000" b="1">
            <a:latin typeface="ＭＳ Ｐゴシック"/>
          </a:endParaRPr>
        </a:p>
      </xdr:txBody>
    </xdr:sp>
    <xdr:clientData/>
  </xdr:oneCellAnchor>
  <xdr:twoCellAnchor>
    <xdr:from>
      <xdr:col>6</xdr:col>
      <xdr:colOff>422275</xdr:colOff>
      <xdr:row>58</xdr:row>
      <xdr:rowOff>168354</xdr:rowOff>
    </xdr:from>
    <xdr:to>
      <xdr:col>6</xdr:col>
      <xdr:colOff>600075</xdr:colOff>
      <xdr:row>58</xdr:row>
      <xdr:rowOff>168354</xdr:rowOff>
    </xdr:to>
    <xdr:cxnSp macro="">
      <xdr:nvCxnSpPr>
        <xdr:cNvPr id="115" name="直線コネクタ 114"/>
        <xdr:cNvCxnSpPr/>
      </xdr:nvCxnSpPr>
      <xdr:spPr>
        <a:xfrm>
          <a:off x="4546600" y="10112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170240</xdr:rowOff>
    </xdr:from>
    <xdr:ext cx="690189" cy="259045"/>
    <xdr:sp macro="" textlink="">
      <xdr:nvSpPr>
        <xdr:cNvPr id="116" name="物件費最大値テキスト"/>
        <xdr:cNvSpPr txBox="1"/>
      </xdr:nvSpPr>
      <xdr:spPr>
        <a:xfrm>
          <a:off x="4686300" y="83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1,208,966</a:t>
          </a:r>
          <a:endParaRPr kumimoji="1" lang="ja-JP" altLang="en-US" sz="1000" b="1">
            <a:latin typeface="ＭＳ Ｐゴシック"/>
          </a:endParaRPr>
        </a:p>
      </xdr:txBody>
    </xdr:sp>
    <xdr:clientData/>
  </xdr:oneCellAnchor>
  <xdr:twoCellAnchor>
    <xdr:from>
      <xdr:col>6</xdr:col>
      <xdr:colOff>422275</xdr:colOff>
      <xdr:row>50</xdr:row>
      <xdr:rowOff>52113</xdr:rowOff>
    </xdr:from>
    <xdr:to>
      <xdr:col>6</xdr:col>
      <xdr:colOff>600075</xdr:colOff>
      <xdr:row>50</xdr:row>
      <xdr:rowOff>52113</xdr:rowOff>
    </xdr:to>
    <xdr:cxnSp macro="">
      <xdr:nvCxnSpPr>
        <xdr:cNvPr id="117" name="直線コネクタ 116"/>
        <xdr:cNvCxnSpPr/>
      </xdr:nvCxnSpPr>
      <xdr:spPr>
        <a:xfrm>
          <a:off x="4546600" y="86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159014</xdr:rowOff>
    </xdr:from>
    <xdr:to>
      <xdr:col>6</xdr:col>
      <xdr:colOff>511175</xdr:colOff>
      <xdr:row>58</xdr:row>
      <xdr:rowOff>160909</xdr:rowOff>
    </xdr:to>
    <xdr:cxnSp macro="">
      <xdr:nvCxnSpPr>
        <xdr:cNvPr id="118" name="直線コネクタ 117"/>
        <xdr:cNvCxnSpPr/>
      </xdr:nvCxnSpPr>
      <xdr:spPr>
        <a:xfrm flipV="1">
          <a:off x="3797300" y="10103114"/>
          <a:ext cx="838200" cy="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95313</xdr:rowOff>
    </xdr:from>
    <xdr:ext cx="534377" cy="259045"/>
    <xdr:sp macro="" textlink="">
      <xdr:nvSpPr>
        <xdr:cNvPr id="119" name="物件費平均値テキスト"/>
        <xdr:cNvSpPr txBox="1"/>
      </xdr:nvSpPr>
      <xdr:spPr>
        <a:xfrm>
          <a:off x="4686300" y="986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72436</xdr:rowOff>
    </xdr:from>
    <xdr:to>
      <xdr:col>6</xdr:col>
      <xdr:colOff>561975</xdr:colOff>
      <xdr:row>59</xdr:row>
      <xdr:rowOff>2586</xdr:rowOff>
    </xdr:to>
    <xdr:sp macro="" textlink="">
      <xdr:nvSpPr>
        <xdr:cNvPr id="120" name="フローチャート : 判断 119"/>
        <xdr:cNvSpPr/>
      </xdr:nvSpPr>
      <xdr:spPr>
        <a:xfrm>
          <a:off x="4584700" y="1001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160909</xdr:rowOff>
    </xdr:from>
    <xdr:to>
      <xdr:col>5</xdr:col>
      <xdr:colOff>358775</xdr:colOff>
      <xdr:row>58</xdr:row>
      <xdr:rowOff>161446</xdr:rowOff>
    </xdr:to>
    <xdr:cxnSp macro="">
      <xdr:nvCxnSpPr>
        <xdr:cNvPr id="121" name="直線コネクタ 120"/>
        <xdr:cNvCxnSpPr/>
      </xdr:nvCxnSpPr>
      <xdr:spPr>
        <a:xfrm flipV="1">
          <a:off x="2908300" y="10105009"/>
          <a:ext cx="889000" cy="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92757</xdr:rowOff>
    </xdr:from>
    <xdr:to>
      <xdr:col>5</xdr:col>
      <xdr:colOff>409575</xdr:colOff>
      <xdr:row>59</xdr:row>
      <xdr:rowOff>22907</xdr:rowOff>
    </xdr:to>
    <xdr:sp macro="" textlink="">
      <xdr:nvSpPr>
        <xdr:cNvPr id="122" name="フローチャート : 判断 121"/>
        <xdr:cNvSpPr/>
      </xdr:nvSpPr>
      <xdr:spPr>
        <a:xfrm>
          <a:off x="3746500" y="100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39434</xdr:rowOff>
    </xdr:from>
    <xdr:ext cx="534377" cy="259045"/>
    <xdr:sp macro="" textlink="">
      <xdr:nvSpPr>
        <xdr:cNvPr id="123" name="テキスト ボックス 122"/>
        <xdr:cNvSpPr txBox="1"/>
      </xdr:nvSpPr>
      <xdr:spPr>
        <a:xfrm>
          <a:off x="3530111" y="981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161123</xdr:rowOff>
    </xdr:from>
    <xdr:to>
      <xdr:col>4</xdr:col>
      <xdr:colOff>155575</xdr:colOff>
      <xdr:row>58</xdr:row>
      <xdr:rowOff>161446</xdr:rowOff>
    </xdr:to>
    <xdr:cxnSp macro="">
      <xdr:nvCxnSpPr>
        <xdr:cNvPr id="124" name="直線コネクタ 123"/>
        <xdr:cNvCxnSpPr/>
      </xdr:nvCxnSpPr>
      <xdr:spPr>
        <a:xfrm>
          <a:off x="2019300" y="10105223"/>
          <a:ext cx="889000" cy="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92161</xdr:rowOff>
    </xdr:from>
    <xdr:to>
      <xdr:col>4</xdr:col>
      <xdr:colOff>206375</xdr:colOff>
      <xdr:row>59</xdr:row>
      <xdr:rowOff>22311</xdr:rowOff>
    </xdr:to>
    <xdr:sp macro="" textlink="">
      <xdr:nvSpPr>
        <xdr:cNvPr id="125" name="フローチャート : 判断 124"/>
        <xdr:cNvSpPr/>
      </xdr:nvSpPr>
      <xdr:spPr>
        <a:xfrm>
          <a:off x="2857500" y="100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38838</xdr:rowOff>
    </xdr:from>
    <xdr:ext cx="534377" cy="259045"/>
    <xdr:sp macro="" textlink="">
      <xdr:nvSpPr>
        <xdr:cNvPr id="126" name="テキスト ボックス 125"/>
        <xdr:cNvSpPr txBox="1"/>
      </xdr:nvSpPr>
      <xdr:spPr>
        <a:xfrm>
          <a:off x="2641111" y="981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159380</xdr:rowOff>
    </xdr:from>
    <xdr:to>
      <xdr:col>2</xdr:col>
      <xdr:colOff>638175</xdr:colOff>
      <xdr:row>58</xdr:row>
      <xdr:rowOff>161123</xdr:rowOff>
    </xdr:to>
    <xdr:cxnSp macro="">
      <xdr:nvCxnSpPr>
        <xdr:cNvPr id="127" name="直線コネクタ 126"/>
        <xdr:cNvCxnSpPr/>
      </xdr:nvCxnSpPr>
      <xdr:spPr>
        <a:xfrm>
          <a:off x="1130300" y="10103480"/>
          <a:ext cx="889000" cy="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96468</xdr:rowOff>
    </xdr:from>
    <xdr:to>
      <xdr:col>3</xdr:col>
      <xdr:colOff>3175</xdr:colOff>
      <xdr:row>59</xdr:row>
      <xdr:rowOff>26618</xdr:rowOff>
    </xdr:to>
    <xdr:sp macro="" textlink="">
      <xdr:nvSpPr>
        <xdr:cNvPr id="128" name="フローチャート : 判断 127"/>
        <xdr:cNvSpPr/>
      </xdr:nvSpPr>
      <xdr:spPr>
        <a:xfrm>
          <a:off x="1968500" y="100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43145</xdr:rowOff>
    </xdr:from>
    <xdr:ext cx="534377" cy="259045"/>
    <xdr:sp macro="" textlink="">
      <xdr:nvSpPr>
        <xdr:cNvPr id="129" name="テキスト ボックス 128"/>
        <xdr:cNvSpPr txBox="1"/>
      </xdr:nvSpPr>
      <xdr:spPr>
        <a:xfrm>
          <a:off x="1752111" y="981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97120</xdr:rowOff>
    </xdr:from>
    <xdr:to>
      <xdr:col>1</xdr:col>
      <xdr:colOff>485775</xdr:colOff>
      <xdr:row>59</xdr:row>
      <xdr:rowOff>27270</xdr:rowOff>
    </xdr:to>
    <xdr:sp macro="" textlink="">
      <xdr:nvSpPr>
        <xdr:cNvPr id="130" name="フローチャート : 判断 129"/>
        <xdr:cNvSpPr/>
      </xdr:nvSpPr>
      <xdr:spPr>
        <a:xfrm>
          <a:off x="1079500" y="1004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43797</xdr:rowOff>
    </xdr:from>
    <xdr:ext cx="534377" cy="259045"/>
    <xdr:sp macro="" textlink="">
      <xdr:nvSpPr>
        <xdr:cNvPr id="131" name="テキスト ボックス 130"/>
        <xdr:cNvSpPr txBox="1"/>
      </xdr:nvSpPr>
      <xdr:spPr>
        <a:xfrm>
          <a:off x="863111" y="981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108214</xdr:rowOff>
    </xdr:from>
    <xdr:to>
      <xdr:col>6</xdr:col>
      <xdr:colOff>561975</xdr:colOff>
      <xdr:row>59</xdr:row>
      <xdr:rowOff>38364</xdr:rowOff>
    </xdr:to>
    <xdr:sp macro="" textlink="">
      <xdr:nvSpPr>
        <xdr:cNvPr id="137" name="円/楕円 136"/>
        <xdr:cNvSpPr/>
      </xdr:nvSpPr>
      <xdr:spPr>
        <a:xfrm>
          <a:off x="4584700" y="1005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50863</xdr:rowOff>
    </xdr:from>
    <xdr:ext cx="534377" cy="259045"/>
    <xdr:sp macro="" textlink="">
      <xdr:nvSpPr>
        <xdr:cNvPr id="138" name="物件費該当値テキスト"/>
        <xdr:cNvSpPr txBox="1"/>
      </xdr:nvSpPr>
      <xdr:spPr>
        <a:xfrm>
          <a:off x="4686300" y="99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44,792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110109</xdr:rowOff>
    </xdr:from>
    <xdr:to>
      <xdr:col>5</xdr:col>
      <xdr:colOff>409575</xdr:colOff>
      <xdr:row>59</xdr:row>
      <xdr:rowOff>40259</xdr:rowOff>
    </xdr:to>
    <xdr:sp macro="" textlink="">
      <xdr:nvSpPr>
        <xdr:cNvPr id="139" name="円/楕円 138"/>
        <xdr:cNvSpPr/>
      </xdr:nvSpPr>
      <xdr:spPr>
        <a:xfrm>
          <a:off x="3746500" y="1005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31386</xdr:rowOff>
    </xdr:from>
    <xdr:ext cx="534377" cy="259045"/>
    <xdr:sp macro="" textlink="">
      <xdr:nvSpPr>
        <xdr:cNvPr id="140" name="テキスト ボックス 139"/>
        <xdr:cNvSpPr txBox="1"/>
      </xdr:nvSpPr>
      <xdr:spPr>
        <a:xfrm>
          <a:off x="3530111" y="1014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43,300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110646</xdr:rowOff>
    </xdr:from>
    <xdr:to>
      <xdr:col>4</xdr:col>
      <xdr:colOff>206375</xdr:colOff>
      <xdr:row>59</xdr:row>
      <xdr:rowOff>40796</xdr:rowOff>
    </xdr:to>
    <xdr:sp macro="" textlink="">
      <xdr:nvSpPr>
        <xdr:cNvPr id="141" name="円/楕円 140"/>
        <xdr:cNvSpPr/>
      </xdr:nvSpPr>
      <xdr:spPr>
        <a:xfrm>
          <a:off x="2857500" y="1005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31923</xdr:rowOff>
    </xdr:from>
    <xdr:ext cx="534377" cy="259045"/>
    <xdr:sp macro="" textlink="">
      <xdr:nvSpPr>
        <xdr:cNvPr id="142" name="テキスト ボックス 141"/>
        <xdr:cNvSpPr txBox="1"/>
      </xdr:nvSpPr>
      <xdr:spPr>
        <a:xfrm>
          <a:off x="2641111" y="1014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42,877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110323</xdr:rowOff>
    </xdr:from>
    <xdr:to>
      <xdr:col>3</xdr:col>
      <xdr:colOff>3175</xdr:colOff>
      <xdr:row>59</xdr:row>
      <xdr:rowOff>40473</xdr:rowOff>
    </xdr:to>
    <xdr:sp macro="" textlink="">
      <xdr:nvSpPr>
        <xdr:cNvPr id="143" name="円/楕円 142"/>
        <xdr:cNvSpPr/>
      </xdr:nvSpPr>
      <xdr:spPr>
        <a:xfrm>
          <a:off x="1968500" y="1005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31600</xdr:rowOff>
    </xdr:from>
    <xdr:ext cx="534377" cy="259045"/>
    <xdr:sp macro="" textlink="">
      <xdr:nvSpPr>
        <xdr:cNvPr id="144" name="テキスト ボックス 143"/>
        <xdr:cNvSpPr txBox="1"/>
      </xdr:nvSpPr>
      <xdr:spPr>
        <a:xfrm>
          <a:off x="1752111" y="1014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43,132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108580</xdr:rowOff>
    </xdr:from>
    <xdr:to>
      <xdr:col>1</xdr:col>
      <xdr:colOff>485775</xdr:colOff>
      <xdr:row>59</xdr:row>
      <xdr:rowOff>38730</xdr:rowOff>
    </xdr:to>
    <xdr:sp macro="" textlink="">
      <xdr:nvSpPr>
        <xdr:cNvPr id="145" name="円/楕円 144"/>
        <xdr:cNvSpPr/>
      </xdr:nvSpPr>
      <xdr:spPr>
        <a:xfrm>
          <a:off x="1079500" y="1005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29857</xdr:rowOff>
    </xdr:from>
    <xdr:ext cx="534377" cy="259045"/>
    <xdr:sp macro="" textlink="">
      <xdr:nvSpPr>
        <xdr:cNvPr id="146" name="テキスト ボックス 145"/>
        <xdr:cNvSpPr txBox="1"/>
      </xdr:nvSpPr>
      <xdr:spPr>
        <a:xfrm>
          <a:off x="863111" y="1014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44,504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2083</xdr:rowOff>
    </xdr:from>
    <xdr:to>
      <xdr:col>6</xdr:col>
      <xdr:colOff>510540</xdr:colOff>
      <xdr:row>78</xdr:row>
      <xdr:rowOff>114050</xdr:rowOff>
    </xdr:to>
    <xdr:cxnSp macro="">
      <xdr:nvCxnSpPr>
        <xdr:cNvPr id="168" name="直線コネクタ 167"/>
        <xdr:cNvCxnSpPr/>
      </xdr:nvCxnSpPr>
      <xdr:spPr>
        <a:xfrm flipV="1">
          <a:off x="4633595" y="12175033"/>
          <a:ext cx="1270" cy="1312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117877</xdr:rowOff>
    </xdr:from>
    <xdr:ext cx="378565" cy="259045"/>
    <xdr:sp macro="" textlink="">
      <xdr:nvSpPr>
        <xdr:cNvPr id="169" name="維持補修費最小値テキスト"/>
        <xdr:cNvSpPr txBox="1"/>
      </xdr:nvSpPr>
      <xdr:spPr>
        <a:xfrm>
          <a:off x="4686300" y="13490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6</xdr:col>
      <xdr:colOff>422275</xdr:colOff>
      <xdr:row>78</xdr:row>
      <xdr:rowOff>114050</xdr:rowOff>
    </xdr:from>
    <xdr:to>
      <xdr:col>6</xdr:col>
      <xdr:colOff>600075</xdr:colOff>
      <xdr:row>78</xdr:row>
      <xdr:rowOff>114050</xdr:rowOff>
    </xdr:to>
    <xdr:cxnSp macro="">
      <xdr:nvCxnSpPr>
        <xdr:cNvPr id="170" name="直線コネクタ 169"/>
        <xdr:cNvCxnSpPr/>
      </xdr:nvCxnSpPr>
      <xdr:spPr>
        <a:xfrm>
          <a:off x="4546600" y="1348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120210</xdr:rowOff>
    </xdr:from>
    <xdr:ext cx="534377" cy="259045"/>
    <xdr:sp macro="" textlink="">
      <xdr:nvSpPr>
        <xdr:cNvPr id="171" name="維持補修費最大値テキスト"/>
        <xdr:cNvSpPr txBox="1"/>
      </xdr:nvSpPr>
      <xdr:spPr>
        <a:xfrm>
          <a:off x="4686300" y="119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29,260</a:t>
          </a:r>
          <a:endParaRPr kumimoji="1" lang="ja-JP" altLang="en-US" sz="1000" b="1">
            <a:latin typeface="ＭＳ Ｐゴシック"/>
          </a:endParaRPr>
        </a:p>
      </xdr:txBody>
    </xdr:sp>
    <xdr:clientData/>
  </xdr:oneCellAnchor>
  <xdr:twoCellAnchor>
    <xdr:from>
      <xdr:col>6</xdr:col>
      <xdr:colOff>422275</xdr:colOff>
      <xdr:row>71</xdr:row>
      <xdr:rowOff>2083</xdr:rowOff>
    </xdr:from>
    <xdr:to>
      <xdr:col>6</xdr:col>
      <xdr:colOff>600075</xdr:colOff>
      <xdr:row>71</xdr:row>
      <xdr:rowOff>2083</xdr:rowOff>
    </xdr:to>
    <xdr:cxnSp macro="">
      <xdr:nvCxnSpPr>
        <xdr:cNvPr id="172" name="直線コネクタ 171"/>
        <xdr:cNvCxnSpPr/>
      </xdr:nvCxnSpPr>
      <xdr:spPr>
        <a:xfrm>
          <a:off x="4546600" y="121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55621</xdr:rowOff>
    </xdr:from>
    <xdr:to>
      <xdr:col>6</xdr:col>
      <xdr:colOff>511175</xdr:colOff>
      <xdr:row>78</xdr:row>
      <xdr:rowOff>55713</xdr:rowOff>
    </xdr:to>
    <xdr:cxnSp macro="">
      <xdr:nvCxnSpPr>
        <xdr:cNvPr id="173" name="直線コネクタ 172"/>
        <xdr:cNvCxnSpPr/>
      </xdr:nvCxnSpPr>
      <xdr:spPr>
        <a:xfrm>
          <a:off x="3797300" y="13428721"/>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27103</xdr:rowOff>
    </xdr:from>
    <xdr:ext cx="469744" cy="259045"/>
    <xdr:sp macro="" textlink="">
      <xdr:nvSpPr>
        <xdr:cNvPr id="174" name="維持補修費平均値テキスト"/>
        <xdr:cNvSpPr txBox="1"/>
      </xdr:nvSpPr>
      <xdr:spPr>
        <a:xfrm>
          <a:off x="4686300" y="13057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4226</xdr:rowOff>
    </xdr:from>
    <xdr:to>
      <xdr:col>6</xdr:col>
      <xdr:colOff>561975</xdr:colOff>
      <xdr:row>77</xdr:row>
      <xdr:rowOff>105826</xdr:rowOff>
    </xdr:to>
    <xdr:sp macro="" textlink="">
      <xdr:nvSpPr>
        <xdr:cNvPr id="175" name="フローチャート : 判断 174"/>
        <xdr:cNvSpPr/>
      </xdr:nvSpPr>
      <xdr:spPr>
        <a:xfrm>
          <a:off x="45847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55621</xdr:rowOff>
    </xdr:from>
    <xdr:to>
      <xdr:col>5</xdr:col>
      <xdr:colOff>358775</xdr:colOff>
      <xdr:row>78</xdr:row>
      <xdr:rowOff>71166</xdr:rowOff>
    </xdr:to>
    <xdr:cxnSp macro="">
      <xdr:nvCxnSpPr>
        <xdr:cNvPr id="176" name="直線コネクタ 175"/>
        <xdr:cNvCxnSpPr/>
      </xdr:nvCxnSpPr>
      <xdr:spPr>
        <a:xfrm flipV="1">
          <a:off x="2908300" y="13428721"/>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51958</xdr:rowOff>
    </xdr:from>
    <xdr:to>
      <xdr:col>5</xdr:col>
      <xdr:colOff>409575</xdr:colOff>
      <xdr:row>77</xdr:row>
      <xdr:rowOff>153558</xdr:rowOff>
    </xdr:to>
    <xdr:sp macro="" textlink="">
      <xdr:nvSpPr>
        <xdr:cNvPr id="177" name="フローチャート : 判断 176"/>
        <xdr:cNvSpPr/>
      </xdr:nvSpPr>
      <xdr:spPr>
        <a:xfrm>
          <a:off x="3746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170085</xdr:rowOff>
    </xdr:from>
    <xdr:ext cx="469744" cy="259045"/>
    <xdr:sp macro="" textlink="">
      <xdr:nvSpPr>
        <xdr:cNvPr id="178" name="テキスト ボックス 177"/>
        <xdr:cNvSpPr txBox="1"/>
      </xdr:nvSpPr>
      <xdr:spPr>
        <a:xfrm>
          <a:off x="3562427"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71166</xdr:rowOff>
    </xdr:from>
    <xdr:to>
      <xdr:col>4</xdr:col>
      <xdr:colOff>155575</xdr:colOff>
      <xdr:row>78</xdr:row>
      <xdr:rowOff>77749</xdr:rowOff>
    </xdr:to>
    <xdr:cxnSp macro="">
      <xdr:nvCxnSpPr>
        <xdr:cNvPr id="179" name="直線コネクタ 178"/>
        <xdr:cNvCxnSpPr/>
      </xdr:nvCxnSpPr>
      <xdr:spPr>
        <a:xfrm flipV="1">
          <a:off x="2019300" y="13444266"/>
          <a:ext cx="889000" cy="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60691</xdr:rowOff>
    </xdr:from>
    <xdr:to>
      <xdr:col>4</xdr:col>
      <xdr:colOff>206375</xdr:colOff>
      <xdr:row>77</xdr:row>
      <xdr:rowOff>162291</xdr:rowOff>
    </xdr:to>
    <xdr:sp macro="" textlink="">
      <xdr:nvSpPr>
        <xdr:cNvPr id="180" name="フローチャート : 判断 179"/>
        <xdr:cNvSpPr/>
      </xdr:nvSpPr>
      <xdr:spPr>
        <a:xfrm>
          <a:off x="2857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7368</xdr:rowOff>
    </xdr:from>
    <xdr:ext cx="469744" cy="259045"/>
    <xdr:sp macro="" textlink="">
      <xdr:nvSpPr>
        <xdr:cNvPr id="181" name="テキスト ボックス 180"/>
        <xdr:cNvSpPr txBox="1"/>
      </xdr:nvSpPr>
      <xdr:spPr>
        <a:xfrm>
          <a:off x="2673427" y="1303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62982</xdr:rowOff>
    </xdr:from>
    <xdr:to>
      <xdr:col>2</xdr:col>
      <xdr:colOff>638175</xdr:colOff>
      <xdr:row>78</xdr:row>
      <xdr:rowOff>77749</xdr:rowOff>
    </xdr:to>
    <xdr:cxnSp macro="">
      <xdr:nvCxnSpPr>
        <xdr:cNvPr id="182" name="直線コネクタ 181"/>
        <xdr:cNvCxnSpPr/>
      </xdr:nvCxnSpPr>
      <xdr:spPr>
        <a:xfrm>
          <a:off x="1130300" y="13436082"/>
          <a:ext cx="889000" cy="1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56576</xdr:rowOff>
    </xdr:from>
    <xdr:to>
      <xdr:col>3</xdr:col>
      <xdr:colOff>3175</xdr:colOff>
      <xdr:row>77</xdr:row>
      <xdr:rowOff>158176</xdr:rowOff>
    </xdr:to>
    <xdr:sp macro="" textlink="">
      <xdr:nvSpPr>
        <xdr:cNvPr id="183" name="フローチャート : 判断 182"/>
        <xdr:cNvSpPr/>
      </xdr:nvSpPr>
      <xdr:spPr>
        <a:xfrm>
          <a:off x="1968500" y="1325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3253</xdr:rowOff>
    </xdr:from>
    <xdr:ext cx="469744" cy="259045"/>
    <xdr:sp macro="" textlink="">
      <xdr:nvSpPr>
        <xdr:cNvPr id="184" name="テキスト ボックス 183"/>
        <xdr:cNvSpPr txBox="1"/>
      </xdr:nvSpPr>
      <xdr:spPr>
        <a:xfrm>
          <a:off x="1784427" y="13033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69560</xdr:rowOff>
    </xdr:from>
    <xdr:to>
      <xdr:col>1</xdr:col>
      <xdr:colOff>485775</xdr:colOff>
      <xdr:row>77</xdr:row>
      <xdr:rowOff>171160</xdr:rowOff>
    </xdr:to>
    <xdr:sp macro="" textlink="">
      <xdr:nvSpPr>
        <xdr:cNvPr id="185" name="フローチャート : 判断 184"/>
        <xdr:cNvSpPr/>
      </xdr:nvSpPr>
      <xdr:spPr>
        <a:xfrm>
          <a:off x="1079500" y="1327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16237</xdr:rowOff>
    </xdr:from>
    <xdr:ext cx="469744" cy="259045"/>
    <xdr:sp macro="" textlink="">
      <xdr:nvSpPr>
        <xdr:cNvPr id="186" name="テキスト ボックス 185"/>
        <xdr:cNvSpPr txBox="1"/>
      </xdr:nvSpPr>
      <xdr:spPr>
        <a:xfrm>
          <a:off x="895427" y="1304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4913</xdr:rowOff>
    </xdr:from>
    <xdr:to>
      <xdr:col>6</xdr:col>
      <xdr:colOff>561975</xdr:colOff>
      <xdr:row>78</xdr:row>
      <xdr:rowOff>106513</xdr:rowOff>
    </xdr:to>
    <xdr:sp macro="" textlink="">
      <xdr:nvSpPr>
        <xdr:cNvPr id="192" name="円/楕円 191"/>
        <xdr:cNvSpPr/>
      </xdr:nvSpPr>
      <xdr:spPr>
        <a:xfrm>
          <a:off x="4584700" y="1337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91290</xdr:rowOff>
    </xdr:from>
    <xdr:ext cx="469744" cy="259045"/>
    <xdr:sp macro="" textlink="">
      <xdr:nvSpPr>
        <xdr:cNvPr id="193" name="維持補修費該当値テキスト"/>
        <xdr:cNvSpPr txBox="1"/>
      </xdr:nvSpPr>
      <xdr:spPr>
        <a:xfrm>
          <a:off x="4686300" y="13292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4821</xdr:rowOff>
    </xdr:from>
    <xdr:to>
      <xdr:col>5</xdr:col>
      <xdr:colOff>409575</xdr:colOff>
      <xdr:row>78</xdr:row>
      <xdr:rowOff>106421</xdr:rowOff>
    </xdr:to>
    <xdr:sp macro="" textlink="">
      <xdr:nvSpPr>
        <xdr:cNvPr id="194" name="円/楕円 193"/>
        <xdr:cNvSpPr/>
      </xdr:nvSpPr>
      <xdr:spPr>
        <a:xfrm>
          <a:off x="3746500" y="1337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97548</xdr:rowOff>
    </xdr:from>
    <xdr:ext cx="469744" cy="259045"/>
    <xdr:sp macro="" textlink="">
      <xdr:nvSpPr>
        <xdr:cNvPr id="195" name="テキスト ボックス 194"/>
        <xdr:cNvSpPr txBox="1"/>
      </xdr:nvSpPr>
      <xdr:spPr>
        <a:xfrm>
          <a:off x="3562427" y="13470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20366</xdr:rowOff>
    </xdr:from>
    <xdr:to>
      <xdr:col>4</xdr:col>
      <xdr:colOff>206375</xdr:colOff>
      <xdr:row>78</xdr:row>
      <xdr:rowOff>121966</xdr:rowOff>
    </xdr:to>
    <xdr:sp macro="" textlink="">
      <xdr:nvSpPr>
        <xdr:cNvPr id="196" name="円/楕円 195"/>
        <xdr:cNvSpPr/>
      </xdr:nvSpPr>
      <xdr:spPr>
        <a:xfrm>
          <a:off x="2857500" y="1339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113093</xdr:rowOff>
    </xdr:from>
    <xdr:ext cx="469744" cy="259045"/>
    <xdr:sp macro="" textlink="">
      <xdr:nvSpPr>
        <xdr:cNvPr id="197" name="テキスト ボックス 196"/>
        <xdr:cNvSpPr txBox="1"/>
      </xdr:nvSpPr>
      <xdr:spPr>
        <a:xfrm>
          <a:off x="2673427" y="1348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26949</xdr:rowOff>
    </xdr:from>
    <xdr:to>
      <xdr:col>3</xdr:col>
      <xdr:colOff>3175</xdr:colOff>
      <xdr:row>78</xdr:row>
      <xdr:rowOff>128549</xdr:rowOff>
    </xdr:to>
    <xdr:sp macro="" textlink="">
      <xdr:nvSpPr>
        <xdr:cNvPr id="198" name="円/楕円 197"/>
        <xdr:cNvSpPr/>
      </xdr:nvSpPr>
      <xdr:spPr>
        <a:xfrm>
          <a:off x="1968500" y="1340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119676</xdr:rowOff>
    </xdr:from>
    <xdr:ext cx="469744" cy="259045"/>
    <xdr:sp macro="" textlink="">
      <xdr:nvSpPr>
        <xdr:cNvPr id="199" name="テキスト ボックス 198"/>
        <xdr:cNvSpPr txBox="1"/>
      </xdr:nvSpPr>
      <xdr:spPr>
        <a:xfrm>
          <a:off x="1784427" y="1349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12182</xdr:rowOff>
    </xdr:from>
    <xdr:to>
      <xdr:col>1</xdr:col>
      <xdr:colOff>485775</xdr:colOff>
      <xdr:row>78</xdr:row>
      <xdr:rowOff>113782</xdr:rowOff>
    </xdr:to>
    <xdr:sp macro="" textlink="">
      <xdr:nvSpPr>
        <xdr:cNvPr id="200" name="円/楕円 199"/>
        <xdr:cNvSpPr/>
      </xdr:nvSpPr>
      <xdr:spPr>
        <a:xfrm>
          <a:off x="1079500" y="1338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104909</xdr:rowOff>
    </xdr:from>
    <xdr:ext cx="469744" cy="259045"/>
    <xdr:sp macro="" textlink="">
      <xdr:nvSpPr>
        <xdr:cNvPr id="201" name="テキスト ボックス 200"/>
        <xdr:cNvSpPr txBox="1"/>
      </xdr:nvSpPr>
      <xdr:spPr>
        <a:xfrm>
          <a:off x="895427" y="13478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113019</xdr:rowOff>
    </xdr:from>
    <xdr:to>
      <xdr:col>6</xdr:col>
      <xdr:colOff>510540</xdr:colOff>
      <xdr:row>99</xdr:row>
      <xdr:rowOff>158217</xdr:rowOff>
    </xdr:to>
    <xdr:cxnSp macro="">
      <xdr:nvCxnSpPr>
        <xdr:cNvPr id="228" name="直線コネクタ 227"/>
        <xdr:cNvCxnSpPr/>
      </xdr:nvCxnSpPr>
      <xdr:spPr>
        <a:xfrm flipV="1">
          <a:off x="4633595" y="15543519"/>
          <a:ext cx="1270" cy="1588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162044</xdr:rowOff>
    </xdr:from>
    <xdr:ext cx="534377" cy="259045"/>
    <xdr:sp macro="" textlink="">
      <xdr:nvSpPr>
        <xdr:cNvPr id="229" name="扶助費最小値テキスト"/>
        <xdr:cNvSpPr txBox="1"/>
      </xdr:nvSpPr>
      <xdr:spPr>
        <a:xfrm>
          <a:off x="4686300" y="1713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56,366</a:t>
          </a:r>
          <a:endParaRPr kumimoji="1" lang="ja-JP" altLang="en-US" sz="1000" b="1">
            <a:latin typeface="ＭＳ Ｐゴシック"/>
          </a:endParaRPr>
        </a:p>
      </xdr:txBody>
    </xdr:sp>
    <xdr:clientData/>
  </xdr:oneCellAnchor>
  <xdr:twoCellAnchor>
    <xdr:from>
      <xdr:col>6</xdr:col>
      <xdr:colOff>422275</xdr:colOff>
      <xdr:row>99</xdr:row>
      <xdr:rowOff>158217</xdr:rowOff>
    </xdr:from>
    <xdr:to>
      <xdr:col>6</xdr:col>
      <xdr:colOff>600075</xdr:colOff>
      <xdr:row>99</xdr:row>
      <xdr:rowOff>158217</xdr:rowOff>
    </xdr:to>
    <xdr:cxnSp macro="">
      <xdr:nvCxnSpPr>
        <xdr:cNvPr id="230" name="直線コネクタ 229"/>
        <xdr:cNvCxnSpPr/>
      </xdr:nvCxnSpPr>
      <xdr:spPr>
        <a:xfrm>
          <a:off x="4546600" y="1713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59696</xdr:rowOff>
    </xdr:from>
    <xdr:ext cx="599010" cy="259045"/>
    <xdr:sp macro="" textlink="">
      <xdr:nvSpPr>
        <xdr:cNvPr id="231" name="扶助費最大値テキスト"/>
        <xdr:cNvSpPr txBox="1"/>
      </xdr:nvSpPr>
      <xdr:spPr>
        <a:xfrm>
          <a:off x="4686300" y="1531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153,634</a:t>
          </a:r>
          <a:endParaRPr kumimoji="1" lang="ja-JP" altLang="en-US" sz="1000" b="1">
            <a:latin typeface="ＭＳ Ｐゴシック"/>
          </a:endParaRPr>
        </a:p>
      </xdr:txBody>
    </xdr:sp>
    <xdr:clientData/>
  </xdr:oneCellAnchor>
  <xdr:twoCellAnchor>
    <xdr:from>
      <xdr:col>6</xdr:col>
      <xdr:colOff>422275</xdr:colOff>
      <xdr:row>90</xdr:row>
      <xdr:rowOff>113019</xdr:rowOff>
    </xdr:from>
    <xdr:to>
      <xdr:col>6</xdr:col>
      <xdr:colOff>600075</xdr:colOff>
      <xdr:row>90</xdr:row>
      <xdr:rowOff>113019</xdr:rowOff>
    </xdr:to>
    <xdr:cxnSp macro="">
      <xdr:nvCxnSpPr>
        <xdr:cNvPr id="232" name="直線コネクタ 231"/>
        <xdr:cNvCxnSpPr/>
      </xdr:nvCxnSpPr>
      <xdr:spPr>
        <a:xfrm>
          <a:off x="4546600" y="1554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105883</xdr:rowOff>
    </xdr:from>
    <xdr:to>
      <xdr:col>6</xdr:col>
      <xdr:colOff>511175</xdr:colOff>
      <xdr:row>96</xdr:row>
      <xdr:rowOff>165663</xdr:rowOff>
    </xdr:to>
    <xdr:cxnSp macro="">
      <xdr:nvCxnSpPr>
        <xdr:cNvPr id="233" name="直線コネクタ 232"/>
        <xdr:cNvCxnSpPr/>
      </xdr:nvCxnSpPr>
      <xdr:spPr>
        <a:xfrm flipV="1">
          <a:off x="3797300" y="16565083"/>
          <a:ext cx="838200" cy="59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89403</xdr:rowOff>
    </xdr:from>
    <xdr:ext cx="534377" cy="259045"/>
    <xdr:sp macro="" textlink="">
      <xdr:nvSpPr>
        <xdr:cNvPr id="234" name="扶助費平均値テキスト"/>
        <xdr:cNvSpPr txBox="1"/>
      </xdr:nvSpPr>
      <xdr:spPr>
        <a:xfrm>
          <a:off x="4686300" y="16548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110976</xdr:rowOff>
    </xdr:from>
    <xdr:to>
      <xdr:col>6</xdr:col>
      <xdr:colOff>561975</xdr:colOff>
      <xdr:row>97</xdr:row>
      <xdr:rowOff>41126</xdr:rowOff>
    </xdr:to>
    <xdr:sp macro="" textlink="">
      <xdr:nvSpPr>
        <xdr:cNvPr id="235" name="フローチャート : 判断 234"/>
        <xdr:cNvSpPr/>
      </xdr:nvSpPr>
      <xdr:spPr>
        <a:xfrm>
          <a:off x="45847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165663</xdr:rowOff>
    </xdr:from>
    <xdr:to>
      <xdr:col>5</xdr:col>
      <xdr:colOff>358775</xdr:colOff>
      <xdr:row>97</xdr:row>
      <xdr:rowOff>67577</xdr:rowOff>
    </xdr:to>
    <xdr:cxnSp macro="">
      <xdr:nvCxnSpPr>
        <xdr:cNvPr id="236" name="直線コネクタ 235"/>
        <xdr:cNvCxnSpPr/>
      </xdr:nvCxnSpPr>
      <xdr:spPr>
        <a:xfrm flipV="1">
          <a:off x="2908300" y="16624863"/>
          <a:ext cx="889000" cy="7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37987</xdr:rowOff>
    </xdr:from>
    <xdr:to>
      <xdr:col>5</xdr:col>
      <xdr:colOff>409575</xdr:colOff>
      <xdr:row>97</xdr:row>
      <xdr:rowOff>139587</xdr:rowOff>
    </xdr:to>
    <xdr:sp macro="" textlink="">
      <xdr:nvSpPr>
        <xdr:cNvPr id="237" name="フローチャート : 判断 236"/>
        <xdr:cNvSpPr/>
      </xdr:nvSpPr>
      <xdr:spPr>
        <a:xfrm>
          <a:off x="3746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130714</xdr:rowOff>
    </xdr:from>
    <xdr:ext cx="534377" cy="259045"/>
    <xdr:sp macro="" textlink="">
      <xdr:nvSpPr>
        <xdr:cNvPr id="238" name="テキスト ボックス 237"/>
        <xdr:cNvSpPr txBox="1"/>
      </xdr:nvSpPr>
      <xdr:spPr>
        <a:xfrm>
          <a:off x="3530111" y="167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64670</xdr:rowOff>
    </xdr:from>
    <xdr:to>
      <xdr:col>4</xdr:col>
      <xdr:colOff>155575</xdr:colOff>
      <xdr:row>97</xdr:row>
      <xdr:rowOff>67577</xdr:rowOff>
    </xdr:to>
    <xdr:cxnSp macro="">
      <xdr:nvCxnSpPr>
        <xdr:cNvPr id="239" name="直線コネクタ 238"/>
        <xdr:cNvCxnSpPr/>
      </xdr:nvCxnSpPr>
      <xdr:spPr>
        <a:xfrm>
          <a:off x="2019300" y="16695320"/>
          <a:ext cx="889000" cy="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138016</xdr:rowOff>
    </xdr:from>
    <xdr:to>
      <xdr:col>4</xdr:col>
      <xdr:colOff>206375</xdr:colOff>
      <xdr:row>98</xdr:row>
      <xdr:rowOff>68166</xdr:rowOff>
    </xdr:to>
    <xdr:sp macro="" textlink="">
      <xdr:nvSpPr>
        <xdr:cNvPr id="240" name="フローチャート : 判断 239"/>
        <xdr:cNvSpPr/>
      </xdr:nvSpPr>
      <xdr:spPr>
        <a:xfrm>
          <a:off x="2857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59293</xdr:rowOff>
    </xdr:from>
    <xdr:ext cx="534377" cy="259045"/>
    <xdr:sp macro="" textlink="">
      <xdr:nvSpPr>
        <xdr:cNvPr id="241" name="テキスト ボックス 240"/>
        <xdr:cNvSpPr txBox="1"/>
      </xdr:nvSpPr>
      <xdr:spPr>
        <a:xfrm>
          <a:off x="2641111" y="1686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64670</xdr:rowOff>
    </xdr:from>
    <xdr:to>
      <xdr:col>2</xdr:col>
      <xdr:colOff>638175</xdr:colOff>
      <xdr:row>97</xdr:row>
      <xdr:rowOff>75366</xdr:rowOff>
    </xdr:to>
    <xdr:cxnSp macro="">
      <xdr:nvCxnSpPr>
        <xdr:cNvPr id="242" name="直線コネクタ 241"/>
        <xdr:cNvCxnSpPr/>
      </xdr:nvCxnSpPr>
      <xdr:spPr>
        <a:xfrm flipV="1">
          <a:off x="1130300" y="16695320"/>
          <a:ext cx="889000" cy="1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162379</xdr:rowOff>
    </xdr:from>
    <xdr:to>
      <xdr:col>3</xdr:col>
      <xdr:colOff>3175</xdr:colOff>
      <xdr:row>98</xdr:row>
      <xdr:rowOff>92529</xdr:rowOff>
    </xdr:to>
    <xdr:sp macro="" textlink="">
      <xdr:nvSpPr>
        <xdr:cNvPr id="243" name="フローチャート : 判断 242"/>
        <xdr:cNvSpPr/>
      </xdr:nvSpPr>
      <xdr:spPr>
        <a:xfrm>
          <a:off x="1968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83656</xdr:rowOff>
    </xdr:from>
    <xdr:ext cx="534377" cy="259045"/>
    <xdr:sp macro="" textlink="">
      <xdr:nvSpPr>
        <xdr:cNvPr id="244" name="テキスト ボックス 243"/>
        <xdr:cNvSpPr txBox="1"/>
      </xdr:nvSpPr>
      <xdr:spPr>
        <a:xfrm>
          <a:off x="1752111" y="168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151389</xdr:rowOff>
    </xdr:from>
    <xdr:to>
      <xdr:col>1</xdr:col>
      <xdr:colOff>485775</xdr:colOff>
      <xdr:row>98</xdr:row>
      <xdr:rowOff>81539</xdr:rowOff>
    </xdr:to>
    <xdr:sp macro="" textlink="">
      <xdr:nvSpPr>
        <xdr:cNvPr id="245" name="フローチャート : 判断 244"/>
        <xdr:cNvSpPr/>
      </xdr:nvSpPr>
      <xdr:spPr>
        <a:xfrm>
          <a:off x="1079500" y="1678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72666</xdr:rowOff>
    </xdr:from>
    <xdr:ext cx="534377" cy="259045"/>
    <xdr:sp macro="" textlink="">
      <xdr:nvSpPr>
        <xdr:cNvPr id="246" name="テキスト ボックス 245"/>
        <xdr:cNvSpPr txBox="1"/>
      </xdr:nvSpPr>
      <xdr:spPr>
        <a:xfrm>
          <a:off x="863111" y="1687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55083</xdr:rowOff>
    </xdr:from>
    <xdr:to>
      <xdr:col>6</xdr:col>
      <xdr:colOff>561975</xdr:colOff>
      <xdr:row>96</xdr:row>
      <xdr:rowOff>156683</xdr:rowOff>
    </xdr:to>
    <xdr:sp macro="" textlink="">
      <xdr:nvSpPr>
        <xdr:cNvPr id="252" name="円/楕円 251"/>
        <xdr:cNvSpPr/>
      </xdr:nvSpPr>
      <xdr:spPr>
        <a:xfrm>
          <a:off x="4584700" y="1651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77960</xdr:rowOff>
    </xdr:from>
    <xdr:ext cx="534377" cy="259045"/>
    <xdr:sp macro="" textlink="">
      <xdr:nvSpPr>
        <xdr:cNvPr id="253" name="扶助費該当値テキスト"/>
        <xdr:cNvSpPr txBox="1"/>
      </xdr:nvSpPr>
      <xdr:spPr>
        <a:xfrm>
          <a:off x="4686300" y="1636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91,071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114863</xdr:rowOff>
    </xdr:from>
    <xdr:to>
      <xdr:col>5</xdr:col>
      <xdr:colOff>409575</xdr:colOff>
      <xdr:row>97</xdr:row>
      <xdr:rowOff>45013</xdr:rowOff>
    </xdr:to>
    <xdr:sp macro="" textlink="">
      <xdr:nvSpPr>
        <xdr:cNvPr id="254" name="円/楕円 253"/>
        <xdr:cNvSpPr/>
      </xdr:nvSpPr>
      <xdr:spPr>
        <a:xfrm>
          <a:off x="3746500" y="1657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61540</xdr:rowOff>
    </xdr:from>
    <xdr:ext cx="534377" cy="259045"/>
    <xdr:sp macro="" textlink="">
      <xdr:nvSpPr>
        <xdr:cNvPr id="255" name="テキスト ボックス 254"/>
        <xdr:cNvSpPr txBox="1"/>
      </xdr:nvSpPr>
      <xdr:spPr>
        <a:xfrm>
          <a:off x="3530111" y="1634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87,410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16777</xdr:rowOff>
    </xdr:from>
    <xdr:to>
      <xdr:col>4</xdr:col>
      <xdr:colOff>206375</xdr:colOff>
      <xdr:row>97</xdr:row>
      <xdr:rowOff>118377</xdr:rowOff>
    </xdr:to>
    <xdr:sp macro="" textlink="">
      <xdr:nvSpPr>
        <xdr:cNvPr id="256" name="円/楕円 255"/>
        <xdr:cNvSpPr/>
      </xdr:nvSpPr>
      <xdr:spPr>
        <a:xfrm>
          <a:off x="2857500" y="166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134904</xdr:rowOff>
    </xdr:from>
    <xdr:ext cx="534377" cy="259045"/>
    <xdr:sp macro="" textlink="">
      <xdr:nvSpPr>
        <xdr:cNvPr id="257" name="テキスト ボックス 256"/>
        <xdr:cNvSpPr txBox="1"/>
      </xdr:nvSpPr>
      <xdr:spPr>
        <a:xfrm>
          <a:off x="2641111" y="1642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82,917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13870</xdr:rowOff>
    </xdr:from>
    <xdr:to>
      <xdr:col>3</xdr:col>
      <xdr:colOff>3175</xdr:colOff>
      <xdr:row>97</xdr:row>
      <xdr:rowOff>115470</xdr:rowOff>
    </xdr:to>
    <xdr:sp macro="" textlink="">
      <xdr:nvSpPr>
        <xdr:cNvPr id="258" name="円/楕円 257"/>
        <xdr:cNvSpPr/>
      </xdr:nvSpPr>
      <xdr:spPr>
        <a:xfrm>
          <a:off x="1968500" y="1664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131997</xdr:rowOff>
    </xdr:from>
    <xdr:ext cx="534377" cy="259045"/>
    <xdr:sp macro="" textlink="">
      <xdr:nvSpPr>
        <xdr:cNvPr id="259" name="テキスト ボックス 258"/>
        <xdr:cNvSpPr txBox="1"/>
      </xdr:nvSpPr>
      <xdr:spPr>
        <a:xfrm>
          <a:off x="1752111" y="1641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83,095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24566</xdr:rowOff>
    </xdr:from>
    <xdr:to>
      <xdr:col>1</xdr:col>
      <xdr:colOff>485775</xdr:colOff>
      <xdr:row>97</xdr:row>
      <xdr:rowOff>126166</xdr:rowOff>
    </xdr:to>
    <xdr:sp macro="" textlink="">
      <xdr:nvSpPr>
        <xdr:cNvPr id="260" name="円/楕円 259"/>
        <xdr:cNvSpPr/>
      </xdr:nvSpPr>
      <xdr:spPr>
        <a:xfrm>
          <a:off x="1079500" y="1665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142693</xdr:rowOff>
    </xdr:from>
    <xdr:ext cx="534377" cy="259045"/>
    <xdr:sp macro="" textlink="">
      <xdr:nvSpPr>
        <xdr:cNvPr id="261" name="テキスト ボックス 260"/>
        <xdr:cNvSpPr txBox="1"/>
      </xdr:nvSpPr>
      <xdr:spPr>
        <a:xfrm>
          <a:off x="863111" y="1643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82,440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39,328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144234</xdr:rowOff>
    </xdr:from>
    <xdr:to>
      <xdr:col>15</xdr:col>
      <xdr:colOff>180340</xdr:colOff>
      <xdr:row>39</xdr:row>
      <xdr:rowOff>92894</xdr:rowOff>
    </xdr:to>
    <xdr:cxnSp macro="">
      <xdr:nvCxnSpPr>
        <xdr:cNvPr id="286" name="直線コネクタ 285"/>
        <xdr:cNvCxnSpPr/>
      </xdr:nvCxnSpPr>
      <xdr:spPr>
        <a:xfrm flipV="1">
          <a:off x="10475595" y="5116284"/>
          <a:ext cx="1270" cy="166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96721</xdr:rowOff>
    </xdr:from>
    <xdr:ext cx="534377" cy="259045"/>
    <xdr:sp macro="" textlink="">
      <xdr:nvSpPr>
        <xdr:cNvPr id="287" name="補助費等最小値テキスト"/>
        <xdr:cNvSpPr txBox="1"/>
      </xdr:nvSpPr>
      <xdr:spPr>
        <a:xfrm>
          <a:off x="10528300" y="678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17,457</a:t>
          </a:r>
          <a:endParaRPr kumimoji="1" lang="ja-JP" altLang="en-US" sz="1000" b="1">
            <a:latin typeface="ＭＳ Ｐゴシック"/>
          </a:endParaRPr>
        </a:p>
      </xdr:txBody>
    </xdr:sp>
    <xdr:clientData/>
  </xdr:oneCellAnchor>
  <xdr:twoCellAnchor>
    <xdr:from>
      <xdr:col>15</xdr:col>
      <xdr:colOff>92075</xdr:colOff>
      <xdr:row>39</xdr:row>
      <xdr:rowOff>92894</xdr:rowOff>
    </xdr:from>
    <xdr:to>
      <xdr:col>15</xdr:col>
      <xdr:colOff>269875</xdr:colOff>
      <xdr:row>39</xdr:row>
      <xdr:rowOff>92894</xdr:rowOff>
    </xdr:to>
    <xdr:cxnSp macro="">
      <xdr:nvCxnSpPr>
        <xdr:cNvPr id="288" name="直線コネクタ 287"/>
        <xdr:cNvCxnSpPr/>
      </xdr:nvCxnSpPr>
      <xdr:spPr>
        <a:xfrm>
          <a:off x="10388600" y="677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90911</xdr:rowOff>
    </xdr:from>
    <xdr:ext cx="599010" cy="259045"/>
    <xdr:sp macro="" textlink="">
      <xdr:nvSpPr>
        <xdr:cNvPr id="289" name="補助費等最大値テキスト"/>
        <xdr:cNvSpPr txBox="1"/>
      </xdr:nvSpPr>
      <xdr:spPr>
        <a:xfrm>
          <a:off x="10528300" y="489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104,762</a:t>
          </a:r>
          <a:endParaRPr kumimoji="1" lang="ja-JP" altLang="en-US" sz="1000" b="1">
            <a:latin typeface="ＭＳ Ｐゴシック"/>
          </a:endParaRPr>
        </a:p>
      </xdr:txBody>
    </xdr:sp>
    <xdr:clientData/>
  </xdr:oneCellAnchor>
  <xdr:twoCellAnchor>
    <xdr:from>
      <xdr:col>15</xdr:col>
      <xdr:colOff>92075</xdr:colOff>
      <xdr:row>29</xdr:row>
      <xdr:rowOff>144234</xdr:rowOff>
    </xdr:from>
    <xdr:to>
      <xdr:col>15</xdr:col>
      <xdr:colOff>269875</xdr:colOff>
      <xdr:row>29</xdr:row>
      <xdr:rowOff>144234</xdr:rowOff>
    </xdr:to>
    <xdr:cxnSp macro="">
      <xdr:nvCxnSpPr>
        <xdr:cNvPr id="290" name="直線コネクタ 289"/>
        <xdr:cNvCxnSpPr/>
      </xdr:nvCxnSpPr>
      <xdr:spPr>
        <a:xfrm>
          <a:off x="10388600" y="51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121298</xdr:rowOff>
    </xdr:from>
    <xdr:to>
      <xdr:col>15</xdr:col>
      <xdr:colOff>180975</xdr:colOff>
      <xdr:row>38</xdr:row>
      <xdr:rowOff>139300</xdr:rowOff>
    </xdr:to>
    <xdr:cxnSp macro="">
      <xdr:nvCxnSpPr>
        <xdr:cNvPr id="291" name="直線コネクタ 290"/>
        <xdr:cNvCxnSpPr/>
      </xdr:nvCxnSpPr>
      <xdr:spPr>
        <a:xfrm flipV="1">
          <a:off x="9639300" y="6636398"/>
          <a:ext cx="838200" cy="1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134218</xdr:rowOff>
    </xdr:from>
    <xdr:ext cx="534377" cy="259045"/>
    <xdr:sp macro="" textlink="">
      <xdr:nvSpPr>
        <xdr:cNvPr id="292" name="補助費等平均値テキスト"/>
        <xdr:cNvSpPr txBox="1"/>
      </xdr:nvSpPr>
      <xdr:spPr>
        <a:xfrm>
          <a:off x="10528300" y="5963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111341</xdr:rowOff>
    </xdr:from>
    <xdr:to>
      <xdr:col>15</xdr:col>
      <xdr:colOff>231775</xdr:colOff>
      <xdr:row>36</xdr:row>
      <xdr:rowOff>41491</xdr:rowOff>
    </xdr:to>
    <xdr:sp macro="" textlink="">
      <xdr:nvSpPr>
        <xdr:cNvPr id="293" name="フローチャート : 判断 292"/>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122898</xdr:rowOff>
    </xdr:from>
    <xdr:to>
      <xdr:col>14</xdr:col>
      <xdr:colOff>28575</xdr:colOff>
      <xdr:row>38</xdr:row>
      <xdr:rowOff>139300</xdr:rowOff>
    </xdr:to>
    <xdr:cxnSp macro="">
      <xdr:nvCxnSpPr>
        <xdr:cNvPr id="294" name="直線コネクタ 293"/>
        <xdr:cNvCxnSpPr/>
      </xdr:nvCxnSpPr>
      <xdr:spPr>
        <a:xfrm>
          <a:off x="8750300" y="6637998"/>
          <a:ext cx="889000" cy="1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137230</xdr:rowOff>
    </xdr:from>
    <xdr:to>
      <xdr:col>14</xdr:col>
      <xdr:colOff>79375</xdr:colOff>
      <xdr:row>37</xdr:row>
      <xdr:rowOff>67380</xdr:rowOff>
    </xdr:to>
    <xdr:sp macro="" textlink="">
      <xdr:nvSpPr>
        <xdr:cNvPr id="295" name="フローチャート : 判断 294"/>
        <xdr:cNvSpPr/>
      </xdr:nvSpPr>
      <xdr:spPr>
        <a:xfrm>
          <a:off x="9588500" y="630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83907</xdr:rowOff>
    </xdr:from>
    <xdr:ext cx="534377" cy="259045"/>
    <xdr:sp macro="" textlink="">
      <xdr:nvSpPr>
        <xdr:cNvPr id="296" name="テキスト ボックス 295"/>
        <xdr:cNvSpPr txBox="1"/>
      </xdr:nvSpPr>
      <xdr:spPr>
        <a:xfrm>
          <a:off x="9372111" y="608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122898</xdr:rowOff>
    </xdr:from>
    <xdr:to>
      <xdr:col>12</xdr:col>
      <xdr:colOff>511175</xdr:colOff>
      <xdr:row>38</xdr:row>
      <xdr:rowOff>149834</xdr:rowOff>
    </xdr:to>
    <xdr:cxnSp macro="">
      <xdr:nvCxnSpPr>
        <xdr:cNvPr id="297" name="直線コネクタ 296"/>
        <xdr:cNvCxnSpPr/>
      </xdr:nvCxnSpPr>
      <xdr:spPr>
        <a:xfrm flipV="1">
          <a:off x="7861300" y="6637998"/>
          <a:ext cx="889000" cy="2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74346</xdr:rowOff>
    </xdr:from>
    <xdr:to>
      <xdr:col>12</xdr:col>
      <xdr:colOff>561975</xdr:colOff>
      <xdr:row>37</xdr:row>
      <xdr:rowOff>4496</xdr:rowOff>
    </xdr:to>
    <xdr:sp macro="" textlink="">
      <xdr:nvSpPr>
        <xdr:cNvPr id="298" name="フローチャート : 判断 297"/>
        <xdr:cNvSpPr/>
      </xdr:nvSpPr>
      <xdr:spPr>
        <a:xfrm>
          <a:off x="8699500" y="624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21023</xdr:rowOff>
    </xdr:from>
    <xdr:ext cx="534377" cy="259045"/>
    <xdr:sp macro="" textlink="">
      <xdr:nvSpPr>
        <xdr:cNvPr id="299" name="テキスト ボックス 298"/>
        <xdr:cNvSpPr txBox="1"/>
      </xdr:nvSpPr>
      <xdr:spPr>
        <a:xfrm>
          <a:off x="8483111" y="602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140348</xdr:rowOff>
    </xdr:from>
    <xdr:to>
      <xdr:col>11</xdr:col>
      <xdr:colOff>307975</xdr:colOff>
      <xdr:row>38</xdr:row>
      <xdr:rowOff>149834</xdr:rowOff>
    </xdr:to>
    <xdr:cxnSp macro="">
      <xdr:nvCxnSpPr>
        <xdr:cNvPr id="300" name="直線コネクタ 299"/>
        <xdr:cNvCxnSpPr/>
      </xdr:nvCxnSpPr>
      <xdr:spPr>
        <a:xfrm>
          <a:off x="6972300" y="6655448"/>
          <a:ext cx="889000" cy="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132772</xdr:rowOff>
    </xdr:from>
    <xdr:to>
      <xdr:col>11</xdr:col>
      <xdr:colOff>358775</xdr:colOff>
      <xdr:row>37</xdr:row>
      <xdr:rowOff>62922</xdr:rowOff>
    </xdr:to>
    <xdr:sp macro="" textlink="">
      <xdr:nvSpPr>
        <xdr:cNvPr id="301" name="フローチャート : 判断 300"/>
        <xdr:cNvSpPr/>
      </xdr:nvSpPr>
      <xdr:spPr>
        <a:xfrm>
          <a:off x="7810500" y="630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79449</xdr:rowOff>
    </xdr:from>
    <xdr:ext cx="534377" cy="259045"/>
    <xdr:sp macro="" textlink="">
      <xdr:nvSpPr>
        <xdr:cNvPr id="302" name="テキスト ボックス 301"/>
        <xdr:cNvSpPr txBox="1"/>
      </xdr:nvSpPr>
      <xdr:spPr>
        <a:xfrm>
          <a:off x="7594111" y="608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167615</xdr:rowOff>
    </xdr:from>
    <xdr:to>
      <xdr:col>10</xdr:col>
      <xdr:colOff>155575</xdr:colOff>
      <xdr:row>37</xdr:row>
      <xdr:rowOff>97765</xdr:rowOff>
    </xdr:to>
    <xdr:sp macro="" textlink="">
      <xdr:nvSpPr>
        <xdr:cNvPr id="303" name="フローチャート : 判断 302"/>
        <xdr:cNvSpPr/>
      </xdr:nvSpPr>
      <xdr:spPr>
        <a:xfrm>
          <a:off x="6921500" y="633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114292</xdr:rowOff>
    </xdr:from>
    <xdr:ext cx="534377" cy="259045"/>
    <xdr:sp macro="" textlink="">
      <xdr:nvSpPr>
        <xdr:cNvPr id="304" name="テキスト ボックス 303"/>
        <xdr:cNvSpPr txBox="1"/>
      </xdr:nvSpPr>
      <xdr:spPr>
        <a:xfrm>
          <a:off x="6705111" y="611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70498</xdr:rowOff>
    </xdr:from>
    <xdr:to>
      <xdr:col>15</xdr:col>
      <xdr:colOff>231775</xdr:colOff>
      <xdr:row>39</xdr:row>
      <xdr:rowOff>648</xdr:rowOff>
    </xdr:to>
    <xdr:sp macro="" textlink="">
      <xdr:nvSpPr>
        <xdr:cNvPr id="310" name="円/楕円 309"/>
        <xdr:cNvSpPr/>
      </xdr:nvSpPr>
      <xdr:spPr>
        <a:xfrm>
          <a:off x="10426700" y="658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48925</xdr:rowOff>
    </xdr:from>
    <xdr:ext cx="534377" cy="259045"/>
    <xdr:sp macro="" textlink="">
      <xdr:nvSpPr>
        <xdr:cNvPr id="311" name="補助費等該当値テキスト"/>
        <xdr:cNvSpPr txBox="1"/>
      </xdr:nvSpPr>
      <xdr:spPr>
        <a:xfrm>
          <a:off x="10528300" y="656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24,966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88500</xdr:rowOff>
    </xdr:from>
    <xdr:to>
      <xdr:col>14</xdr:col>
      <xdr:colOff>79375</xdr:colOff>
      <xdr:row>39</xdr:row>
      <xdr:rowOff>18650</xdr:rowOff>
    </xdr:to>
    <xdr:sp macro="" textlink="">
      <xdr:nvSpPr>
        <xdr:cNvPr id="312" name="円/楕円 311"/>
        <xdr:cNvSpPr/>
      </xdr:nvSpPr>
      <xdr:spPr>
        <a:xfrm>
          <a:off x="9588500" y="660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39</xdr:row>
      <xdr:rowOff>9777</xdr:rowOff>
    </xdr:from>
    <xdr:ext cx="534377" cy="259045"/>
    <xdr:sp macro="" textlink="">
      <xdr:nvSpPr>
        <xdr:cNvPr id="313" name="テキスト ボックス 312"/>
        <xdr:cNvSpPr txBox="1"/>
      </xdr:nvSpPr>
      <xdr:spPr>
        <a:xfrm>
          <a:off x="9372111" y="66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24,021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72098</xdr:rowOff>
    </xdr:from>
    <xdr:to>
      <xdr:col>12</xdr:col>
      <xdr:colOff>561975</xdr:colOff>
      <xdr:row>39</xdr:row>
      <xdr:rowOff>2248</xdr:rowOff>
    </xdr:to>
    <xdr:sp macro="" textlink="">
      <xdr:nvSpPr>
        <xdr:cNvPr id="314" name="円/楕円 313"/>
        <xdr:cNvSpPr/>
      </xdr:nvSpPr>
      <xdr:spPr>
        <a:xfrm>
          <a:off x="8699500" y="658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164825</xdr:rowOff>
    </xdr:from>
    <xdr:ext cx="534377" cy="259045"/>
    <xdr:sp macro="" textlink="">
      <xdr:nvSpPr>
        <xdr:cNvPr id="315" name="テキスト ボックス 314"/>
        <xdr:cNvSpPr txBox="1"/>
      </xdr:nvSpPr>
      <xdr:spPr>
        <a:xfrm>
          <a:off x="8483111" y="667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24,882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99034</xdr:rowOff>
    </xdr:from>
    <xdr:to>
      <xdr:col>11</xdr:col>
      <xdr:colOff>358775</xdr:colOff>
      <xdr:row>39</xdr:row>
      <xdr:rowOff>29184</xdr:rowOff>
    </xdr:to>
    <xdr:sp macro="" textlink="">
      <xdr:nvSpPr>
        <xdr:cNvPr id="316" name="円/楕円 315"/>
        <xdr:cNvSpPr/>
      </xdr:nvSpPr>
      <xdr:spPr>
        <a:xfrm>
          <a:off x="7810500" y="661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20311</xdr:rowOff>
    </xdr:from>
    <xdr:ext cx="534377" cy="259045"/>
    <xdr:sp macro="" textlink="">
      <xdr:nvSpPr>
        <xdr:cNvPr id="317" name="テキスト ボックス 316"/>
        <xdr:cNvSpPr txBox="1"/>
      </xdr:nvSpPr>
      <xdr:spPr>
        <a:xfrm>
          <a:off x="7594111" y="670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23,468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89548</xdr:rowOff>
    </xdr:from>
    <xdr:to>
      <xdr:col>10</xdr:col>
      <xdr:colOff>155575</xdr:colOff>
      <xdr:row>39</xdr:row>
      <xdr:rowOff>19698</xdr:rowOff>
    </xdr:to>
    <xdr:sp macro="" textlink="">
      <xdr:nvSpPr>
        <xdr:cNvPr id="318" name="円/楕円 317"/>
        <xdr:cNvSpPr/>
      </xdr:nvSpPr>
      <xdr:spPr>
        <a:xfrm>
          <a:off x="6921500" y="66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10825</xdr:rowOff>
    </xdr:from>
    <xdr:ext cx="534377" cy="259045"/>
    <xdr:sp macro="" textlink="">
      <xdr:nvSpPr>
        <xdr:cNvPr id="319" name="テキスト ボックス 318"/>
        <xdr:cNvSpPr txBox="1"/>
      </xdr:nvSpPr>
      <xdr:spPr>
        <a:xfrm>
          <a:off x="6705111" y="669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23,966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61,447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102257</xdr:rowOff>
    </xdr:from>
    <xdr:to>
      <xdr:col>15</xdr:col>
      <xdr:colOff>180340</xdr:colOff>
      <xdr:row>59</xdr:row>
      <xdr:rowOff>33876</xdr:rowOff>
    </xdr:to>
    <xdr:cxnSp macro="">
      <xdr:nvCxnSpPr>
        <xdr:cNvPr id="343" name="直線コネクタ 342"/>
        <xdr:cNvCxnSpPr/>
      </xdr:nvCxnSpPr>
      <xdr:spPr>
        <a:xfrm flipV="1">
          <a:off x="10475595" y="8674757"/>
          <a:ext cx="1270" cy="147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37703</xdr:rowOff>
    </xdr:from>
    <xdr:ext cx="469744" cy="259045"/>
    <xdr:sp macro="" textlink="">
      <xdr:nvSpPr>
        <xdr:cNvPr id="344" name="普通建設事業費最小値テキスト"/>
        <xdr:cNvSpPr txBox="1"/>
      </xdr:nvSpPr>
      <xdr:spPr>
        <a:xfrm>
          <a:off x="10528300" y="101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8,326</a:t>
          </a:r>
          <a:endParaRPr kumimoji="1" lang="ja-JP" altLang="en-US" sz="1000" b="1">
            <a:latin typeface="ＭＳ Ｐゴシック"/>
          </a:endParaRPr>
        </a:p>
      </xdr:txBody>
    </xdr:sp>
    <xdr:clientData/>
  </xdr:oneCellAnchor>
  <xdr:twoCellAnchor>
    <xdr:from>
      <xdr:col>15</xdr:col>
      <xdr:colOff>92075</xdr:colOff>
      <xdr:row>59</xdr:row>
      <xdr:rowOff>33876</xdr:rowOff>
    </xdr:from>
    <xdr:to>
      <xdr:col>15</xdr:col>
      <xdr:colOff>269875</xdr:colOff>
      <xdr:row>59</xdr:row>
      <xdr:rowOff>33876</xdr:rowOff>
    </xdr:to>
    <xdr:cxnSp macro="">
      <xdr:nvCxnSpPr>
        <xdr:cNvPr id="345" name="直線コネクタ 344"/>
        <xdr:cNvCxnSpPr/>
      </xdr:nvCxnSpPr>
      <xdr:spPr>
        <a:xfrm>
          <a:off x="10388600" y="1014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48934</xdr:rowOff>
    </xdr:from>
    <xdr:ext cx="690189" cy="259045"/>
    <xdr:sp macro="" textlink="">
      <xdr:nvSpPr>
        <xdr:cNvPr id="346" name="普通建設事業費最大値テキスト"/>
        <xdr:cNvSpPr txBox="1"/>
      </xdr:nvSpPr>
      <xdr:spPr>
        <a:xfrm>
          <a:off x="10528300" y="844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1,169,483</a:t>
          </a:r>
          <a:endParaRPr kumimoji="1" lang="ja-JP" altLang="en-US" sz="1000" b="1">
            <a:latin typeface="ＭＳ Ｐゴシック"/>
          </a:endParaRPr>
        </a:p>
      </xdr:txBody>
    </xdr:sp>
    <xdr:clientData/>
  </xdr:oneCellAnchor>
  <xdr:twoCellAnchor>
    <xdr:from>
      <xdr:col>15</xdr:col>
      <xdr:colOff>92075</xdr:colOff>
      <xdr:row>50</xdr:row>
      <xdr:rowOff>102257</xdr:rowOff>
    </xdr:from>
    <xdr:to>
      <xdr:col>15</xdr:col>
      <xdr:colOff>269875</xdr:colOff>
      <xdr:row>50</xdr:row>
      <xdr:rowOff>102257</xdr:rowOff>
    </xdr:to>
    <xdr:cxnSp macro="">
      <xdr:nvCxnSpPr>
        <xdr:cNvPr id="347" name="直線コネクタ 346"/>
        <xdr:cNvCxnSpPr/>
      </xdr:nvCxnSpPr>
      <xdr:spPr>
        <a:xfrm>
          <a:off x="10388600" y="867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160968</xdr:rowOff>
    </xdr:from>
    <xdr:to>
      <xdr:col>15</xdr:col>
      <xdr:colOff>180975</xdr:colOff>
      <xdr:row>58</xdr:row>
      <xdr:rowOff>163109</xdr:rowOff>
    </xdr:to>
    <xdr:cxnSp macro="">
      <xdr:nvCxnSpPr>
        <xdr:cNvPr id="348" name="直線コネクタ 347"/>
        <xdr:cNvCxnSpPr/>
      </xdr:nvCxnSpPr>
      <xdr:spPr>
        <a:xfrm flipV="1">
          <a:off x="9639300" y="10105068"/>
          <a:ext cx="838200" cy="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70824</xdr:rowOff>
    </xdr:from>
    <xdr:ext cx="534377" cy="259045"/>
    <xdr:sp macro="" textlink="">
      <xdr:nvSpPr>
        <xdr:cNvPr id="349" name="普通建設事業費平均値テキスト"/>
        <xdr:cNvSpPr txBox="1"/>
      </xdr:nvSpPr>
      <xdr:spPr>
        <a:xfrm>
          <a:off x="10528300" y="9843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47947</xdr:rowOff>
    </xdr:from>
    <xdr:to>
      <xdr:col>15</xdr:col>
      <xdr:colOff>231775</xdr:colOff>
      <xdr:row>58</xdr:row>
      <xdr:rowOff>149547</xdr:rowOff>
    </xdr:to>
    <xdr:sp macro="" textlink="">
      <xdr:nvSpPr>
        <xdr:cNvPr id="350" name="フローチャート : 判断 349"/>
        <xdr:cNvSpPr/>
      </xdr:nvSpPr>
      <xdr:spPr>
        <a:xfrm>
          <a:off x="10426700" y="99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163109</xdr:rowOff>
    </xdr:from>
    <xdr:to>
      <xdr:col>14</xdr:col>
      <xdr:colOff>28575</xdr:colOff>
      <xdr:row>58</xdr:row>
      <xdr:rowOff>169224</xdr:rowOff>
    </xdr:to>
    <xdr:cxnSp macro="">
      <xdr:nvCxnSpPr>
        <xdr:cNvPr id="351" name="直線コネクタ 350"/>
        <xdr:cNvCxnSpPr/>
      </xdr:nvCxnSpPr>
      <xdr:spPr>
        <a:xfrm flipV="1">
          <a:off x="8750300" y="10107209"/>
          <a:ext cx="889000" cy="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80956</xdr:rowOff>
    </xdr:from>
    <xdr:to>
      <xdr:col>14</xdr:col>
      <xdr:colOff>79375</xdr:colOff>
      <xdr:row>59</xdr:row>
      <xdr:rowOff>11106</xdr:rowOff>
    </xdr:to>
    <xdr:sp macro="" textlink="">
      <xdr:nvSpPr>
        <xdr:cNvPr id="352" name="フローチャート : 判断 351"/>
        <xdr:cNvSpPr/>
      </xdr:nvSpPr>
      <xdr:spPr>
        <a:xfrm>
          <a:off x="9588500" y="1002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27633</xdr:rowOff>
    </xdr:from>
    <xdr:ext cx="534377" cy="259045"/>
    <xdr:sp macro="" textlink="">
      <xdr:nvSpPr>
        <xdr:cNvPr id="353" name="テキスト ボックス 352"/>
        <xdr:cNvSpPr txBox="1"/>
      </xdr:nvSpPr>
      <xdr:spPr>
        <a:xfrm>
          <a:off x="9372111" y="980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169224</xdr:rowOff>
    </xdr:from>
    <xdr:to>
      <xdr:col>12</xdr:col>
      <xdr:colOff>511175</xdr:colOff>
      <xdr:row>59</xdr:row>
      <xdr:rowOff>14819</xdr:rowOff>
    </xdr:to>
    <xdr:cxnSp macro="">
      <xdr:nvCxnSpPr>
        <xdr:cNvPr id="354" name="直線コネクタ 353"/>
        <xdr:cNvCxnSpPr/>
      </xdr:nvCxnSpPr>
      <xdr:spPr>
        <a:xfrm flipV="1">
          <a:off x="7861300" y="10113324"/>
          <a:ext cx="889000" cy="1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83876</xdr:rowOff>
    </xdr:from>
    <xdr:to>
      <xdr:col>12</xdr:col>
      <xdr:colOff>561975</xdr:colOff>
      <xdr:row>59</xdr:row>
      <xdr:rowOff>14026</xdr:rowOff>
    </xdr:to>
    <xdr:sp macro="" textlink="">
      <xdr:nvSpPr>
        <xdr:cNvPr id="355" name="フローチャート : 判断 354"/>
        <xdr:cNvSpPr/>
      </xdr:nvSpPr>
      <xdr:spPr>
        <a:xfrm>
          <a:off x="8699500" y="100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30553</xdr:rowOff>
    </xdr:from>
    <xdr:ext cx="534377" cy="259045"/>
    <xdr:sp macro="" textlink="">
      <xdr:nvSpPr>
        <xdr:cNvPr id="356" name="テキスト ボックス 355"/>
        <xdr:cNvSpPr txBox="1"/>
      </xdr:nvSpPr>
      <xdr:spPr>
        <a:xfrm>
          <a:off x="8483111" y="980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14819</xdr:rowOff>
    </xdr:from>
    <xdr:to>
      <xdr:col>11</xdr:col>
      <xdr:colOff>307975</xdr:colOff>
      <xdr:row>59</xdr:row>
      <xdr:rowOff>19217</xdr:rowOff>
    </xdr:to>
    <xdr:cxnSp macro="">
      <xdr:nvCxnSpPr>
        <xdr:cNvPr id="357" name="直線コネクタ 356"/>
        <xdr:cNvCxnSpPr/>
      </xdr:nvCxnSpPr>
      <xdr:spPr>
        <a:xfrm flipV="1">
          <a:off x="6972300" y="10130369"/>
          <a:ext cx="889000" cy="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100482</xdr:rowOff>
    </xdr:from>
    <xdr:to>
      <xdr:col>11</xdr:col>
      <xdr:colOff>358775</xdr:colOff>
      <xdr:row>59</xdr:row>
      <xdr:rowOff>30632</xdr:rowOff>
    </xdr:to>
    <xdr:sp macro="" textlink="">
      <xdr:nvSpPr>
        <xdr:cNvPr id="358" name="フローチャート : 判断 357"/>
        <xdr:cNvSpPr/>
      </xdr:nvSpPr>
      <xdr:spPr>
        <a:xfrm>
          <a:off x="7810500" y="1004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47159</xdr:rowOff>
    </xdr:from>
    <xdr:ext cx="534377" cy="259045"/>
    <xdr:sp macro="" textlink="">
      <xdr:nvSpPr>
        <xdr:cNvPr id="359" name="テキスト ボックス 358"/>
        <xdr:cNvSpPr txBox="1"/>
      </xdr:nvSpPr>
      <xdr:spPr>
        <a:xfrm>
          <a:off x="7594111" y="981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104687</xdr:rowOff>
    </xdr:from>
    <xdr:to>
      <xdr:col>10</xdr:col>
      <xdr:colOff>155575</xdr:colOff>
      <xdr:row>59</xdr:row>
      <xdr:rowOff>34837</xdr:rowOff>
    </xdr:to>
    <xdr:sp macro="" textlink="">
      <xdr:nvSpPr>
        <xdr:cNvPr id="360" name="フローチャート : 判断 359"/>
        <xdr:cNvSpPr/>
      </xdr:nvSpPr>
      <xdr:spPr>
        <a:xfrm>
          <a:off x="6921500" y="1004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51364</xdr:rowOff>
    </xdr:from>
    <xdr:ext cx="534377" cy="259045"/>
    <xdr:sp macro="" textlink="">
      <xdr:nvSpPr>
        <xdr:cNvPr id="361" name="テキスト ボックス 360"/>
        <xdr:cNvSpPr txBox="1"/>
      </xdr:nvSpPr>
      <xdr:spPr>
        <a:xfrm>
          <a:off x="6705111" y="982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110168</xdr:rowOff>
    </xdr:from>
    <xdr:to>
      <xdr:col>15</xdr:col>
      <xdr:colOff>231775</xdr:colOff>
      <xdr:row>59</xdr:row>
      <xdr:rowOff>40318</xdr:rowOff>
    </xdr:to>
    <xdr:sp macro="" textlink="">
      <xdr:nvSpPr>
        <xdr:cNvPr id="367" name="円/楕円 366"/>
        <xdr:cNvSpPr/>
      </xdr:nvSpPr>
      <xdr:spPr>
        <a:xfrm>
          <a:off x="10426700" y="1005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26374</xdr:rowOff>
    </xdr:from>
    <xdr:ext cx="534377" cy="259045"/>
    <xdr:sp macro="" textlink="">
      <xdr:nvSpPr>
        <xdr:cNvPr id="368" name="普通建設事業費該当値テキスト"/>
        <xdr:cNvSpPr txBox="1"/>
      </xdr:nvSpPr>
      <xdr:spPr>
        <a:xfrm>
          <a:off x="10528300" y="997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43,254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112309</xdr:rowOff>
    </xdr:from>
    <xdr:to>
      <xdr:col>14</xdr:col>
      <xdr:colOff>79375</xdr:colOff>
      <xdr:row>59</xdr:row>
      <xdr:rowOff>42459</xdr:rowOff>
    </xdr:to>
    <xdr:sp macro="" textlink="">
      <xdr:nvSpPr>
        <xdr:cNvPr id="369" name="円/楕円 368"/>
        <xdr:cNvSpPr/>
      </xdr:nvSpPr>
      <xdr:spPr>
        <a:xfrm>
          <a:off x="9588500" y="1005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33586</xdr:rowOff>
    </xdr:from>
    <xdr:ext cx="534377" cy="259045"/>
    <xdr:sp macro="" textlink="">
      <xdr:nvSpPr>
        <xdr:cNvPr id="370" name="テキスト ボックス 369"/>
        <xdr:cNvSpPr txBox="1"/>
      </xdr:nvSpPr>
      <xdr:spPr>
        <a:xfrm>
          <a:off x="9372111" y="1014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41,568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118424</xdr:rowOff>
    </xdr:from>
    <xdr:to>
      <xdr:col>12</xdr:col>
      <xdr:colOff>561975</xdr:colOff>
      <xdr:row>59</xdr:row>
      <xdr:rowOff>48574</xdr:rowOff>
    </xdr:to>
    <xdr:sp macro="" textlink="">
      <xdr:nvSpPr>
        <xdr:cNvPr id="371" name="円/楕円 370"/>
        <xdr:cNvSpPr/>
      </xdr:nvSpPr>
      <xdr:spPr>
        <a:xfrm>
          <a:off x="8699500" y="100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39701</xdr:rowOff>
    </xdr:from>
    <xdr:ext cx="534377" cy="259045"/>
    <xdr:sp macro="" textlink="">
      <xdr:nvSpPr>
        <xdr:cNvPr id="372" name="テキスト ボックス 371"/>
        <xdr:cNvSpPr txBox="1"/>
      </xdr:nvSpPr>
      <xdr:spPr>
        <a:xfrm>
          <a:off x="8483111" y="1015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36,753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135469</xdr:rowOff>
    </xdr:from>
    <xdr:to>
      <xdr:col>11</xdr:col>
      <xdr:colOff>358775</xdr:colOff>
      <xdr:row>59</xdr:row>
      <xdr:rowOff>65619</xdr:rowOff>
    </xdr:to>
    <xdr:sp macro="" textlink="">
      <xdr:nvSpPr>
        <xdr:cNvPr id="373" name="円/楕円 372"/>
        <xdr:cNvSpPr/>
      </xdr:nvSpPr>
      <xdr:spPr>
        <a:xfrm>
          <a:off x="7810500" y="1007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56746</xdr:rowOff>
    </xdr:from>
    <xdr:ext cx="534377" cy="259045"/>
    <xdr:sp macro="" textlink="">
      <xdr:nvSpPr>
        <xdr:cNvPr id="374" name="テキスト ボックス 373"/>
        <xdr:cNvSpPr txBox="1"/>
      </xdr:nvSpPr>
      <xdr:spPr>
        <a:xfrm>
          <a:off x="7594111" y="1017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23,331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139867</xdr:rowOff>
    </xdr:from>
    <xdr:to>
      <xdr:col>10</xdr:col>
      <xdr:colOff>155575</xdr:colOff>
      <xdr:row>59</xdr:row>
      <xdr:rowOff>70017</xdr:rowOff>
    </xdr:to>
    <xdr:sp macro="" textlink="">
      <xdr:nvSpPr>
        <xdr:cNvPr id="375" name="円/楕円 374"/>
        <xdr:cNvSpPr/>
      </xdr:nvSpPr>
      <xdr:spPr>
        <a:xfrm>
          <a:off x="6921500" y="1008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61144</xdr:rowOff>
    </xdr:from>
    <xdr:ext cx="534377" cy="259045"/>
    <xdr:sp macro="" textlink="">
      <xdr:nvSpPr>
        <xdr:cNvPr id="376" name="テキスト ボックス 375"/>
        <xdr:cNvSpPr txBox="1"/>
      </xdr:nvSpPr>
      <xdr:spPr>
        <a:xfrm>
          <a:off x="6705111" y="1017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19,868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66849</xdr:rowOff>
    </xdr:from>
    <xdr:to>
      <xdr:col>15</xdr:col>
      <xdr:colOff>180340</xdr:colOff>
      <xdr:row>79</xdr:row>
      <xdr:rowOff>44450</xdr:rowOff>
    </xdr:to>
    <xdr:cxnSp macro="">
      <xdr:nvCxnSpPr>
        <xdr:cNvPr id="400" name="直線コネクタ 399"/>
        <xdr:cNvCxnSpPr/>
      </xdr:nvCxnSpPr>
      <xdr:spPr>
        <a:xfrm flipV="1">
          <a:off x="10475595" y="12068349"/>
          <a:ext cx="1270" cy="152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13526</xdr:rowOff>
    </xdr:from>
    <xdr:ext cx="599010" cy="259045"/>
    <xdr:sp macro="" textlink="">
      <xdr:nvSpPr>
        <xdr:cNvPr id="403" name="普通建設事業費 （ うち新規整備　）最大値テキスト"/>
        <xdr:cNvSpPr txBox="1"/>
      </xdr:nvSpPr>
      <xdr:spPr>
        <a:xfrm>
          <a:off x="10528300" y="1184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798,242</a:t>
          </a:r>
          <a:endParaRPr kumimoji="1" lang="ja-JP" altLang="en-US" sz="1000" b="1">
            <a:latin typeface="ＭＳ Ｐゴシック"/>
          </a:endParaRPr>
        </a:p>
      </xdr:txBody>
    </xdr:sp>
    <xdr:clientData/>
  </xdr:oneCellAnchor>
  <xdr:twoCellAnchor>
    <xdr:from>
      <xdr:col>15</xdr:col>
      <xdr:colOff>92075</xdr:colOff>
      <xdr:row>70</xdr:row>
      <xdr:rowOff>66849</xdr:rowOff>
    </xdr:from>
    <xdr:to>
      <xdr:col>15</xdr:col>
      <xdr:colOff>269875</xdr:colOff>
      <xdr:row>70</xdr:row>
      <xdr:rowOff>66849</xdr:rowOff>
    </xdr:to>
    <xdr:cxnSp macro="">
      <xdr:nvCxnSpPr>
        <xdr:cNvPr id="404" name="直線コネクタ 403"/>
        <xdr:cNvCxnSpPr/>
      </xdr:nvCxnSpPr>
      <xdr:spPr>
        <a:xfrm>
          <a:off x="10388600" y="12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16325</xdr:rowOff>
    </xdr:from>
    <xdr:to>
      <xdr:col>15</xdr:col>
      <xdr:colOff>180975</xdr:colOff>
      <xdr:row>79</xdr:row>
      <xdr:rowOff>24898</xdr:rowOff>
    </xdr:to>
    <xdr:cxnSp macro="">
      <xdr:nvCxnSpPr>
        <xdr:cNvPr id="405" name="直線コネクタ 404"/>
        <xdr:cNvCxnSpPr/>
      </xdr:nvCxnSpPr>
      <xdr:spPr>
        <a:xfrm>
          <a:off x="9639300" y="13560875"/>
          <a:ext cx="8382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99170</xdr:rowOff>
    </xdr:from>
    <xdr:ext cx="534377" cy="259045"/>
    <xdr:sp macro="" textlink="">
      <xdr:nvSpPr>
        <xdr:cNvPr id="406" name="普通建設事業費 （ うち新規整備　）平均値テキスト"/>
        <xdr:cNvSpPr txBox="1"/>
      </xdr:nvSpPr>
      <xdr:spPr>
        <a:xfrm>
          <a:off x="10528300" y="13300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76293</xdr:rowOff>
    </xdr:from>
    <xdr:to>
      <xdr:col>15</xdr:col>
      <xdr:colOff>231775</xdr:colOff>
      <xdr:row>79</xdr:row>
      <xdr:rowOff>6443</xdr:rowOff>
    </xdr:to>
    <xdr:sp macro="" textlink="">
      <xdr:nvSpPr>
        <xdr:cNvPr id="407" name="フローチャート : 判断 406"/>
        <xdr:cNvSpPr/>
      </xdr:nvSpPr>
      <xdr:spPr>
        <a:xfrm>
          <a:off x="10426700" y="1344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111703</xdr:rowOff>
    </xdr:from>
    <xdr:to>
      <xdr:col>14</xdr:col>
      <xdr:colOff>79375</xdr:colOff>
      <xdr:row>79</xdr:row>
      <xdr:rowOff>41853</xdr:rowOff>
    </xdr:to>
    <xdr:sp macro="" textlink="">
      <xdr:nvSpPr>
        <xdr:cNvPr id="408" name="フローチャート : 判断 407"/>
        <xdr:cNvSpPr/>
      </xdr:nvSpPr>
      <xdr:spPr>
        <a:xfrm>
          <a:off x="9588500" y="1348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58380</xdr:rowOff>
    </xdr:from>
    <xdr:ext cx="534377" cy="259045"/>
    <xdr:sp macro="" textlink="">
      <xdr:nvSpPr>
        <xdr:cNvPr id="409" name="テキスト ボックス 408"/>
        <xdr:cNvSpPr txBox="1"/>
      </xdr:nvSpPr>
      <xdr:spPr>
        <a:xfrm>
          <a:off x="9372111" y="1326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145548</xdr:rowOff>
    </xdr:from>
    <xdr:to>
      <xdr:col>15</xdr:col>
      <xdr:colOff>231775</xdr:colOff>
      <xdr:row>79</xdr:row>
      <xdr:rowOff>75698</xdr:rowOff>
    </xdr:to>
    <xdr:sp macro="" textlink="">
      <xdr:nvSpPr>
        <xdr:cNvPr id="415" name="円/楕円 414"/>
        <xdr:cNvSpPr/>
      </xdr:nvSpPr>
      <xdr:spPr>
        <a:xfrm>
          <a:off x="10426700" y="1351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60475</xdr:rowOff>
    </xdr:from>
    <xdr:ext cx="534377" cy="259045"/>
    <xdr:sp macro="" textlink="">
      <xdr:nvSpPr>
        <xdr:cNvPr id="416" name="普通建設事業費 （ うち新規整備　）該当値テキスト"/>
        <xdr:cNvSpPr txBox="1"/>
      </xdr:nvSpPr>
      <xdr:spPr>
        <a:xfrm>
          <a:off x="10528300" y="1343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10,264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136975</xdr:rowOff>
    </xdr:from>
    <xdr:to>
      <xdr:col>14</xdr:col>
      <xdr:colOff>79375</xdr:colOff>
      <xdr:row>79</xdr:row>
      <xdr:rowOff>67125</xdr:rowOff>
    </xdr:to>
    <xdr:sp macro="" textlink="">
      <xdr:nvSpPr>
        <xdr:cNvPr id="417" name="円/楕円 416"/>
        <xdr:cNvSpPr/>
      </xdr:nvSpPr>
      <xdr:spPr>
        <a:xfrm>
          <a:off x="9588500" y="1351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58252</xdr:rowOff>
    </xdr:from>
    <xdr:ext cx="534377" cy="259045"/>
    <xdr:sp macro="" textlink="">
      <xdr:nvSpPr>
        <xdr:cNvPr id="418" name="テキスト ボックス 417"/>
        <xdr:cNvSpPr txBox="1"/>
      </xdr:nvSpPr>
      <xdr:spPr>
        <a:xfrm>
          <a:off x="9372111" y="1360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14,764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4" name="テキスト ボックス 43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6" name="テキスト ボックス 43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7333</xdr:rowOff>
    </xdr:from>
    <xdr:to>
      <xdr:col>15</xdr:col>
      <xdr:colOff>180340</xdr:colOff>
      <xdr:row>99</xdr:row>
      <xdr:rowOff>44450</xdr:rowOff>
    </xdr:to>
    <xdr:cxnSp macro="">
      <xdr:nvCxnSpPr>
        <xdr:cNvPr id="442" name="直線コネクタ 441"/>
        <xdr:cNvCxnSpPr/>
      </xdr:nvCxnSpPr>
      <xdr:spPr>
        <a:xfrm flipV="1">
          <a:off x="10475595" y="15609283"/>
          <a:ext cx="1270" cy="1408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3"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4" name="直線コネクタ 443"/>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125460</xdr:rowOff>
    </xdr:from>
    <xdr:ext cx="599010" cy="259045"/>
    <xdr:sp macro="" textlink="">
      <xdr:nvSpPr>
        <xdr:cNvPr id="445" name="普通建設事業費 （ うち更新整備　）最大値テキスト"/>
        <xdr:cNvSpPr txBox="1"/>
      </xdr:nvSpPr>
      <xdr:spPr>
        <a:xfrm>
          <a:off x="10528300" y="1538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184,871</a:t>
          </a:r>
          <a:endParaRPr kumimoji="1" lang="ja-JP" altLang="en-US" sz="1000" b="1">
            <a:latin typeface="ＭＳ Ｐゴシック"/>
          </a:endParaRPr>
        </a:p>
      </xdr:txBody>
    </xdr:sp>
    <xdr:clientData/>
  </xdr:oneCellAnchor>
  <xdr:twoCellAnchor>
    <xdr:from>
      <xdr:col>15</xdr:col>
      <xdr:colOff>92075</xdr:colOff>
      <xdr:row>91</xdr:row>
      <xdr:rowOff>7333</xdr:rowOff>
    </xdr:from>
    <xdr:to>
      <xdr:col>15</xdr:col>
      <xdr:colOff>269875</xdr:colOff>
      <xdr:row>91</xdr:row>
      <xdr:rowOff>7333</xdr:rowOff>
    </xdr:to>
    <xdr:cxnSp macro="">
      <xdr:nvCxnSpPr>
        <xdr:cNvPr id="446" name="直線コネクタ 445"/>
        <xdr:cNvCxnSpPr/>
      </xdr:nvCxnSpPr>
      <xdr:spPr>
        <a:xfrm>
          <a:off x="10388600" y="1560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34162</xdr:rowOff>
    </xdr:from>
    <xdr:to>
      <xdr:col>15</xdr:col>
      <xdr:colOff>180975</xdr:colOff>
      <xdr:row>98</xdr:row>
      <xdr:rowOff>101516</xdr:rowOff>
    </xdr:to>
    <xdr:cxnSp macro="">
      <xdr:nvCxnSpPr>
        <xdr:cNvPr id="447" name="直線コネクタ 446"/>
        <xdr:cNvCxnSpPr/>
      </xdr:nvCxnSpPr>
      <xdr:spPr>
        <a:xfrm flipV="1">
          <a:off x="9639300" y="16836262"/>
          <a:ext cx="838200" cy="6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152193</xdr:rowOff>
    </xdr:from>
    <xdr:ext cx="534377" cy="259045"/>
    <xdr:sp macro="" textlink="">
      <xdr:nvSpPr>
        <xdr:cNvPr id="448" name="普通建設事業費 （ うち更新整備　）平均値テキスト"/>
        <xdr:cNvSpPr txBox="1"/>
      </xdr:nvSpPr>
      <xdr:spPr>
        <a:xfrm>
          <a:off x="10528300" y="16611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129316</xdr:rowOff>
    </xdr:from>
    <xdr:to>
      <xdr:col>15</xdr:col>
      <xdr:colOff>231775</xdr:colOff>
      <xdr:row>98</xdr:row>
      <xdr:rowOff>59466</xdr:rowOff>
    </xdr:to>
    <xdr:sp macro="" textlink="">
      <xdr:nvSpPr>
        <xdr:cNvPr id="449" name="フローチャート : 判断 448"/>
        <xdr:cNvSpPr/>
      </xdr:nvSpPr>
      <xdr:spPr>
        <a:xfrm>
          <a:off x="10426700" y="1675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140075</xdr:rowOff>
    </xdr:from>
    <xdr:to>
      <xdr:col>14</xdr:col>
      <xdr:colOff>79375</xdr:colOff>
      <xdr:row>98</xdr:row>
      <xdr:rowOff>70225</xdr:rowOff>
    </xdr:to>
    <xdr:sp macro="" textlink="">
      <xdr:nvSpPr>
        <xdr:cNvPr id="450" name="フローチャート : 判断 449"/>
        <xdr:cNvSpPr/>
      </xdr:nvSpPr>
      <xdr:spPr>
        <a:xfrm>
          <a:off x="9588500" y="1677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86752</xdr:rowOff>
    </xdr:from>
    <xdr:ext cx="534377" cy="259045"/>
    <xdr:sp macro="" textlink="">
      <xdr:nvSpPr>
        <xdr:cNvPr id="451" name="テキスト ボックス 450"/>
        <xdr:cNvSpPr txBox="1"/>
      </xdr:nvSpPr>
      <xdr:spPr>
        <a:xfrm>
          <a:off x="9372111" y="1654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154812</xdr:rowOff>
    </xdr:from>
    <xdr:to>
      <xdr:col>15</xdr:col>
      <xdr:colOff>231775</xdr:colOff>
      <xdr:row>98</xdr:row>
      <xdr:rowOff>84962</xdr:rowOff>
    </xdr:to>
    <xdr:sp macro="" textlink="">
      <xdr:nvSpPr>
        <xdr:cNvPr id="457" name="円/楕円 456"/>
        <xdr:cNvSpPr/>
      </xdr:nvSpPr>
      <xdr:spPr>
        <a:xfrm>
          <a:off x="10426700" y="1678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133239</xdr:rowOff>
    </xdr:from>
    <xdr:ext cx="534377" cy="259045"/>
    <xdr:sp macro="" textlink="">
      <xdr:nvSpPr>
        <xdr:cNvPr id="458" name="普通建設事業費 （ うち更新整備　）該当値テキスト"/>
        <xdr:cNvSpPr txBox="1"/>
      </xdr:nvSpPr>
      <xdr:spPr>
        <a:xfrm>
          <a:off x="10528300" y="1676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23,850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50716</xdr:rowOff>
    </xdr:from>
    <xdr:to>
      <xdr:col>14</xdr:col>
      <xdr:colOff>79375</xdr:colOff>
      <xdr:row>98</xdr:row>
      <xdr:rowOff>152316</xdr:rowOff>
    </xdr:to>
    <xdr:sp macro="" textlink="">
      <xdr:nvSpPr>
        <xdr:cNvPr id="459" name="円/楕円 458"/>
        <xdr:cNvSpPr/>
      </xdr:nvSpPr>
      <xdr:spPr>
        <a:xfrm>
          <a:off x="9588500" y="1685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143443</xdr:rowOff>
    </xdr:from>
    <xdr:ext cx="534377" cy="259045"/>
    <xdr:sp macro="" textlink="">
      <xdr:nvSpPr>
        <xdr:cNvPr id="460" name="テキスト ボックス 459"/>
        <xdr:cNvSpPr txBox="1"/>
      </xdr:nvSpPr>
      <xdr:spPr>
        <a:xfrm>
          <a:off x="9372111" y="1694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15,011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2" name="正方形/長方形 46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3" name="正方形/長方形 46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4" name="正方形/長方形 46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5" name="正方形/長方形 46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6" name="正方形/長方形 46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7" name="正方形/長方形 46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8" name="正方形/長方形 46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9" name="テキスト ボックス 46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0" name="直線コネクタ 46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1" name="直線コネクタ 47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2" name="テキスト ボックス 47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3" name="直線コネクタ 47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4" name="テキスト ボックス 47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5" name="直線コネクタ 47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6" name="テキスト ボックス 475"/>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7" name="直線コネクタ 47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8" name="テキスト ボックス 477"/>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0" name="テキスト ボックス 47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110823</xdr:rowOff>
    </xdr:from>
    <xdr:to>
      <xdr:col>23</xdr:col>
      <xdr:colOff>516889</xdr:colOff>
      <xdr:row>38</xdr:row>
      <xdr:rowOff>139700</xdr:rowOff>
    </xdr:to>
    <xdr:cxnSp macro="">
      <xdr:nvCxnSpPr>
        <xdr:cNvPr id="482" name="直線コネクタ 481"/>
        <xdr:cNvCxnSpPr/>
      </xdr:nvCxnSpPr>
      <xdr:spPr>
        <a:xfrm flipV="1">
          <a:off x="16317595" y="5254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4" name="直線コネクタ 48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57500</xdr:rowOff>
    </xdr:from>
    <xdr:ext cx="599010" cy="259045"/>
    <xdr:sp macro="" textlink="">
      <xdr:nvSpPr>
        <xdr:cNvPr id="485" name="災害復旧事業費最大値テキスト"/>
        <xdr:cNvSpPr txBox="1"/>
      </xdr:nvSpPr>
      <xdr:spPr>
        <a:xfrm>
          <a:off x="16370300" y="502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30</xdr:row>
      <xdr:rowOff>110823</xdr:rowOff>
    </xdr:from>
    <xdr:to>
      <xdr:col>23</xdr:col>
      <xdr:colOff>606425</xdr:colOff>
      <xdr:row>30</xdr:row>
      <xdr:rowOff>110823</xdr:rowOff>
    </xdr:to>
    <xdr:cxnSp macro="">
      <xdr:nvCxnSpPr>
        <xdr:cNvPr id="486" name="直線コネクタ 485"/>
        <xdr:cNvCxnSpPr/>
      </xdr:nvCxnSpPr>
      <xdr:spPr>
        <a:xfrm>
          <a:off x="16230600" y="525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131388</xdr:rowOff>
    </xdr:from>
    <xdr:to>
      <xdr:col>23</xdr:col>
      <xdr:colOff>517525</xdr:colOff>
      <xdr:row>38</xdr:row>
      <xdr:rowOff>134634</xdr:rowOff>
    </xdr:to>
    <xdr:cxnSp macro="">
      <xdr:nvCxnSpPr>
        <xdr:cNvPr id="487" name="直線コネクタ 486"/>
        <xdr:cNvCxnSpPr/>
      </xdr:nvCxnSpPr>
      <xdr:spPr>
        <a:xfrm flipV="1">
          <a:off x="15481300" y="6646488"/>
          <a:ext cx="8382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55487</xdr:rowOff>
    </xdr:from>
    <xdr:ext cx="469744" cy="259045"/>
    <xdr:sp macro="" textlink="">
      <xdr:nvSpPr>
        <xdr:cNvPr id="488" name="災害復旧事業費平均値テキスト"/>
        <xdr:cNvSpPr txBox="1"/>
      </xdr:nvSpPr>
      <xdr:spPr>
        <a:xfrm>
          <a:off x="16370300" y="6399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32610</xdr:rowOff>
    </xdr:from>
    <xdr:to>
      <xdr:col>23</xdr:col>
      <xdr:colOff>568325</xdr:colOff>
      <xdr:row>38</xdr:row>
      <xdr:rowOff>134210</xdr:rowOff>
    </xdr:to>
    <xdr:sp macro="" textlink="">
      <xdr:nvSpPr>
        <xdr:cNvPr id="489" name="フローチャート : 判断 488"/>
        <xdr:cNvSpPr/>
      </xdr:nvSpPr>
      <xdr:spPr>
        <a:xfrm>
          <a:off x="162687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134634</xdr:rowOff>
    </xdr:from>
    <xdr:to>
      <xdr:col>22</xdr:col>
      <xdr:colOff>365125</xdr:colOff>
      <xdr:row>38</xdr:row>
      <xdr:rowOff>135713</xdr:rowOff>
    </xdr:to>
    <xdr:cxnSp macro="">
      <xdr:nvCxnSpPr>
        <xdr:cNvPr id="490" name="直線コネクタ 489"/>
        <xdr:cNvCxnSpPr/>
      </xdr:nvCxnSpPr>
      <xdr:spPr>
        <a:xfrm flipV="1">
          <a:off x="14592300" y="6649734"/>
          <a:ext cx="8890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53339</xdr:rowOff>
    </xdr:from>
    <xdr:to>
      <xdr:col>22</xdr:col>
      <xdr:colOff>415925</xdr:colOff>
      <xdr:row>38</xdr:row>
      <xdr:rowOff>154939</xdr:rowOff>
    </xdr:to>
    <xdr:sp macro="" textlink="">
      <xdr:nvSpPr>
        <xdr:cNvPr id="491" name="フローチャート : 判断 490"/>
        <xdr:cNvSpPr/>
      </xdr:nvSpPr>
      <xdr:spPr>
        <a:xfrm>
          <a:off x="15430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16</xdr:rowOff>
    </xdr:from>
    <xdr:ext cx="469744" cy="259045"/>
    <xdr:sp macro="" textlink="">
      <xdr:nvSpPr>
        <xdr:cNvPr id="492" name="テキスト ボックス 491"/>
        <xdr:cNvSpPr txBox="1"/>
      </xdr:nvSpPr>
      <xdr:spPr>
        <a:xfrm>
          <a:off x="15246427"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135146</xdr:rowOff>
    </xdr:from>
    <xdr:to>
      <xdr:col>21</xdr:col>
      <xdr:colOff>161925</xdr:colOff>
      <xdr:row>38</xdr:row>
      <xdr:rowOff>135713</xdr:rowOff>
    </xdr:to>
    <xdr:cxnSp macro="">
      <xdr:nvCxnSpPr>
        <xdr:cNvPr id="493" name="直線コネクタ 492"/>
        <xdr:cNvCxnSpPr/>
      </xdr:nvCxnSpPr>
      <xdr:spPr>
        <a:xfrm>
          <a:off x="13703300" y="6650246"/>
          <a:ext cx="889000" cy="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50696</xdr:rowOff>
    </xdr:from>
    <xdr:to>
      <xdr:col>21</xdr:col>
      <xdr:colOff>212725</xdr:colOff>
      <xdr:row>38</xdr:row>
      <xdr:rowOff>152296</xdr:rowOff>
    </xdr:to>
    <xdr:sp macro="" textlink="">
      <xdr:nvSpPr>
        <xdr:cNvPr id="494" name="フローチャート : 判断 493"/>
        <xdr:cNvSpPr/>
      </xdr:nvSpPr>
      <xdr:spPr>
        <a:xfrm>
          <a:off x="14541500" y="656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168824</xdr:rowOff>
    </xdr:from>
    <xdr:ext cx="469744" cy="259045"/>
    <xdr:sp macro="" textlink="">
      <xdr:nvSpPr>
        <xdr:cNvPr id="495" name="テキスト ボックス 494"/>
        <xdr:cNvSpPr txBox="1"/>
      </xdr:nvSpPr>
      <xdr:spPr>
        <a:xfrm>
          <a:off x="14357427" y="634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135146</xdr:rowOff>
    </xdr:from>
    <xdr:to>
      <xdr:col>19</xdr:col>
      <xdr:colOff>644525</xdr:colOff>
      <xdr:row>38</xdr:row>
      <xdr:rowOff>138274</xdr:rowOff>
    </xdr:to>
    <xdr:cxnSp macro="">
      <xdr:nvCxnSpPr>
        <xdr:cNvPr id="496" name="直線コネクタ 495"/>
        <xdr:cNvCxnSpPr/>
      </xdr:nvCxnSpPr>
      <xdr:spPr>
        <a:xfrm flipV="1">
          <a:off x="12814300" y="6650246"/>
          <a:ext cx="889000" cy="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44881</xdr:rowOff>
    </xdr:from>
    <xdr:to>
      <xdr:col>20</xdr:col>
      <xdr:colOff>9525</xdr:colOff>
      <xdr:row>38</xdr:row>
      <xdr:rowOff>146481</xdr:rowOff>
    </xdr:to>
    <xdr:sp macro="" textlink="">
      <xdr:nvSpPr>
        <xdr:cNvPr id="497" name="フローチャート : 判断 496"/>
        <xdr:cNvSpPr/>
      </xdr:nvSpPr>
      <xdr:spPr>
        <a:xfrm>
          <a:off x="13652500" y="655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163008</xdr:rowOff>
    </xdr:from>
    <xdr:ext cx="469744" cy="259045"/>
    <xdr:sp macro="" textlink="">
      <xdr:nvSpPr>
        <xdr:cNvPr id="498" name="テキスト ボックス 497"/>
        <xdr:cNvSpPr txBox="1"/>
      </xdr:nvSpPr>
      <xdr:spPr>
        <a:xfrm>
          <a:off x="13468427" y="633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54957</xdr:rowOff>
    </xdr:from>
    <xdr:to>
      <xdr:col>18</xdr:col>
      <xdr:colOff>492125</xdr:colOff>
      <xdr:row>38</xdr:row>
      <xdr:rowOff>156557</xdr:rowOff>
    </xdr:to>
    <xdr:sp macro="" textlink="">
      <xdr:nvSpPr>
        <xdr:cNvPr id="499" name="フローチャート : 判断 498"/>
        <xdr:cNvSpPr/>
      </xdr:nvSpPr>
      <xdr:spPr>
        <a:xfrm>
          <a:off x="12763500" y="657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1634</xdr:rowOff>
    </xdr:from>
    <xdr:ext cx="469744" cy="259045"/>
    <xdr:sp macro="" textlink="">
      <xdr:nvSpPr>
        <xdr:cNvPr id="500" name="テキスト ボックス 499"/>
        <xdr:cNvSpPr txBox="1"/>
      </xdr:nvSpPr>
      <xdr:spPr>
        <a:xfrm>
          <a:off x="12579427" y="634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80588</xdr:rowOff>
    </xdr:from>
    <xdr:to>
      <xdr:col>23</xdr:col>
      <xdr:colOff>568325</xdr:colOff>
      <xdr:row>39</xdr:row>
      <xdr:rowOff>10738</xdr:rowOff>
    </xdr:to>
    <xdr:sp macro="" textlink="">
      <xdr:nvSpPr>
        <xdr:cNvPr id="506" name="円/楕円 505"/>
        <xdr:cNvSpPr/>
      </xdr:nvSpPr>
      <xdr:spPr>
        <a:xfrm>
          <a:off x="16268700" y="65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11036</xdr:rowOff>
    </xdr:from>
    <xdr:ext cx="378565" cy="259045"/>
    <xdr:sp macro="" textlink="">
      <xdr:nvSpPr>
        <xdr:cNvPr id="507" name="災害復旧事業費該当値テキスト"/>
        <xdr:cNvSpPr txBox="1"/>
      </xdr:nvSpPr>
      <xdr:spPr>
        <a:xfrm>
          <a:off x="16370300" y="6526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83834</xdr:rowOff>
    </xdr:from>
    <xdr:to>
      <xdr:col>22</xdr:col>
      <xdr:colOff>415925</xdr:colOff>
      <xdr:row>39</xdr:row>
      <xdr:rowOff>13984</xdr:rowOff>
    </xdr:to>
    <xdr:sp macro="" textlink="">
      <xdr:nvSpPr>
        <xdr:cNvPr id="508" name="円/楕円 507"/>
        <xdr:cNvSpPr/>
      </xdr:nvSpPr>
      <xdr:spPr>
        <a:xfrm>
          <a:off x="15430500" y="659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5111</xdr:rowOff>
    </xdr:from>
    <xdr:ext cx="378565" cy="259045"/>
    <xdr:sp macro="" textlink="">
      <xdr:nvSpPr>
        <xdr:cNvPr id="509" name="テキスト ボックス 508"/>
        <xdr:cNvSpPr txBox="1"/>
      </xdr:nvSpPr>
      <xdr:spPr>
        <a:xfrm>
          <a:off x="15292017" y="6691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84913</xdr:rowOff>
    </xdr:from>
    <xdr:to>
      <xdr:col>21</xdr:col>
      <xdr:colOff>212725</xdr:colOff>
      <xdr:row>39</xdr:row>
      <xdr:rowOff>15063</xdr:rowOff>
    </xdr:to>
    <xdr:sp macro="" textlink="">
      <xdr:nvSpPr>
        <xdr:cNvPr id="510" name="円/楕円 509"/>
        <xdr:cNvSpPr/>
      </xdr:nvSpPr>
      <xdr:spPr>
        <a:xfrm>
          <a:off x="14541500" y="660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6190</xdr:rowOff>
    </xdr:from>
    <xdr:ext cx="378565" cy="259045"/>
    <xdr:sp macro="" textlink="">
      <xdr:nvSpPr>
        <xdr:cNvPr id="511" name="テキスト ボックス 510"/>
        <xdr:cNvSpPr txBox="1"/>
      </xdr:nvSpPr>
      <xdr:spPr>
        <a:xfrm>
          <a:off x="14403017" y="6692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84346</xdr:rowOff>
    </xdr:from>
    <xdr:to>
      <xdr:col>20</xdr:col>
      <xdr:colOff>9525</xdr:colOff>
      <xdr:row>39</xdr:row>
      <xdr:rowOff>14496</xdr:rowOff>
    </xdr:to>
    <xdr:sp macro="" textlink="">
      <xdr:nvSpPr>
        <xdr:cNvPr id="512" name="円/楕円 511"/>
        <xdr:cNvSpPr/>
      </xdr:nvSpPr>
      <xdr:spPr>
        <a:xfrm>
          <a:off x="13652500" y="659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5623</xdr:rowOff>
    </xdr:from>
    <xdr:ext cx="378565" cy="259045"/>
    <xdr:sp macro="" textlink="">
      <xdr:nvSpPr>
        <xdr:cNvPr id="513" name="テキスト ボックス 512"/>
        <xdr:cNvSpPr txBox="1"/>
      </xdr:nvSpPr>
      <xdr:spPr>
        <a:xfrm>
          <a:off x="13514017" y="6692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87474</xdr:rowOff>
    </xdr:from>
    <xdr:to>
      <xdr:col>18</xdr:col>
      <xdr:colOff>492125</xdr:colOff>
      <xdr:row>39</xdr:row>
      <xdr:rowOff>17624</xdr:rowOff>
    </xdr:to>
    <xdr:sp macro="" textlink="">
      <xdr:nvSpPr>
        <xdr:cNvPr id="514" name="円/楕円 513"/>
        <xdr:cNvSpPr/>
      </xdr:nvSpPr>
      <xdr:spPr>
        <a:xfrm>
          <a:off x="12763500" y="660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8751</xdr:rowOff>
    </xdr:from>
    <xdr:ext cx="378565" cy="259045"/>
    <xdr:sp macro="" textlink="">
      <xdr:nvSpPr>
        <xdr:cNvPr id="515" name="テキスト ボックス 514"/>
        <xdr:cNvSpPr txBox="1"/>
      </xdr:nvSpPr>
      <xdr:spPr>
        <a:xfrm>
          <a:off x="12625017" y="6695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53,170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5" name="直線コネクタ 57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6" name="テキスト ボックス 57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7" name="直線コネクタ 57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8" name="テキスト ボックス 57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9" name="直線コネクタ 57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0" name="テキスト ボックス 57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1" name="直線コネクタ 58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2" name="テキスト ボックス 58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3" name="直線コネクタ 58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4" name="テキスト ボックス 58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5" name="直線コネクタ 58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6" name="テキスト ボックス 58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12395</xdr:rowOff>
    </xdr:from>
    <xdr:to>
      <xdr:col>23</xdr:col>
      <xdr:colOff>516889</xdr:colOff>
      <xdr:row>77</xdr:row>
      <xdr:rowOff>157314</xdr:rowOff>
    </xdr:to>
    <xdr:cxnSp macro="">
      <xdr:nvCxnSpPr>
        <xdr:cNvPr id="588" name="直線コネクタ 587"/>
        <xdr:cNvCxnSpPr/>
      </xdr:nvCxnSpPr>
      <xdr:spPr>
        <a:xfrm flipV="1">
          <a:off x="16317595" y="12013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161141</xdr:rowOff>
    </xdr:from>
    <xdr:ext cx="534377" cy="259045"/>
    <xdr:sp macro="" textlink="">
      <xdr:nvSpPr>
        <xdr:cNvPr id="589" name="公債費最小値テキスト"/>
        <xdr:cNvSpPr txBox="1"/>
      </xdr:nvSpPr>
      <xdr:spPr>
        <a:xfrm>
          <a:off x="16370300" y="1336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77</xdr:row>
      <xdr:rowOff>157314</xdr:rowOff>
    </xdr:from>
    <xdr:to>
      <xdr:col>23</xdr:col>
      <xdr:colOff>606425</xdr:colOff>
      <xdr:row>77</xdr:row>
      <xdr:rowOff>157314</xdr:rowOff>
    </xdr:to>
    <xdr:cxnSp macro="">
      <xdr:nvCxnSpPr>
        <xdr:cNvPr id="590" name="直線コネクタ 589"/>
        <xdr:cNvCxnSpPr/>
      </xdr:nvCxnSpPr>
      <xdr:spPr>
        <a:xfrm>
          <a:off x="16230600" y="1335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130522</xdr:rowOff>
    </xdr:from>
    <xdr:ext cx="599010" cy="259045"/>
    <xdr:sp macro="" textlink="">
      <xdr:nvSpPr>
        <xdr:cNvPr id="591" name="公債費最大値テキスト"/>
        <xdr:cNvSpPr txBox="1"/>
      </xdr:nvSpPr>
      <xdr:spPr>
        <a:xfrm>
          <a:off x="16370300" y="11789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70</xdr:row>
      <xdr:rowOff>12395</xdr:rowOff>
    </xdr:from>
    <xdr:to>
      <xdr:col>23</xdr:col>
      <xdr:colOff>606425</xdr:colOff>
      <xdr:row>70</xdr:row>
      <xdr:rowOff>12395</xdr:rowOff>
    </xdr:to>
    <xdr:cxnSp macro="">
      <xdr:nvCxnSpPr>
        <xdr:cNvPr id="592" name="直線コネクタ 591"/>
        <xdr:cNvCxnSpPr/>
      </xdr:nvCxnSpPr>
      <xdr:spPr>
        <a:xfrm>
          <a:off x="16230600" y="12013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71819</xdr:rowOff>
    </xdr:from>
    <xdr:to>
      <xdr:col>23</xdr:col>
      <xdr:colOff>517525</xdr:colOff>
      <xdr:row>77</xdr:row>
      <xdr:rowOff>1409</xdr:rowOff>
    </xdr:to>
    <xdr:cxnSp macro="">
      <xdr:nvCxnSpPr>
        <xdr:cNvPr id="593" name="直線コネクタ 592"/>
        <xdr:cNvCxnSpPr/>
      </xdr:nvCxnSpPr>
      <xdr:spPr>
        <a:xfrm>
          <a:off x="15481300" y="13102019"/>
          <a:ext cx="838200" cy="10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37254</xdr:rowOff>
    </xdr:from>
    <xdr:ext cx="534377" cy="259045"/>
    <xdr:sp macro="" textlink="">
      <xdr:nvSpPr>
        <xdr:cNvPr id="594" name="公債費平均値テキスト"/>
        <xdr:cNvSpPr txBox="1"/>
      </xdr:nvSpPr>
      <xdr:spPr>
        <a:xfrm>
          <a:off x="16370300" y="12724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14377</xdr:rowOff>
    </xdr:from>
    <xdr:to>
      <xdr:col>23</xdr:col>
      <xdr:colOff>568325</xdr:colOff>
      <xdr:row>75</xdr:row>
      <xdr:rowOff>115977</xdr:rowOff>
    </xdr:to>
    <xdr:sp macro="" textlink="">
      <xdr:nvSpPr>
        <xdr:cNvPr id="595" name="フローチャート : 判断 594"/>
        <xdr:cNvSpPr/>
      </xdr:nvSpPr>
      <xdr:spPr>
        <a:xfrm>
          <a:off x="162687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119799</xdr:rowOff>
    </xdr:from>
    <xdr:to>
      <xdr:col>22</xdr:col>
      <xdr:colOff>365125</xdr:colOff>
      <xdr:row>76</xdr:row>
      <xdr:rowOff>71819</xdr:rowOff>
    </xdr:to>
    <xdr:cxnSp macro="">
      <xdr:nvCxnSpPr>
        <xdr:cNvPr id="596" name="直線コネクタ 595"/>
        <xdr:cNvCxnSpPr/>
      </xdr:nvCxnSpPr>
      <xdr:spPr>
        <a:xfrm>
          <a:off x="14592300" y="12978549"/>
          <a:ext cx="889000" cy="12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108115</xdr:rowOff>
    </xdr:from>
    <xdr:to>
      <xdr:col>22</xdr:col>
      <xdr:colOff>415925</xdr:colOff>
      <xdr:row>76</xdr:row>
      <xdr:rowOff>38264</xdr:rowOff>
    </xdr:to>
    <xdr:sp macro="" textlink="">
      <xdr:nvSpPr>
        <xdr:cNvPr id="597" name="フローチャート : 判断 596"/>
        <xdr:cNvSpPr/>
      </xdr:nvSpPr>
      <xdr:spPr>
        <a:xfrm>
          <a:off x="15430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54792</xdr:rowOff>
    </xdr:from>
    <xdr:ext cx="534377" cy="259045"/>
    <xdr:sp macro="" textlink="">
      <xdr:nvSpPr>
        <xdr:cNvPr id="598" name="テキスト ボックス 597"/>
        <xdr:cNvSpPr txBox="1"/>
      </xdr:nvSpPr>
      <xdr:spPr>
        <a:xfrm>
          <a:off x="15214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77089</xdr:rowOff>
    </xdr:from>
    <xdr:to>
      <xdr:col>21</xdr:col>
      <xdr:colOff>161925</xdr:colOff>
      <xdr:row>75</xdr:row>
      <xdr:rowOff>119799</xdr:rowOff>
    </xdr:to>
    <xdr:cxnSp macro="">
      <xdr:nvCxnSpPr>
        <xdr:cNvPr id="599" name="直線コネクタ 598"/>
        <xdr:cNvCxnSpPr/>
      </xdr:nvCxnSpPr>
      <xdr:spPr>
        <a:xfrm>
          <a:off x="13703300" y="12935839"/>
          <a:ext cx="889000" cy="4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110160</xdr:rowOff>
    </xdr:from>
    <xdr:to>
      <xdr:col>21</xdr:col>
      <xdr:colOff>212725</xdr:colOff>
      <xdr:row>76</xdr:row>
      <xdr:rowOff>40311</xdr:rowOff>
    </xdr:to>
    <xdr:sp macro="" textlink="">
      <xdr:nvSpPr>
        <xdr:cNvPr id="600" name="フローチャート : 判断 599"/>
        <xdr:cNvSpPr/>
      </xdr:nvSpPr>
      <xdr:spPr>
        <a:xfrm>
          <a:off x="14541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31436</xdr:rowOff>
    </xdr:from>
    <xdr:ext cx="534377" cy="259045"/>
    <xdr:sp macro="" textlink="">
      <xdr:nvSpPr>
        <xdr:cNvPr id="601" name="テキスト ボックス 600"/>
        <xdr:cNvSpPr txBox="1"/>
      </xdr:nvSpPr>
      <xdr:spPr>
        <a:xfrm>
          <a:off x="14325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77089</xdr:rowOff>
    </xdr:from>
    <xdr:to>
      <xdr:col>19</xdr:col>
      <xdr:colOff>644525</xdr:colOff>
      <xdr:row>75</xdr:row>
      <xdr:rowOff>102832</xdr:rowOff>
    </xdr:to>
    <xdr:cxnSp macro="">
      <xdr:nvCxnSpPr>
        <xdr:cNvPr id="602" name="直線コネクタ 601"/>
        <xdr:cNvCxnSpPr/>
      </xdr:nvCxnSpPr>
      <xdr:spPr>
        <a:xfrm flipV="1">
          <a:off x="12814300" y="12935839"/>
          <a:ext cx="889000" cy="2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108344</xdr:rowOff>
    </xdr:from>
    <xdr:to>
      <xdr:col>20</xdr:col>
      <xdr:colOff>9525</xdr:colOff>
      <xdr:row>76</xdr:row>
      <xdr:rowOff>38494</xdr:rowOff>
    </xdr:to>
    <xdr:sp macro="" textlink="">
      <xdr:nvSpPr>
        <xdr:cNvPr id="603" name="フローチャート : 判断 602"/>
        <xdr:cNvSpPr/>
      </xdr:nvSpPr>
      <xdr:spPr>
        <a:xfrm>
          <a:off x="13652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29621</xdr:rowOff>
    </xdr:from>
    <xdr:ext cx="534377" cy="259045"/>
    <xdr:sp macro="" textlink="">
      <xdr:nvSpPr>
        <xdr:cNvPr id="604" name="テキスト ボックス 603"/>
        <xdr:cNvSpPr txBox="1"/>
      </xdr:nvSpPr>
      <xdr:spPr>
        <a:xfrm>
          <a:off x="13436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93764</xdr:rowOff>
    </xdr:from>
    <xdr:to>
      <xdr:col>18</xdr:col>
      <xdr:colOff>492125</xdr:colOff>
      <xdr:row>76</xdr:row>
      <xdr:rowOff>23915</xdr:rowOff>
    </xdr:to>
    <xdr:sp macro="" textlink="">
      <xdr:nvSpPr>
        <xdr:cNvPr id="605" name="フローチャート : 判断 604"/>
        <xdr:cNvSpPr/>
      </xdr:nvSpPr>
      <xdr:spPr>
        <a:xfrm>
          <a:off x="12763500" y="129525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15042</xdr:rowOff>
    </xdr:from>
    <xdr:ext cx="534377" cy="259045"/>
    <xdr:sp macro="" textlink="">
      <xdr:nvSpPr>
        <xdr:cNvPr id="606" name="テキスト ボックス 605"/>
        <xdr:cNvSpPr txBox="1"/>
      </xdr:nvSpPr>
      <xdr:spPr>
        <a:xfrm>
          <a:off x="12547111" y="1304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7" name="テキスト ボックス 60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8" name="テキスト ボックス 60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9" name="テキスト ボックス 60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0" name="テキスト ボックス 60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1" name="テキスト ボックス 61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122059</xdr:rowOff>
    </xdr:from>
    <xdr:to>
      <xdr:col>23</xdr:col>
      <xdr:colOff>568325</xdr:colOff>
      <xdr:row>77</xdr:row>
      <xdr:rowOff>52209</xdr:rowOff>
    </xdr:to>
    <xdr:sp macro="" textlink="">
      <xdr:nvSpPr>
        <xdr:cNvPr id="612" name="円/楕円 611"/>
        <xdr:cNvSpPr/>
      </xdr:nvSpPr>
      <xdr:spPr>
        <a:xfrm>
          <a:off x="16268700" y="1315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100486</xdr:rowOff>
    </xdr:from>
    <xdr:ext cx="534377" cy="259045"/>
    <xdr:sp macro="" textlink="">
      <xdr:nvSpPr>
        <xdr:cNvPr id="613" name="公債費該当値テキスト"/>
        <xdr:cNvSpPr txBox="1"/>
      </xdr:nvSpPr>
      <xdr:spPr>
        <a:xfrm>
          <a:off x="16370300" y="1313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30,389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21019</xdr:rowOff>
    </xdr:from>
    <xdr:to>
      <xdr:col>22</xdr:col>
      <xdr:colOff>415925</xdr:colOff>
      <xdr:row>76</xdr:row>
      <xdr:rowOff>122619</xdr:rowOff>
    </xdr:to>
    <xdr:sp macro="" textlink="">
      <xdr:nvSpPr>
        <xdr:cNvPr id="614" name="円/楕円 613"/>
        <xdr:cNvSpPr/>
      </xdr:nvSpPr>
      <xdr:spPr>
        <a:xfrm>
          <a:off x="15430500" y="1305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113746</xdr:rowOff>
    </xdr:from>
    <xdr:ext cx="534377" cy="259045"/>
    <xdr:sp macro="" textlink="">
      <xdr:nvSpPr>
        <xdr:cNvPr id="615" name="テキスト ボックス 614"/>
        <xdr:cNvSpPr txBox="1"/>
      </xdr:nvSpPr>
      <xdr:spPr>
        <a:xfrm>
          <a:off x="15214111" y="1314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38,345</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68999</xdr:rowOff>
    </xdr:from>
    <xdr:to>
      <xdr:col>21</xdr:col>
      <xdr:colOff>212725</xdr:colOff>
      <xdr:row>75</xdr:row>
      <xdr:rowOff>170599</xdr:rowOff>
    </xdr:to>
    <xdr:sp macro="" textlink="">
      <xdr:nvSpPr>
        <xdr:cNvPr id="616" name="円/楕円 615"/>
        <xdr:cNvSpPr/>
      </xdr:nvSpPr>
      <xdr:spPr>
        <a:xfrm>
          <a:off x="14541500" y="1292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15676</xdr:rowOff>
    </xdr:from>
    <xdr:ext cx="534377" cy="259045"/>
    <xdr:sp macro="" textlink="">
      <xdr:nvSpPr>
        <xdr:cNvPr id="617" name="テキスト ボックス 616"/>
        <xdr:cNvSpPr txBox="1"/>
      </xdr:nvSpPr>
      <xdr:spPr>
        <a:xfrm>
          <a:off x="14325111" y="1270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48,067</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26289</xdr:rowOff>
    </xdr:from>
    <xdr:to>
      <xdr:col>20</xdr:col>
      <xdr:colOff>9525</xdr:colOff>
      <xdr:row>75</xdr:row>
      <xdr:rowOff>127889</xdr:rowOff>
    </xdr:to>
    <xdr:sp macro="" textlink="">
      <xdr:nvSpPr>
        <xdr:cNvPr id="618" name="円/楕円 617"/>
        <xdr:cNvSpPr/>
      </xdr:nvSpPr>
      <xdr:spPr>
        <a:xfrm>
          <a:off x="13652500" y="1288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144416</xdr:rowOff>
    </xdr:from>
    <xdr:ext cx="534377" cy="259045"/>
    <xdr:sp macro="" textlink="">
      <xdr:nvSpPr>
        <xdr:cNvPr id="619" name="テキスト ボックス 618"/>
        <xdr:cNvSpPr txBox="1"/>
      </xdr:nvSpPr>
      <xdr:spPr>
        <a:xfrm>
          <a:off x="13436111" y="126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51,430</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52032</xdr:rowOff>
    </xdr:from>
    <xdr:to>
      <xdr:col>18</xdr:col>
      <xdr:colOff>492125</xdr:colOff>
      <xdr:row>75</xdr:row>
      <xdr:rowOff>153631</xdr:rowOff>
    </xdr:to>
    <xdr:sp macro="" textlink="">
      <xdr:nvSpPr>
        <xdr:cNvPr id="620" name="円/楕円 619"/>
        <xdr:cNvSpPr/>
      </xdr:nvSpPr>
      <xdr:spPr>
        <a:xfrm>
          <a:off x="12763500" y="129107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170159</xdr:rowOff>
    </xdr:from>
    <xdr:ext cx="534377" cy="259045"/>
    <xdr:sp macro="" textlink="">
      <xdr:nvSpPr>
        <xdr:cNvPr id="621" name="テキスト ボックス 620"/>
        <xdr:cNvSpPr txBox="1"/>
      </xdr:nvSpPr>
      <xdr:spPr>
        <a:xfrm>
          <a:off x="12547111" y="1268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49,403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2" name="正方形/長方形 62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3" name="正方形/長方形 62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4" name="正方形/長方形 62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5" name="正方形/長方形 62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6" name="正方形/長方形 62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7" name="正方形/長方形 62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8" name="正方形/長方形 62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9" name="正方形/長方形 62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0" name="テキスト ボックス 62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1" name="直線コネクタ 63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2" name="直線コネクタ 63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3" name="テキスト ボックス 63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4" name="直線コネクタ 63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5" name="テキスト ボックス 63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8" name="直線コネクタ 63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39" name="テキスト ボックス 63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0" name="直線コネクタ 63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1" name="テキスト ボックス 64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2" name="直線コネクタ 64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3" name="テキスト ボックス 64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21563</xdr:rowOff>
    </xdr:from>
    <xdr:to>
      <xdr:col>23</xdr:col>
      <xdr:colOff>516889</xdr:colOff>
      <xdr:row>99</xdr:row>
      <xdr:rowOff>43627</xdr:rowOff>
    </xdr:to>
    <xdr:cxnSp macro="">
      <xdr:nvCxnSpPr>
        <xdr:cNvPr id="645" name="直線コネクタ 644"/>
        <xdr:cNvCxnSpPr/>
      </xdr:nvCxnSpPr>
      <xdr:spPr>
        <a:xfrm flipV="1">
          <a:off x="16317595" y="15452063"/>
          <a:ext cx="1269" cy="1565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47454</xdr:rowOff>
    </xdr:from>
    <xdr:ext cx="378565" cy="259045"/>
    <xdr:sp macro="" textlink="">
      <xdr:nvSpPr>
        <xdr:cNvPr id="646" name="積立金最小値テキスト"/>
        <xdr:cNvSpPr txBox="1"/>
      </xdr:nvSpPr>
      <xdr:spPr>
        <a:xfrm>
          <a:off x="16370300" y="1702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428625</xdr:colOff>
      <xdr:row>99</xdr:row>
      <xdr:rowOff>43627</xdr:rowOff>
    </xdr:from>
    <xdr:to>
      <xdr:col>23</xdr:col>
      <xdr:colOff>606425</xdr:colOff>
      <xdr:row>99</xdr:row>
      <xdr:rowOff>43627</xdr:rowOff>
    </xdr:to>
    <xdr:cxnSp macro="">
      <xdr:nvCxnSpPr>
        <xdr:cNvPr id="647" name="直線コネクタ 646"/>
        <xdr:cNvCxnSpPr/>
      </xdr:nvCxnSpPr>
      <xdr:spPr>
        <a:xfrm>
          <a:off x="16230600" y="170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139690</xdr:rowOff>
    </xdr:from>
    <xdr:ext cx="599010" cy="259045"/>
    <xdr:sp macro="" textlink="">
      <xdr:nvSpPr>
        <xdr:cNvPr id="648" name="積立金最大値テキスト"/>
        <xdr:cNvSpPr txBox="1"/>
      </xdr:nvSpPr>
      <xdr:spPr>
        <a:xfrm>
          <a:off x="16370300" y="1522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411,007</a:t>
          </a:r>
          <a:endParaRPr kumimoji="1" lang="ja-JP" altLang="en-US" sz="1000" b="1">
            <a:latin typeface="ＭＳ Ｐゴシック"/>
          </a:endParaRPr>
        </a:p>
      </xdr:txBody>
    </xdr:sp>
    <xdr:clientData/>
  </xdr:oneCellAnchor>
  <xdr:twoCellAnchor>
    <xdr:from>
      <xdr:col>23</xdr:col>
      <xdr:colOff>428625</xdr:colOff>
      <xdr:row>90</xdr:row>
      <xdr:rowOff>21563</xdr:rowOff>
    </xdr:from>
    <xdr:to>
      <xdr:col>23</xdr:col>
      <xdr:colOff>606425</xdr:colOff>
      <xdr:row>90</xdr:row>
      <xdr:rowOff>21563</xdr:rowOff>
    </xdr:to>
    <xdr:cxnSp macro="">
      <xdr:nvCxnSpPr>
        <xdr:cNvPr id="649" name="直線コネクタ 648"/>
        <xdr:cNvCxnSpPr/>
      </xdr:nvCxnSpPr>
      <xdr:spPr>
        <a:xfrm>
          <a:off x="16230600" y="1545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8496</xdr:rowOff>
    </xdr:from>
    <xdr:to>
      <xdr:col>23</xdr:col>
      <xdr:colOff>517525</xdr:colOff>
      <xdr:row>99</xdr:row>
      <xdr:rowOff>9173</xdr:rowOff>
    </xdr:to>
    <xdr:cxnSp macro="">
      <xdr:nvCxnSpPr>
        <xdr:cNvPr id="650" name="直線コネクタ 649"/>
        <xdr:cNvCxnSpPr/>
      </xdr:nvCxnSpPr>
      <xdr:spPr>
        <a:xfrm>
          <a:off x="15481300" y="16982046"/>
          <a:ext cx="838200" cy="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102268</xdr:rowOff>
    </xdr:from>
    <xdr:ext cx="534377" cy="259045"/>
    <xdr:sp macro="" textlink="">
      <xdr:nvSpPr>
        <xdr:cNvPr id="651" name="積立金平均値テキスト"/>
        <xdr:cNvSpPr txBox="1"/>
      </xdr:nvSpPr>
      <xdr:spPr>
        <a:xfrm>
          <a:off x="16370300" y="1673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79391</xdr:rowOff>
    </xdr:from>
    <xdr:to>
      <xdr:col>23</xdr:col>
      <xdr:colOff>568325</xdr:colOff>
      <xdr:row>99</xdr:row>
      <xdr:rowOff>9541</xdr:rowOff>
    </xdr:to>
    <xdr:sp macro="" textlink="">
      <xdr:nvSpPr>
        <xdr:cNvPr id="652" name="フローチャート : 判断 651"/>
        <xdr:cNvSpPr/>
      </xdr:nvSpPr>
      <xdr:spPr>
        <a:xfrm>
          <a:off x="16268700" y="1688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8496</xdr:rowOff>
    </xdr:from>
    <xdr:to>
      <xdr:col>22</xdr:col>
      <xdr:colOff>365125</xdr:colOff>
      <xdr:row>99</xdr:row>
      <xdr:rowOff>15700</xdr:rowOff>
    </xdr:to>
    <xdr:cxnSp macro="">
      <xdr:nvCxnSpPr>
        <xdr:cNvPr id="653" name="直線コネクタ 652"/>
        <xdr:cNvCxnSpPr/>
      </xdr:nvCxnSpPr>
      <xdr:spPr>
        <a:xfrm flipV="1">
          <a:off x="14592300" y="16982046"/>
          <a:ext cx="889000" cy="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99267</xdr:rowOff>
    </xdr:from>
    <xdr:to>
      <xdr:col>22</xdr:col>
      <xdr:colOff>415925</xdr:colOff>
      <xdr:row>99</xdr:row>
      <xdr:rowOff>29417</xdr:rowOff>
    </xdr:to>
    <xdr:sp macro="" textlink="">
      <xdr:nvSpPr>
        <xdr:cNvPr id="654" name="フローチャート : 判断 653"/>
        <xdr:cNvSpPr/>
      </xdr:nvSpPr>
      <xdr:spPr>
        <a:xfrm>
          <a:off x="15430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45944</xdr:rowOff>
    </xdr:from>
    <xdr:ext cx="534377" cy="259045"/>
    <xdr:sp macro="" textlink="">
      <xdr:nvSpPr>
        <xdr:cNvPr id="655" name="テキスト ボックス 654"/>
        <xdr:cNvSpPr txBox="1"/>
      </xdr:nvSpPr>
      <xdr:spPr>
        <a:xfrm>
          <a:off x="15214111" y="1667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15700</xdr:rowOff>
    </xdr:from>
    <xdr:to>
      <xdr:col>21</xdr:col>
      <xdr:colOff>161925</xdr:colOff>
      <xdr:row>99</xdr:row>
      <xdr:rowOff>17255</xdr:rowOff>
    </xdr:to>
    <xdr:cxnSp macro="">
      <xdr:nvCxnSpPr>
        <xdr:cNvPr id="656" name="直線コネクタ 655"/>
        <xdr:cNvCxnSpPr/>
      </xdr:nvCxnSpPr>
      <xdr:spPr>
        <a:xfrm flipV="1">
          <a:off x="13703300" y="16989250"/>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89498</xdr:rowOff>
    </xdr:from>
    <xdr:to>
      <xdr:col>21</xdr:col>
      <xdr:colOff>212725</xdr:colOff>
      <xdr:row>99</xdr:row>
      <xdr:rowOff>19648</xdr:rowOff>
    </xdr:to>
    <xdr:sp macro="" textlink="">
      <xdr:nvSpPr>
        <xdr:cNvPr id="657" name="フローチャート : 判断 656"/>
        <xdr:cNvSpPr/>
      </xdr:nvSpPr>
      <xdr:spPr>
        <a:xfrm>
          <a:off x="14541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36175</xdr:rowOff>
    </xdr:from>
    <xdr:ext cx="534377" cy="259045"/>
    <xdr:sp macro="" textlink="">
      <xdr:nvSpPr>
        <xdr:cNvPr id="658" name="テキスト ボックス 657"/>
        <xdr:cNvSpPr txBox="1"/>
      </xdr:nvSpPr>
      <xdr:spPr>
        <a:xfrm>
          <a:off x="14325111" y="166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13818</xdr:rowOff>
    </xdr:from>
    <xdr:to>
      <xdr:col>19</xdr:col>
      <xdr:colOff>644525</xdr:colOff>
      <xdr:row>99</xdr:row>
      <xdr:rowOff>17255</xdr:rowOff>
    </xdr:to>
    <xdr:cxnSp macro="">
      <xdr:nvCxnSpPr>
        <xdr:cNvPr id="659" name="直線コネクタ 658"/>
        <xdr:cNvCxnSpPr/>
      </xdr:nvCxnSpPr>
      <xdr:spPr>
        <a:xfrm>
          <a:off x="12814300" y="16987368"/>
          <a:ext cx="889000" cy="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63095</xdr:rowOff>
    </xdr:from>
    <xdr:to>
      <xdr:col>20</xdr:col>
      <xdr:colOff>9525</xdr:colOff>
      <xdr:row>98</xdr:row>
      <xdr:rowOff>164695</xdr:rowOff>
    </xdr:to>
    <xdr:sp macro="" textlink="">
      <xdr:nvSpPr>
        <xdr:cNvPr id="660" name="フローチャート : 判断 659"/>
        <xdr:cNvSpPr/>
      </xdr:nvSpPr>
      <xdr:spPr>
        <a:xfrm>
          <a:off x="13652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9772</xdr:rowOff>
    </xdr:from>
    <xdr:ext cx="534377" cy="259045"/>
    <xdr:sp macro="" textlink="">
      <xdr:nvSpPr>
        <xdr:cNvPr id="661" name="テキスト ボックス 660"/>
        <xdr:cNvSpPr txBox="1"/>
      </xdr:nvSpPr>
      <xdr:spPr>
        <a:xfrm>
          <a:off x="13436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104147</xdr:rowOff>
    </xdr:from>
    <xdr:to>
      <xdr:col>18</xdr:col>
      <xdr:colOff>492125</xdr:colOff>
      <xdr:row>99</xdr:row>
      <xdr:rowOff>34297</xdr:rowOff>
    </xdr:to>
    <xdr:sp macro="" textlink="">
      <xdr:nvSpPr>
        <xdr:cNvPr id="662" name="フローチャート : 判断 661"/>
        <xdr:cNvSpPr/>
      </xdr:nvSpPr>
      <xdr:spPr>
        <a:xfrm>
          <a:off x="12763500" y="1690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50824</xdr:rowOff>
    </xdr:from>
    <xdr:ext cx="534377" cy="259045"/>
    <xdr:sp macro="" textlink="">
      <xdr:nvSpPr>
        <xdr:cNvPr id="663" name="テキスト ボックス 662"/>
        <xdr:cNvSpPr txBox="1"/>
      </xdr:nvSpPr>
      <xdr:spPr>
        <a:xfrm>
          <a:off x="12547111" y="1668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4" name="テキスト ボックス 66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5" name="テキスト ボックス 66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6" name="テキスト ボックス 66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7" name="テキスト ボックス 66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8" name="テキスト ボックス 66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129823</xdr:rowOff>
    </xdr:from>
    <xdr:to>
      <xdr:col>23</xdr:col>
      <xdr:colOff>568325</xdr:colOff>
      <xdr:row>99</xdr:row>
      <xdr:rowOff>59973</xdr:rowOff>
    </xdr:to>
    <xdr:sp macro="" textlink="">
      <xdr:nvSpPr>
        <xdr:cNvPr id="669" name="円/楕円 668"/>
        <xdr:cNvSpPr/>
      </xdr:nvSpPr>
      <xdr:spPr>
        <a:xfrm>
          <a:off x="16268700" y="1693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57817</xdr:rowOff>
    </xdr:from>
    <xdr:ext cx="469744" cy="259045"/>
    <xdr:sp macro="" textlink="">
      <xdr:nvSpPr>
        <xdr:cNvPr id="670" name="積立金該当値テキスト"/>
        <xdr:cNvSpPr txBox="1"/>
      </xdr:nvSpPr>
      <xdr:spPr>
        <a:xfrm>
          <a:off x="16370300" y="1685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9,259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129146</xdr:rowOff>
    </xdr:from>
    <xdr:to>
      <xdr:col>22</xdr:col>
      <xdr:colOff>415925</xdr:colOff>
      <xdr:row>99</xdr:row>
      <xdr:rowOff>59296</xdr:rowOff>
    </xdr:to>
    <xdr:sp macro="" textlink="">
      <xdr:nvSpPr>
        <xdr:cNvPr id="671" name="円/楕円 670"/>
        <xdr:cNvSpPr/>
      </xdr:nvSpPr>
      <xdr:spPr>
        <a:xfrm>
          <a:off x="15430500" y="1693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50423</xdr:rowOff>
    </xdr:from>
    <xdr:ext cx="469744" cy="259045"/>
    <xdr:sp macro="" textlink="">
      <xdr:nvSpPr>
        <xdr:cNvPr id="672" name="テキスト ボックス 671"/>
        <xdr:cNvSpPr txBox="1"/>
      </xdr:nvSpPr>
      <xdr:spPr>
        <a:xfrm>
          <a:off x="15246427" y="1702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136350</xdr:rowOff>
    </xdr:from>
    <xdr:to>
      <xdr:col>21</xdr:col>
      <xdr:colOff>212725</xdr:colOff>
      <xdr:row>99</xdr:row>
      <xdr:rowOff>66500</xdr:rowOff>
    </xdr:to>
    <xdr:sp macro="" textlink="">
      <xdr:nvSpPr>
        <xdr:cNvPr id="673" name="円/楕円 672"/>
        <xdr:cNvSpPr/>
      </xdr:nvSpPr>
      <xdr:spPr>
        <a:xfrm>
          <a:off x="14541500" y="1693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57627</xdr:rowOff>
    </xdr:from>
    <xdr:ext cx="469744" cy="259045"/>
    <xdr:sp macro="" textlink="">
      <xdr:nvSpPr>
        <xdr:cNvPr id="674" name="テキスト ボックス 673"/>
        <xdr:cNvSpPr txBox="1"/>
      </xdr:nvSpPr>
      <xdr:spPr>
        <a:xfrm>
          <a:off x="14357427" y="1703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137905</xdr:rowOff>
    </xdr:from>
    <xdr:to>
      <xdr:col>20</xdr:col>
      <xdr:colOff>9525</xdr:colOff>
      <xdr:row>99</xdr:row>
      <xdr:rowOff>68055</xdr:rowOff>
    </xdr:to>
    <xdr:sp macro="" textlink="">
      <xdr:nvSpPr>
        <xdr:cNvPr id="675" name="円/楕円 674"/>
        <xdr:cNvSpPr/>
      </xdr:nvSpPr>
      <xdr:spPr>
        <a:xfrm>
          <a:off x="13652500" y="1694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59182</xdr:rowOff>
    </xdr:from>
    <xdr:ext cx="469744" cy="259045"/>
    <xdr:sp macro="" textlink="">
      <xdr:nvSpPr>
        <xdr:cNvPr id="676" name="テキスト ボックス 675"/>
        <xdr:cNvSpPr txBox="1"/>
      </xdr:nvSpPr>
      <xdr:spPr>
        <a:xfrm>
          <a:off x="13468427" y="17032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134468</xdr:rowOff>
    </xdr:from>
    <xdr:to>
      <xdr:col>18</xdr:col>
      <xdr:colOff>492125</xdr:colOff>
      <xdr:row>99</xdr:row>
      <xdr:rowOff>64618</xdr:rowOff>
    </xdr:to>
    <xdr:sp macro="" textlink="">
      <xdr:nvSpPr>
        <xdr:cNvPr id="677" name="円/楕円 676"/>
        <xdr:cNvSpPr/>
      </xdr:nvSpPr>
      <xdr:spPr>
        <a:xfrm>
          <a:off x="12763500" y="1693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55745</xdr:rowOff>
    </xdr:from>
    <xdr:ext cx="469744" cy="259045"/>
    <xdr:sp macro="" textlink="">
      <xdr:nvSpPr>
        <xdr:cNvPr id="678" name="テキスト ボックス 677"/>
        <xdr:cNvSpPr txBox="1"/>
      </xdr:nvSpPr>
      <xdr:spPr>
        <a:xfrm>
          <a:off x="12579427" y="17029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9" name="正方形/長方形 67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0" name="正方形/長方形 67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1" name="正方形/長方形 68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2" name="正方形/長方形 68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3" name="正方形/長方形 68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4" name="正方形/長方形 68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5" name="正方形/長方形 68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6" name="正方形/長方形 68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7" name="テキスト ボックス 68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8" name="直線コネクタ 68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689" name="直線コネクタ 68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690" name="テキスト ボックス 68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693" name="直線コネクタ 69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694" name="テキスト ボックス 693"/>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5" name="直線コネクタ 69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6" name="テキスト ボックス 69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7969</xdr:rowOff>
    </xdr:from>
    <xdr:to>
      <xdr:col>32</xdr:col>
      <xdr:colOff>186689</xdr:colOff>
      <xdr:row>38</xdr:row>
      <xdr:rowOff>25400</xdr:rowOff>
    </xdr:to>
    <xdr:cxnSp macro="">
      <xdr:nvCxnSpPr>
        <xdr:cNvPr id="698" name="直線コネクタ 697"/>
        <xdr:cNvCxnSpPr/>
      </xdr:nvCxnSpPr>
      <xdr:spPr>
        <a:xfrm flipV="1">
          <a:off x="22159595" y="5322919"/>
          <a:ext cx="1269" cy="121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699"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00" name="直線コネクタ 69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126096</xdr:rowOff>
    </xdr:from>
    <xdr:ext cx="534377" cy="259045"/>
    <xdr:sp macro="" textlink="">
      <xdr:nvSpPr>
        <xdr:cNvPr id="701" name="投資及び出資金最大値テキスト"/>
        <xdr:cNvSpPr txBox="1"/>
      </xdr:nvSpPr>
      <xdr:spPr>
        <a:xfrm>
          <a:off x="22212300" y="509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21,305</a:t>
          </a:r>
          <a:endParaRPr kumimoji="1" lang="ja-JP" altLang="en-US" sz="1000" b="1">
            <a:latin typeface="ＭＳ Ｐゴシック"/>
          </a:endParaRPr>
        </a:p>
      </xdr:txBody>
    </xdr:sp>
    <xdr:clientData/>
  </xdr:oneCellAnchor>
  <xdr:twoCellAnchor>
    <xdr:from>
      <xdr:col>32</xdr:col>
      <xdr:colOff>98425</xdr:colOff>
      <xdr:row>31</xdr:row>
      <xdr:rowOff>7969</xdr:rowOff>
    </xdr:from>
    <xdr:to>
      <xdr:col>32</xdr:col>
      <xdr:colOff>276225</xdr:colOff>
      <xdr:row>31</xdr:row>
      <xdr:rowOff>7969</xdr:rowOff>
    </xdr:to>
    <xdr:cxnSp macro="">
      <xdr:nvCxnSpPr>
        <xdr:cNvPr id="702" name="直線コネクタ 701"/>
        <xdr:cNvCxnSpPr/>
      </xdr:nvCxnSpPr>
      <xdr:spPr>
        <a:xfrm>
          <a:off x="22072600" y="53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152387</xdr:rowOff>
    </xdr:from>
    <xdr:to>
      <xdr:col>32</xdr:col>
      <xdr:colOff>187325</xdr:colOff>
      <xdr:row>37</xdr:row>
      <xdr:rowOff>152787</xdr:rowOff>
    </xdr:to>
    <xdr:cxnSp macro="">
      <xdr:nvCxnSpPr>
        <xdr:cNvPr id="703" name="直線コネクタ 702"/>
        <xdr:cNvCxnSpPr/>
      </xdr:nvCxnSpPr>
      <xdr:spPr>
        <a:xfrm>
          <a:off x="21323300" y="6496037"/>
          <a:ext cx="8382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63942</xdr:rowOff>
    </xdr:from>
    <xdr:ext cx="469744" cy="259045"/>
    <xdr:sp macro="" textlink="">
      <xdr:nvSpPr>
        <xdr:cNvPr id="704" name="投資及び出資金平均値テキスト"/>
        <xdr:cNvSpPr txBox="1"/>
      </xdr:nvSpPr>
      <xdr:spPr>
        <a:xfrm>
          <a:off x="22212300" y="6236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41065</xdr:rowOff>
    </xdr:from>
    <xdr:to>
      <xdr:col>32</xdr:col>
      <xdr:colOff>238125</xdr:colOff>
      <xdr:row>37</xdr:row>
      <xdr:rowOff>142665</xdr:rowOff>
    </xdr:to>
    <xdr:sp macro="" textlink="">
      <xdr:nvSpPr>
        <xdr:cNvPr id="705" name="フローチャート : 判断 704"/>
        <xdr:cNvSpPr/>
      </xdr:nvSpPr>
      <xdr:spPr>
        <a:xfrm>
          <a:off x="22110700" y="638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150330</xdr:rowOff>
    </xdr:from>
    <xdr:to>
      <xdr:col>31</xdr:col>
      <xdr:colOff>34925</xdr:colOff>
      <xdr:row>37</xdr:row>
      <xdr:rowOff>152387</xdr:rowOff>
    </xdr:to>
    <xdr:cxnSp macro="">
      <xdr:nvCxnSpPr>
        <xdr:cNvPr id="706" name="直線コネクタ 705"/>
        <xdr:cNvCxnSpPr/>
      </xdr:nvCxnSpPr>
      <xdr:spPr>
        <a:xfrm>
          <a:off x="20434300" y="6493980"/>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74898</xdr:rowOff>
    </xdr:from>
    <xdr:to>
      <xdr:col>31</xdr:col>
      <xdr:colOff>85725</xdr:colOff>
      <xdr:row>38</xdr:row>
      <xdr:rowOff>5048</xdr:rowOff>
    </xdr:to>
    <xdr:sp macro="" textlink="">
      <xdr:nvSpPr>
        <xdr:cNvPr id="707" name="フローチャート : 判断 706"/>
        <xdr:cNvSpPr/>
      </xdr:nvSpPr>
      <xdr:spPr>
        <a:xfrm>
          <a:off x="21272500" y="64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21575</xdr:rowOff>
    </xdr:from>
    <xdr:ext cx="469744" cy="259045"/>
    <xdr:sp macro="" textlink="">
      <xdr:nvSpPr>
        <xdr:cNvPr id="708" name="テキスト ボックス 707"/>
        <xdr:cNvSpPr txBox="1"/>
      </xdr:nvSpPr>
      <xdr:spPr>
        <a:xfrm>
          <a:off x="21088427" y="619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150330</xdr:rowOff>
    </xdr:from>
    <xdr:to>
      <xdr:col>29</xdr:col>
      <xdr:colOff>517525</xdr:colOff>
      <xdr:row>37</xdr:row>
      <xdr:rowOff>151930</xdr:rowOff>
    </xdr:to>
    <xdr:cxnSp macro="">
      <xdr:nvCxnSpPr>
        <xdr:cNvPr id="709" name="直線コネクタ 708"/>
        <xdr:cNvCxnSpPr/>
      </xdr:nvCxnSpPr>
      <xdr:spPr>
        <a:xfrm flipV="1">
          <a:off x="19545300" y="6493980"/>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49752</xdr:rowOff>
    </xdr:from>
    <xdr:to>
      <xdr:col>29</xdr:col>
      <xdr:colOff>568325</xdr:colOff>
      <xdr:row>37</xdr:row>
      <xdr:rowOff>151352</xdr:rowOff>
    </xdr:to>
    <xdr:sp macro="" textlink="">
      <xdr:nvSpPr>
        <xdr:cNvPr id="710" name="フローチャート : 判断 709"/>
        <xdr:cNvSpPr/>
      </xdr:nvSpPr>
      <xdr:spPr>
        <a:xfrm>
          <a:off x="20383500" y="6393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167879</xdr:rowOff>
    </xdr:from>
    <xdr:ext cx="469744" cy="259045"/>
    <xdr:sp macro="" textlink="">
      <xdr:nvSpPr>
        <xdr:cNvPr id="711" name="テキスト ボックス 710"/>
        <xdr:cNvSpPr txBox="1"/>
      </xdr:nvSpPr>
      <xdr:spPr>
        <a:xfrm>
          <a:off x="20199427" y="616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151930</xdr:rowOff>
    </xdr:from>
    <xdr:to>
      <xdr:col>28</xdr:col>
      <xdr:colOff>314325</xdr:colOff>
      <xdr:row>37</xdr:row>
      <xdr:rowOff>156673</xdr:rowOff>
    </xdr:to>
    <xdr:cxnSp macro="">
      <xdr:nvCxnSpPr>
        <xdr:cNvPr id="712" name="直線コネクタ 711"/>
        <xdr:cNvCxnSpPr/>
      </xdr:nvCxnSpPr>
      <xdr:spPr>
        <a:xfrm flipV="1">
          <a:off x="18656300" y="6495580"/>
          <a:ext cx="889000" cy="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61411</xdr:rowOff>
    </xdr:from>
    <xdr:to>
      <xdr:col>28</xdr:col>
      <xdr:colOff>365125</xdr:colOff>
      <xdr:row>37</xdr:row>
      <xdr:rowOff>163011</xdr:rowOff>
    </xdr:to>
    <xdr:sp macro="" textlink="">
      <xdr:nvSpPr>
        <xdr:cNvPr id="713" name="フローチャート : 判断 712"/>
        <xdr:cNvSpPr/>
      </xdr:nvSpPr>
      <xdr:spPr>
        <a:xfrm>
          <a:off x="19494500" y="640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8088</xdr:rowOff>
    </xdr:from>
    <xdr:ext cx="469744" cy="259045"/>
    <xdr:sp macro="" textlink="">
      <xdr:nvSpPr>
        <xdr:cNvPr id="714" name="テキスト ボックス 713"/>
        <xdr:cNvSpPr txBox="1"/>
      </xdr:nvSpPr>
      <xdr:spPr>
        <a:xfrm>
          <a:off x="19310427" y="618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64726</xdr:rowOff>
    </xdr:from>
    <xdr:to>
      <xdr:col>27</xdr:col>
      <xdr:colOff>161925</xdr:colOff>
      <xdr:row>37</xdr:row>
      <xdr:rowOff>166326</xdr:rowOff>
    </xdr:to>
    <xdr:sp macro="" textlink="">
      <xdr:nvSpPr>
        <xdr:cNvPr id="715" name="フローチャート : 判断 714"/>
        <xdr:cNvSpPr/>
      </xdr:nvSpPr>
      <xdr:spPr>
        <a:xfrm>
          <a:off x="18605500" y="640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11403</xdr:rowOff>
    </xdr:from>
    <xdr:ext cx="469744" cy="259045"/>
    <xdr:sp macro="" textlink="">
      <xdr:nvSpPr>
        <xdr:cNvPr id="716" name="テキスト ボックス 715"/>
        <xdr:cNvSpPr txBox="1"/>
      </xdr:nvSpPr>
      <xdr:spPr>
        <a:xfrm>
          <a:off x="18421427" y="618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7" name="テキスト ボックス 71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8" name="テキスト ボックス 71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9" name="テキスト ボックス 71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0" name="テキスト ボックス 71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1" name="テキスト ボックス 72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101987</xdr:rowOff>
    </xdr:from>
    <xdr:to>
      <xdr:col>32</xdr:col>
      <xdr:colOff>238125</xdr:colOff>
      <xdr:row>38</xdr:row>
      <xdr:rowOff>32138</xdr:rowOff>
    </xdr:to>
    <xdr:sp macro="" textlink="">
      <xdr:nvSpPr>
        <xdr:cNvPr id="722" name="円/楕円 721"/>
        <xdr:cNvSpPr/>
      </xdr:nvSpPr>
      <xdr:spPr>
        <a:xfrm>
          <a:off x="22110700" y="64456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19492</xdr:rowOff>
    </xdr:from>
    <xdr:ext cx="378565" cy="259045"/>
    <xdr:sp macro="" textlink="">
      <xdr:nvSpPr>
        <xdr:cNvPr id="723" name="投資及び出資金該当値テキスト"/>
        <xdr:cNvSpPr txBox="1"/>
      </xdr:nvSpPr>
      <xdr:spPr>
        <a:xfrm>
          <a:off x="22212300" y="6363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101587</xdr:rowOff>
    </xdr:from>
    <xdr:to>
      <xdr:col>31</xdr:col>
      <xdr:colOff>85725</xdr:colOff>
      <xdr:row>38</xdr:row>
      <xdr:rowOff>31738</xdr:rowOff>
    </xdr:to>
    <xdr:sp macro="" textlink="">
      <xdr:nvSpPr>
        <xdr:cNvPr id="724" name="円/楕円 723"/>
        <xdr:cNvSpPr/>
      </xdr:nvSpPr>
      <xdr:spPr>
        <a:xfrm>
          <a:off x="21272500" y="64452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22865</xdr:rowOff>
    </xdr:from>
    <xdr:ext cx="378565" cy="259045"/>
    <xdr:sp macro="" textlink="">
      <xdr:nvSpPr>
        <xdr:cNvPr id="725" name="テキスト ボックス 724"/>
        <xdr:cNvSpPr txBox="1"/>
      </xdr:nvSpPr>
      <xdr:spPr>
        <a:xfrm>
          <a:off x="21134017" y="6537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99530</xdr:rowOff>
    </xdr:from>
    <xdr:to>
      <xdr:col>29</xdr:col>
      <xdr:colOff>568325</xdr:colOff>
      <xdr:row>38</xdr:row>
      <xdr:rowOff>29680</xdr:rowOff>
    </xdr:to>
    <xdr:sp macro="" textlink="">
      <xdr:nvSpPr>
        <xdr:cNvPr id="726" name="円/楕円 725"/>
        <xdr:cNvSpPr/>
      </xdr:nvSpPr>
      <xdr:spPr>
        <a:xfrm>
          <a:off x="20383500" y="644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20807</xdr:rowOff>
    </xdr:from>
    <xdr:ext cx="378565" cy="259045"/>
    <xdr:sp macro="" textlink="">
      <xdr:nvSpPr>
        <xdr:cNvPr id="727" name="テキスト ボックス 726"/>
        <xdr:cNvSpPr txBox="1"/>
      </xdr:nvSpPr>
      <xdr:spPr>
        <a:xfrm>
          <a:off x="20245017" y="6535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101130</xdr:rowOff>
    </xdr:from>
    <xdr:to>
      <xdr:col>28</xdr:col>
      <xdr:colOff>365125</xdr:colOff>
      <xdr:row>38</xdr:row>
      <xdr:rowOff>31280</xdr:rowOff>
    </xdr:to>
    <xdr:sp macro="" textlink="">
      <xdr:nvSpPr>
        <xdr:cNvPr id="728" name="円/楕円 727"/>
        <xdr:cNvSpPr/>
      </xdr:nvSpPr>
      <xdr:spPr>
        <a:xfrm>
          <a:off x="19494500" y="644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22407</xdr:rowOff>
    </xdr:from>
    <xdr:ext cx="378565" cy="259045"/>
    <xdr:sp macro="" textlink="">
      <xdr:nvSpPr>
        <xdr:cNvPr id="729" name="テキスト ボックス 728"/>
        <xdr:cNvSpPr txBox="1"/>
      </xdr:nvSpPr>
      <xdr:spPr>
        <a:xfrm>
          <a:off x="19356017" y="6537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105873</xdr:rowOff>
    </xdr:from>
    <xdr:to>
      <xdr:col>27</xdr:col>
      <xdr:colOff>161925</xdr:colOff>
      <xdr:row>38</xdr:row>
      <xdr:rowOff>36023</xdr:rowOff>
    </xdr:to>
    <xdr:sp macro="" textlink="">
      <xdr:nvSpPr>
        <xdr:cNvPr id="730" name="円/楕円 729"/>
        <xdr:cNvSpPr/>
      </xdr:nvSpPr>
      <xdr:spPr>
        <a:xfrm>
          <a:off x="18605500" y="644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27150</xdr:rowOff>
    </xdr:from>
    <xdr:ext cx="378565" cy="259045"/>
    <xdr:sp macro="" textlink="">
      <xdr:nvSpPr>
        <xdr:cNvPr id="731" name="テキスト ボックス 730"/>
        <xdr:cNvSpPr txBox="1"/>
      </xdr:nvSpPr>
      <xdr:spPr>
        <a:xfrm>
          <a:off x="18467017" y="6542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2" name="正方形/長方形 73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3" name="正方形/長方形 73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4" name="正方形/長方形 73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5" name="正方形/長方形 73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6" name="正方形/長方形 73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7" name="正方形/長方形 73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8" name="正方形/長方形 73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9" name="正方形/長方形 73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0" name="テキスト ボックス 73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1" name="直線コネクタ 74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2" name="直線コネクタ 74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3" name="テキスト ボックス 74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4" name="直線コネクタ 74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5" name="テキスト ボックス 74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6" name="直線コネクタ 74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7" name="テキスト ボックス 74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8" name="直線コネクタ 74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9" name="テキスト ボックス 74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0" name="直線コネクタ 74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1" name="テキスト ボックス 75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2" name="直線コネクタ 75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3" name="テキスト ボックス 75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34430</xdr:rowOff>
    </xdr:from>
    <xdr:to>
      <xdr:col>32</xdr:col>
      <xdr:colOff>186689</xdr:colOff>
      <xdr:row>59</xdr:row>
      <xdr:rowOff>44450</xdr:rowOff>
    </xdr:to>
    <xdr:cxnSp macro="">
      <xdr:nvCxnSpPr>
        <xdr:cNvPr id="755" name="直線コネクタ 754"/>
        <xdr:cNvCxnSpPr/>
      </xdr:nvCxnSpPr>
      <xdr:spPr>
        <a:xfrm flipV="1">
          <a:off x="22159595" y="8606930"/>
          <a:ext cx="1269" cy="1553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7" name="直線コネクタ 75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152557</xdr:rowOff>
    </xdr:from>
    <xdr:ext cx="534377" cy="259045"/>
    <xdr:sp macro="" textlink="">
      <xdr:nvSpPr>
        <xdr:cNvPr id="758" name="貸付金最大値テキスト"/>
        <xdr:cNvSpPr txBox="1"/>
      </xdr:nvSpPr>
      <xdr:spPr>
        <a:xfrm>
          <a:off x="22212300" y="838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40,763</a:t>
          </a:r>
          <a:endParaRPr kumimoji="1" lang="ja-JP" altLang="en-US" sz="1000" b="1">
            <a:latin typeface="ＭＳ Ｐゴシック"/>
          </a:endParaRPr>
        </a:p>
      </xdr:txBody>
    </xdr:sp>
    <xdr:clientData/>
  </xdr:oneCellAnchor>
  <xdr:twoCellAnchor>
    <xdr:from>
      <xdr:col>32</xdr:col>
      <xdr:colOff>98425</xdr:colOff>
      <xdr:row>50</xdr:row>
      <xdr:rowOff>34430</xdr:rowOff>
    </xdr:from>
    <xdr:to>
      <xdr:col>32</xdr:col>
      <xdr:colOff>276225</xdr:colOff>
      <xdr:row>50</xdr:row>
      <xdr:rowOff>34430</xdr:rowOff>
    </xdr:to>
    <xdr:cxnSp macro="">
      <xdr:nvCxnSpPr>
        <xdr:cNvPr id="759" name="直線コネクタ 758"/>
        <xdr:cNvCxnSpPr/>
      </xdr:nvCxnSpPr>
      <xdr:spPr>
        <a:xfrm>
          <a:off x="22072600" y="860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34925</xdr:rowOff>
    </xdr:from>
    <xdr:to>
      <xdr:col>32</xdr:col>
      <xdr:colOff>187325</xdr:colOff>
      <xdr:row>59</xdr:row>
      <xdr:rowOff>34925</xdr:rowOff>
    </xdr:to>
    <xdr:cxnSp macro="">
      <xdr:nvCxnSpPr>
        <xdr:cNvPr id="760" name="直線コネクタ 759"/>
        <xdr:cNvCxnSpPr/>
      </xdr:nvCxnSpPr>
      <xdr:spPr>
        <a:xfrm>
          <a:off x="21323300" y="101504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110367</xdr:rowOff>
    </xdr:from>
    <xdr:ext cx="469744" cy="259045"/>
    <xdr:sp macro="" textlink="">
      <xdr:nvSpPr>
        <xdr:cNvPr id="761" name="貸付金平均値テキスト"/>
        <xdr:cNvSpPr txBox="1"/>
      </xdr:nvSpPr>
      <xdr:spPr>
        <a:xfrm>
          <a:off x="22212300" y="9711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87490</xdr:rowOff>
    </xdr:from>
    <xdr:to>
      <xdr:col>32</xdr:col>
      <xdr:colOff>238125</xdr:colOff>
      <xdr:row>58</xdr:row>
      <xdr:rowOff>17640</xdr:rowOff>
    </xdr:to>
    <xdr:sp macro="" textlink="">
      <xdr:nvSpPr>
        <xdr:cNvPr id="762" name="フローチャート : 判断 761"/>
        <xdr:cNvSpPr/>
      </xdr:nvSpPr>
      <xdr:spPr>
        <a:xfrm>
          <a:off x="221107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34887</xdr:rowOff>
    </xdr:from>
    <xdr:to>
      <xdr:col>31</xdr:col>
      <xdr:colOff>34925</xdr:colOff>
      <xdr:row>59</xdr:row>
      <xdr:rowOff>34925</xdr:rowOff>
    </xdr:to>
    <xdr:cxnSp macro="">
      <xdr:nvCxnSpPr>
        <xdr:cNvPr id="763" name="直線コネクタ 762"/>
        <xdr:cNvCxnSpPr/>
      </xdr:nvCxnSpPr>
      <xdr:spPr>
        <a:xfrm>
          <a:off x="20434300" y="10150437"/>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162090</xdr:rowOff>
    </xdr:from>
    <xdr:to>
      <xdr:col>31</xdr:col>
      <xdr:colOff>85725</xdr:colOff>
      <xdr:row>58</xdr:row>
      <xdr:rowOff>92240</xdr:rowOff>
    </xdr:to>
    <xdr:sp macro="" textlink="">
      <xdr:nvSpPr>
        <xdr:cNvPr id="764" name="フローチャート : 判断 763"/>
        <xdr:cNvSpPr/>
      </xdr:nvSpPr>
      <xdr:spPr>
        <a:xfrm>
          <a:off x="21272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108767</xdr:rowOff>
    </xdr:from>
    <xdr:ext cx="469744" cy="259045"/>
    <xdr:sp macro="" textlink="">
      <xdr:nvSpPr>
        <xdr:cNvPr id="765" name="テキスト ボックス 764"/>
        <xdr:cNvSpPr txBox="1"/>
      </xdr:nvSpPr>
      <xdr:spPr>
        <a:xfrm>
          <a:off x="21088427"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24181</xdr:rowOff>
    </xdr:from>
    <xdr:to>
      <xdr:col>29</xdr:col>
      <xdr:colOff>517525</xdr:colOff>
      <xdr:row>59</xdr:row>
      <xdr:rowOff>34887</xdr:rowOff>
    </xdr:to>
    <xdr:cxnSp macro="">
      <xdr:nvCxnSpPr>
        <xdr:cNvPr id="766" name="直線コネクタ 765"/>
        <xdr:cNvCxnSpPr/>
      </xdr:nvCxnSpPr>
      <xdr:spPr>
        <a:xfrm>
          <a:off x="19545300" y="10139731"/>
          <a:ext cx="889000" cy="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91377</xdr:rowOff>
    </xdr:from>
    <xdr:to>
      <xdr:col>29</xdr:col>
      <xdr:colOff>568325</xdr:colOff>
      <xdr:row>58</xdr:row>
      <xdr:rowOff>21527</xdr:rowOff>
    </xdr:to>
    <xdr:sp macro="" textlink="">
      <xdr:nvSpPr>
        <xdr:cNvPr id="767" name="フローチャート : 判断 766"/>
        <xdr:cNvSpPr/>
      </xdr:nvSpPr>
      <xdr:spPr>
        <a:xfrm>
          <a:off x="20383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38054</xdr:rowOff>
    </xdr:from>
    <xdr:ext cx="469744" cy="259045"/>
    <xdr:sp macro="" textlink="">
      <xdr:nvSpPr>
        <xdr:cNvPr id="768" name="テキスト ボックス 767"/>
        <xdr:cNvSpPr txBox="1"/>
      </xdr:nvSpPr>
      <xdr:spPr>
        <a:xfrm>
          <a:off x="20199427"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167970</xdr:rowOff>
    </xdr:from>
    <xdr:to>
      <xdr:col>28</xdr:col>
      <xdr:colOff>314325</xdr:colOff>
      <xdr:row>59</xdr:row>
      <xdr:rowOff>24181</xdr:rowOff>
    </xdr:to>
    <xdr:cxnSp macro="">
      <xdr:nvCxnSpPr>
        <xdr:cNvPr id="769" name="直線コネクタ 768"/>
        <xdr:cNvCxnSpPr/>
      </xdr:nvCxnSpPr>
      <xdr:spPr>
        <a:xfrm>
          <a:off x="18656300" y="10112070"/>
          <a:ext cx="8890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96444</xdr:rowOff>
    </xdr:from>
    <xdr:to>
      <xdr:col>28</xdr:col>
      <xdr:colOff>365125</xdr:colOff>
      <xdr:row>58</xdr:row>
      <xdr:rowOff>26594</xdr:rowOff>
    </xdr:to>
    <xdr:sp macro="" textlink="">
      <xdr:nvSpPr>
        <xdr:cNvPr id="770" name="フローチャート : 判断 769"/>
        <xdr:cNvSpPr/>
      </xdr:nvSpPr>
      <xdr:spPr>
        <a:xfrm>
          <a:off x="19494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43121</xdr:rowOff>
    </xdr:from>
    <xdr:ext cx="469744" cy="259045"/>
    <xdr:sp macro="" textlink="">
      <xdr:nvSpPr>
        <xdr:cNvPr id="771" name="テキスト ボックス 770"/>
        <xdr:cNvSpPr txBox="1"/>
      </xdr:nvSpPr>
      <xdr:spPr>
        <a:xfrm>
          <a:off x="19310427" y="96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69697</xdr:rowOff>
    </xdr:from>
    <xdr:to>
      <xdr:col>27</xdr:col>
      <xdr:colOff>161925</xdr:colOff>
      <xdr:row>57</xdr:row>
      <xdr:rowOff>171297</xdr:rowOff>
    </xdr:to>
    <xdr:sp macro="" textlink="">
      <xdr:nvSpPr>
        <xdr:cNvPr id="772" name="フローチャート : 判断 771"/>
        <xdr:cNvSpPr/>
      </xdr:nvSpPr>
      <xdr:spPr>
        <a:xfrm>
          <a:off x="18605500" y="984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16374</xdr:rowOff>
    </xdr:from>
    <xdr:ext cx="469744" cy="259045"/>
    <xdr:sp macro="" textlink="">
      <xdr:nvSpPr>
        <xdr:cNvPr id="773" name="テキスト ボックス 772"/>
        <xdr:cNvSpPr txBox="1"/>
      </xdr:nvSpPr>
      <xdr:spPr>
        <a:xfrm>
          <a:off x="18421427" y="9617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4" name="テキスト ボックス 77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5" name="テキスト ボックス 77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6" name="テキスト ボックス 77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7" name="テキスト ボックス 77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8" name="テキスト ボックス 77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155575</xdr:rowOff>
    </xdr:from>
    <xdr:to>
      <xdr:col>32</xdr:col>
      <xdr:colOff>238125</xdr:colOff>
      <xdr:row>59</xdr:row>
      <xdr:rowOff>85725</xdr:rowOff>
    </xdr:to>
    <xdr:sp macro="" textlink="">
      <xdr:nvSpPr>
        <xdr:cNvPr id="779" name="円/楕円 778"/>
        <xdr:cNvSpPr/>
      </xdr:nvSpPr>
      <xdr:spPr>
        <a:xfrm>
          <a:off x="22110700" y="1009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70502</xdr:rowOff>
    </xdr:from>
    <xdr:ext cx="378565" cy="259045"/>
    <xdr:sp macro="" textlink="">
      <xdr:nvSpPr>
        <xdr:cNvPr id="780" name="貸付金該当値テキスト"/>
        <xdr:cNvSpPr txBox="1"/>
      </xdr:nvSpPr>
      <xdr:spPr>
        <a:xfrm>
          <a:off x="22212300" y="10014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155575</xdr:rowOff>
    </xdr:from>
    <xdr:to>
      <xdr:col>31</xdr:col>
      <xdr:colOff>85725</xdr:colOff>
      <xdr:row>59</xdr:row>
      <xdr:rowOff>85725</xdr:rowOff>
    </xdr:to>
    <xdr:sp macro="" textlink="">
      <xdr:nvSpPr>
        <xdr:cNvPr id="781" name="円/楕円 780"/>
        <xdr:cNvSpPr/>
      </xdr:nvSpPr>
      <xdr:spPr>
        <a:xfrm>
          <a:off x="21272500" y="1009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76852</xdr:rowOff>
    </xdr:from>
    <xdr:ext cx="378565" cy="259045"/>
    <xdr:sp macro="" textlink="">
      <xdr:nvSpPr>
        <xdr:cNvPr id="782" name="テキスト ボックス 781"/>
        <xdr:cNvSpPr txBox="1"/>
      </xdr:nvSpPr>
      <xdr:spPr>
        <a:xfrm>
          <a:off x="21134017" y="10192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155537</xdr:rowOff>
    </xdr:from>
    <xdr:to>
      <xdr:col>29</xdr:col>
      <xdr:colOff>568325</xdr:colOff>
      <xdr:row>59</xdr:row>
      <xdr:rowOff>85687</xdr:rowOff>
    </xdr:to>
    <xdr:sp macro="" textlink="">
      <xdr:nvSpPr>
        <xdr:cNvPr id="783" name="円/楕円 782"/>
        <xdr:cNvSpPr/>
      </xdr:nvSpPr>
      <xdr:spPr>
        <a:xfrm>
          <a:off x="20383500" y="1009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76814</xdr:rowOff>
    </xdr:from>
    <xdr:ext cx="378565" cy="259045"/>
    <xdr:sp macro="" textlink="">
      <xdr:nvSpPr>
        <xdr:cNvPr id="784" name="テキスト ボックス 783"/>
        <xdr:cNvSpPr txBox="1"/>
      </xdr:nvSpPr>
      <xdr:spPr>
        <a:xfrm>
          <a:off x="20245017" y="10192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144831</xdr:rowOff>
    </xdr:from>
    <xdr:to>
      <xdr:col>28</xdr:col>
      <xdr:colOff>365125</xdr:colOff>
      <xdr:row>59</xdr:row>
      <xdr:rowOff>74981</xdr:rowOff>
    </xdr:to>
    <xdr:sp macro="" textlink="">
      <xdr:nvSpPr>
        <xdr:cNvPr id="785" name="円/楕円 784"/>
        <xdr:cNvSpPr/>
      </xdr:nvSpPr>
      <xdr:spPr>
        <a:xfrm>
          <a:off x="19494500" y="1008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66108</xdr:rowOff>
    </xdr:from>
    <xdr:ext cx="378565" cy="259045"/>
    <xdr:sp macro="" textlink="">
      <xdr:nvSpPr>
        <xdr:cNvPr id="786" name="テキスト ボックス 785"/>
        <xdr:cNvSpPr txBox="1"/>
      </xdr:nvSpPr>
      <xdr:spPr>
        <a:xfrm>
          <a:off x="19356017" y="10181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117170</xdr:rowOff>
    </xdr:from>
    <xdr:to>
      <xdr:col>27</xdr:col>
      <xdr:colOff>161925</xdr:colOff>
      <xdr:row>59</xdr:row>
      <xdr:rowOff>47320</xdr:rowOff>
    </xdr:to>
    <xdr:sp macro="" textlink="">
      <xdr:nvSpPr>
        <xdr:cNvPr id="787" name="円/楕円 786"/>
        <xdr:cNvSpPr/>
      </xdr:nvSpPr>
      <xdr:spPr>
        <a:xfrm>
          <a:off x="18605500" y="1006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38447</xdr:rowOff>
    </xdr:from>
    <xdr:ext cx="469744" cy="259045"/>
    <xdr:sp macro="" textlink="">
      <xdr:nvSpPr>
        <xdr:cNvPr id="788" name="テキスト ボックス 787"/>
        <xdr:cNvSpPr txBox="1"/>
      </xdr:nvSpPr>
      <xdr:spPr>
        <a:xfrm>
          <a:off x="18421427" y="1015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9" name="正方形/長方形 78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0" name="正方形/長方形 78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1" name="正方形/長方形 79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2" name="正方形/長方形 79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3" name="正方形/長方形 79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4" name="正方形/長方形 79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5" name="正方形/長方形 79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49,963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6" name="正方形/長方形 79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7" name="テキスト ボックス 79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8" name="直線コネクタ 79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99" name="テキスト ボックス 79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0" name="直線コネクタ 79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1" name="テキスト ボックス 80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2" name="直線コネクタ 80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3" name="テキスト ボックス 80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4" name="直線コネクタ 80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5" name="テキスト ボックス 80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6" name="直線コネクタ 80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7" name="テキスト ボックス 80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8" name="直線コネクタ 80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9" name="テキスト ボックス 80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0" name="直線コネクタ 80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1" name="テキスト ボックス 81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146691</xdr:rowOff>
    </xdr:from>
    <xdr:to>
      <xdr:col>32</xdr:col>
      <xdr:colOff>186689</xdr:colOff>
      <xdr:row>78</xdr:row>
      <xdr:rowOff>145929</xdr:rowOff>
    </xdr:to>
    <xdr:cxnSp macro="">
      <xdr:nvCxnSpPr>
        <xdr:cNvPr id="813" name="直線コネクタ 812"/>
        <xdr:cNvCxnSpPr/>
      </xdr:nvCxnSpPr>
      <xdr:spPr>
        <a:xfrm flipV="1">
          <a:off x="22159595" y="12148191"/>
          <a:ext cx="1269" cy="137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149756</xdr:rowOff>
    </xdr:from>
    <xdr:ext cx="534377" cy="259045"/>
    <xdr:sp macro="" textlink="">
      <xdr:nvSpPr>
        <xdr:cNvPr id="814" name="繰出金最小値テキスト"/>
        <xdr:cNvSpPr txBox="1"/>
      </xdr:nvSpPr>
      <xdr:spPr>
        <a:xfrm>
          <a:off x="22212300" y="1352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23,673</a:t>
          </a:r>
          <a:endParaRPr kumimoji="1" lang="ja-JP" altLang="en-US" sz="1000" b="1">
            <a:latin typeface="ＭＳ Ｐゴシック"/>
          </a:endParaRPr>
        </a:p>
      </xdr:txBody>
    </xdr:sp>
    <xdr:clientData/>
  </xdr:oneCellAnchor>
  <xdr:twoCellAnchor>
    <xdr:from>
      <xdr:col>32</xdr:col>
      <xdr:colOff>98425</xdr:colOff>
      <xdr:row>78</xdr:row>
      <xdr:rowOff>145929</xdr:rowOff>
    </xdr:from>
    <xdr:to>
      <xdr:col>32</xdr:col>
      <xdr:colOff>276225</xdr:colOff>
      <xdr:row>78</xdr:row>
      <xdr:rowOff>145929</xdr:rowOff>
    </xdr:to>
    <xdr:cxnSp macro="">
      <xdr:nvCxnSpPr>
        <xdr:cNvPr id="815" name="直線コネクタ 814"/>
        <xdr:cNvCxnSpPr/>
      </xdr:nvCxnSpPr>
      <xdr:spPr>
        <a:xfrm>
          <a:off x="22072600" y="1351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93368</xdr:rowOff>
    </xdr:from>
    <xdr:ext cx="534377" cy="259045"/>
    <xdr:sp macro="" textlink="">
      <xdr:nvSpPr>
        <xdr:cNvPr id="816" name="繰出金最大値テキスト"/>
        <xdr:cNvSpPr txBox="1"/>
      </xdr:nvSpPr>
      <xdr:spPr>
        <a:xfrm>
          <a:off x="22212300" y="1192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95,633</a:t>
          </a:r>
          <a:endParaRPr kumimoji="1" lang="ja-JP" altLang="en-US" sz="1000" b="1">
            <a:latin typeface="ＭＳ Ｐゴシック"/>
          </a:endParaRPr>
        </a:p>
      </xdr:txBody>
    </xdr:sp>
    <xdr:clientData/>
  </xdr:oneCellAnchor>
  <xdr:twoCellAnchor>
    <xdr:from>
      <xdr:col>32</xdr:col>
      <xdr:colOff>98425</xdr:colOff>
      <xdr:row>70</xdr:row>
      <xdr:rowOff>146691</xdr:rowOff>
    </xdr:from>
    <xdr:to>
      <xdr:col>32</xdr:col>
      <xdr:colOff>276225</xdr:colOff>
      <xdr:row>70</xdr:row>
      <xdr:rowOff>146691</xdr:rowOff>
    </xdr:to>
    <xdr:cxnSp macro="">
      <xdr:nvCxnSpPr>
        <xdr:cNvPr id="817" name="直線コネクタ 816"/>
        <xdr:cNvCxnSpPr/>
      </xdr:nvCxnSpPr>
      <xdr:spPr>
        <a:xfrm>
          <a:off x="22072600" y="1214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133852</xdr:rowOff>
    </xdr:from>
    <xdr:to>
      <xdr:col>32</xdr:col>
      <xdr:colOff>187325</xdr:colOff>
      <xdr:row>77</xdr:row>
      <xdr:rowOff>108114</xdr:rowOff>
    </xdr:to>
    <xdr:cxnSp macro="">
      <xdr:nvCxnSpPr>
        <xdr:cNvPr id="818" name="直線コネクタ 817"/>
        <xdr:cNvCxnSpPr/>
      </xdr:nvCxnSpPr>
      <xdr:spPr>
        <a:xfrm flipV="1">
          <a:off x="21323300" y="13164052"/>
          <a:ext cx="838200" cy="14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101166</xdr:rowOff>
    </xdr:from>
    <xdr:ext cx="534377" cy="259045"/>
    <xdr:sp macro="" textlink="">
      <xdr:nvSpPr>
        <xdr:cNvPr id="819" name="繰出金平均値テキスト"/>
        <xdr:cNvSpPr txBox="1"/>
      </xdr:nvSpPr>
      <xdr:spPr>
        <a:xfrm>
          <a:off x="22212300" y="12788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78289</xdr:rowOff>
    </xdr:from>
    <xdr:to>
      <xdr:col>32</xdr:col>
      <xdr:colOff>238125</xdr:colOff>
      <xdr:row>76</xdr:row>
      <xdr:rowOff>8440</xdr:rowOff>
    </xdr:to>
    <xdr:sp macro="" textlink="">
      <xdr:nvSpPr>
        <xdr:cNvPr id="820" name="フローチャート : 判断 819"/>
        <xdr:cNvSpPr/>
      </xdr:nvSpPr>
      <xdr:spPr>
        <a:xfrm>
          <a:off x="221107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108114</xdr:rowOff>
    </xdr:from>
    <xdr:to>
      <xdr:col>31</xdr:col>
      <xdr:colOff>34925</xdr:colOff>
      <xdr:row>77</xdr:row>
      <xdr:rowOff>156102</xdr:rowOff>
    </xdr:to>
    <xdr:cxnSp macro="">
      <xdr:nvCxnSpPr>
        <xdr:cNvPr id="821" name="直線コネクタ 820"/>
        <xdr:cNvCxnSpPr/>
      </xdr:nvCxnSpPr>
      <xdr:spPr>
        <a:xfrm flipV="1">
          <a:off x="20434300" y="13309764"/>
          <a:ext cx="889000" cy="4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75088</xdr:rowOff>
    </xdr:from>
    <xdr:to>
      <xdr:col>31</xdr:col>
      <xdr:colOff>85725</xdr:colOff>
      <xdr:row>77</xdr:row>
      <xdr:rowOff>5238</xdr:rowOff>
    </xdr:to>
    <xdr:sp macro="" textlink="">
      <xdr:nvSpPr>
        <xdr:cNvPr id="822" name="フローチャート : 判断 821"/>
        <xdr:cNvSpPr/>
      </xdr:nvSpPr>
      <xdr:spPr>
        <a:xfrm>
          <a:off x="21272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21765</xdr:rowOff>
    </xdr:from>
    <xdr:ext cx="534377" cy="259045"/>
    <xdr:sp macro="" textlink="">
      <xdr:nvSpPr>
        <xdr:cNvPr id="823" name="テキスト ボックス 822"/>
        <xdr:cNvSpPr txBox="1"/>
      </xdr:nvSpPr>
      <xdr:spPr>
        <a:xfrm>
          <a:off x="21056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151606</xdr:rowOff>
    </xdr:from>
    <xdr:to>
      <xdr:col>29</xdr:col>
      <xdr:colOff>517525</xdr:colOff>
      <xdr:row>77</xdr:row>
      <xdr:rowOff>156102</xdr:rowOff>
    </xdr:to>
    <xdr:cxnSp macro="">
      <xdr:nvCxnSpPr>
        <xdr:cNvPr id="824" name="直線コネクタ 823"/>
        <xdr:cNvCxnSpPr/>
      </xdr:nvCxnSpPr>
      <xdr:spPr>
        <a:xfrm>
          <a:off x="19545300" y="13353256"/>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101530</xdr:rowOff>
    </xdr:from>
    <xdr:to>
      <xdr:col>29</xdr:col>
      <xdr:colOff>568325</xdr:colOff>
      <xdr:row>77</xdr:row>
      <xdr:rowOff>31680</xdr:rowOff>
    </xdr:to>
    <xdr:sp macro="" textlink="">
      <xdr:nvSpPr>
        <xdr:cNvPr id="825" name="フローチャート : 判断 824"/>
        <xdr:cNvSpPr/>
      </xdr:nvSpPr>
      <xdr:spPr>
        <a:xfrm>
          <a:off x="20383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48207</xdr:rowOff>
    </xdr:from>
    <xdr:ext cx="534377" cy="259045"/>
    <xdr:sp macro="" textlink="">
      <xdr:nvSpPr>
        <xdr:cNvPr id="826" name="テキスト ボックス 825"/>
        <xdr:cNvSpPr txBox="1"/>
      </xdr:nvSpPr>
      <xdr:spPr>
        <a:xfrm>
          <a:off x="20167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151606</xdr:rowOff>
    </xdr:from>
    <xdr:to>
      <xdr:col>28</xdr:col>
      <xdr:colOff>314325</xdr:colOff>
      <xdr:row>77</xdr:row>
      <xdr:rowOff>161150</xdr:rowOff>
    </xdr:to>
    <xdr:cxnSp macro="">
      <xdr:nvCxnSpPr>
        <xdr:cNvPr id="827" name="直線コネクタ 826"/>
        <xdr:cNvCxnSpPr/>
      </xdr:nvCxnSpPr>
      <xdr:spPr>
        <a:xfrm flipV="1">
          <a:off x="18656300" y="13353256"/>
          <a:ext cx="889000" cy="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109322</xdr:rowOff>
    </xdr:from>
    <xdr:to>
      <xdr:col>28</xdr:col>
      <xdr:colOff>365125</xdr:colOff>
      <xdr:row>77</xdr:row>
      <xdr:rowOff>39472</xdr:rowOff>
    </xdr:to>
    <xdr:sp macro="" textlink="">
      <xdr:nvSpPr>
        <xdr:cNvPr id="828" name="フローチャート : 判断 827"/>
        <xdr:cNvSpPr/>
      </xdr:nvSpPr>
      <xdr:spPr>
        <a:xfrm>
          <a:off x="19494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55998</xdr:rowOff>
    </xdr:from>
    <xdr:ext cx="534377" cy="259045"/>
    <xdr:sp macro="" textlink="">
      <xdr:nvSpPr>
        <xdr:cNvPr id="829" name="テキスト ボックス 828"/>
        <xdr:cNvSpPr txBox="1"/>
      </xdr:nvSpPr>
      <xdr:spPr>
        <a:xfrm>
          <a:off x="19278111" y="129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112083</xdr:rowOff>
    </xdr:from>
    <xdr:to>
      <xdr:col>27</xdr:col>
      <xdr:colOff>161925</xdr:colOff>
      <xdr:row>77</xdr:row>
      <xdr:rowOff>42233</xdr:rowOff>
    </xdr:to>
    <xdr:sp macro="" textlink="">
      <xdr:nvSpPr>
        <xdr:cNvPr id="830" name="フローチャート : 判断 829"/>
        <xdr:cNvSpPr/>
      </xdr:nvSpPr>
      <xdr:spPr>
        <a:xfrm>
          <a:off x="18605500" y="1314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58761</xdr:rowOff>
    </xdr:from>
    <xdr:ext cx="534377" cy="259045"/>
    <xdr:sp macro="" textlink="">
      <xdr:nvSpPr>
        <xdr:cNvPr id="831" name="テキスト ボックス 830"/>
        <xdr:cNvSpPr txBox="1"/>
      </xdr:nvSpPr>
      <xdr:spPr>
        <a:xfrm>
          <a:off x="18389111" y="1291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2" name="テキスト ボックス 83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3" name="テキスト ボックス 83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4" name="テキスト ボックス 83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5" name="テキスト ボックス 83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6" name="テキスト ボックス 83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83052</xdr:rowOff>
    </xdr:from>
    <xdr:to>
      <xdr:col>32</xdr:col>
      <xdr:colOff>238125</xdr:colOff>
      <xdr:row>77</xdr:row>
      <xdr:rowOff>13202</xdr:rowOff>
    </xdr:to>
    <xdr:sp macro="" textlink="">
      <xdr:nvSpPr>
        <xdr:cNvPr id="837" name="円/楕円 836"/>
        <xdr:cNvSpPr/>
      </xdr:nvSpPr>
      <xdr:spPr>
        <a:xfrm>
          <a:off x="22110700" y="1311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61479</xdr:rowOff>
    </xdr:from>
    <xdr:ext cx="534377" cy="259045"/>
    <xdr:sp macro="" textlink="">
      <xdr:nvSpPr>
        <xdr:cNvPr id="838" name="繰出金該当値テキスト"/>
        <xdr:cNvSpPr txBox="1"/>
      </xdr:nvSpPr>
      <xdr:spPr>
        <a:xfrm>
          <a:off x="22212300" y="1309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42,307</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57314</xdr:rowOff>
    </xdr:from>
    <xdr:to>
      <xdr:col>31</xdr:col>
      <xdr:colOff>85725</xdr:colOff>
      <xdr:row>77</xdr:row>
      <xdr:rowOff>158914</xdr:rowOff>
    </xdr:to>
    <xdr:sp macro="" textlink="">
      <xdr:nvSpPr>
        <xdr:cNvPr id="839" name="円/楕円 838"/>
        <xdr:cNvSpPr/>
      </xdr:nvSpPr>
      <xdr:spPr>
        <a:xfrm>
          <a:off x="21272500" y="1325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150041</xdr:rowOff>
    </xdr:from>
    <xdr:ext cx="534377" cy="259045"/>
    <xdr:sp macro="" textlink="">
      <xdr:nvSpPr>
        <xdr:cNvPr id="840" name="テキスト ボックス 839"/>
        <xdr:cNvSpPr txBox="1"/>
      </xdr:nvSpPr>
      <xdr:spPr>
        <a:xfrm>
          <a:off x="21056111" y="1335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34,658</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105302</xdr:rowOff>
    </xdr:from>
    <xdr:to>
      <xdr:col>29</xdr:col>
      <xdr:colOff>568325</xdr:colOff>
      <xdr:row>78</xdr:row>
      <xdr:rowOff>35452</xdr:rowOff>
    </xdr:to>
    <xdr:sp macro="" textlink="">
      <xdr:nvSpPr>
        <xdr:cNvPr id="841" name="円/楕円 840"/>
        <xdr:cNvSpPr/>
      </xdr:nvSpPr>
      <xdr:spPr>
        <a:xfrm>
          <a:off x="20383500" y="1330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26579</xdr:rowOff>
    </xdr:from>
    <xdr:ext cx="534377" cy="259045"/>
    <xdr:sp macro="" textlink="">
      <xdr:nvSpPr>
        <xdr:cNvPr id="842" name="テキスト ボックス 841"/>
        <xdr:cNvSpPr txBox="1"/>
      </xdr:nvSpPr>
      <xdr:spPr>
        <a:xfrm>
          <a:off x="20167111" y="1339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32,139</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100806</xdr:rowOff>
    </xdr:from>
    <xdr:to>
      <xdr:col>28</xdr:col>
      <xdr:colOff>365125</xdr:colOff>
      <xdr:row>78</xdr:row>
      <xdr:rowOff>30956</xdr:rowOff>
    </xdr:to>
    <xdr:sp macro="" textlink="">
      <xdr:nvSpPr>
        <xdr:cNvPr id="843" name="円/楕円 842"/>
        <xdr:cNvSpPr/>
      </xdr:nvSpPr>
      <xdr:spPr>
        <a:xfrm>
          <a:off x="19494500" y="1330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22083</xdr:rowOff>
    </xdr:from>
    <xdr:ext cx="534377" cy="259045"/>
    <xdr:sp macro="" textlink="">
      <xdr:nvSpPr>
        <xdr:cNvPr id="844" name="テキスト ボックス 843"/>
        <xdr:cNvSpPr txBox="1"/>
      </xdr:nvSpPr>
      <xdr:spPr>
        <a:xfrm>
          <a:off x="19278111" y="1339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32,375</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110350</xdr:rowOff>
    </xdr:from>
    <xdr:to>
      <xdr:col>27</xdr:col>
      <xdr:colOff>161925</xdr:colOff>
      <xdr:row>78</xdr:row>
      <xdr:rowOff>40500</xdr:rowOff>
    </xdr:to>
    <xdr:sp macro="" textlink="">
      <xdr:nvSpPr>
        <xdr:cNvPr id="845" name="円/楕円 844"/>
        <xdr:cNvSpPr/>
      </xdr:nvSpPr>
      <xdr:spPr>
        <a:xfrm>
          <a:off x="18605500" y="133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31627</xdr:rowOff>
    </xdr:from>
    <xdr:ext cx="534377" cy="259045"/>
    <xdr:sp macro="" textlink="">
      <xdr:nvSpPr>
        <xdr:cNvPr id="846" name="テキスト ボックス 845"/>
        <xdr:cNvSpPr txBox="1"/>
      </xdr:nvSpPr>
      <xdr:spPr>
        <a:xfrm>
          <a:off x="18389111" y="1340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31,874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7" name="正方形/長方形 84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8" name="正方形/長方形 84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9" name="正方形/長方形 84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0" name="正方形/長方形 84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1" name="正方形/長方形 85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2" name="正方形/長方形 85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3" name="正方形/長方形 85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4" name="正方形/長方形 85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5" name="テキスト ボックス 85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6" name="直線コネクタ 85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57" name="直線コネクタ 856"/>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58" name="テキスト ボックス 857"/>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59" name="直線コネクタ 858"/>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0" name="テキスト ボックス 859"/>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1" name="直線コネクタ 860"/>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2" name="テキスト ボックス 861"/>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3" name="直線コネクタ 862"/>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4" name="テキスト ボックス 863"/>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5" name="直線コネクタ 864"/>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6" name="テキスト ボックス 865"/>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67" name="直線コネクタ 866"/>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68" name="テキスト ボックス 867"/>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0" name="テキスト ボックス 86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2" name="直線コネクタ 871"/>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3"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4" name="直線コネクタ 87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5"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6" name="直線コネクタ 87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77" name="直線コネクタ 876"/>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78"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79" name="フローチャート : 判断 878"/>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0" name="直線コネクタ 879"/>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1" name="フローチャート : 判断 880"/>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2" name="テキスト ボックス 88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3" name="直線コネクタ 882"/>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4" name="フローチャート : 判断 883"/>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5" name="テキスト ボックス 884"/>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6" name="直線コネクタ 885"/>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87" name="フローチャート : 判断 886"/>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88" name="テキスト ボックス 887"/>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89" name="フローチャート : 判断 888"/>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0" name="テキスト ボックス 889"/>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6" name="円/楕円 895"/>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897"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898" name="円/楕円 897"/>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899" name="テキスト ボックス 898"/>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0" name="円/楕円 899"/>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1" name="テキスト ボックス 900"/>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2" name="円/楕円 901"/>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3" name="テキスト ボックス 902"/>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4" name="円/楕円 903"/>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5" name="テキスト ボックス 904"/>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は、元利償還金（Ｈ２５：４，８１８百万円、Ｈ２６：３，８３４百万円、Ｈ２７：３，０３７百万円）がピークを過ぎたことにより、類似団体平均を下回るようになってきた。今後、地方債の現在高も減少する。</a:t>
          </a:r>
          <a:endParaRPr kumimoji="1" lang="en-US" altLang="ja-JP" sz="1300">
            <a:latin typeface="ＭＳ Ｐゴシック"/>
          </a:endParaRPr>
        </a:p>
        <a:p>
          <a:r>
            <a:rPr kumimoji="1" lang="ja-JP" altLang="en-US" sz="1300">
              <a:latin typeface="ＭＳ Ｐゴシック"/>
            </a:rPr>
            <a:t>繰出金は、国保会計等の繰出金が増加傾向にあり、特にＨ２７は国保会計繰出金（法定外繰出金　Ｈ２６：２００百万円、Ｈ２７：５７０百万円）が大幅増となった。その要因は、国保会計のＨ２６決算が赤字決算となったため、Ｈ２７には税率改正も実施したが、法定外繰出金も増額し、国保会計を支援した。</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福岡県糸島市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100,126
99,461
215.70
35,831,661
34,229,260
1,523,578
20,354,125
29,523,500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30.2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14427</xdr:rowOff>
    </xdr:from>
    <xdr:to>
      <xdr:col>6</xdr:col>
      <xdr:colOff>510540</xdr:colOff>
      <xdr:row>39</xdr:row>
      <xdr:rowOff>6655</xdr:rowOff>
    </xdr:to>
    <xdr:cxnSp macro="">
      <xdr:nvCxnSpPr>
        <xdr:cNvPr id="54" name="直線コネクタ 53"/>
        <xdr:cNvCxnSpPr/>
      </xdr:nvCxnSpPr>
      <xdr:spPr>
        <a:xfrm flipV="1">
          <a:off x="4633595" y="5329377"/>
          <a:ext cx="1270" cy="1363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10482</xdr:rowOff>
    </xdr:from>
    <xdr:ext cx="469744" cy="259045"/>
    <xdr:sp macro="" textlink="">
      <xdr:nvSpPr>
        <xdr:cNvPr id="55" name="議会費最小値テキスト"/>
        <xdr:cNvSpPr txBox="1"/>
      </xdr:nvSpPr>
      <xdr:spPr>
        <a:xfrm>
          <a:off x="4686300" y="669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6</xdr:col>
      <xdr:colOff>422275</xdr:colOff>
      <xdr:row>39</xdr:row>
      <xdr:rowOff>6655</xdr:rowOff>
    </xdr:from>
    <xdr:to>
      <xdr:col>6</xdr:col>
      <xdr:colOff>600075</xdr:colOff>
      <xdr:row>39</xdr:row>
      <xdr:rowOff>6655</xdr:rowOff>
    </xdr:to>
    <xdr:cxnSp macro="">
      <xdr:nvCxnSpPr>
        <xdr:cNvPr id="56" name="直線コネクタ 55"/>
        <xdr:cNvCxnSpPr/>
      </xdr:nvCxnSpPr>
      <xdr:spPr>
        <a:xfrm>
          <a:off x="4546600" y="669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132554</xdr:rowOff>
    </xdr:from>
    <xdr:ext cx="469744" cy="259045"/>
    <xdr:sp macro="" textlink="">
      <xdr:nvSpPr>
        <xdr:cNvPr id="57" name="議会費最大値テキスト"/>
        <xdr:cNvSpPr txBox="1"/>
      </xdr:nvSpPr>
      <xdr:spPr>
        <a:xfrm>
          <a:off x="4686300" y="51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5,899</a:t>
          </a:r>
          <a:endParaRPr kumimoji="1" lang="ja-JP" altLang="en-US" sz="1000" b="1">
            <a:latin typeface="ＭＳ Ｐゴシック"/>
          </a:endParaRPr>
        </a:p>
      </xdr:txBody>
    </xdr:sp>
    <xdr:clientData/>
  </xdr:oneCellAnchor>
  <xdr:twoCellAnchor>
    <xdr:from>
      <xdr:col>6</xdr:col>
      <xdr:colOff>422275</xdr:colOff>
      <xdr:row>31</xdr:row>
      <xdr:rowOff>14427</xdr:rowOff>
    </xdr:from>
    <xdr:to>
      <xdr:col>6</xdr:col>
      <xdr:colOff>600075</xdr:colOff>
      <xdr:row>31</xdr:row>
      <xdr:rowOff>14427</xdr:rowOff>
    </xdr:to>
    <xdr:cxnSp macro="">
      <xdr:nvCxnSpPr>
        <xdr:cNvPr id="58" name="直線コネクタ 57"/>
        <xdr:cNvCxnSpPr/>
      </xdr:nvCxnSpPr>
      <xdr:spPr>
        <a:xfrm>
          <a:off x="4546600" y="53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144272</xdr:rowOff>
    </xdr:from>
    <xdr:to>
      <xdr:col>6</xdr:col>
      <xdr:colOff>511175</xdr:colOff>
      <xdr:row>39</xdr:row>
      <xdr:rowOff>54661</xdr:rowOff>
    </xdr:to>
    <xdr:cxnSp macro="">
      <xdr:nvCxnSpPr>
        <xdr:cNvPr id="59" name="直線コネクタ 58"/>
        <xdr:cNvCxnSpPr/>
      </xdr:nvCxnSpPr>
      <xdr:spPr>
        <a:xfrm flipV="1">
          <a:off x="3797300" y="6659372"/>
          <a:ext cx="838200" cy="8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58742</xdr:rowOff>
    </xdr:from>
    <xdr:ext cx="469744" cy="259045"/>
    <xdr:sp macro="" textlink="">
      <xdr:nvSpPr>
        <xdr:cNvPr id="60" name="議会費平均値テキスト"/>
        <xdr:cNvSpPr txBox="1"/>
      </xdr:nvSpPr>
      <xdr:spPr>
        <a:xfrm>
          <a:off x="4686300" y="6059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35865</xdr:rowOff>
    </xdr:from>
    <xdr:to>
      <xdr:col>6</xdr:col>
      <xdr:colOff>561975</xdr:colOff>
      <xdr:row>36</xdr:row>
      <xdr:rowOff>137465</xdr:rowOff>
    </xdr:to>
    <xdr:sp macro="" textlink="">
      <xdr:nvSpPr>
        <xdr:cNvPr id="61" name="フローチャート : 判断 60"/>
        <xdr:cNvSpPr/>
      </xdr:nvSpPr>
      <xdr:spPr>
        <a:xfrm>
          <a:off x="4584700" y="62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24485</xdr:rowOff>
    </xdr:from>
    <xdr:to>
      <xdr:col>5</xdr:col>
      <xdr:colOff>358775</xdr:colOff>
      <xdr:row>39</xdr:row>
      <xdr:rowOff>54661</xdr:rowOff>
    </xdr:to>
    <xdr:cxnSp macro="">
      <xdr:nvCxnSpPr>
        <xdr:cNvPr id="62" name="直線コネクタ 61"/>
        <xdr:cNvCxnSpPr/>
      </xdr:nvCxnSpPr>
      <xdr:spPr>
        <a:xfrm>
          <a:off x="2908300" y="6711035"/>
          <a:ext cx="889000" cy="3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137820</xdr:rowOff>
    </xdr:from>
    <xdr:to>
      <xdr:col>5</xdr:col>
      <xdr:colOff>409575</xdr:colOff>
      <xdr:row>37</xdr:row>
      <xdr:rowOff>67970</xdr:rowOff>
    </xdr:to>
    <xdr:sp macro="" textlink="">
      <xdr:nvSpPr>
        <xdr:cNvPr id="63" name="フローチャート : 判断 62"/>
        <xdr:cNvSpPr/>
      </xdr:nvSpPr>
      <xdr:spPr>
        <a:xfrm>
          <a:off x="3746500" y="63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84497</xdr:rowOff>
    </xdr:from>
    <xdr:ext cx="469744" cy="259045"/>
    <xdr:sp macro="" textlink="">
      <xdr:nvSpPr>
        <xdr:cNvPr id="64" name="テキスト ボックス 63"/>
        <xdr:cNvSpPr txBox="1"/>
      </xdr:nvSpPr>
      <xdr:spPr>
        <a:xfrm>
          <a:off x="3562427" y="60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136042</xdr:rowOff>
    </xdr:from>
    <xdr:to>
      <xdr:col>4</xdr:col>
      <xdr:colOff>155575</xdr:colOff>
      <xdr:row>39</xdr:row>
      <xdr:rowOff>24485</xdr:rowOff>
    </xdr:to>
    <xdr:cxnSp macro="">
      <xdr:nvCxnSpPr>
        <xdr:cNvPr id="65" name="直線コネクタ 64"/>
        <xdr:cNvCxnSpPr/>
      </xdr:nvCxnSpPr>
      <xdr:spPr>
        <a:xfrm>
          <a:off x="2019300" y="6651142"/>
          <a:ext cx="889000" cy="5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153365</xdr:rowOff>
    </xdr:from>
    <xdr:to>
      <xdr:col>4</xdr:col>
      <xdr:colOff>206375</xdr:colOff>
      <xdr:row>37</xdr:row>
      <xdr:rowOff>83515</xdr:rowOff>
    </xdr:to>
    <xdr:sp macro="" textlink="">
      <xdr:nvSpPr>
        <xdr:cNvPr id="66" name="フローチャート : 判断 65"/>
        <xdr:cNvSpPr/>
      </xdr:nvSpPr>
      <xdr:spPr>
        <a:xfrm>
          <a:off x="2857500" y="63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100042</xdr:rowOff>
    </xdr:from>
    <xdr:ext cx="469744" cy="259045"/>
    <xdr:sp macro="" textlink="">
      <xdr:nvSpPr>
        <xdr:cNvPr id="67" name="テキスト ボックス 66"/>
        <xdr:cNvSpPr txBox="1"/>
      </xdr:nvSpPr>
      <xdr:spPr>
        <a:xfrm>
          <a:off x="2673427" y="610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79807</xdr:rowOff>
    </xdr:from>
    <xdr:to>
      <xdr:col>2</xdr:col>
      <xdr:colOff>638175</xdr:colOff>
      <xdr:row>38</xdr:row>
      <xdr:rowOff>136042</xdr:rowOff>
    </xdr:to>
    <xdr:cxnSp macro="">
      <xdr:nvCxnSpPr>
        <xdr:cNvPr id="68" name="直線コネクタ 67"/>
        <xdr:cNvCxnSpPr/>
      </xdr:nvCxnSpPr>
      <xdr:spPr>
        <a:xfrm>
          <a:off x="1130300" y="6423457"/>
          <a:ext cx="889000" cy="22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86157</xdr:rowOff>
    </xdr:from>
    <xdr:to>
      <xdr:col>3</xdr:col>
      <xdr:colOff>3175</xdr:colOff>
      <xdr:row>37</xdr:row>
      <xdr:rowOff>16307</xdr:rowOff>
    </xdr:to>
    <xdr:sp macro="" textlink="">
      <xdr:nvSpPr>
        <xdr:cNvPr id="69" name="フローチャート : 判断 68"/>
        <xdr:cNvSpPr/>
      </xdr:nvSpPr>
      <xdr:spPr>
        <a:xfrm>
          <a:off x="1968500" y="625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32834</xdr:rowOff>
    </xdr:from>
    <xdr:ext cx="469744" cy="259045"/>
    <xdr:sp macro="" textlink="">
      <xdr:nvSpPr>
        <xdr:cNvPr id="70" name="テキスト ボックス 69"/>
        <xdr:cNvSpPr txBox="1"/>
      </xdr:nvSpPr>
      <xdr:spPr>
        <a:xfrm>
          <a:off x="1784427" y="60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15291</xdr:rowOff>
    </xdr:from>
    <xdr:to>
      <xdr:col>1</xdr:col>
      <xdr:colOff>485775</xdr:colOff>
      <xdr:row>35</xdr:row>
      <xdr:rowOff>116891</xdr:rowOff>
    </xdr:to>
    <xdr:sp macro="" textlink="">
      <xdr:nvSpPr>
        <xdr:cNvPr id="71" name="フローチャート : 判断 70"/>
        <xdr:cNvSpPr/>
      </xdr:nvSpPr>
      <xdr:spPr>
        <a:xfrm>
          <a:off x="1079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133418</xdr:rowOff>
    </xdr:from>
    <xdr:ext cx="469744" cy="259045"/>
    <xdr:sp macro="" textlink="">
      <xdr:nvSpPr>
        <xdr:cNvPr id="72" name="テキスト ボックス 71"/>
        <xdr:cNvSpPr txBox="1"/>
      </xdr:nvSpPr>
      <xdr:spPr>
        <a:xfrm>
          <a:off x="895427" y="579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93472</xdr:rowOff>
    </xdr:from>
    <xdr:to>
      <xdr:col>6</xdr:col>
      <xdr:colOff>561975</xdr:colOff>
      <xdr:row>39</xdr:row>
      <xdr:rowOff>23622</xdr:rowOff>
    </xdr:to>
    <xdr:sp macro="" textlink="">
      <xdr:nvSpPr>
        <xdr:cNvPr id="78" name="円/楕円 77"/>
        <xdr:cNvSpPr/>
      </xdr:nvSpPr>
      <xdr:spPr>
        <a:xfrm>
          <a:off x="4584700" y="660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8399</xdr:rowOff>
    </xdr:from>
    <xdr:ext cx="469744" cy="259045"/>
    <xdr:sp macro="" textlink="">
      <xdr:nvSpPr>
        <xdr:cNvPr id="79" name="議会費該当値テキスト"/>
        <xdr:cNvSpPr txBox="1"/>
      </xdr:nvSpPr>
      <xdr:spPr>
        <a:xfrm>
          <a:off x="4686300" y="652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2,990</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3861</xdr:rowOff>
    </xdr:from>
    <xdr:to>
      <xdr:col>5</xdr:col>
      <xdr:colOff>409575</xdr:colOff>
      <xdr:row>39</xdr:row>
      <xdr:rowOff>105461</xdr:rowOff>
    </xdr:to>
    <xdr:sp macro="" textlink="">
      <xdr:nvSpPr>
        <xdr:cNvPr id="80" name="円/楕円 79"/>
        <xdr:cNvSpPr/>
      </xdr:nvSpPr>
      <xdr:spPr>
        <a:xfrm>
          <a:off x="3746500" y="669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39</xdr:row>
      <xdr:rowOff>96588</xdr:rowOff>
    </xdr:from>
    <xdr:ext cx="469744" cy="259045"/>
    <xdr:sp macro="" textlink="">
      <xdr:nvSpPr>
        <xdr:cNvPr id="81" name="テキスト ボックス 80"/>
        <xdr:cNvSpPr txBox="1"/>
      </xdr:nvSpPr>
      <xdr:spPr>
        <a:xfrm>
          <a:off x="3562427" y="6783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2,811</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145135</xdr:rowOff>
    </xdr:from>
    <xdr:to>
      <xdr:col>4</xdr:col>
      <xdr:colOff>206375</xdr:colOff>
      <xdr:row>39</xdr:row>
      <xdr:rowOff>75285</xdr:rowOff>
    </xdr:to>
    <xdr:sp macro="" textlink="">
      <xdr:nvSpPr>
        <xdr:cNvPr id="82" name="円/楕円 81"/>
        <xdr:cNvSpPr/>
      </xdr:nvSpPr>
      <xdr:spPr>
        <a:xfrm>
          <a:off x="2857500" y="666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39</xdr:row>
      <xdr:rowOff>66412</xdr:rowOff>
    </xdr:from>
    <xdr:ext cx="469744" cy="259045"/>
    <xdr:sp macro="" textlink="">
      <xdr:nvSpPr>
        <xdr:cNvPr id="83" name="テキスト ボックス 82"/>
        <xdr:cNvSpPr txBox="1"/>
      </xdr:nvSpPr>
      <xdr:spPr>
        <a:xfrm>
          <a:off x="2673427" y="675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2,877</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85242</xdr:rowOff>
    </xdr:from>
    <xdr:to>
      <xdr:col>3</xdr:col>
      <xdr:colOff>3175</xdr:colOff>
      <xdr:row>39</xdr:row>
      <xdr:rowOff>15392</xdr:rowOff>
    </xdr:to>
    <xdr:sp macro="" textlink="">
      <xdr:nvSpPr>
        <xdr:cNvPr id="84" name="円/楕円 83"/>
        <xdr:cNvSpPr/>
      </xdr:nvSpPr>
      <xdr:spPr>
        <a:xfrm>
          <a:off x="1968500" y="660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39</xdr:row>
      <xdr:rowOff>6519</xdr:rowOff>
    </xdr:from>
    <xdr:ext cx="469744" cy="259045"/>
    <xdr:sp macro="" textlink="">
      <xdr:nvSpPr>
        <xdr:cNvPr id="85" name="テキスト ボックス 84"/>
        <xdr:cNvSpPr txBox="1"/>
      </xdr:nvSpPr>
      <xdr:spPr>
        <a:xfrm>
          <a:off x="1784427" y="669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29007</xdr:rowOff>
    </xdr:from>
    <xdr:to>
      <xdr:col>1</xdr:col>
      <xdr:colOff>485775</xdr:colOff>
      <xdr:row>37</xdr:row>
      <xdr:rowOff>130607</xdr:rowOff>
    </xdr:to>
    <xdr:sp macro="" textlink="">
      <xdr:nvSpPr>
        <xdr:cNvPr id="86" name="円/楕円 85"/>
        <xdr:cNvSpPr/>
      </xdr:nvSpPr>
      <xdr:spPr>
        <a:xfrm>
          <a:off x="1079500" y="637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121734</xdr:rowOff>
    </xdr:from>
    <xdr:ext cx="469744" cy="259045"/>
    <xdr:sp macro="" textlink="">
      <xdr:nvSpPr>
        <xdr:cNvPr id="87" name="テキスト ボックス 86"/>
        <xdr:cNvSpPr txBox="1"/>
      </xdr:nvSpPr>
      <xdr:spPr>
        <a:xfrm>
          <a:off x="895427" y="646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41,476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90342</xdr:rowOff>
    </xdr:from>
    <xdr:to>
      <xdr:col>6</xdr:col>
      <xdr:colOff>510540</xdr:colOff>
      <xdr:row>59</xdr:row>
      <xdr:rowOff>8879</xdr:rowOff>
    </xdr:to>
    <xdr:cxnSp macro="">
      <xdr:nvCxnSpPr>
        <xdr:cNvPr id="113" name="直線コネクタ 112"/>
        <xdr:cNvCxnSpPr/>
      </xdr:nvCxnSpPr>
      <xdr:spPr>
        <a:xfrm flipV="1">
          <a:off x="4633595" y="8662842"/>
          <a:ext cx="1270" cy="1461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12706</xdr:rowOff>
    </xdr:from>
    <xdr:ext cx="534377" cy="259045"/>
    <xdr:sp macro="" textlink="">
      <xdr:nvSpPr>
        <xdr:cNvPr id="114" name="総務費最小値テキスト"/>
        <xdr:cNvSpPr txBox="1"/>
      </xdr:nvSpPr>
      <xdr:spPr>
        <a:xfrm>
          <a:off x="4686300" y="1012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27,559</a:t>
          </a:r>
          <a:endParaRPr kumimoji="1" lang="ja-JP" altLang="en-US" sz="1000" b="1">
            <a:latin typeface="ＭＳ Ｐゴシック"/>
          </a:endParaRPr>
        </a:p>
      </xdr:txBody>
    </xdr:sp>
    <xdr:clientData/>
  </xdr:oneCellAnchor>
  <xdr:twoCellAnchor>
    <xdr:from>
      <xdr:col>6</xdr:col>
      <xdr:colOff>422275</xdr:colOff>
      <xdr:row>59</xdr:row>
      <xdr:rowOff>8879</xdr:rowOff>
    </xdr:from>
    <xdr:to>
      <xdr:col>6</xdr:col>
      <xdr:colOff>600075</xdr:colOff>
      <xdr:row>59</xdr:row>
      <xdr:rowOff>8879</xdr:rowOff>
    </xdr:to>
    <xdr:cxnSp macro="">
      <xdr:nvCxnSpPr>
        <xdr:cNvPr id="115" name="直線コネクタ 114"/>
        <xdr:cNvCxnSpPr/>
      </xdr:nvCxnSpPr>
      <xdr:spPr>
        <a:xfrm>
          <a:off x="4546600" y="1012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37019</xdr:rowOff>
    </xdr:from>
    <xdr:ext cx="599010" cy="259045"/>
    <xdr:sp macro="" textlink="">
      <xdr:nvSpPr>
        <xdr:cNvPr id="116" name="総務費最大値テキスト"/>
        <xdr:cNvSpPr txBox="1"/>
      </xdr:nvSpPr>
      <xdr:spPr>
        <a:xfrm>
          <a:off x="4686300" y="843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475,114</a:t>
          </a:r>
          <a:endParaRPr kumimoji="1" lang="ja-JP" altLang="en-US" sz="1000" b="1">
            <a:latin typeface="ＭＳ Ｐゴシック"/>
          </a:endParaRPr>
        </a:p>
      </xdr:txBody>
    </xdr:sp>
    <xdr:clientData/>
  </xdr:oneCellAnchor>
  <xdr:twoCellAnchor>
    <xdr:from>
      <xdr:col>6</xdr:col>
      <xdr:colOff>422275</xdr:colOff>
      <xdr:row>50</xdr:row>
      <xdr:rowOff>90342</xdr:rowOff>
    </xdr:from>
    <xdr:to>
      <xdr:col>6</xdr:col>
      <xdr:colOff>600075</xdr:colOff>
      <xdr:row>50</xdr:row>
      <xdr:rowOff>90342</xdr:rowOff>
    </xdr:to>
    <xdr:cxnSp macro="">
      <xdr:nvCxnSpPr>
        <xdr:cNvPr id="117" name="直線コネクタ 116"/>
        <xdr:cNvCxnSpPr/>
      </xdr:nvCxnSpPr>
      <xdr:spPr>
        <a:xfrm>
          <a:off x="4546600" y="8662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136144</xdr:rowOff>
    </xdr:from>
    <xdr:to>
      <xdr:col>6</xdr:col>
      <xdr:colOff>511175</xdr:colOff>
      <xdr:row>58</xdr:row>
      <xdr:rowOff>147192</xdr:rowOff>
    </xdr:to>
    <xdr:cxnSp macro="">
      <xdr:nvCxnSpPr>
        <xdr:cNvPr id="118" name="直線コネクタ 117"/>
        <xdr:cNvCxnSpPr/>
      </xdr:nvCxnSpPr>
      <xdr:spPr>
        <a:xfrm flipV="1">
          <a:off x="3797300" y="10080244"/>
          <a:ext cx="838200" cy="1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4720</xdr:rowOff>
    </xdr:from>
    <xdr:ext cx="534377" cy="259045"/>
    <xdr:sp macro="" textlink="">
      <xdr:nvSpPr>
        <xdr:cNvPr id="119" name="総務費平均値テキスト"/>
        <xdr:cNvSpPr txBox="1"/>
      </xdr:nvSpPr>
      <xdr:spPr>
        <a:xfrm>
          <a:off x="4686300" y="9777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153293</xdr:rowOff>
    </xdr:from>
    <xdr:to>
      <xdr:col>6</xdr:col>
      <xdr:colOff>561975</xdr:colOff>
      <xdr:row>58</xdr:row>
      <xdr:rowOff>83443</xdr:rowOff>
    </xdr:to>
    <xdr:sp macro="" textlink="">
      <xdr:nvSpPr>
        <xdr:cNvPr id="120" name="フローチャート : 判断 119"/>
        <xdr:cNvSpPr/>
      </xdr:nvSpPr>
      <xdr:spPr>
        <a:xfrm>
          <a:off x="4584700" y="992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147192</xdr:rowOff>
    </xdr:from>
    <xdr:to>
      <xdr:col>5</xdr:col>
      <xdr:colOff>358775</xdr:colOff>
      <xdr:row>58</xdr:row>
      <xdr:rowOff>152505</xdr:rowOff>
    </xdr:to>
    <xdr:cxnSp macro="">
      <xdr:nvCxnSpPr>
        <xdr:cNvPr id="121" name="直線コネクタ 120"/>
        <xdr:cNvCxnSpPr/>
      </xdr:nvCxnSpPr>
      <xdr:spPr>
        <a:xfrm flipV="1">
          <a:off x="2908300" y="10091292"/>
          <a:ext cx="889000" cy="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24540</xdr:rowOff>
    </xdr:from>
    <xdr:to>
      <xdr:col>5</xdr:col>
      <xdr:colOff>409575</xdr:colOff>
      <xdr:row>58</xdr:row>
      <xdr:rowOff>126140</xdr:rowOff>
    </xdr:to>
    <xdr:sp macro="" textlink="">
      <xdr:nvSpPr>
        <xdr:cNvPr id="122" name="フローチャート : 判断 121"/>
        <xdr:cNvSpPr/>
      </xdr:nvSpPr>
      <xdr:spPr>
        <a:xfrm>
          <a:off x="3746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142667</xdr:rowOff>
    </xdr:from>
    <xdr:ext cx="534377" cy="259045"/>
    <xdr:sp macro="" textlink="">
      <xdr:nvSpPr>
        <xdr:cNvPr id="123" name="テキスト ボックス 122"/>
        <xdr:cNvSpPr txBox="1"/>
      </xdr:nvSpPr>
      <xdr:spPr>
        <a:xfrm>
          <a:off x="3530111" y="974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152505</xdr:rowOff>
    </xdr:from>
    <xdr:to>
      <xdr:col>4</xdr:col>
      <xdr:colOff>155575</xdr:colOff>
      <xdr:row>58</xdr:row>
      <xdr:rowOff>158223</xdr:rowOff>
    </xdr:to>
    <xdr:cxnSp macro="">
      <xdr:nvCxnSpPr>
        <xdr:cNvPr id="124" name="直線コネクタ 123"/>
        <xdr:cNvCxnSpPr/>
      </xdr:nvCxnSpPr>
      <xdr:spPr>
        <a:xfrm flipV="1">
          <a:off x="2019300" y="10096605"/>
          <a:ext cx="889000" cy="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11571</xdr:rowOff>
    </xdr:from>
    <xdr:to>
      <xdr:col>4</xdr:col>
      <xdr:colOff>206375</xdr:colOff>
      <xdr:row>58</xdr:row>
      <xdr:rowOff>113171</xdr:rowOff>
    </xdr:to>
    <xdr:sp macro="" textlink="">
      <xdr:nvSpPr>
        <xdr:cNvPr id="125" name="フローチャート : 判断 124"/>
        <xdr:cNvSpPr/>
      </xdr:nvSpPr>
      <xdr:spPr>
        <a:xfrm>
          <a:off x="2857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129698</xdr:rowOff>
    </xdr:from>
    <xdr:ext cx="534377" cy="259045"/>
    <xdr:sp macro="" textlink="">
      <xdr:nvSpPr>
        <xdr:cNvPr id="126" name="テキスト ボックス 125"/>
        <xdr:cNvSpPr txBox="1"/>
      </xdr:nvSpPr>
      <xdr:spPr>
        <a:xfrm>
          <a:off x="2641111" y="973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149974</xdr:rowOff>
    </xdr:from>
    <xdr:to>
      <xdr:col>2</xdr:col>
      <xdr:colOff>638175</xdr:colOff>
      <xdr:row>58</xdr:row>
      <xdr:rowOff>158223</xdr:rowOff>
    </xdr:to>
    <xdr:cxnSp macro="">
      <xdr:nvCxnSpPr>
        <xdr:cNvPr id="127" name="直線コネクタ 126"/>
        <xdr:cNvCxnSpPr/>
      </xdr:nvCxnSpPr>
      <xdr:spPr>
        <a:xfrm>
          <a:off x="1130300" y="10094074"/>
          <a:ext cx="889000" cy="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167248</xdr:rowOff>
    </xdr:from>
    <xdr:to>
      <xdr:col>3</xdr:col>
      <xdr:colOff>3175</xdr:colOff>
      <xdr:row>58</xdr:row>
      <xdr:rowOff>97398</xdr:rowOff>
    </xdr:to>
    <xdr:sp macro="" textlink="">
      <xdr:nvSpPr>
        <xdr:cNvPr id="128" name="フローチャート : 判断 127"/>
        <xdr:cNvSpPr/>
      </xdr:nvSpPr>
      <xdr:spPr>
        <a:xfrm>
          <a:off x="1968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113925</xdr:rowOff>
    </xdr:from>
    <xdr:ext cx="534377" cy="259045"/>
    <xdr:sp macro="" textlink="">
      <xdr:nvSpPr>
        <xdr:cNvPr id="129" name="テキスト ボックス 128"/>
        <xdr:cNvSpPr txBox="1"/>
      </xdr:nvSpPr>
      <xdr:spPr>
        <a:xfrm>
          <a:off x="1752111" y="97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38967</xdr:rowOff>
    </xdr:from>
    <xdr:to>
      <xdr:col>1</xdr:col>
      <xdr:colOff>485775</xdr:colOff>
      <xdr:row>58</xdr:row>
      <xdr:rowOff>140567</xdr:rowOff>
    </xdr:to>
    <xdr:sp macro="" textlink="">
      <xdr:nvSpPr>
        <xdr:cNvPr id="130" name="フローチャート : 判断 129"/>
        <xdr:cNvSpPr/>
      </xdr:nvSpPr>
      <xdr:spPr>
        <a:xfrm>
          <a:off x="1079500" y="998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157094</xdr:rowOff>
    </xdr:from>
    <xdr:ext cx="534377" cy="259045"/>
    <xdr:sp macro="" textlink="">
      <xdr:nvSpPr>
        <xdr:cNvPr id="131" name="テキスト ボックス 130"/>
        <xdr:cNvSpPr txBox="1"/>
      </xdr:nvSpPr>
      <xdr:spPr>
        <a:xfrm>
          <a:off x="863111" y="975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85344</xdr:rowOff>
    </xdr:from>
    <xdr:to>
      <xdr:col>6</xdr:col>
      <xdr:colOff>561975</xdr:colOff>
      <xdr:row>59</xdr:row>
      <xdr:rowOff>15494</xdr:rowOff>
    </xdr:to>
    <xdr:sp macro="" textlink="">
      <xdr:nvSpPr>
        <xdr:cNvPr id="137" name="円/楕円 136"/>
        <xdr:cNvSpPr/>
      </xdr:nvSpPr>
      <xdr:spPr>
        <a:xfrm>
          <a:off x="4584700" y="1002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271</xdr:rowOff>
    </xdr:from>
    <xdr:ext cx="534377" cy="259045"/>
    <xdr:sp macro="" textlink="">
      <xdr:nvSpPr>
        <xdr:cNvPr id="138" name="総務費該当値テキスト"/>
        <xdr:cNvSpPr txBox="1"/>
      </xdr:nvSpPr>
      <xdr:spPr>
        <a:xfrm>
          <a:off x="4686300" y="994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41,089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96392</xdr:rowOff>
    </xdr:from>
    <xdr:to>
      <xdr:col>5</xdr:col>
      <xdr:colOff>409575</xdr:colOff>
      <xdr:row>59</xdr:row>
      <xdr:rowOff>26542</xdr:rowOff>
    </xdr:to>
    <xdr:sp macro="" textlink="">
      <xdr:nvSpPr>
        <xdr:cNvPr id="139" name="円/楕円 138"/>
        <xdr:cNvSpPr/>
      </xdr:nvSpPr>
      <xdr:spPr>
        <a:xfrm>
          <a:off x="3746500" y="1004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17669</xdr:rowOff>
    </xdr:from>
    <xdr:ext cx="534377" cy="259045"/>
    <xdr:sp macro="" textlink="">
      <xdr:nvSpPr>
        <xdr:cNvPr id="140" name="テキスト ボックス 139"/>
        <xdr:cNvSpPr txBox="1"/>
      </xdr:nvSpPr>
      <xdr:spPr>
        <a:xfrm>
          <a:off x="3530111" y="1013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37,706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101705</xdr:rowOff>
    </xdr:from>
    <xdr:to>
      <xdr:col>4</xdr:col>
      <xdr:colOff>206375</xdr:colOff>
      <xdr:row>59</xdr:row>
      <xdr:rowOff>31855</xdr:rowOff>
    </xdr:to>
    <xdr:sp macro="" textlink="">
      <xdr:nvSpPr>
        <xdr:cNvPr id="141" name="円/楕円 140"/>
        <xdr:cNvSpPr/>
      </xdr:nvSpPr>
      <xdr:spPr>
        <a:xfrm>
          <a:off x="2857500" y="1004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22982</xdr:rowOff>
    </xdr:from>
    <xdr:ext cx="534377" cy="259045"/>
    <xdr:sp macro="" textlink="">
      <xdr:nvSpPr>
        <xdr:cNvPr id="142" name="テキスト ボックス 141"/>
        <xdr:cNvSpPr txBox="1"/>
      </xdr:nvSpPr>
      <xdr:spPr>
        <a:xfrm>
          <a:off x="2641111" y="1013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36,079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107423</xdr:rowOff>
    </xdr:from>
    <xdr:to>
      <xdr:col>3</xdr:col>
      <xdr:colOff>3175</xdr:colOff>
      <xdr:row>59</xdr:row>
      <xdr:rowOff>37573</xdr:rowOff>
    </xdr:to>
    <xdr:sp macro="" textlink="">
      <xdr:nvSpPr>
        <xdr:cNvPr id="143" name="円/楕円 142"/>
        <xdr:cNvSpPr/>
      </xdr:nvSpPr>
      <xdr:spPr>
        <a:xfrm>
          <a:off x="1968500" y="1005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28700</xdr:rowOff>
    </xdr:from>
    <xdr:ext cx="534377" cy="259045"/>
    <xdr:sp macro="" textlink="">
      <xdr:nvSpPr>
        <xdr:cNvPr id="144" name="テキスト ボックス 143"/>
        <xdr:cNvSpPr txBox="1"/>
      </xdr:nvSpPr>
      <xdr:spPr>
        <a:xfrm>
          <a:off x="1752111" y="1014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34,328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99174</xdr:rowOff>
    </xdr:from>
    <xdr:to>
      <xdr:col>1</xdr:col>
      <xdr:colOff>485775</xdr:colOff>
      <xdr:row>59</xdr:row>
      <xdr:rowOff>29324</xdr:rowOff>
    </xdr:to>
    <xdr:sp macro="" textlink="">
      <xdr:nvSpPr>
        <xdr:cNvPr id="145" name="円/楕円 144"/>
        <xdr:cNvSpPr/>
      </xdr:nvSpPr>
      <xdr:spPr>
        <a:xfrm>
          <a:off x="1079500" y="1004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20451</xdr:rowOff>
    </xdr:from>
    <xdr:ext cx="534377" cy="259045"/>
    <xdr:sp macro="" textlink="">
      <xdr:nvSpPr>
        <xdr:cNvPr id="146" name="テキスト ボックス 145"/>
        <xdr:cNvSpPr txBox="1"/>
      </xdr:nvSpPr>
      <xdr:spPr>
        <a:xfrm>
          <a:off x="863111" y="1013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36,854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174,212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66" name="テキスト ボックス 165"/>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8" name="テキスト ボックス 167"/>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58387</xdr:rowOff>
    </xdr:from>
    <xdr:to>
      <xdr:col>6</xdr:col>
      <xdr:colOff>510540</xdr:colOff>
      <xdr:row>78</xdr:row>
      <xdr:rowOff>160023</xdr:rowOff>
    </xdr:to>
    <xdr:cxnSp macro="">
      <xdr:nvCxnSpPr>
        <xdr:cNvPr id="172" name="直線コネクタ 171"/>
        <xdr:cNvCxnSpPr/>
      </xdr:nvCxnSpPr>
      <xdr:spPr>
        <a:xfrm flipV="1">
          <a:off x="4633595" y="12231337"/>
          <a:ext cx="1270" cy="1301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163850</xdr:rowOff>
    </xdr:from>
    <xdr:ext cx="599010" cy="259045"/>
    <xdr:sp macro="" textlink="">
      <xdr:nvSpPr>
        <xdr:cNvPr id="173" name="民生費最小値テキスト"/>
        <xdr:cNvSpPr txBox="1"/>
      </xdr:nvSpPr>
      <xdr:spPr>
        <a:xfrm>
          <a:off x="4686300" y="1353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101,331</a:t>
          </a:r>
          <a:endParaRPr kumimoji="1" lang="ja-JP" altLang="en-US" sz="1000" b="1">
            <a:latin typeface="ＭＳ Ｐゴシック"/>
          </a:endParaRPr>
        </a:p>
      </xdr:txBody>
    </xdr:sp>
    <xdr:clientData/>
  </xdr:oneCellAnchor>
  <xdr:twoCellAnchor>
    <xdr:from>
      <xdr:col>6</xdr:col>
      <xdr:colOff>422275</xdr:colOff>
      <xdr:row>78</xdr:row>
      <xdr:rowOff>160023</xdr:rowOff>
    </xdr:from>
    <xdr:to>
      <xdr:col>6</xdr:col>
      <xdr:colOff>600075</xdr:colOff>
      <xdr:row>78</xdr:row>
      <xdr:rowOff>160023</xdr:rowOff>
    </xdr:to>
    <xdr:cxnSp macro="">
      <xdr:nvCxnSpPr>
        <xdr:cNvPr id="174" name="直線コネクタ 173"/>
        <xdr:cNvCxnSpPr/>
      </xdr:nvCxnSpPr>
      <xdr:spPr>
        <a:xfrm>
          <a:off x="4546600" y="1353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5064</xdr:rowOff>
    </xdr:from>
    <xdr:ext cx="690189" cy="259045"/>
    <xdr:sp macro="" textlink="">
      <xdr:nvSpPr>
        <xdr:cNvPr id="175" name="民生費最大値テキスト"/>
        <xdr:cNvSpPr txBox="1"/>
      </xdr:nvSpPr>
      <xdr:spPr>
        <a:xfrm>
          <a:off x="4686300" y="12006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1,297,197</a:t>
          </a:r>
          <a:endParaRPr kumimoji="1" lang="ja-JP" altLang="en-US" sz="1000" b="1">
            <a:latin typeface="ＭＳ Ｐゴシック"/>
          </a:endParaRPr>
        </a:p>
      </xdr:txBody>
    </xdr:sp>
    <xdr:clientData/>
  </xdr:oneCellAnchor>
  <xdr:twoCellAnchor>
    <xdr:from>
      <xdr:col>6</xdr:col>
      <xdr:colOff>422275</xdr:colOff>
      <xdr:row>71</xdr:row>
      <xdr:rowOff>58387</xdr:rowOff>
    </xdr:from>
    <xdr:to>
      <xdr:col>6</xdr:col>
      <xdr:colOff>600075</xdr:colOff>
      <xdr:row>71</xdr:row>
      <xdr:rowOff>58387</xdr:rowOff>
    </xdr:to>
    <xdr:cxnSp macro="">
      <xdr:nvCxnSpPr>
        <xdr:cNvPr id="176" name="直線コネクタ 175"/>
        <xdr:cNvCxnSpPr/>
      </xdr:nvCxnSpPr>
      <xdr:spPr>
        <a:xfrm>
          <a:off x="4546600" y="1223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109826</xdr:rowOff>
    </xdr:from>
    <xdr:to>
      <xdr:col>6</xdr:col>
      <xdr:colOff>511175</xdr:colOff>
      <xdr:row>78</xdr:row>
      <xdr:rowOff>121642</xdr:rowOff>
    </xdr:to>
    <xdr:cxnSp macro="">
      <xdr:nvCxnSpPr>
        <xdr:cNvPr id="177" name="直線コネクタ 176"/>
        <xdr:cNvCxnSpPr/>
      </xdr:nvCxnSpPr>
      <xdr:spPr>
        <a:xfrm flipV="1">
          <a:off x="3797300" y="13482926"/>
          <a:ext cx="838200" cy="1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59470</xdr:rowOff>
    </xdr:from>
    <xdr:ext cx="599010" cy="259045"/>
    <xdr:sp macro="" textlink="">
      <xdr:nvSpPr>
        <xdr:cNvPr id="178" name="民生費平均値テキスト"/>
        <xdr:cNvSpPr txBox="1"/>
      </xdr:nvSpPr>
      <xdr:spPr>
        <a:xfrm>
          <a:off x="4686300" y="132611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36593</xdr:rowOff>
    </xdr:from>
    <xdr:to>
      <xdr:col>6</xdr:col>
      <xdr:colOff>561975</xdr:colOff>
      <xdr:row>78</xdr:row>
      <xdr:rowOff>138193</xdr:rowOff>
    </xdr:to>
    <xdr:sp macro="" textlink="">
      <xdr:nvSpPr>
        <xdr:cNvPr id="179" name="フローチャート : 判断 178"/>
        <xdr:cNvSpPr/>
      </xdr:nvSpPr>
      <xdr:spPr>
        <a:xfrm>
          <a:off x="4584700" y="1340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121642</xdr:rowOff>
    </xdr:from>
    <xdr:to>
      <xdr:col>5</xdr:col>
      <xdr:colOff>358775</xdr:colOff>
      <xdr:row>78</xdr:row>
      <xdr:rowOff>129380</xdr:rowOff>
    </xdr:to>
    <xdr:cxnSp macro="">
      <xdr:nvCxnSpPr>
        <xdr:cNvPr id="180" name="直線コネクタ 179"/>
        <xdr:cNvCxnSpPr/>
      </xdr:nvCxnSpPr>
      <xdr:spPr>
        <a:xfrm flipV="1">
          <a:off x="2908300" y="13494742"/>
          <a:ext cx="889000" cy="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62533</xdr:rowOff>
    </xdr:from>
    <xdr:to>
      <xdr:col>5</xdr:col>
      <xdr:colOff>409575</xdr:colOff>
      <xdr:row>78</xdr:row>
      <xdr:rowOff>164133</xdr:rowOff>
    </xdr:to>
    <xdr:sp macro="" textlink="">
      <xdr:nvSpPr>
        <xdr:cNvPr id="181" name="フローチャート : 判断 180"/>
        <xdr:cNvSpPr/>
      </xdr:nvSpPr>
      <xdr:spPr>
        <a:xfrm>
          <a:off x="3746500" y="1343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9210</xdr:rowOff>
    </xdr:from>
    <xdr:ext cx="599010" cy="259045"/>
    <xdr:sp macro="" textlink="">
      <xdr:nvSpPr>
        <xdr:cNvPr id="182" name="テキスト ボックス 181"/>
        <xdr:cNvSpPr txBox="1"/>
      </xdr:nvSpPr>
      <xdr:spPr>
        <a:xfrm>
          <a:off x="3497794" y="1321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129380</xdr:rowOff>
    </xdr:from>
    <xdr:to>
      <xdr:col>4</xdr:col>
      <xdr:colOff>155575</xdr:colOff>
      <xdr:row>78</xdr:row>
      <xdr:rowOff>131688</xdr:rowOff>
    </xdr:to>
    <xdr:cxnSp macro="">
      <xdr:nvCxnSpPr>
        <xdr:cNvPr id="183" name="直線コネクタ 182"/>
        <xdr:cNvCxnSpPr/>
      </xdr:nvCxnSpPr>
      <xdr:spPr>
        <a:xfrm flipV="1">
          <a:off x="2019300" y="13502480"/>
          <a:ext cx="889000" cy="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69714</xdr:rowOff>
    </xdr:from>
    <xdr:to>
      <xdr:col>4</xdr:col>
      <xdr:colOff>206375</xdr:colOff>
      <xdr:row>78</xdr:row>
      <xdr:rowOff>171314</xdr:rowOff>
    </xdr:to>
    <xdr:sp macro="" textlink="">
      <xdr:nvSpPr>
        <xdr:cNvPr id="184" name="フローチャート : 判断 183"/>
        <xdr:cNvSpPr/>
      </xdr:nvSpPr>
      <xdr:spPr>
        <a:xfrm>
          <a:off x="2857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16391</xdr:rowOff>
    </xdr:from>
    <xdr:ext cx="599010" cy="259045"/>
    <xdr:sp macro="" textlink="">
      <xdr:nvSpPr>
        <xdr:cNvPr id="185" name="テキスト ボックス 184"/>
        <xdr:cNvSpPr txBox="1"/>
      </xdr:nvSpPr>
      <xdr:spPr>
        <a:xfrm>
          <a:off x="2608794" y="13218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131688</xdr:rowOff>
    </xdr:from>
    <xdr:to>
      <xdr:col>2</xdr:col>
      <xdr:colOff>638175</xdr:colOff>
      <xdr:row>78</xdr:row>
      <xdr:rowOff>133989</xdr:rowOff>
    </xdr:to>
    <xdr:cxnSp macro="">
      <xdr:nvCxnSpPr>
        <xdr:cNvPr id="186" name="直線コネクタ 185"/>
        <xdr:cNvCxnSpPr/>
      </xdr:nvCxnSpPr>
      <xdr:spPr>
        <a:xfrm flipV="1">
          <a:off x="1130300" y="13504788"/>
          <a:ext cx="889000" cy="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75763</xdr:rowOff>
    </xdr:from>
    <xdr:to>
      <xdr:col>3</xdr:col>
      <xdr:colOff>3175</xdr:colOff>
      <xdr:row>79</xdr:row>
      <xdr:rowOff>5913</xdr:rowOff>
    </xdr:to>
    <xdr:sp macro="" textlink="">
      <xdr:nvSpPr>
        <xdr:cNvPr id="187" name="フローチャート : 判断 186"/>
        <xdr:cNvSpPr/>
      </xdr:nvSpPr>
      <xdr:spPr>
        <a:xfrm>
          <a:off x="1968500" y="1344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22440</xdr:rowOff>
    </xdr:from>
    <xdr:ext cx="599010" cy="259045"/>
    <xdr:sp macro="" textlink="">
      <xdr:nvSpPr>
        <xdr:cNvPr id="188" name="テキスト ボックス 187"/>
        <xdr:cNvSpPr txBox="1"/>
      </xdr:nvSpPr>
      <xdr:spPr>
        <a:xfrm>
          <a:off x="1719794" y="13224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77112</xdr:rowOff>
    </xdr:from>
    <xdr:to>
      <xdr:col>1</xdr:col>
      <xdr:colOff>485775</xdr:colOff>
      <xdr:row>79</xdr:row>
      <xdr:rowOff>7262</xdr:rowOff>
    </xdr:to>
    <xdr:sp macro="" textlink="">
      <xdr:nvSpPr>
        <xdr:cNvPr id="189" name="フローチャート : 判断 188"/>
        <xdr:cNvSpPr/>
      </xdr:nvSpPr>
      <xdr:spPr>
        <a:xfrm>
          <a:off x="1079500" y="1345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23789</xdr:rowOff>
    </xdr:from>
    <xdr:ext cx="599010" cy="259045"/>
    <xdr:sp macro="" textlink="">
      <xdr:nvSpPr>
        <xdr:cNvPr id="190" name="テキスト ボックス 189"/>
        <xdr:cNvSpPr txBox="1"/>
      </xdr:nvSpPr>
      <xdr:spPr>
        <a:xfrm>
          <a:off x="830794" y="13225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59026</xdr:rowOff>
    </xdr:from>
    <xdr:to>
      <xdr:col>6</xdr:col>
      <xdr:colOff>561975</xdr:colOff>
      <xdr:row>78</xdr:row>
      <xdr:rowOff>160626</xdr:rowOff>
    </xdr:to>
    <xdr:sp macro="" textlink="">
      <xdr:nvSpPr>
        <xdr:cNvPr id="196" name="円/楕円 195"/>
        <xdr:cNvSpPr/>
      </xdr:nvSpPr>
      <xdr:spPr>
        <a:xfrm>
          <a:off x="4584700" y="1343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15021</xdr:rowOff>
    </xdr:from>
    <xdr:ext cx="599010" cy="259045"/>
    <xdr:sp macro="" textlink="">
      <xdr:nvSpPr>
        <xdr:cNvPr id="197" name="民生費該当値テキスト"/>
        <xdr:cNvSpPr txBox="1"/>
      </xdr:nvSpPr>
      <xdr:spPr>
        <a:xfrm>
          <a:off x="4686300" y="13388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147,444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70842</xdr:rowOff>
    </xdr:from>
    <xdr:to>
      <xdr:col>5</xdr:col>
      <xdr:colOff>409575</xdr:colOff>
      <xdr:row>79</xdr:row>
      <xdr:rowOff>992</xdr:rowOff>
    </xdr:to>
    <xdr:sp macro="" textlink="">
      <xdr:nvSpPr>
        <xdr:cNvPr id="198" name="円/楕円 197"/>
        <xdr:cNvSpPr/>
      </xdr:nvSpPr>
      <xdr:spPr>
        <a:xfrm>
          <a:off x="3746500" y="1344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163569</xdr:rowOff>
    </xdr:from>
    <xdr:ext cx="599010" cy="259045"/>
    <xdr:sp macro="" textlink="">
      <xdr:nvSpPr>
        <xdr:cNvPr id="199" name="テキスト ボックス 198"/>
        <xdr:cNvSpPr txBox="1"/>
      </xdr:nvSpPr>
      <xdr:spPr>
        <a:xfrm>
          <a:off x="3497794" y="13536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136,589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78580</xdr:rowOff>
    </xdr:from>
    <xdr:to>
      <xdr:col>4</xdr:col>
      <xdr:colOff>206375</xdr:colOff>
      <xdr:row>79</xdr:row>
      <xdr:rowOff>8730</xdr:rowOff>
    </xdr:to>
    <xdr:sp macro="" textlink="">
      <xdr:nvSpPr>
        <xdr:cNvPr id="200" name="円/楕円 199"/>
        <xdr:cNvSpPr/>
      </xdr:nvSpPr>
      <xdr:spPr>
        <a:xfrm>
          <a:off x="2857500" y="1345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171307</xdr:rowOff>
    </xdr:from>
    <xdr:ext cx="599010" cy="259045"/>
    <xdr:sp macro="" textlink="">
      <xdr:nvSpPr>
        <xdr:cNvPr id="201" name="テキスト ボックス 200"/>
        <xdr:cNvSpPr txBox="1"/>
      </xdr:nvSpPr>
      <xdr:spPr>
        <a:xfrm>
          <a:off x="2608794" y="13544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129,481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80888</xdr:rowOff>
    </xdr:from>
    <xdr:to>
      <xdr:col>3</xdr:col>
      <xdr:colOff>3175</xdr:colOff>
      <xdr:row>79</xdr:row>
      <xdr:rowOff>11038</xdr:rowOff>
    </xdr:to>
    <xdr:sp macro="" textlink="">
      <xdr:nvSpPr>
        <xdr:cNvPr id="202" name="円/楕円 201"/>
        <xdr:cNvSpPr/>
      </xdr:nvSpPr>
      <xdr:spPr>
        <a:xfrm>
          <a:off x="1968500" y="1345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2165</xdr:rowOff>
    </xdr:from>
    <xdr:ext cx="599010" cy="259045"/>
    <xdr:sp macro="" textlink="">
      <xdr:nvSpPr>
        <xdr:cNvPr id="203" name="テキスト ボックス 202"/>
        <xdr:cNvSpPr txBox="1"/>
      </xdr:nvSpPr>
      <xdr:spPr>
        <a:xfrm>
          <a:off x="1719794" y="1354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127,360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83189</xdr:rowOff>
    </xdr:from>
    <xdr:to>
      <xdr:col>1</xdr:col>
      <xdr:colOff>485775</xdr:colOff>
      <xdr:row>79</xdr:row>
      <xdr:rowOff>13339</xdr:rowOff>
    </xdr:to>
    <xdr:sp macro="" textlink="">
      <xdr:nvSpPr>
        <xdr:cNvPr id="204" name="円/楕円 203"/>
        <xdr:cNvSpPr/>
      </xdr:nvSpPr>
      <xdr:spPr>
        <a:xfrm>
          <a:off x="1079500" y="1345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4466</xdr:rowOff>
    </xdr:from>
    <xdr:ext cx="599010" cy="259045"/>
    <xdr:sp macro="" textlink="">
      <xdr:nvSpPr>
        <xdr:cNvPr id="205" name="テキスト ボックス 204"/>
        <xdr:cNvSpPr txBox="1"/>
      </xdr:nvSpPr>
      <xdr:spPr>
        <a:xfrm>
          <a:off x="830794" y="13549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125,247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121576</xdr:rowOff>
    </xdr:from>
    <xdr:to>
      <xdr:col>6</xdr:col>
      <xdr:colOff>510540</xdr:colOff>
      <xdr:row>98</xdr:row>
      <xdr:rowOff>53791</xdr:rowOff>
    </xdr:to>
    <xdr:cxnSp macro="">
      <xdr:nvCxnSpPr>
        <xdr:cNvPr id="231" name="直線コネクタ 230"/>
        <xdr:cNvCxnSpPr/>
      </xdr:nvCxnSpPr>
      <xdr:spPr>
        <a:xfrm flipV="1">
          <a:off x="4633595" y="15552076"/>
          <a:ext cx="1270" cy="1303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57618</xdr:rowOff>
    </xdr:from>
    <xdr:ext cx="534377" cy="259045"/>
    <xdr:sp macro="" textlink="">
      <xdr:nvSpPr>
        <xdr:cNvPr id="232" name="衛生費最小値テキスト"/>
        <xdr:cNvSpPr txBox="1"/>
      </xdr:nvSpPr>
      <xdr:spPr>
        <a:xfrm>
          <a:off x="4686300" y="1685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19,892</a:t>
          </a:r>
          <a:endParaRPr kumimoji="1" lang="ja-JP" altLang="en-US" sz="1000" b="1">
            <a:latin typeface="ＭＳ Ｐゴシック"/>
          </a:endParaRPr>
        </a:p>
      </xdr:txBody>
    </xdr:sp>
    <xdr:clientData/>
  </xdr:oneCellAnchor>
  <xdr:twoCellAnchor>
    <xdr:from>
      <xdr:col>6</xdr:col>
      <xdr:colOff>422275</xdr:colOff>
      <xdr:row>98</xdr:row>
      <xdr:rowOff>53791</xdr:rowOff>
    </xdr:from>
    <xdr:to>
      <xdr:col>6</xdr:col>
      <xdr:colOff>600075</xdr:colOff>
      <xdr:row>98</xdr:row>
      <xdr:rowOff>53791</xdr:rowOff>
    </xdr:to>
    <xdr:cxnSp macro="">
      <xdr:nvCxnSpPr>
        <xdr:cNvPr id="233" name="直線コネクタ 232"/>
        <xdr:cNvCxnSpPr/>
      </xdr:nvCxnSpPr>
      <xdr:spPr>
        <a:xfrm>
          <a:off x="4546600" y="1685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68253</xdr:rowOff>
    </xdr:from>
    <xdr:ext cx="599010" cy="259045"/>
    <xdr:sp macro="" textlink="">
      <xdr:nvSpPr>
        <xdr:cNvPr id="234" name="衛生費最大値テキスト"/>
        <xdr:cNvSpPr txBox="1"/>
      </xdr:nvSpPr>
      <xdr:spPr>
        <a:xfrm>
          <a:off x="4686300" y="1532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139,665</a:t>
          </a:r>
          <a:endParaRPr kumimoji="1" lang="ja-JP" altLang="en-US" sz="1000" b="1">
            <a:latin typeface="ＭＳ Ｐゴシック"/>
          </a:endParaRPr>
        </a:p>
      </xdr:txBody>
    </xdr:sp>
    <xdr:clientData/>
  </xdr:oneCellAnchor>
  <xdr:twoCellAnchor>
    <xdr:from>
      <xdr:col>6</xdr:col>
      <xdr:colOff>422275</xdr:colOff>
      <xdr:row>90</xdr:row>
      <xdr:rowOff>121576</xdr:rowOff>
    </xdr:from>
    <xdr:to>
      <xdr:col>6</xdr:col>
      <xdr:colOff>600075</xdr:colOff>
      <xdr:row>90</xdr:row>
      <xdr:rowOff>121576</xdr:rowOff>
    </xdr:to>
    <xdr:cxnSp macro="">
      <xdr:nvCxnSpPr>
        <xdr:cNvPr id="235" name="直線コネクタ 234"/>
        <xdr:cNvCxnSpPr/>
      </xdr:nvCxnSpPr>
      <xdr:spPr>
        <a:xfrm>
          <a:off x="4546600" y="1555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36579</xdr:rowOff>
    </xdr:from>
    <xdr:to>
      <xdr:col>6</xdr:col>
      <xdr:colOff>511175</xdr:colOff>
      <xdr:row>97</xdr:row>
      <xdr:rowOff>76367</xdr:rowOff>
    </xdr:to>
    <xdr:cxnSp macro="">
      <xdr:nvCxnSpPr>
        <xdr:cNvPr id="236" name="直線コネクタ 235"/>
        <xdr:cNvCxnSpPr/>
      </xdr:nvCxnSpPr>
      <xdr:spPr>
        <a:xfrm flipV="1">
          <a:off x="3797300" y="16667229"/>
          <a:ext cx="838200" cy="3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126277</xdr:rowOff>
    </xdr:from>
    <xdr:ext cx="534377" cy="259045"/>
    <xdr:sp macro="" textlink="">
      <xdr:nvSpPr>
        <xdr:cNvPr id="237" name="衛生費平均値テキスト"/>
        <xdr:cNvSpPr txBox="1"/>
      </xdr:nvSpPr>
      <xdr:spPr>
        <a:xfrm>
          <a:off x="4686300" y="16414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103400</xdr:rowOff>
    </xdr:from>
    <xdr:to>
      <xdr:col>6</xdr:col>
      <xdr:colOff>561975</xdr:colOff>
      <xdr:row>97</xdr:row>
      <xdr:rowOff>33550</xdr:rowOff>
    </xdr:to>
    <xdr:sp macro="" textlink="">
      <xdr:nvSpPr>
        <xdr:cNvPr id="238" name="フローチャート : 判断 237"/>
        <xdr:cNvSpPr/>
      </xdr:nvSpPr>
      <xdr:spPr>
        <a:xfrm>
          <a:off x="4584700" y="165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76367</xdr:rowOff>
    </xdr:from>
    <xdr:to>
      <xdr:col>5</xdr:col>
      <xdr:colOff>358775</xdr:colOff>
      <xdr:row>97</xdr:row>
      <xdr:rowOff>153970</xdr:rowOff>
    </xdr:to>
    <xdr:cxnSp macro="">
      <xdr:nvCxnSpPr>
        <xdr:cNvPr id="239" name="直線コネクタ 238"/>
        <xdr:cNvCxnSpPr/>
      </xdr:nvCxnSpPr>
      <xdr:spPr>
        <a:xfrm flipV="1">
          <a:off x="2908300" y="16707017"/>
          <a:ext cx="889000" cy="7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162347</xdr:rowOff>
    </xdr:from>
    <xdr:to>
      <xdr:col>5</xdr:col>
      <xdr:colOff>409575</xdr:colOff>
      <xdr:row>97</xdr:row>
      <xdr:rowOff>92497</xdr:rowOff>
    </xdr:to>
    <xdr:sp macro="" textlink="">
      <xdr:nvSpPr>
        <xdr:cNvPr id="240" name="フローチャート : 判断 239"/>
        <xdr:cNvSpPr/>
      </xdr:nvSpPr>
      <xdr:spPr>
        <a:xfrm>
          <a:off x="3746500" y="1662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109024</xdr:rowOff>
    </xdr:from>
    <xdr:ext cx="534377" cy="259045"/>
    <xdr:sp macro="" textlink="">
      <xdr:nvSpPr>
        <xdr:cNvPr id="241" name="テキスト ボックス 240"/>
        <xdr:cNvSpPr txBox="1"/>
      </xdr:nvSpPr>
      <xdr:spPr>
        <a:xfrm>
          <a:off x="3530111" y="1639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144773</xdr:rowOff>
    </xdr:from>
    <xdr:to>
      <xdr:col>4</xdr:col>
      <xdr:colOff>155575</xdr:colOff>
      <xdr:row>97</xdr:row>
      <xdr:rowOff>153970</xdr:rowOff>
    </xdr:to>
    <xdr:cxnSp macro="">
      <xdr:nvCxnSpPr>
        <xdr:cNvPr id="242" name="直線コネクタ 241"/>
        <xdr:cNvCxnSpPr/>
      </xdr:nvCxnSpPr>
      <xdr:spPr>
        <a:xfrm>
          <a:off x="2019300" y="16775423"/>
          <a:ext cx="889000" cy="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151940</xdr:rowOff>
    </xdr:from>
    <xdr:to>
      <xdr:col>4</xdr:col>
      <xdr:colOff>206375</xdr:colOff>
      <xdr:row>97</xdr:row>
      <xdr:rowOff>82090</xdr:rowOff>
    </xdr:to>
    <xdr:sp macro="" textlink="">
      <xdr:nvSpPr>
        <xdr:cNvPr id="243" name="フローチャート : 判断 242"/>
        <xdr:cNvSpPr/>
      </xdr:nvSpPr>
      <xdr:spPr>
        <a:xfrm>
          <a:off x="2857500" y="1661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98617</xdr:rowOff>
    </xdr:from>
    <xdr:ext cx="534377" cy="259045"/>
    <xdr:sp macro="" textlink="">
      <xdr:nvSpPr>
        <xdr:cNvPr id="244" name="テキスト ボックス 243"/>
        <xdr:cNvSpPr txBox="1"/>
      </xdr:nvSpPr>
      <xdr:spPr>
        <a:xfrm>
          <a:off x="2641111" y="1638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141987</xdr:rowOff>
    </xdr:from>
    <xdr:to>
      <xdr:col>2</xdr:col>
      <xdr:colOff>638175</xdr:colOff>
      <xdr:row>97</xdr:row>
      <xdr:rowOff>144773</xdr:rowOff>
    </xdr:to>
    <xdr:cxnSp macro="">
      <xdr:nvCxnSpPr>
        <xdr:cNvPr id="245" name="直線コネクタ 244"/>
        <xdr:cNvCxnSpPr/>
      </xdr:nvCxnSpPr>
      <xdr:spPr>
        <a:xfrm>
          <a:off x="1130300" y="16772637"/>
          <a:ext cx="889000" cy="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1118</xdr:rowOff>
    </xdr:from>
    <xdr:to>
      <xdr:col>3</xdr:col>
      <xdr:colOff>3175</xdr:colOff>
      <xdr:row>97</xdr:row>
      <xdr:rowOff>102718</xdr:rowOff>
    </xdr:to>
    <xdr:sp macro="" textlink="">
      <xdr:nvSpPr>
        <xdr:cNvPr id="246" name="フローチャート : 判断 245"/>
        <xdr:cNvSpPr/>
      </xdr:nvSpPr>
      <xdr:spPr>
        <a:xfrm>
          <a:off x="1968500" y="1663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119245</xdr:rowOff>
    </xdr:from>
    <xdr:ext cx="534377" cy="259045"/>
    <xdr:sp macro="" textlink="">
      <xdr:nvSpPr>
        <xdr:cNvPr id="247" name="テキスト ボックス 246"/>
        <xdr:cNvSpPr txBox="1"/>
      </xdr:nvSpPr>
      <xdr:spPr>
        <a:xfrm>
          <a:off x="1752111" y="1640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163761</xdr:rowOff>
    </xdr:from>
    <xdr:to>
      <xdr:col>1</xdr:col>
      <xdr:colOff>485775</xdr:colOff>
      <xdr:row>97</xdr:row>
      <xdr:rowOff>93911</xdr:rowOff>
    </xdr:to>
    <xdr:sp macro="" textlink="">
      <xdr:nvSpPr>
        <xdr:cNvPr id="248" name="フローチャート : 判断 247"/>
        <xdr:cNvSpPr/>
      </xdr:nvSpPr>
      <xdr:spPr>
        <a:xfrm>
          <a:off x="1079500" y="166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110438</xdr:rowOff>
    </xdr:from>
    <xdr:ext cx="534377" cy="259045"/>
    <xdr:sp macro="" textlink="">
      <xdr:nvSpPr>
        <xdr:cNvPr id="249" name="テキスト ボックス 248"/>
        <xdr:cNvSpPr txBox="1"/>
      </xdr:nvSpPr>
      <xdr:spPr>
        <a:xfrm>
          <a:off x="863111" y="1639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157229</xdr:rowOff>
    </xdr:from>
    <xdr:to>
      <xdr:col>6</xdr:col>
      <xdr:colOff>561975</xdr:colOff>
      <xdr:row>97</xdr:row>
      <xdr:rowOff>87379</xdr:rowOff>
    </xdr:to>
    <xdr:sp macro="" textlink="">
      <xdr:nvSpPr>
        <xdr:cNvPr id="255" name="円/楕円 254"/>
        <xdr:cNvSpPr/>
      </xdr:nvSpPr>
      <xdr:spPr>
        <a:xfrm>
          <a:off x="4584700" y="1661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135656</xdr:rowOff>
    </xdr:from>
    <xdr:ext cx="534377" cy="259045"/>
    <xdr:sp macro="" textlink="">
      <xdr:nvSpPr>
        <xdr:cNvPr id="256" name="衛生費該当値テキスト"/>
        <xdr:cNvSpPr txBox="1"/>
      </xdr:nvSpPr>
      <xdr:spPr>
        <a:xfrm>
          <a:off x="4686300" y="1659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37,223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25567</xdr:rowOff>
    </xdr:from>
    <xdr:to>
      <xdr:col>5</xdr:col>
      <xdr:colOff>409575</xdr:colOff>
      <xdr:row>97</xdr:row>
      <xdr:rowOff>127167</xdr:rowOff>
    </xdr:to>
    <xdr:sp macro="" textlink="">
      <xdr:nvSpPr>
        <xdr:cNvPr id="257" name="円/楕円 256"/>
        <xdr:cNvSpPr/>
      </xdr:nvSpPr>
      <xdr:spPr>
        <a:xfrm>
          <a:off x="3746500" y="1665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118294</xdr:rowOff>
    </xdr:from>
    <xdr:ext cx="534377" cy="259045"/>
    <xdr:sp macro="" textlink="">
      <xdr:nvSpPr>
        <xdr:cNvPr id="258" name="テキスト ボックス 257"/>
        <xdr:cNvSpPr txBox="1"/>
      </xdr:nvSpPr>
      <xdr:spPr>
        <a:xfrm>
          <a:off x="3530111" y="1674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33,568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103170</xdr:rowOff>
    </xdr:from>
    <xdr:to>
      <xdr:col>4</xdr:col>
      <xdr:colOff>206375</xdr:colOff>
      <xdr:row>98</xdr:row>
      <xdr:rowOff>33320</xdr:rowOff>
    </xdr:to>
    <xdr:sp macro="" textlink="">
      <xdr:nvSpPr>
        <xdr:cNvPr id="259" name="円/楕円 258"/>
        <xdr:cNvSpPr/>
      </xdr:nvSpPr>
      <xdr:spPr>
        <a:xfrm>
          <a:off x="2857500" y="167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24447</xdr:rowOff>
    </xdr:from>
    <xdr:ext cx="534377" cy="259045"/>
    <xdr:sp macro="" textlink="">
      <xdr:nvSpPr>
        <xdr:cNvPr id="260" name="テキスト ボックス 259"/>
        <xdr:cNvSpPr txBox="1"/>
      </xdr:nvSpPr>
      <xdr:spPr>
        <a:xfrm>
          <a:off x="2641111" y="168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26,439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93973</xdr:rowOff>
    </xdr:from>
    <xdr:to>
      <xdr:col>3</xdr:col>
      <xdr:colOff>3175</xdr:colOff>
      <xdr:row>98</xdr:row>
      <xdr:rowOff>24123</xdr:rowOff>
    </xdr:to>
    <xdr:sp macro="" textlink="">
      <xdr:nvSpPr>
        <xdr:cNvPr id="261" name="円/楕円 260"/>
        <xdr:cNvSpPr/>
      </xdr:nvSpPr>
      <xdr:spPr>
        <a:xfrm>
          <a:off x="1968500" y="1672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15250</xdr:rowOff>
    </xdr:from>
    <xdr:ext cx="534377" cy="259045"/>
    <xdr:sp macro="" textlink="">
      <xdr:nvSpPr>
        <xdr:cNvPr id="262" name="テキスト ボックス 261"/>
        <xdr:cNvSpPr txBox="1"/>
      </xdr:nvSpPr>
      <xdr:spPr>
        <a:xfrm>
          <a:off x="1752111" y="1681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27,284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91187</xdr:rowOff>
    </xdr:from>
    <xdr:to>
      <xdr:col>1</xdr:col>
      <xdr:colOff>485775</xdr:colOff>
      <xdr:row>98</xdr:row>
      <xdr:rowOff>21337</xdr:rowOff>
    </xdr:to>
    <xdr:sp macro="" textlink="">
      <xdr:nvSpPr>
        <xdr:cNvPr id="263" name="円/楕円 262"/>
        <xdr:cNvSpPr/>
      </xdr:nvSpPr>
      <xdr:spPr>
        <a:xfrm>
          <a:off x="1079500" y="1672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12464</xdr:rowOff>
    </xdr:from>
    <xdr:ext cx="534377" cy="259045"/>
    <xdr:sp macro="" textlink="">
      <xdr:nvSpPr>
        <xdr:cNvPr id="264" name="テキスト ボックス 263"/>
        <xdr:cNvSpPr txBox="1"/>
      </xdr:nvSpPr>
      <xdr:spPr>
        <a:xfrm>
          <a:off x="863111" y="1681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27,540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121666</xdr:rowOff>
    </xdr:from>
    <xdr:to>
      <xdr:col>15</xdr:col>
      <xdr:colOff>180340</xdr:colOff>
      <xdr:row>39</xdr:row>
      <xdr:rowOff>44450</xdr:rowOff>
    </xdr:to>
    <xdr:cxnSp macro="">
      <xdr:nvCxnSpPr>
        <xdr:cNvPr id="288" name="直線コネクタ 287"/>
        <xdr:cNvCxnSpPr/>
      </xdr:nvCxnSpPr>
      <xdr:spPr>
        <a:xfrm flipV="1">
          <a:off x="10475595" y="5265166"/>
          <a:ext cx="1270" cy="1465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68343</xdr:rowOff>
    </xdr:from>
    <xdr:ext cx="534377" cy="259045"/>
    <xdr:sp macro="" textlink="">
      <xdr:nvSpPr>
        <xdr:cNvPr id="291" name="労働費最大値テキスト"/>
        <xdr:cNvSpPr txBox="1"/>
      </xdr:nvSpPr>
      <xdr:spPr>
        <a:xfrm>
          <a:off x="10528300" y="504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11,542</a:t>
          </a:r>
          <a:endParaRPr kumimoji="1" lang="ja-JP" altLang="en-US" sz="1000" b="1">
            <a:latin typeface="ＭＳ Ｐゴシック"/>
          </a:endParaRPr>
        </a:p>
      </xdr:txBody>
    </xdr:sp>
    <xdr:clientData/>
  </xdr:oneCellAnchor>
  <xdr:twoCellAnchor>
    <xdr:from>
      <xdr:col>15</xdr:col>
      <xdr:colOff>92075</xdr:colOff>
      <xdr:row>30</xdr:row>
      <xdr:rowOff>121666</xdr:rowOff>
    </xdr:from>
    <xdr:to>
      <xdr:col>15</xdr:col>
      <xdr:colOff>269875</xdr:colOff>
      <xdr:row>30</xdr:row>
      <xdr:rowOff>121666</xdr:rowOff>
    </xdr:to>
    <xdr:cxnSp macro="">
      <xdr:nvCxnSpPr>
        <xdr:cNvPr id="292" name="直線コネクタ 291"/>
        <xdr:cNvCxnSpPr/>
      </xdr:nvCxnSpPr>
      <xdr:spPr>
        <a:xfrm>
          <a:off x="10388600" y="526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134874</xdr:rowOff>
    </xdr:from>
    <xdr:to>
      <xdr:col>15</xdr:col>
      <xdr:colOff>180975</xdr:colOff>
      <xdr:row>39</xdr:row>
      <xdr:rowOff>762</xdr:rowOff>
    </xdr:to>
    <xdr:cxnSp macro="">
      <xdr:nvCxnSpPr>
        <xdr:cNvPr id="293" name="直線コネクタ 292"/>
        <xdr:cNvCxnSpPr/>
      </xdr:nvCxnSpPr>
      <xdr:spPr>
        <a:xfrm>
          <a:off x="9639300" y="6649974"/>
          <a:ext cx="8382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32021</xdr:rowOff>
    </xdr:from>
    <xdr:ext cx="469744" cy="259045"/>
    <xdr:sp macro="" textlink="">
      <xdr:nvSpPr>
        <xdr:cNvPr id="294" name="労働費平均値テキスト"/>
        <xdr:cNvSpPr txBox="1"/>
      </xdr:nvSpPr>
      <xdr:spPr>
        <a:xfrm>
          <a:off x="10528300" y="637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9144</xdr:rowOff>
    </xdr:from>
    <xdr:to>
      <xdr:col>15</xdr:col>
      <xdr:colOff>231775</xdr:colOff>
      <xdr:row>38</xdr:row>
      <xdr:rowOff>110744</xdr:rowOff>
    </xdr:to>
    <xdr:sp macro="" textlink="">
      <xdr:nvSpPr>
        <xdr:cNvPr id="295" name="フローチャート : 判断 294"/>
        <xdr:cNvSpPr/>
      </xdr:nvSpPr>
      <xdr:spPr>
        <a:xfrm>
          <a:off x="10426700" y="65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102489</xdr:rowOff>
    </xdr:from>
    <xdr:to>
      <xdr:col>14</xdr:col>
      <xdr:colOff>28575</xdr:colOff>
      <xdr:row>38</xdr:row>
      <xdr:rowOff>134874</xdr:rowOff>
    </xdr:to>
    <xdr:cxnSp macro="">
      <xdr:nvCxnSpPr>
        <xdr:cNvPr id="296" name="直線コネクタ 295"/>
        <xdr:cNvCxnSpPr/>
      </xdr:nvCxnSpPr>
      <xdr:spPr>
        <a:xfrm>
          <a:off x="8750300" y="6617589"/>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7874</xdr:rowOff>
    </xdr:from>
    <xdr:to>
      <xdr:col>14</xdr:col>
      <xdr:colOff>79375</xdr:colOff>
      <xdr:row>38</xdr:row>
      <xdr:rowOff>109474</xdr:rowOff>
    </xdr:to>
    <xdr:sp macro="" textlink="">
      <xdr:nvSpPr>
        <xdr:cNvPr id="297" name="フローチャート : 判断 296"/>
        <xdr:cNvSpPr/>
      </xdr:nvSpPr>
      <xdr:spPr>
        <a:xfrm>
          <a:off x="9588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126001</xdr:rowOff>
    </xdr:from>
    <xdr:ext cx="469744" cy="259045"/>
    <xdr:sp macro="" textlink="">
      <xdr:nvSpPr>
        <xdr:cNvPr id="298" name="テキスト ボックス 297"/>
        <xdr:cNvSpPr txBox="1"/>
      </xdr:nvSpPr>
      <xdr:spPr>
        <a:xfrm>
          <a:off x="9404427" y="629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85471</xdr:rowOff>
    </xdr:from>
    <xdr:to>
      <xdr:col>12</xdr:col>
      <xdr:colOff>511175</xdr:colOff>
      <xdr:row>38</xdr:row>
      <xdr:rowOff>102489</xdr:rowOff>
    </xdr:to>
    <xdr:cxnSp macro="">
      <xdr:nvCxnSpPr>
        <xdr:cNvPr id="299" name="直線コネクタ 298"/>
        <xdr:cNvCxnSpPr/>
      </xdr:nvCxnSpPr>
      <xdr:spPr>
        <a:xfrm>
          <a:off x="7861300" y="6600571"/>
          <a:ext cx="889000" cy="1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139319</xdr:rowOff>
    </xdr:from>
    <xdr:to>
      <xdr:col>12</xdr:col>
      <xdr:colOff>561975</xdr:colOff>
      <xdr:row>38</xdr:row>
      <xdr:rowOff>69469</xdr:rowOff>
    </xdr:to>
    <xdr:sp macro="" textlink="">
      <xdr:nvSpPr>
        <xdr:cNvPr id="300" name="フローチャート : 判断 299"/>
        <xdr:cNvSpPr/>
      </xdr:nvSpPr>
      <xdr:spPr>
        <a:xfrm>
          <a:off x="8699500" y="64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85996</xdr:rowOff>
    </xdr:from>
    <xdr:ext cx="469744" cy="259045"/>
    <xdr:sp macro="" textlink="">
      <xdr:nvSpPr>
        <xdr:cNvPr id="301" name="テキスト ボックス 300"/>
        <xdr:cNvSpPr txBox="1"/>
      </xdr:nvSpPr>
      <xdr:spPr>
        <a:xfrm>
          <a:off x="8515427" y="625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146558</xdr:rowOff>
    </xdr:from>
    <xdr:to>
      <xdr:col>11</xdr:col>
      <xdr:colOff>307975</xdr:colOff>
      <xdr:row>38</xdr:row>
      <xdr:rowOff>85471</xdr:rowOff>
    </xdr:to>
    <xdr:cxnSp macro="">
      <xdr:nvCxnSpPr>
        <xdr:cNvPr id="302" name="直線コネクタ 301"/>
        <xdr:cNvCxnSpPr/>
      </xdr:nvCxnSpPr>
      <xdr:spPr>
        <a:xfrm>
          <a:off x="6972300" y="6490208"/>
          <a:ext cx="889000" cy="1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96647</xdr:rowOff>
    </xdr:from>
    <xdr:to>
      <xdr:col>11</xdr:col>
      <xdr:colOff>358775</xdr:colOff>
      <xdr:row>38</xdr:row>
      <xdr:rowOff>26797</xdr:rowOff>
    </xdr:to>
    <xdr:sp macro="" textlink="">
      <xdr:nvSpPr>
        <xdr:cNvPr id="303" name="フローチャート : 判断 302"/>
        <xdr:cNvSpPr/>
      </xdr:nvSpPr>
      <xdr:spPr>
        <a:xfrm>
          <a:off x="7810500" y="644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43324</xdr:rowOff>
    </xdr:from>
    <xdr:ext cx="469744" cy="259045"/>
    <xdr:sp macro="" textlink="">
      <xdr:nvSpPr>
        <xdr:cNvPr id="304" name="テキスト ボックス 303"/>
        <xdr:cNvSpPr txBox="1"/>
      </xdr:nvSpPr>
      <xdr:spPr>
        <a:xfrm>
          <a:off x="7626427" y="621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144018</xdr:rowOff>
    </xdr:from>
    <xdr:to>
      <xdr:col>10</xdr:col>
      <xdr:colOff>155575</xdr:colOff>
      <xdr:row>37</xdr:row>
      <xdr:rowOff>74168</xdr:rowOff>
    </xdr:to>
    <xdr:sp macro="" textlink="">
      <xdr:nvSpPr>
        <xdr:cNvPr id="305" name="フローチャート : 判断 304"/>
        <xdr:cNvSpPr/>
      </xdr:nvSpPr>
      <xdr:spPr>
        <a:xfrm>
          <a:off x="6921500" y="631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90695</xdr:rowOff>
    </xdr:from>
    <xdr:ext cx="469744" cy="259045"/>
    <xdr:sp macro="" textlink="">
      <xdr:nvSpPr>
        <xdr:cNvPr id="306" name="テキスト ボックス 305"/>
        <xdr:cNvSpPr txBox="1"/>
      </xdr:nvSpPr>
      <xdr:spPr>
        <a:xfrm>
          <a:off x="6737427" y="609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121412</xdr:rowOff>
    </xdr:from>
    <xdr:to>
      <xdr:col>15</xdr:col>
      <xdr:colOff>231775</xdr:colOff>
      <xdr:row>39</xdr:row>
      <xdr:rowOff>51562</xdr:rowOff>
    </xdr:to>
    <xdr:sp macro="" textlink="">
      <xdr:nvSpPr>
        <xdr:cNvPr id="312" name="円/楕円 311"/>
        <xdr:cNvSpPr/>
      </xdr:nvSpPr>
      <xdr:spPr>
        <a:xfrm>
          <a:off x="10426700" y="66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36339</xdr:rowOff>
    </xdr:from>
    <xdr:ext cx="378565" cy="259045"/>
    <xdr:sp macro="" textlink="">
      <xdr:nvSpPr>
        <xdr:cNvPr id="313" name="労働費該当値テキスト"/>
        <xdr:cNvSpPr txBox="1"/>
      </xdr:nvSpPr>
      <xdr:spPr>
        <a:xfrm>
          <a:off x="10528300" y="6551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84074</xdr:rowOff>
    </xdr:from>
    <xdr:to>
      <xdr:col>14</xdr:col>
      <xdr:colOff>79375</xdr:colOff>
      <xdr:row>39</xdr:row>
      <xdr:rowOff>14224</xdr:rowOff>
    </xdr:to>
    <xdr:sp macro="" textlink="">
      <xdr:nvSpPr>
        <xdr:cNvPr id="314" name="円/楕円 313"/>
        <xdr:cNvSpPr/>
      </xdr:nvSpPr>
      <xdr:spPr>
        <a:xfrm>
          <a:off x="9588500" y="659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5351</xdr:rowOff>
    </xdr:from>
    <xdr:ext cx="378565" cy="259045"/>
    <xdr:sp macro="" textlink="">
      <xdr:nvSpPr>
        <xdr:cNvPr id="315" name="テキスト ボックス 314"/>
        <xdr:cNvSpPr txBox="1"/>
      </xdr:nvSpPr>
      <xdr:spPr>
        <a:xfrm>
          <a:off x="9450017" y="6691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51689</xdr:rowOff>
    </xdr:from>
    <xdr:to>
      <xdr:col>12</xdr:col>
      <xdr:colOff>561975</xdr:colOff>
      <xdr:row>38</xdr:row>
      <xdr:rowOff>153289</xdr:rowOff>
    </xdr:to>
    <xdr:sp macro="" textlink="">
      <xdr:nvSpPr>
        <xdr:cNvPr id="316" name="円/楕円 315"/>
        <xdr:cNvSpPr/>
      </xdr:nvSpPr>
      <xdr:spPr>
        <a:xfrm>
          <a:off x="8699500" y="656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144416</xdr:rowOff>
    </xdr:from>
    <xdr:ext cx="378565" cy="259045"/>
    <xdr:sp macro="" textlink="">
      <xdr:nvSpPr>
        <xdr:cNvPr id="317" name="テキスト ボックス 316"/>
        <xdr:cNvSpPr txBox="1"/>
      </xdr:nvSpPr>
      <xdr:spPr>
        <a:xfrm>
          <a:off x="8561017" y="6659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34671</xdr:rowOff>
    </xdr:from>
    <xdr:to>
      <xdr:col>11</xdr:col>
      <xdr:colOff>358775</xdr:colOff>
      <xdr:row>38</xdr:row>
      <xdr:rowOff>136271</xdr:rowOff>
    </xdr:to>
    <xdr:sp macro="" textlink="">
      <xdr:nvSpPr>
        <xdr:cNvPr id="318" name="円/楕円 317"/>
        <xdr:cNvSpPr/>
      </xdr:nvSpPr>
      <xdr:spPr>
        <a:xfrm>
          <a:off x="7810500" y="654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127398</xdr:rowOff>
    </xdr:from>
    <xdr:ext cx="469744" cy="259045"/>
    <xdr:sp macro="" textlink="">
      <xdr:nvSpPr>
        <xdr:cNvPr id="319" name="テキスト ボックス 318"/>
        <xdr:cNvSpPr txBox="1"/>
      </xdr:nvSpPr>
      <xdr:spPr>
        <a:xfrm>
          <a:off x="7626427" y="664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95758</xdr:rowOff>
    </xdr:from>
    <xdr:to>
      <xdr:col>10</xdr:col>
      <xdr:colOff>155575</xdr:colOff>
      <xdr:row>38</xdr:row>
      <xdr:rowOff>25908</xdr:rowOff>
    </xdr:to>
    <xdr:sp macro="" textlink="">
      <xdr:nvSpPr>
        <xdr:cNvPr id="320" name="円/楕円 319"/>
        <xdr:cNvSpPr/>
      </xdr:nvSpPr>
      <xdr:spPr>
        <a:xfrm>
          <a:off x="6921500" y="643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17035</xdr:rowOff>
    </xdr:from>
    <xdr:ext cx="469744" cy="259045"/>
    <xdr:sp macro="" textlink="">
      <xdr:nvSpPr>
        <xdr:cNvPr id="321" name="テキスト ボックス 320"/>
        <xdr:cNvSpPr txBox="1"/>
      </xdr:nvSpPr>
      <xdr:spPr>
        <a:xfrm>
          <a:off x="6737427" y="6532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115360</xdr:rowOff>
    </xdr:from>
    <xdr:to>
      <xdr:col>15</xdr:col>
      <xdr:colOff>180340</xdr:colOff>
      <xdr:row>59</xdr:row>
      <xdr:rowOff>98523</xdr:rowOff>
    </xdr:to>
    <xdr:cxnSp macro="">
      <xdr:nvCxnSpPr>
        <xdr:cNvPr id="347" name="直線コネクタ 346"/>
        <xdr:cNvCxnSpPr/>
      </xdr:nvCxnSpPr>
      <xdr:spPr>
        <a:xfrm flipV="1">
          <a:off x="10475595" y="8687860"/>
          <a:ext cx="1270" cy="1526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102350</xdr:rowOff>
    </xdr:from>
    <xdr:ext cx="378565" cy="259045"/>
    <xdr:sp macro="" textlink="">
      <xdr:nvSpPr>
        <xdr:cNvPr id="348" name="農林水産業費最小値テキスト"/>
        <xdr:cNvSpPr txBox="1"/>
      </xdr:nvSpPr>
      <xdr:spPr>
        <a:xfrm>
          <a:off x="10528300" y="10217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15</xdr:col>
      <xdr:colOff>92075</xdr:colOff>
      <xdr:row>59</xdr:row>
      <xdr:rowOff>98523</xdr:rowOff>
    </xdr:from>
    <xdr:to>
      <xdr:col>15</xdr:col>
      <xdr:colOff>269875</xdr:colOff>
      <xdr:row>59</xdr:row>
      <xdr:rowOff>98523</xdr:rowOff>
    </xdr:to>
    <xdr:cxnSp macro="">
      <xdr:nvCxnSpPr>
        <xdr:cNvPr id="349" name="直線コネクタ 348"/>
        <xdr:cNvCxnSpPr/>
      </xdr:nvCxnSpPr>
      <xdr:spPr>
        <a:xfrm>
          <a:off x="10388600" y="10214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62037</xdr:rowOff>
    </xdr:from>
    <xdr:ext cx="599010" cy="259045"/>
    <xdr:sp macro="" textlink="">
      <xdr:nvSpPr>
        <xdr:cNvPr id="350" name="農林水産業費最大値テキスト"/>
        <xdr:cNvSpPr txBox="1"/>
      </xdr:nvSpPr>
      <xdr:spPr>
        <a:xfrm>
          <a:off x="10528300" y="846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467,453</a:t>
          </a:r>
          <a:endParaRPr kumimoji="1" lang="ja-JP" altLang="en-US" sz="1000" b="1">
            <a:latin typeface="ＭＳ Ｐゴシック"/>
          </a:endParaRPr>
        </a:p>
      </xdr:txBody>
    </xdr:sp>
    <xdr:clientData/>
  </xdr:oneCellAnchor>
  <xdr:twoCellAnchor>
    <xdr:from>
      <xdr:col>15</xdr:col>
      <xdr:colOff>92075</xdr:colOff>
      <xdr:row>50</xdr:row>
      <xdr:rowOff>115360</xdr:rowOff>
    </xdr:from>
    <xdr:to>
      <xdr:col>15</xdr:col>
      <xdr:colOff>269875</xdr:colOff>
      <xdr:row>50</xdr:row>
      <xdr:rowOff>115360</xdr:rowOff>
    </xdr:to>
    <xdr:cxnSp macro="">
      <xdr:nvCxnSpPr>
        <xdr:cNvPr id="351" name="直線コネクタ 350"/>
        <xdr:cNvCxnSpPr/>
      </xdr:nvCxnSpPr>
      <xdr:spPr>
        <a:xfrm>
          <a:off x="10388600" y="868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55063</xdr:rowOff>
    </xdr:from>
    <xdr:to>
      <xdr:col>15</xdr:col>
      <xdr:colOff>180975</xdr:colOff>
      <xdr:row>59</xdr:row>
      <xdr:rowOff>57427</xdr:rowOff>
    </xdr:to>
    <xdr:cxnSp macro="">
      <xdr:nvCxnSpPr>
        <xdr:cNvPr id="352" name="直線コネクタ 351"/>
        <xdr:cNvCxnSpPr/>
      </xdr:nvCxnSpPr>
      <xdr:spPr>
        <a:xfrm flipV="1">
          <a:off x="9639300" y="10170613"/>
          <a:ext cx="838200" cy="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149675</xdr:rowOff>
    </xdr:from>
    <xdr:ext cx="534377" cy="259045"/>
    <xdr:sp macro="" textlink="">
      <xdr:nvSpPr>
        <xdr:cNvPr id="353" name="農林水産業費平均値テキスト"/>
        <xdr:cNvSpPr txBox="1"/>
      </xdr:nvSpPr>
      <xdr:spPr>
        <a:xfrm>
          <a:off x="10528300" y="9922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126798</xdr:rowOff>
    </xdr:from>
    <xdr:to>
      <xdr:col>15</xdr:col>
      <xdr:colOff>231775</xdr:colOff>
      <xdr:row>59</xdr:row>
      <xdr:rowOff>56948</xdr:rowOff>
    </xdr:to>
    <xdr:sp macro="" textlink="">
      <xdr:nvSpPr>
        <xdr:cNvPr id="354" name="フローチャート : 判断 353"/>
        <xdr:cNvSpPr/>
      </xdr:nvSpPr>
      <xdr:spPr>
        <a:xfrm>
          <a:off x="10426700" y="100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44113</xdr:rowOff>
    </xdr:from>
    <xdr:to>
      <xdr:col>14</xdr:col>
      <xdr:colOff>28575</xdr:colOff>
      <xdr:row>59</xdr:row>
      <xdr:rowOff>57427</xdr:rowOff>
    </xdr:to>
    <xdr:cxnSp macro="">
      <xdr:nvCxnSpPr>
        <xdr:cNvPr id="355" name="直線コネクタ 354"/>
        <xdr:cNvCxnSpPr/>
      </xdr:nvCxnSpPr>
      <xdr:spPr>
        <a:xfrm>
          <a:off x="8750300" y="10159663"/>
          <a:ext cx="889000" cy="1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1339</xdr:rowOff>
    </xdr:from>
    <xdr:to>
      <xdr:col>14</xdr:col>
      <xdr:colOff>79375</xdr:colOff>
      <xdr:row>59</xdr:row>
      <xdr:rowOff>102939</xdr:rowOff>
    </xdr:to>
    <xdr:sp macro="" textlink="">
      <xdr:nvSpPr>
        <xdr:cNvPr id="356" name="フローチャート : 判断 355"/>
        <xdr:cNvSpPr/>
      </xdr:nvSpPr>
      <xdr:spPr>
        <a:xfrm>
          <a:off x="9588500" y="101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119466</xdr:rowOff>
    </xdr:from>
    <xdr:ext cx="534377" cy="259045"/>
    <xdr:sp macro="" textlink="">
      <xdr:nvSpPr>
        <xdr:cNvPr id="357" name="テキスト ボックス 356"/>
        <xdr:cNvSpPr txBox="1"/>
      </xdr:nvSpPr>
      <xdr:spPr>
        <a:xfrm>
          <a:off x="9372111" y="989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44113</xdr:rowOff>
    </xdr:from>
    <xdr:to>
      <xdr:col>12</xdr:col>
      <xdr:colOff>511175</xdr:colOff>
      <xdr:row>59</xdr:row>
      <xdr:rowOff>59383</xdr:rowOff>
    </xdr:to>
    <xdr:cxnSp macro="">
      <xdr:nvCxnSpPr>
        <xdr:cNvPr id="358" name="直線コネクタ 357"/>
        <xdr:cNvCxnSpPr/>
      </xdr:nvCxnSpPr>
      <xdr:spPr>
        <a:xfrm flipV="1">
          <a:off x="7861300" y="10159663"/>
          <a:ext cx="889000" cy="1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2695</xdr:rowOff>
    </xdr:from>
    <xdr:to>
      <xdr:col>12</xdr:col>
      <xdr:colOff>561975</xdr:colOff>
      <xdr:row>59</xdr:row>
      <xdr:rowOff>104295</xdr:rowOff>
    </xdr:to>
    <xdr:sp macro="" textlink="">
      <xdr:nvSpPr>
        <xdr:cNvPr id="359" name="フローチャート : 判断 358"/>
        <xdr:cNvSpPr/>
      </xdr:nvSpPr>
      <xdr:spPr>
        <a:xfrm>
          <a:off x="8699500" y="1011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95422</xdr:rowOff>
    </xdr:from>
    <xdr:ext cx="534377" cy="259045"/>
    <xdr:sp macro="" textlink="">
      <xdr:nvSpPr>
        <xdr:cNvPr id="360" name="テキスト ボックス 359"/>
        <xdr:cNvSpPr txBox="1"/>
      </xdr:nvSpPr>
      <xdr:spPr>
        <a:xfrm>
          <a:off x="8483111" y="1021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59383</xdr:rowOff>
    </xdr:from>
    <xdr:to>
      <xdr:col>11</xdr:col>
      <xdr:colOff>307975</xdr:colOff>
      <xdr:row>59</xdr:row>
      <xdr:rowOff>60405</xdr:rowOff>
    </xdr:to>
    <xdr:cxnSp macro="">
      <xdr:nvCxnSpPr>
        <xdr:cNvPr id="361" name="直線コネクタ 360"/>
        <xdr:cNvCxnSpPr/>
      </xdr:nvCxnSpPr>
      <xdr:spPr>
        <a:xfrm flipV="1">
          <a:off x="6972300" y="10174933"/>
          <a:ext cx="889000" cy="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7277</xdr:rowOff>
    </xdr:from>
    <xdr:to>
      <xdr:col>11</xdr:col>
      <xdr:colOff>358775</xdr:colOff>
      <xdr:row>59</xdr:row>
      <xdr:rowOff>108877</xdr:rowOff>
    </xdr:to>
    <xdr:sp macro="" textlink="">
      <xdr:nvSpPr>
        <xdr:cNvPr id="362" name="フローチャート : 判断 361"/>
        <xdr:cNvSpPr/>
      </xdr:nvSpPr>
      <xdr:spPr>
        <a:xfrm>
          <a:off x="7810500" y="101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125404</xdr:rowOff>
    </xdr:from>
    <xdr:ext cx="534377" cy="259045"/>
    <xdr:sp macro="" textlink="">
      <xdr:nvSpPr>
        <xdr:cNvPr id="363" name="テキスト ボックス 362"/>
        <xdr:cNvSpPr txBox="1"/>
      </xdr:nvSpPr>
      <xdr:spPr>
        <a:xfrm>
          <a:off x="7594111" y="989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7584</xdr:rowOff>
    </xdr:from>
    <xdr:to>
      <xdr:col>10</xdr:col>
      <xdr:colOff>155575</xdr:colOff>
      <xdr:row>59</xdr:row>
      <xdr:rowOff>109184</xdr:rowOff>
    </xdr:to>
    <xdr:sp macro="" textlink="">
      <xdr:nvSpPr>
        <xdr:cNvPr id="364" name="フローチャート : 判断 363"/>
        <xdr:cNvSpPr/>
      </xdr:nvSpPr>
      <xdr:spPr>
        <a:xfrm>
          <a:off x="6921500" y="1012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125711</xdr:rowOff>
    </xdr:from>
    <xdr:ext cx="534377" cy="259045"/>
    <xdr:sp macro="" textlink="">
      <xdr:nvSpPr>
        <xdr:cNvPr id="365" name="テキスト ボックス 364"/>
        <xdr:cNvSpPr txBox="1"/>
      </xdr:nvSpPr>
      <xdr:spPr>
        <a:xfrm>
          <a:off x="6705111" y="989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4263</xdr:rowOff>
    </xdr:from>
    <xdr:to>
      <xdr:col>15</xdr:col>
      <xdr:colOff>231775</xdr:colOff>
      <xdr:row>59</xdr:row>
      <xdr:rowOff>105863</xdr:rowOff>
    </xdr:to>
    <xdr:sp macro="" textlink="">
      <xdr:nvSpPr>
        <xdr:cNvPr id="371" name="円/楕円 370"/>
        <xdr:cNvSpPr/>
      </xdr:nvSpPr>
      <xdr:spPr>
        <a:xfrm>
          <a:off x="10426700" y="1011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105226</xdr:rowOff>
    </xdr:from>
    <xdr:ext cx="534377" cy="259045"/>
    <xdr:sp macro="" textlink="">
      <xdr:nvSpPr>
        <xdr:cNvPr id="372" name="農林水産業費該当値テキスト"/>
        <xdr:cNvSpPr txBox="1"/>
      </xdr:nvSpPr>
      <xdr:spPr>
        <a:xfrm>
          <a:off x="10528300" y="1004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13,417</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6627</xdr:rowOff>
    </xdr:from>
    <xdr:to>
      <xdr:col>14</xdr:col>
      <xdr:colOff>79375</xdr:colOff>
      <xdr:row>59</xdr:row>
      <xdr:rowOff>108227</xdr:rowOff>
    </xdr:to>
    <xdr:sp macro="" textlink="">
      <xdr:nvSpPr>
        <xdr:cNvPr id="373" name="円/楕円 372"/>
        <xdr:cNvSpPr/>
      </xdr:nvSpPr>
      <xdr:spPr>
        <a:xfrm>
          <a:off x="9588500" y="1012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99354</xdr:rowOff>
    </xdr:from>
    <xdr:ext cx="534377" cy="259045"/>
    <xdr:sp macro="" textlink="">
      <xdr:nvSpPr>
        <xdr:cNvPr id="374" name="テキスト ボックス 373"/>
        <xdr:cNvSpPr txBox="1"/>
      </xdr:nvSpPr>
      <xdr:spPr>
        <a:xfrm>
          <a:off x="9372111" y="1021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12,693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164763</xdr:rowOff>
    </xdr:from>
    <xdr:to>
      <xdr:col>12</xdr:col>
      <xdr:colOff>561975</xdr:colOff>
      <xdr:row>59</xdr:row>
      <xdr:rowOff>94913</xdr:rowOff>
    </xdr:to>
    <xdr:sp macro="" textlink="">
      <xdr:nvSpPr>
        <xdr:cNvPr id="375" name="円/楕円 374"/>
        <xdr:cNvSpPr/>
      </xdr:nvSpPr>
      <xdr:spPr>
        <a:xfrm>
          <a:off x="8699500" y="1010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111440</xdr:rowOff>
    </xdr:from>
    <xdr:ext cx="534377" cy="259045"/>
    <xdr:sp macro="" textlink="">
      <xdr:nvSpPr>
        <xdr:cNvPr id="376" name="テキスト ボックス 375"/>
        <xdr:cNvSpPr txBox="1"/>
      </xdr:nvSpPr>
      <xdr:spPr>
        <a:xfrm>
          <a:off x="8483111" y="988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16,770</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8583</xdr:rowOff>
    </xdr:from>
    <xdr:to>
      <xdr:col>11</xdr:col>
      <xdr:colOff>358775</xdr:colOff>
      <xdr:row>59</xdr:row>
      <xdr:rowOff>110183</xdr:rowOff>
    </xdr:to>
    <xdr:sp macro="" textlink="">
      <xdr:nvSpPr>
        <xdr:cNvPr id="377" name="円/楕円 376"/>
        <xdr:cNvSpPr/>
      </xdr:nvSpPr>
      <xdr:spPr>
        <a:xfrm>
          <a:off x="7810500" y="1012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101310</xdr:rowOff>
    </xdr:from>
    <xdr:ext cx="534377" cy="259045"/>
    <xdr:sp macro="" textlink="">
      <xdr:nvSpPr>
        <xdr:cNvPr id="378" name="テキスト ボックス 377"/>
        <xdr:cNvSpPr txBox="1"/>
      </xdr:nvSpPr>
      <xdr:spPr>
        <a:xfrm>
          <a:off x="7594111" y="1021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12,094</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9605</xdr:rowOff>
    </xdr:from>
    <xdr:to>
      <xdr:col>10</xdr:col>
      <xdr:colOff>155575</xdr:colOff>
      <xdr:row>59</xdr:row>
      <xdr:rowOff>111205</xdr:rowOff>
    </xdr:to>
    <xdr:sp macro="" textlink="">
      <xdr:nvSpPr>
        <xdr:cNvPr id="379" name="円/楕円 378"/>
        <xdr:cNvSpPr/>
      </xdr:nvSpPr>
      <xdr:spPr>
        <a:xfrm>
          <a:off x="6921500" y="1012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102332</xdr:rowOff>
    </xdr:from>
    <xdr:ext cx="534377" cy="259045"/>
    <xdr:sp macro="" textlink="">
      <xdr:nvSpPr>
        <xdr:cNvPr id="380" name="テキスト ボックス 379"/>
        <xdr:cNvSpPr txBox="1"/>
      </xdr:nvSpPr>
      <xdr:spPr>
        <a:xfrm>
          <a:off x="6705111" y="1021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114227</xdr:rowOff>
    </xdr:from>
    <xdr:to>
      <xdr:col>15</xdr:col>
      <xdr:colOff>180340</xdr:colOff>
      <xdr:row>79</xdr:row>
      <xdr:rowOff>25595</xdr:rowOff>
    </xdr:to>
    <xdr:cxnSp macro="">
      <xdr:nvCxnSpPr>
        <xdr:cNvPr id="406" name="直線コネクタ 405"/>
        <xdr:cNvCxnSpPr/>
      </xdr:nvCxnSpPr>
      <xdr:spPr>
        <a:xfrm flipV="1">
          <a:off x="10475595" y="11944277"/>
          <a:ext cx="1270" cy="162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29422</xdr:rowOff>
    </xdr:from>
    <xdr:ext cx="469744" cy="259045"/>
    <xdr:sp macro="" textlink="">
      <xdr:nvSpPr>
        <xdr:cNvPr id="407" name="商工費最小値テキスト"/>
        <xdr:cNvSpPr txBox="1"/>
      </xdr:nvSpPr>
      <xdr:spPr>
        <a:xfrm>
          <a:off x="10528300" y="1357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a:t>
          </a:r>
          <a:endParaRPr kumimoji="1" lang="ja-JP" altLang="en-US" sz="1000" b="1">
            <a:latin typeface="ＭＳ Ｐゴシック"/>
          </a:endParaRPr>
        </a:p>
      </xdr:txBody>
    </xdr:sp>
    <xdr:clientData/>
  </xdr:oneCellAnchor>
  <xdr:twoCellAnchor>
    <xdr:from>
      <xdr:col>15</xdr:col>
      <xdr:colOff>92075</xdr:colOff>
      <xdr:row>79</xdr:row>
      <xdr:rowOff>25595</xdr:rowOff>
    </xdr:from>
    <xdr:to>
      <xdr:col>15</xdr:col>
      <xdr:colOff>269875</xdr:colOff>
      <xdr:row>79</xdr:row>
      <xdr:rowOff>25595</xdr:rowOff>
    </xdr:to>
    <xdr:cxnSp macro="">
      <xdr:nvCxnSpPr>
        <xdr:cNvPr id="408" name="直線コネクタ 407"/>
        <xdr:cNvCxnSpPr/>
      </xdr:nvCxnSpPr>
      <xdr:spPr>
        <a:xfrm>
          <a:off x="10388600" y="135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60904</xdr:rowOff>
    </xdr:from>
    <xdr:ext cx="534377" cy="259045"/>
    <xdr:sp macro="" textlink="">
      <xdr:nvSpPr>
        <xdr:cNvPr id="409" name="商工費最大値テキスト"/>
        <xdr:cNvSpPr txBox="1"/>
      </xdr:nvSpPr>
      <xdr:spPr>
        <a:xfrm>
          <a:off x="10528300" y="1171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52,030</a:t>
          </a:r>
          <a:endParaRPr kumimoji="1" lang="ja-JP" altLang="en-US" sz="1000" b="1">
            <a:latin typeface="ＭＳ Ｐゴシック"/>
          </a:endParaRPr>
        </a:p>
      </xdr:txBody>
    </xdr:sp>
    <xdr:clientData/>
  </xdr:oneCellAnchor>
  <xdr:twoCellAnchor>
    <xdr:from>
      <xdr:col>15</xdr:col>
      <xdr:colOff>92075</xdr:colOff>
      <xdr:row>69</xdr:row>
      <xdr:rowOff>114227</xdr:rowOff>
    </xdr:from>
    <xdr:to>
      <xdr:col>15</xdr:col>
      <xdr:colOff>269875</xdr:colOff>
      <xdr:row>69</xdr:row>
      <xdr:rowOff>114227</xdr:rowOff>
    </xdr:to>
    <xdr:cxnSp macro="">
      <xdr:nvCxnSpPr>
        <xdr:cNvPr id="410" name="直線コネクタ 409"/>
        <xdr:cNvCxnSpPr/>
      </xdr:nvCxnSpPr>
      <xdr:spPr>
        <a:xfrm>
          <a:off x="10388600" y="11944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147669</xdr:rowOff>
    </xdr:from>
    <xdr:to>
      <xdr:col>15</xdr:col>
      <xdr:colOff>180975</xdr:colOff>
      <xdr:row>79</xdr:row>
      <xdr:rowOff>5643</xdr:rowOff>
    </xdr:to>
    <xdr:cxnSp macro="">
      <xdr:nvCxnSpPr>
        <xdr:cNvPr id="411" name="直線コネクタ 410"/>
        <xdr:cNvCxnSpPr/>
      </xdr:nvCxnSpPr>
      <xdr:spPr>
        <a:xfrm flipV="1">
          <a:off x="9639300" y="13520769"/>
          <a:ext cx="838200" cy="2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135715</xdr:rowOff>
    </xdr:from>
    <xdr:ext cx="534377" cy="259045"/>
    <xdr:sp macro="" textlink="">
      <xdr:nvSpPr>
        <xdr:cNvPr id="412" name="商工費平均値テキスト"/>
        <xdr:cNvSpPr txBox="1"/>
      </xdr:nvSpPr>
      <xdr:spPr>
        <a:xfrm>
          <a:off x="10528300" y="12994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112838</xdr:rowOff>
    </xdr:from>
    <xdr:to>
      <xdr:col>15</xdr:col>
      <xdr:colOff>231775</xdr:colOff>
      <xdr:row>77</xdr:row>
      <xdr:rowOff>42988</xdr:rowOff>
    </xdr:to>
    <xdr:sp macro="" textlink="">
      <xdr:nvSpPr>
        <xdr:cNvPr id="413" name="フローチャート : 判断 412"/>
        <xdr:cNvSpPr/>
      </xdr:nvSpPr>
      <xdr:spPr>
        <a:xfrm>
          <a:off x="104267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2149</xdr:rowOff>
    </xdr:from>
    <xdr:to>
      <xdr:col>14</xdr:col>
      <xdr:colOff>28575</xdr:colOff>
      <xdr:row>79</xdr:row>
      <xdr:rowOff>5643</xdr:rowOff>
    </xdr:to>
    <xdr:cxnSp macro="">
      <xdr:nvCxnSpPr>
        <xdr:cNvPr id="414" name="直線コネクタ 413"/>
        <xdr:cNvCxnSpPr/>
      </xdr:nvCxnSpPr>
      <xdr:spPr>
        <a:xfrm>
          <a:off x="8750300" y="13546699"/>
          <a:ext cx="889000" cy="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95986</xdr:rowOff>
    </xdr:from>
    <xdr:to>
      <xdr:col>14</xdr:col>
      <xdr:colOff>79375</xdr:colOff>
      <xdr:row>78</xdr:row>
      <xdr:rowOff>26136</xdr:rowOff>
    </xdr:to>
    <xdr:sp macro="" textlink="">
      <xdr:nvSpPr>
        <xdr:cNvPr id="415" name="フローチャート : 判断 414"/>
        <xdr:cNvSpPr/>
      </xdr:nvSpPr>
      <xdr:spPr>
        <a:xfrm>
          <a:off x="9588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42663</xdr:rowOff>
    </xdr:from>
    <xdr:ext cx="469744" cy="259045"/>
    <xdr:sp macro="" textlink="">
      <xdr:nvSpPr>
        <xdr:cNvPr id="416" name="テキスト ボックス 415"/>
        <xdr:cNvSpPr txBox="1"/>
      </xdr:nvSpPr>
      <xdr:spPr>
        <a:xfrm>
          <a:off x="9404427" y="1307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2149</xdr:rowOff>
    </xdr:from>
    <xdr:to>
      <xdr:col>12</xdr:col>
      <xdr:colOff>511175</xdr:colOff>
      <xdr:row>79</xdr:row>
      <xdr:rowOff>6328</xdr:rowOff>
    </xdr:to>
    <xdr:cxnSp macro="">
      <xdr:nvCxnSpPr>
        <xdr:cNvPr id="417" name="直線コネクタ 416"/>
        <xdr:cNvCxnSpPr/>
      </xdr:nvCxnSpPr>
      <xdr:spPr>
        <a:xfrm flipV="1">
          <a:off x="7861300" y="13546699"/>
          <a:ext cx="889000" cy="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109376</xdr:rowOff>
    </xdr:from>
    <xdr:to>
      <xdr:col>12</xdr:col>
      <xdr:colOff>561975</xdr:colOff>
      <xdr:row>78</xdr:row>
      <xdr:rowOff>39526</xdr:rowOff>
    </xdr:to>
    <xdr:sp macro="" textlink="">
      <xdr:nvSpPr>
        <xdr:cNvPr id="418" name="フローチャート : 判断 417"/>
        <xdr:cNvSpPr/>
      </xdr:nvSpPr>
      <xdr:spPr>
        <a:xfrm>
          <a:off x="8699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56053</xdr:rowOff>
    </xdr:from>
    <xdr:ext cx="469744" cy="259045"/>
    <xdr:sp macro="" textlink="">
      <xdr:nvSpPr>
        <xdr:cNvPr id="419" name="テキスト ボックス 418"/>
        <xdr:cNvSpPr txBox="1"/>
      </xdr:nvSpPr>
      <xdr:spPr>
        <a:xfrm>
          <a:off x="8515427" y="1308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3226</xdr:rowOff>
    </xdr:from>
    <xdr:to>
      <xdr:col>11</xdr:col>
      <xdr:colOff>307975</xdr:colOff>
      <xdr:row>79</xdr:row>
      <xdr:rowOff>6328</xdr:rowOff>
    </xdr:to>
    <xdr:cxnSp macro="">
      <xdr:nvCxnSpPr>
        <xdr:cNvPr id="420" name="直線コネクタ 419"/>
        <xdr:cNvCxnSpPr/>
      </xdr:nvCxnSpPr>
      <xdr:spPr>
        <a:xfrm>
          <a:off x="6972300" y="13547776"/>
          <a:ext cx="8890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122864</xdr:rowOff>
    </xdr:from>
    <xdr:to>
      <xdr:col>11</xdr:col>
      <xdr:colOff>358775</xdr:colOff>
      <xdr:row>78</xdr:row>
      <xdr:rowOff>53014</xdr:rowOff>
    </xdr:to>
    <xdr:sp macro="" textlink="">
      <xdr:nvSpPr>
        <xdr:cNvPr id="421" name="フローチャート : 判断 420"/>
        <xdr:cNvSpPr/>
      </xdr:nvSpPr>
      <xdr:spPr>
        <a:xfrm>
          <a:off x="7810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69541</xdr:rowOff>
    </xdr:from>
    <xdr:ext cx="469744" cy="259045"/>
    <xdr:sp macro="" textlink="">
      <xdr:nvSpPr>
        <xdr:cNvPr id="422" name="テキスト ボックス 421"/>
        <xdr:cNvSpPr txBox="1"/>
      </xdr:nvSpPr>
      <xdr:spPr>
        <a:xfrm>
          <a:off x="7626427" y="1309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113164</xdr:rowOff>
    </xdr:from>
    <xdr:to>
      <xdr:col>10</xdr:col>
      <xdr:colOff>155575</xdr:colOff>
      <xdr:row>78</xdr:row>
      <xdr:rowOff>43314</xdr:rowOff>
    </xdr:to>
    <xdr:sp macro="" textlink="">
      <xdr:nvSpPr>
        <xdr:cNvPr id="423" name="フローチャート : 判断 422"/>
        <xdr:cNvSpPr/>
      </xdr:nvSpPr>
      <xdr:spPr>
        <a:xfrm>
          <a:off x="6921500" y="1331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59841</xdr:rowOff>
    </xdr:from>
    <xdr:ext cx="469744" cy="259045"/>
    <xdr:sp macro="" textlink="">
      <xdr:nvSpPr>
        <xdr:cNvPr id="424" name="テキスト ボックス 423"/>
        <xdr:cNvSpPr txBox="1"/>
      </xdr:nvSpPr>
      <xdr:spPr>
        <a:xfrm>
          <a:off x="6737427" y="130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96869</xdr:rowOff>
    </xdr:from>
    <xdr:to>
      <xdr:col>15</xdr:col>
      <xdr:colOff>231775</xdr:colOff>
      <xdr:row>79</xdr:row>
      <xdr:rowOff>27019</xdr:rowOff>
    </xdr:to>
    <xdr:sp macro="" textlink="">
      <xdr:nvSpPr>
        <xdr:cNvPr id="430" name="円/楕円 429"/>
        <xdr:cNvSpPr/>
      </xdr:nvSpPr>
      <xdr:spPr>
        <a:xfrm>
          <a:off x="10426700" y="1346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11796</xdr:rowOff>
    </xdr:from>
    <xdr:ext cx="469744" cy="259045"/>
    <xdr:sp macro="" textlink="">
      <xdr:nvSpPr>
        <xdr:cNvPr id="431" name="商工費該当値テキスト"/>
        <xdr:cNvSpPr txBox="1"/>
      </xdr:nvSpPr>
      <xdr:spPr>
        <a:xfrm>
          <a:off x="10528300" y="1338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126293</xdr:rowOff>
    </xdr:from>
    <xdr:to>
      <xdr:col>14</xdr:col>
      <xdr:colOff>79375</xdr:colOff>
      <xdr:row>79</xdr:row>
      <xdr:rowOff>56443</xdr:rowOff>
    </xdr:to>
    <xdr:sp macro="" textlink="">
      <xdr:nvSpPr>
        <xdr:cNvPr id="432" name="円/楕円 431"/>
        <xdr:cNvSpPr/>
      </xdr:nvSpPr>
      <xdr:spPr>
        <a:xfrm>
          <a:off x="9588500" y="1349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47570</xdr:rowOff>
    </xdr:from>
    <xdr:ext cx="469744" cy="259045"/>
    <xdr:sp macro="" textlink="">
      <xdr:nvSpPr>
        <xdr:cNvPr id="433" name="テキスト ボックス 432"/>
        <xdr:cNvSpPr txBox="1"/>
      </xdr:nvSpPr>
      <xdr:spPr>
        <a:xfrm>
          <a:off x="9404427" y="1359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122799</xdr:rowOff>
    </xdr:from>
    <xdr:to>
      <xdr:col>12</xdr:col>
      <xdr:colOff>561975</xdr:colOff>
      <xdr:row>79</xdr:row>
      <xdr:rowOff>52949</xdr:rowOff>
    </xdr:to>
    <xdr:sp macro="" textlink="">
      <xdr:nvSpPr>
        <xdr:cNvPr id="434" name="円/楕円 433"/>
        <xdr:cNvSpPr/>
      </xdr:nvSpPr>
      <xdr:spPr>
        <a:xfrm>
          <a:off x="8699500" y="1349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44076</xdr:rowOff>
    </xdr:from>
    <xdr:ext cx="469744" cy="259045"/>
    <xdr:sp macro="" textlink="">
      <xdr:nvSpPr>
        <xdr:cNvPr id="435" name="テキスト ボックス 434"/>
        <xdr:cNvSpPr txBox="1"/>
      </xdr:nvSpPr>
      <xdr:spPr>
        <a:xfrm>
          <a:off x="8515427" y="1358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126978</xdr:rowOff>
    </xdr:from>
    <xdr:to>
      <xdr:col>11</xdr:col>
      <xdr:colOff>358775</xdr:colOff>
      <xdr:row>79</xdr:row>
      <xdr:rowOff>57128</xdr:rowOff>
    </xdr:to>
    <xdr:sp macro="" textlink="">
      <xdr:nvSpPr>
        <xdr:cNvPr id="436" name="円/楕円 435"/>
        <xdr:cNvSpPr/>
      </xdr:nvSpPr>
      <xdr:spPr>
        <a:xfrm>
          <a:off x="7810500" y="1350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48255</xdr:rowOff>
    </xdr:from>
    <xdr:ext cx="469744" cy="259045"/>
    <xdr:sp macro="" textlink="">
      <xdr:nvSpPr>
        <xdr:cNvPr id="437" name="テキスト ボックス 436"/>
        <xdr:cNvSpPr txBox="1"/>
      </xdr:nvSpPr>
      <xdr:spPr>
        <a:xfrm>
          <a:off x="7626427" y="13592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123876</xdr:rowOff>
    </xdr:from>
    <xdr:to>
      <xdr:col>10</xdr:col>
      <xdr:colOff>155575</xdr:colOff>
      <xdr:row>79</xdr:row>
      <xdr:rowOff>54026</xdr:rowOff>
    </xdr:to>
    <xdr:sp macro="" textlink="">
      <xdr:nvSpPr>
        <xdr:cNvPr id="438" name="円/楕円 437"/>
        <xdr:cNvSpPr/>
      </xdr:nvSpPr>
      <xdr:spPr>
        <a:xfrm>
          <a:off x="6921500" y="1349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45153</xdr:rowOff>
    </xdr:from>
    <xdr:ext cx="469744" cy="259045"/>
    <xdr:sp macro="" textlink="">
      <xdr:nvSpPr>
        <xdr:cNvPr id="439" name="テキスト ボックス 438"/>
        <xdr:cNvSpPr txBox="1"/>
      </xdr:nvSpPr>
      <xdr:spPr>
        <a:xfrm>
          <a:off x="6737427" y="1358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60,306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3" name="テキスト ボックス 45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1" name="テキスト ボックス 46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100781</xdr:rowOff>
    </xdr:from>
    <xdr:to>
      <xdr:col>15</xdr:col>
      <xdr:colOff>180340</xdr:colOff>
      <xdr:row>99</xdr:row>
      <xdr:rowOff>19597</xdr:rowOff>
    </xdr:to>
    <xdr:cxnSp macro="">
      <xdr:nvCxnSpPr>
        <xdr:cNvPr id="463" name="直線コネクタ 462"/>
        <xdr:cNvCxnSpPr/>
      </xdr:nvCxnSpPr>
      <xdr:spPr>
        <a:xfrm flipV="1">
          <a:off x="10475595" y="15531281"/>
          <a:ext cx="1270" cy="146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23424</xdr:rowOff>
    </xdr:from>
    <xdr:ext cx="534377" cy="259045"/>
    <xdr:sp macro="" textlink="">
      <xdr:nvSpPr>
        <xdr:cNvPr id="464" name="土木費最小値テキスト"/>
        <xdr:cNvSpPr txBox="1"/>
      </xdr:nvSpPr>
      <xdr:spPr>
        <a:xfrm>
          <a:off x="10528300" y="1699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13,046</a:t>
          </a:r>
          <a:endParaRPr kumimoji="1" lang="ja-JP" altLang="en-US" sz="1000" b="1">
            <a:latin typeface="ＭＳ Ｐゴシック"/>
          </a:endParaRPr>
        </a:p>
      </xdr:txBody>
    </xdr:sp>
    <xdr:clientData/>
  </xdr:oneCellAnchor>
  <xdr:twoCellAnchor>
    <xdr:from>
      <xdr:col>15</xdr:col>
      <xdr:colOff>92075</xdr:colOff>
      <xdr:row>99</xdr:row>
      <xdr:rowOff>19597</xdr:rowOff>
    </xdr:from>
    <xdr:to>
      <xdr:col>15</xdr:col>
      <xdr:colOff>269875</xdr:colOff>
      <xdr:row>99</xdr:row>
      <xdr:rowOff>19597</xdr:rowOff>
    </xdr:to>
    <xdr:cxnSp macro="">
      <xdr:nvCxnSpPr>
        <xdr:cNvPr id="465" name="直線コネクタ 464"/>
        <xdr:cNvCxnSpPr/>
      </xdr:nvCxnSpPr>
      <xdr:spPr>
        <a:xfrm>
          <a:off x="10388600" y="1699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47458</xdr:rowOff>
    </xdr:from>
    <xdr:ext cx="599010" cy="259045"/>
    <xdr:sp macro="" textlink="">
      <xdr:nvSpPr>
        <xdr:cNvPr id="466" name="土木費最大値テキスト"/>
        <xdr:cNvSpPr txBox="1"/>
      </xdr:nvSpPr>
      <xdr:spPr>
        <a:xfrm>
          <a:off x="10528300" y="1530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780,430</a:t>
          </a:r>
          <a:endParaRPr kumimoji="1" lang="ja-JP" altLang="en-US" sz="1000" b="1">
            <a:latin typeface="ＭＳ Ｐゴシック"/>
          </a:endParaRPr>
        </a:p>
      </xdr:txBody>
    </xdr:sp>
    <xdr:clientData/>
  </xdr:oneCellAnchor>
  <xdr:twoCellAnchor>
    <xdr:from>
      <xdr:col>15</xdr:col>
      <xdr:colOff>92075</xdr:colOff>
      <xdr:row>90</xdr:row>
      <xdr:rowOff>100781</xdr:rowOff>
    </xdr:from>
    <xdr:to>
      <xdr:col>15</xdr:col>
      <xdr:colOff>269875</xdr:colOff>
      <xdr:row>90</xdr:row>
      <xdr:rowOff>100781</xdr:rowOff>
    </xdr:to>
    <xdr:cxnSp macro="">
      <xdr:nvCxnSpPr>
        <xdr:cNvPr id="467" name="直線コネクタ 466"/>
        <xdr:cNvCxnSpPr/>
      </xdr:nvCxnSpPr>
      <xdr:spPr>
        <a:xfrm>
          <a:off x="10388600" y="155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165269</xdr:rowOff>
    </xdr:from>
    <xdr:to>
      <xdr:col>15</xdr:col>
      <xdr:colOff>180975</xdr:colOff>
      <xdr:row>98</xdr:row>
      <xdr:rowOff>169301</xdr:rowOff>
    </xdr:to>
    <xdr:cxnSp macro="">
      <xdr:nvCxnSpPr>
        <xdr:cNvPr id="468" name="直線コネクタ 467"/>
        <xdr:cNvCxnSpPr/>
      </xdr:nvCxnSpPr>
      <xdr:spPr>
        <a:xfrm>
          <a:off x="9639300" y="16967369"/>
          <a:ext cx="838200" cy="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70418</xdr:rowOff>
    </xdr:from>
    <xdr:ext cx="534377" cy="259045"/>
    <xdr:sp macro="" textlink="">
      <xdr:nvSpPr>
        <xdr:cNvPr id="469" name="土木費平均値テキスト"/>
        <xdr:cNvSpPr txBox="1"/>
      </xdr:nvSpPr>
      <xdr:spPr>
        <a:xfrm>
          <a:off x="10528300" y="16701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47541</xdr:rowOff>
    </xdr:from>
    <xdr:to>
      <xdr:col>15</xdr:col>
      <xdr:colOff>231775</xdr:colOff>
      <xdr:row>98</xdr:row>
      <xdr:rowOff>149141</xdr:rowOff>
    </xdr:to>
    <xdr:sp macro="" textlink="">
      <xdr:nvSpPr>
        <xdr:cNvPr id="470" name="フローチャート : 判断 469"/>
        <xdr:cNvSpPr/>
      </xdr:nvSpPr>
      <xdr:spPr>
        <a:xfrm>
          <a:off x="10426700" y="1684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165269</xdr:rowOff>
    </xdr:from>
    <xdr:to>
      <xdr:col>14</xdr:col>
      <xdr:colOff>28575</xdr:colOff>
      <xdr:row>98</xdr:row>
      <xdr:rowOff>169430</xdr:rowOff>
    </xdr:to>
    <xdr:cxnSp macro="">
      <xdr:nvCxnSpPr>
        <xdr:cNvPr id="471" name="直線コネクタ 470"/>
        <xdr:cNvCxnSpPr/>
      </xdr:nvCxnSpPr>
      <xdr:spPr>
        <a:xfrm flipV="1">
          <a:off x="8750300" y="16967369"/>
          <a:ext cx="8890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75595</xdr:rowOff>
    </xdr:from>
    <xdr:to>
      <xdr:col>14</xdr:col>
      <xdr:colOff>79375</xdr:colOff>
      <xdr:row>99</xdr:row>
      <xdr:rowOff>5745</xdr:rowOff>
    </xdr:to>
    <xdr:sp macro="" textlink="">
      <xdr:nvSpPr>
        <xdr:cNvPr id="472" name="フローチャート : 判断 471"/>
        <xdr:cNvSpPr/>
      </xdr:nvSpPr>
      <xdr:spPr>
        <a:xfrm>
          <a:off x="9588500" y="168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22272</xdr:rowOff>
    </xdr:from>
    <xdr:ext cx="534377" cy="259045"/>
    <xdr:sp macro="" textlink="">
      <xdr:nvSpPr>
        <xdr:cNvPr id="473" name="テキスト ボックス 472"/>
        <xdr:cNvSpPr txBox="1"/>
      </xdr:nvSpPr>
      <xdr:spPr>
        <a:xfrm>
          <a:off x="9372111" y="1665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169430</xdr:rowOff>
    </xdr:from>
    <xdr:to>
      <xdr:col>12</xdr:col>
      <xdr:colOff>511175</xdr:colOff>
      <xdr:row>99</xdr:row>
      <xdr:rowOff>6941</xdr:rowOff>
    </xdr:to>
    <xdr:cxnSp macro="">
      <xdr:nvCxnSpPr>
        <xdr:cNvPr id="474" name="直線コネクタ 473"/>
        <xdr:cNvCxnSpPr/>
      </xdr:nvCxnSpPr>
      <xdr:spPr>
        <a:xfrm flipV="1">
          <a:off x="7861300" y="16971530"/>
          <a:ext cx="8890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72645</xdr:rowOff>
    </xdr:from>
    <xdr:to>
      <xdr:col>12</xdr:col>
      <xdr:colOff>561975</xdr:colOff>
      <xdr:row>99</xdr:row>
      <xdr:rowOff>2795</xdr:rowOff>
    </xdr:to>
    <xdr:sp macro="" textlink="">
      <xdr:nvSpPr>
        <xdr:cNvPr id="475" name="フローチャート : 判断 474"/>
        <xdr:cNvSpPr/>
      </xdr:nvSpPr>
      <xdr:spPr>
        <a:xfrm>
          <a:off x="8699500" y="168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19322</xdr:rowOff>
    </xdr:from>
    <xdr:ext cx="534377" cy="259045"/>
    <xdr:sp macro="" textlink="">
      <xdr:nvSpPr>
        <xdr:cNvPr id="476" name="テキスト ボックス 475"/>
        <xdr:cNvSpPr txBox="1"/>
      </xdr:nvSpPr>
      <xdr:spPr>
        <a:xfrm>
          <a:off x="8483111" y="1664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5203</xdr:rowOff>
    </xdr:from>
    <xdr:to>
      <xdr:col>11</xdr:col>
      <xdr:colOff>307975</xdr:colOff>
      <xdr:row>99</xdr:row>
      <xdr:rowOff>6941</xdr:rowOff>
    </xdr:to>
    <xdr:cxnSp macro="">
      <xdr:nvCxnSpPr>
        <xdr:cNvPr id="477" name="直線コネクタ 476"/>
        <xdr:cNvCxnSpPr/>
      </xdr:nvCxnSpPr>
      <xdr:spPr>
        <a:xfrm>
          <a:off x="6972300" y="16978753"/>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85519</xdr:rowOff>
    </xdr:from>
    <xdr:to>
      <xdr:col>11</xdr:col>
      <xdr:colOff>358775</xdr:colOff>
      <xdr:row>99</xdr:row>
      <xdr:rowOff>15669</xdr:rowOff>
    </xdr:to>
    <xdr:sp macro="" textlink="">
      <xdr:nvSpPr>
        <xdr:cNvPr id="478" name="フローチャート : 判断 477"/>
        <xdr:cNvSpPr/>
      </xdr:nvSpPr>
      <xdr:spPr>
        <a:xfrm>
          <a:off x="7810500" y="168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32196</xdr:rowOff>
    </xdr:from>
    <xdr:ext cx="534377" cy="259045"/>
    <xdr:sp macro="" textlink="">
      <xdr:nvSpPr>
        <xdr:cNvPr id="479" name="テキスト ボックス 478"/>
        <xdr:cNvSpPr txBox="1"/>
      </xdr:nvSpPr>
      <xdr:spPr>
        <a:xfrm>
          <a:off x="7594111" y="1666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83353</xdr:rowOff>
    </xdr:from>
    <xdr:to>
      <xdr:col>10</xdr:col>
      <xdr:colOff>155575</xdr:colOff>
      <xdr:row>99</xdr:row>
      <xdr:rowOff>13503</xdr:rowOff>
    </xdr:to>
    <xdr:sp macro="" textlink="">
      <xdr:nvSpPr>
        <xdr:cNvPr id="480" name="フローチャート : 判断 479"/>
        <xdr:cNvSpPr/>
      </xdr:nvSpPr>
      <xdr:spPr>
        <a:xfrm>
          <a:off x="6921500" y="1688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30030</xdr:rowOff>
    </xdr:from>
    <xdr:ext cx="534377" cy="259045"/>
    <xdr:sp macro="" textlink="">
      <xdr:nvSpPr>
        <xdr:cNvPr id="481" name="テキスト ボックス 480"/>
        <xdr:cNvSpPr txBox="1"/>
      </xdr:nvSpPr>
      <xdr:spPr>
        <a:xfrm>
          <a:off x="6705111" y="1666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118501</xdr:rowOff>
    </xdr:from>
    <xdr:to>
      <xdr:col>15</xdr:col>
      <xdr:colOff>231775</xdr:colOff>
      <xdr:row>99</xdr:row>
      <xdr:rowOff>48651</xdr:rowOff>
    </xdr:to>
    <xdr:sp macro="" textlink="">
      <xdr:nvSpPr>
        <xdr:cNvPr id="487" name="円/楕円 486"/>
        <xdr:cNvSpPr/>
      </xdr:nvSpPr>
      <xdr:spPr>
        <a:xfrm>
          <a:off x="10426700" y="1692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33428</xdr:rowOff>
    </xdr:from>
    <xdr:ext cx="534377" cy="259045"/>
    <xdr:sp macro="" textlink="">
      <xdr:nvSpPr>
        <xdr:cNvPr id="488" name="土木費該当値テキスト"/>
        <xdr:cNvSpPr txBox="1"/>
      </xdr:nvSpPr>
      <xdr:spPr>
        <a:xfrm>
          <a:off x="10528300" y="1683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24,461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114469</xdr:rowOff>
    </xdr:from>
    <xdr:to>
      <xdr:col>14</xdr:col>
      <xdr:colOff>79375</xdr:colOff>
      <xdr:row>99</xdr:row>
      <xdr:rowOff>44619</xdr:rowOff>
    </xdr:to>
    <xdr:sp macro="" textlink="">
      <xdr:nvSpPr>
        <xdr:cNvPr id="489" name="円/楕円 488"/>
        <xdr:cNvSpPr/>
      </xdr:nvSpPr>
      <xdr:spPr>
        <a:xfrm>
          <a:off x="9588500" y="1691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35746</xdr:rowOff>
    </xdr:from>
    <xdr:ext cx="534377" cy="259045"/>
    <xdr:sp macro="" textlink="">
      <xdr:nvSpPr>
        <xdr:cNvPr id="490" name="テキスト ボックス 489"/>
        <xdr:cNvSpPr txBox="1"/>
      </xdr:nvSpPr>
      <xdr:spPr>
        <a:xfrm>
          <a:off x="9372111" y="1700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26,578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118630</xdr:rowOff>
    </xdr:from>
    <xdr:to>
      <xdr:col>12</xdr:col>
      <xdr:colOff>561975</xdr:colOff>
      <xdr:row>99</xdr:row>
      <xdr:rowOff>48780</xdr:rowOff>
    </xdr:to>
    <xdr:sp macro="" textlink="">
      <xdr:nvSpPr>
        <xdr:cNvPr id="491" name="円/楕円 490"/>
        <xdr:cNvSpPr/>
      </xdr:nvSpPr>
      <xdr:spPr>
        <a:xfrm>
          <a:off x="8699500" y="1692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39907</xdr:rowOff>
    </xdr:from>
    <xdr:ext cx="534377" cy="259045"/>
    <xdr:sp macro="" textlink="">
      <xdr:nvSpPr>
        <xdr:cNvPr id="492" name="テキスト ボックス 491"/>
        <xdr:cNvSpPr txBox="1"/>
      </xdr:nvSpPr>
      <xdr:spPr>
        <a:xfrm>
          <a:off x="8483111" y="1701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24,394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127591</xdr:rowOff>
    </xdr:from>
    <xdr:to>
      <xdr:col>11</xdr:col>
      <xdr:colOff>358775</xdr:colOff>
      <xdr:row>99</xdr:row>
      <xdr:rowOff>57741</xdr:rowOff>
    </xdr:to>
    <xdr:sp macro="" textlink="">
      <xdr:nvSpPr>
        <xdr:cNvPr id="493" name="円/楕円 492"/>
        <xdr:cNvSpPr/>
      </xdr:nvSpPr>
      <xdr:spPr>
        <a:xfrm>
          <a:off x="7810500" y="1692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48868</xdr:rowOff>
    </xdr:from>
    <xdr:ext cx="534377" cy="259045"/>
    <xdr:sp macro="" textlink="">
      <xdr:nvSpPr>
        <xdr:cNvPr id="494" name="テキスト ボックス 493"/>
        <xdr:cNvSpPr txBox="1"/>
      </xdr:nvSpPr>
      <xdr:spPr>
        <a:xfrm>
          <a:off x="7594111" y="1702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19,690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125853</xdr:rowOff>
    </xdr:from>
    <xdr:to>
      <xdr:col>10</xdr:col>
      <xdr:colOff>155575</xdr:colOff>
      <xdr:row>99</xdr:row>
      <xdr:rowOff>56003</xdr:rowOff>
    </xdr:to>
    <xdr:sp macro="" textlink="">
      <xdr:nvSpPr>
        <xdr:cNvPr id="495" name="円/楕円 494"/>
        <xdr:cNvSpPr/>
      </xdr:nvSpPr>
      <xdr:spPr>
        <a:xfrm>
          <a:off x="6921500" y="1692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47130</xdr:rowOff>
    </xdr:from>
    <xdr:ext cx="534377" cy="259045"/>
    <xdr:sp macro="" textlink="">
      <xdr:nvSpPr>
        <xdr:cNvPr id="496" name="テキスト ボックス 495"/>
        <xdr:cNvSpPr txBox="1"/>
      </xdr:nvSpPr>
      <xdr:spPr>
        <a:xfrm>
          <a:off x="6705111" y="1702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20,602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135604</xdr:rowOff>
    </xdr:from>
    <xdr:to>
      <xdr:col>23</xdr:col>
      <xdr:colOff>516889</xdr:colOff>
      <xdr:row>38</xdr:row>
      <xdr:rowOff>41973</xdr:rowOff>
    </xdr:to>
    <xdr:cxnSp macro="">
      <xdr:nvCxnSpPr>
        <xdr:cNvPr id="520" name="直線コネクタ 519"/>
        <xdr:cNvCxnSpPr/>
      </xdr:nvCxnSpPr>
      <xdr:spPr>
        <a:xfrm flipV="1">
          <a:off x="16317595" y="5279104"/>
          <a:ext cx="1269" cy="127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45800</xdr:rowOff>
    </xdr:from>
    <xdr:ext cx="469744" cy="259045"/>
    <xdr:sp macro="" textlink="">
      <xdr:nvSpPr>
        <xdr:cNvPr id="521" name="消防費最小値テキスト"/>
        <xdr:cNvSpPr txBox="1"/>
      </xdr:nvSpPr>
      <xdr:spPr>
        <a:xfrm>
          <a:off x="16370300" y="656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9,130</a:t>
          </a:r>
          <a:endParaRPr kumimoji="1" lang="ja-JP" altLang="en-US" sz="1000" b="1">
            <a:latin typeface="ＭＳ Ｐゴシック"/>
          </a:endParaRPr>
        </a:p>
      </xdr:txBody>
    </xdr:sp>
    <xdr:clientData/>
  </xdr:oneCellAnchor>
  <xdr:twoCellAnchor>
    <xdr:from>
      <xdr:col>23</xdr:col>
      <xdr:colOff>428625</xdr:colOff>
      <xdr:row>38</xdr:row>
      <xdr:rowOff>41973</xdr:rowOff>
    </xdr:from>
    <xdr:to>
      <xdr:col>23</xdr:col>
      <xdr:colOff>606425</xdr:colOff>
      <xdr:row>38</xdr:row>
      <xdr:rowOff>41973</xdr:rowOff>
    </xdr:to>
    <xdr:cxnSp macro="">
      <xdr:nvCxnSpPr>
        <xdr:cNvPr id="522" name="直線コネクタ 521"/>
        <xdr:cNvCxnSpPr/>
      </xdr:nvCxnSpPr>
      <xdr:spPr>
        <a:xfrm>
          <a:off x="16230600" y="6557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82281</xdr:rowOff>
    </xdr:from>
    <xdr:ext cx="534377" cy="259045"/>
    <xdr:sp macro="" textlink="">
      <xdr:nvSpPr>
        <xdr:cNvPr id="523" name="消防費最大値テキスト"/>
        <xdr:cNvSpPr txBox="1"/>
      </xdr:nvSpPr>
      <xdr:spPr>
        <a:xfrm>
          <a:off x="16370300" y="50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76,215</a:t>
          </a:r>
          <a:endParaRPr kumimoji="1" lang="ja-JP" altLang="en-US" sz="1000" b="1">
            <a:latin typeface="ＭＳ Ｐゴシック"/>
          </a:endParaRPr>
        </a:p>
      </xdr:txBody>
    </xdr:sp>
    <xdr:clientData/>
  </xdr:oneCellAnchor>
  <xdr:twoCellAnchor>
    <xdr:from>
      <xdr:col>23</xdr:col>
      <xdr:colOff>428625</xdr:colOff>
      <xdr:row>30</xdr:row>
      <xdr:rowOff>135604</xdr:rowOff>
    </xdr:from>
    <xdr:to>
      <xdr:col>23</xdr:col>
      <xdr:colOff>606425</xdr:colOff>
      <xdr:row>30</xdr:row>
      <xdr:rowOff>135604</xdr:rowOff>
    </xdr:to>
    <xdr:cxnSp macro="">
      <xdr:nvCxnSpPr>
        <xdr:cNvPr id="524" name="直線コネクタ 523"/>
        <xdr:cNvCxnSpPr/>
      </xdr:nvCxnSpPr>
      <xdr:spPr>
        <a:xfrm>
          <a:off x="16230600" y="527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148653</xdr:rowOff>
    </xdr:from>
    <xdr:to>
      <xdr:col>23</xdr:col>
      <xdr:colOff>517525</xdr:colOff>
      <xdr:row>37</xdr:row>
      <xdr:rowOff>159188</xdr:rowOff>
    </xdr:to>
    <xdr:cxnSp macro="">
      <xdr:nvCxnSpPr>
        <xdr:cNvPr id="525" name="直線コネクタ 524"/>
        <xdr:cNvCxnSpPr/>
      </xdr:nvCxnSpPr>
      <xdr:spPr>
        <a:xfrm>
          <a:off x="15481300" y="6492303"/>
          <a:ext cx="838200" cy="1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150601</xdr:rowOff>
    </xdr:from>
    <xdr:ext cx="534377" cy="259045"/>
    <xdr:sp macro="" textlink="">
      <xdr:nvSpPr>
        <xdr:cNvPr id="526" name="消防費平均値テキスト"/>
        <xdr:cNvSpPr txBox="1"/>
      </xdr:nvSpPr>
      <xdr:spPr>
        <a:xfrm>
          <a:off x="16370300" y="6151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127724</xdr:rowOff>
    </xdr:from>
    <xdr:to>
      <xdr:col>23</xdr:col>
      <xdr:colOff>568325</xdr:colOff>
      <xdr:row>37</xdr:row>
      <xdr:rowOff>57874</xdr:rowOff>
    </xdr:to>
    <xdr:sp macro="" textlink="">
      <xdr:nvSpPr>
        <xdr:cNvPr id="527" name="フローチャート : 判断 526"/>
        <xdr:cNvSpPr/>
      </xdr:nvSpPr>
      <xdr:spPr>
        <a:xfrm>
          <a:off x="16268700" y="629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129299</xdr:rowOff>
    </xdr:from>
    <xdr:to>
      <xdr:col>22</xdr:col>
      <xdr:colOff>365125</xdr:colOff>
      <xdr:row>37</xdr:row>
      <xdr:rowOff>148653</xdr:rowOff>
    </xdr:to>
    <xdr:cxnSp macro="">
      <xdr:nvCxnSpPr>
        <xdr:cNvPr id="528" name="直線コネクタ 527"/>
        <xdr:cNvCxnSpPr/>
      </xdr:nvCxnSpPr>
      <xdr:spPr>
        <a:xfrm>
          <a:off x="14592300" y="6472949"/>
          <a:ext cx="889000" cy="1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7785</xdr:rowOff>
    </xdr:from>
    <xdr:to>
      <xdr:col>22</xdr:col>
      <xdr:colOff>415925</xdr:colOff>
      <xdr:row>37</xdr:row>
      <xdr:rowOff>109385</xdr:rowOff>
    </xdr:to>
    <xdr:sp macro="" textlink="">
      <xdr:nvSpPr>
        <xdr:cNvPr id="529" name="フローチャート : 判断 528"/>
        <xdr:cNvSpPr/>
      </xdr:nvSpPr>
      <xdr:spPr>
        <a:xfrm>
          <a:off x="15430500" y="63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125912</xdr:rowOff>
    </xdr:from>
    <xdr:ext cx="534377" cy="259045"/>
    <xdr:sp macro="" textlink="">
      <xdr:nvSpPr>
        <xdr:cNvPr id="530" name="テキスト ボックス 529"/>
        <xdr:cNvSpPr txBox="1"/>
      </xdr:nvSpPr>
      <xdr:spPr>
        <a:xfrm>
          <a:off x="15214111" y="612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129299</xdr:rowOff>
    </xdr:from>
    <xdr:to>
      <xdr:col>21</xdr:col>
      <xdr:colOff>161925</xdr:colOff>
      <xdr:row>37</xdr:row>
      <xdr:rowOff>164808</xdr:rowOff>
    </xdr:to>
    <xdr:cxnSp macro="">
      <xdr:nvCxnSpPr>
        <xdr:cNvPr id="531" name="直線コネクタ 530"/>
        <xdr:cNvCxnSpPr/>
      </xdr:nvCxnSpPr>
      <xdr:spPr>
        <a:xfrm flipV="1">
          <a:off x="13703300" y="6472949"/>
          <a:ext cx="889000" cy="3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19615</xdr:rowOff>
    </xdr:from>
    <xdr:to>
      <xdr:col>21</xdr:col>
      <xdr:colOff>212725</xdr:colOff>
      <xdr:row>37</xdr:row>
      <xdr:rowOff>121215</xdr:rowOff>
    </xdr:to>
    <xdr:sp macro="" textlink="">
      <xdr:nvSpPr>
        <xdr:cNvPr id="532" name="フローチャート : 判断 531"/>
        <xdr:cNvSpPr/>
      </xdr:nvSpPr>
      <xdr:spPr>
        <a:xfrm>
          <a:off x="14541500" y="636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137742</xdr:rowOff>
    </xdr:from>
    <xdr:ext cx="534377" cy="259045"/>
    <xdr:sp macro="" textlink="">
      <xdr:nvSpPr>
        <xdr:cNvPr id="533" name="テキスト ボックス 532"/>
        <xdr:cNvSpPr txBox="1"/>
      </xdr:nvSpPr>
      <xdr:spPr>
        <a:xfrm>
          <a:off x="14325111" y="613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160179</xdr:rowOff>
    </xdr:from>
    <xdr:to>
      <xdr:col>19</xdr:col>
      <xdr:colOff>644525</xdr:colOff>
      <xdr:row>37</xdr:row>
      <xdr:rowOff>164808</xdr:rowOff>
    </xdr:to>
    <xdr:cxnSp macro="">
      <xdr:nvCxnSpPr>
        <xdr:cNvPr id="534" name="直線コネクタ 533"/>
        <xdr:cNvCxnSpPr/>
      </xdr:nvCxnSpPr>
      <xdr:spPr>
        <a:xfrm>
          <a:off x="12814300" y="6503829"/>
          <a:ext cx="8890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34893</xdr:rowOff>
    </xdr:from>
    <xdr:to>
      <xdr:col>20</xdr:col>
      <xdr:colOff>9525</xdr:colOff>
      <xdr:row>37</xdr:row>
      <xdr:rowOff>136493</xdr:rowOff>
    </xdr:to>
    <xdr:sp macro="" textlink="">
      <xdr:nvSpPr>
        <xdr:cNvPr id="535" name="フローチャート : 判断 534"/>
        <xdr:cNvSpPr/>
      </xdr:nvSpPr>
      <xdr:spPr>
        <a:xfrm>
          <a:off x="13652500" y="63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153020</xdr:rowOff>
    </xdr:from>
    <xdr:ext cx="534377" cy="259045"/>
    <xdr:sp macro="" textlink="">
      <xdr:nvSpPr>
        <xdr:cNvPr id="536" name="テキスト ボックス 535"/>
        <xdr:cNvSpPr txBox="1"/>
      </xdr:nvSpPr>
      <xdr:spPr>
        <a:xfrm>
          <a:off x="13436111" y="615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40494</xdr:rowOff>
    </xdr:from>
    <xdr:to>
      <xdr:col>18</xdr:col>
      <xdr:colOff>492125</xdr:colOff>
      <xdr:row>37</xdr:row>
      <xdr:rowOff>142094</xdr:rowOff>
    </xdr:to>
    <xdr:sp macro="" textlink="">
      <xdr:nvSpPr>
        <xdr:cNvPr id="537" name="フローチャート : 判断 536"/>
        <xdr:cNvSpPr/>
      </xdr:nvSpPr>
      <xdr:spPr>
        <a:xfrm>
          <a:off x="12763500" y="638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158621</xdr:rowOff>
    </xdr:from>
    <xdr:ext cx="534377" cy="259045"/>
    <xdr:sp macro="" textlink="">
      <xdr:nvSpPr>
        <xdr:cNvPr id="538" name="テキスト ボックス 537"/>
        <xdr:cNvSpPr txBox="1"/>
      </xdr:nvSpPr>
      <xdr:spPr>
        <a:xfrm>
          <a:off x="12547111" y="615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108388</xdr:rowOff>
    </xdr:from>
    <xdr:to>
      <xdr:col>23</xdr:col>
      <xdr:colOff>568325</xdr:colOff>
      <xdr:row>38</xdr:row>
      <xdr:rowOff>38538</xdr:rowOff>
    </xdr:to>
    <xdr:sp macro="" textlink="">
      <xdr:nvSpPr>
        <xdr:cNvPr id="544" name="円/楕円 543"/>
        <xdr:cNvSpPr/>
      </xdr:nvSpPr>
      <xdr:spPr>
        <a:xfrm>
          <a:off x="16268700" y="645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23315</xdr:rowOff>
    </xdr:from>
    <xdr:ext cx="534377" cy="259045"/>
    <xdr:sp macro="" textlink="">
      <xdr:nvSpPr>
        <xdr:cNvPr id="545" name="消防費該当値テキスト"/>
        <xdr:cNvSpPr txBox="1"/>
      </xdr:nvSpPr>
      <xdr:spPr>
        <a:xfrm>
          <a:off x="16370300" y="636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11,977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97853</xdr:rowOff>
    </xdr:from>
    <xdr:to>
      <xdr:col>22</xdr:col>
      <xdr:colOff>415925</xdr:colOff>
      <xdr:row>38</xdr:row>
      <xdr:rowOff>28003</xdr:rowOff>
    </xdr:to>
    <xdr:sp macro="" textlink="">
      <xdr:nvSpPr>
        <xdr:cNvPr id="546" name="円/楕円 545"/>
        <xdr:cNvSpPr/>
      </xdr:nvSpPr>
      <xdr:spPr>
        <a:xfrm>
          <a:off x="15430500" y="644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19131</xdr:rowOff>
    </xdr:from>
    <xdr:ext cx="534377" cy="259045"/>
    <xdr:sp macro="" textlink="">
      <xdr:nvSpPr>
        <xdr:cNvPr id="547" name="テキスト ボックス 546"/>
        <xdr:cNvSpPr txBox="1"/>
      </xdr:nvSpPr>
      <xdr:spPr>
        <a:xfrm>
          <a:off x="15214111" y="653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78499</xdr:rowOff>
    </xdr:from>
    <xdr:to>
      <xdr:col>21</xdr:col>
      <xdr:colOff>212725</xdr:colOff>
      <xdr:row>38</xdr:row>
      <xdr:rowOff>8649</xdr:rowOff>
    </xdr:to>
    <xdr:sp macro="" textlink="">
      <xdr:nvSpPr>
        <xdr:cNvPr id="548" name="円/楕円 547"/>
        <xdr:cNvSpPr/>
      </xdr:nvSpPr>
      <xdr:spPr>
        <a:xfrm>
          <a:off x="14541500" y="642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171226</xdr:rowOff>
    </xdr:from>
    <xdr:ext cx="534377" cy="259045"/>
    <xdr:sp macro="" textlink="">
      <xdr:nvSpPr>
        <xdr:cNvPr id="549" name="テキスト ボックス 548"/>
        <xdr:cNvSpPr txBox="1"/>
      </xdr:nvSpPr>
      <xdr:spPr>
        <a:xfrm>
          <a:off x="14325111" y="651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114008</xdr:rowOff>
    </xdr:from>
    <xdr:to>
      <xdr:col>20</xdr:col>
      <xdr:colOff>9525</xdr:colOff>
      <xdr:row>38</xdr:row>
      <xdr:rowOff>44158</xdr:rowOff>
    </xdr:to>
    <xdr:sp macro="" textlink="">
      <xdr:nvSpPr>
        <xdr:cNvPr id="550" name="円/楕円 549"/>
        <xdr:cNvSpPr/>
      </xdr:nvSpPr>
      <xdr:spPr>
        <a:xfrm>
          <a:off x="13652500" y="645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35285</xdr:rowOff>
    </xdr:from>
    <xdr:ext cx="534377" cy="259045"/>
    <xdr:sp macro="" textlink="">
      <xdr:nvSpPr>
        <xdr:cNvPr id="551" name="テキスト ボックス 550"/>
        <xdr:cNvSpPr txBox="1"/>
      </xdr:nvSpPr>
      <xdr:spPr>
        <a:xfrm>
          <a:off x="13436111" y="655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11,682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109379</xdr:rowOff>
    </xdr:from>
    <xdr:to>
      <xdr:col>18</xdr:col>
      <xdr:colOff>492125</xdr:colOff>
      <xdr:row>38</xdr:row>
      <xdr:rowOff>39529</xdr:rowOff>
    </xdr:to>
    <xdr:sp macro="" textlink="">
      <xdr:nvSpPr>
        <xdr:cNvPr id="552" name="円/楕円 551"/>
        <xdr:cNvSpPr/>
      </xdr:nvSpPr>
      <xdr:spPr>
        <a:xfrm>
          <a:off x="12763500" y="645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30656</xdr:rowOff>
    </xdr:from>
    <xdr:ext cx="534377" cy="259045"/>
    <xdr:sp macro="" textlink="">
      <xdr:nvSpPr>
        <xdr:cNvPr id="553" name="テキスト ボックス 552"/>
        <xdr:cNvSpPr txBox="1"/>
      </xdr:nvSpPr>
      <xdr:spPr>
        <a:xfrm>
          <a:off x="12547111" y="654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2" name="テキスト ボックス 57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160293</xdr:rowOff>
    </xdr:from>
    <xdr:to>
      <xdr:col>23</xdr:col>
      <xdr:colOff>516889</xdr:colOff>
      <xdr:row>58</xdr:row>
      <xdr:rowOff>159931</xdr:rowOff>
    </xdr:to>
    <xdr:cxnSp macro="">
      <xdr:nvCxnSpPr>
        <xdr:cNvPr id="578" name="直線コネクタ 577"/>
        <xdr:cNvCxnSpPr/>
      </xdr:nvCxnSpPr>
      <xdr:spPr>
        <a:xfrm flipV="1">
          <a:off x="16317595" y="8561343"/>
          <a:ext cx="1269" cy="154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163758</xdr:rowOff>
    </xdr:from>
    <xdr:ext cx="534377" cy="259045"/>
    <xdr:sp macro="" textlink="">
      <xdr:nvSpPr>
        <xdr:cNvPr id="579" name="教育費最小値テキスト"/>
        <xdr:cNvSpPr txBox="1"/>
      </xdr:nvSpPr>
      <xdr:spPr>
        <a:xfrm>
          <a:off x="16370300" y="1010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22,938</a:t>
          </a:r>
          <a:endParaRPr kumimoji="1" lang="ja-JP" altLang="en-US" sz="1000" b="1">
            <a:latin typeface="ＭＳ Ｐゴシック"/>
          </a:endParaRPr>
        </a:p>
      </xdr:txBody>
    </xdr:sp>
    <xdr:clientData/>
  </xdr:oneCellAnchor>
  <xdr:twoCellAnchor>
    <xdr:from>
      <xdr:col>23</xdr:col>
      <xdr:colOff>428625</xdr:colOff>
      <xdr:row>58</xdr:row>
      <xdr:rowOff>159931</xdr:rowOff>
    </xdr:from>
    <xdr:to>
      <xdr:col>23</xdr:col>
      <xdr:colOff>606425</xdr:colOff>
      <xdr:row>58</xdr:row>
      <xdr:rowOff>159931</xdr:rowOff>
    </xdr:to>
    <xdr:cxnSp macro="">
      <xdr:nvCxnSpPr>
        <xdr:cNvPr id="580" name="直線コネクタ 579"/>
        <xdr:cNvCxnSpPr/>
      </xdr:nvCxnSpPr>
      <xdr:spPr>
        <a:xfrm>
          <a:off x="16230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106970</xdr:rowOff>
    </xdr:from>
    <xdr:ext cx="599010" cy="259045"/>
    <xdr:sp macro="" textlink="">
      <xdr:nvSpPr>
        <xdr:cNvPr id="581" name="教育費最大値テキスト"/>
        <xdr:cNvSpPr txBox="1"/>
      </xdr:nvSpPr>
      <xdr:spPr>
        <a:xfrm>
          <a:off x="16370300" y="833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103,919</a:t>
          </a:r>
          <a:endParaRPr kumimoji="1" lang="ja-JP" altLang="en-US" sz="1000" b="1">
            <a:latin typeface="ＭＳ Ｐゴシック"/>
          </a:endParaRPr>
        </a:p>
      </xdr:txBody>
    </xdr:sp>
    <xdr:clientData/>
  </xdr:oneCellAnchor>
  <xdr:twoCellAnchor>
    <xdr:from>
      <xdr:col>23</xdr:col>
      <xdr:colOff>428625</xdr:colOff>
      <xdr:row>49</xdr:row>
      <xdr:rowOff>160293</xdr:rowOff>
    </xdr:from>
    <xdr:to>
      <xdr:col>23</xdr:col>
      <xdr:colOff>606425</xdr:colOff>
      <xdr:row>49</xdr:row>
      <xdr:rowOff>160293</xdr:rowOff>
    </xdr:to>
    <xdr:cxnSp macro="">
      <xdr:nvCxnSpPr>
        <xdr:cNvPr id="582" name="直線コネクタ 581"/>
        <xdr:cNvCxnSpPr/>
      </xdr:nvCxnSpPr>
      <xdr:spPr>
        <a:xfrm>
          <a:off x="16230600" y="856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40869</xdr:rowOff>
    </xdr:from>
    <xdr:to>
      <xdr:col>23</xdr:col>
      <xdr:colOff>517525</xdr:colOff>
      <xdr:row>58</xdr:row>
      <xdr:rowOff>66091</xdr:rowOff>
    </xdr:to>
    <xdr:cxnSp macro="">
      <xdr:nvCxnSpPr>
        <xdr:cNvPr id="583" name="直線コネクタ 582"/>
        <xdr:cNvCxnSpPr/>
      </xdr:nvCxnSpPr>
      <xdr:spPr>
        <a:xfrm>
          <a:off x="15481300" y="9984969"/>
          <a:ext cx="838200" cy="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112310</xdr:rowOff>
    </xdr:from>
    <xdr:ext cx="534377" cy="259045"/>
    <xdr:sp macro="" textlink="">
      <xdr:nvSpPr>
        <xdr:cNvPr id="584" name="教育費平均値テキスト"/>
        <xdr:cNvSpPr txBox="1"/>
      </xdr:nvSpPr>
      <xdr:spPr>
        <a:xfrm>
          <a:off x="16370300" y="9370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89433</xdr:rowOff>
    </xdr:from>
    <xdr:to>
      <xdr:col>23</xdr:col>
      <xdr:colOff>568325</xdr:colOff>
      <xdr:row>56</xdr:row>
      <xdr:rowOff>19583</xdr:rowOff>
    </xdr:to>
    <xdr:sp macro="" textlink="">
      <xdr:nvSpPr>
        <xdr:cNvPr id="585" name="フローチャート : 判断 584"/>
        <xdr:cNvSpPr/>
      </xdr:nvSpPr>
      <xdr:spPr>
        <a:xfrm>
          <a:off x="162687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40869</xdr:rowOff>
    </xdr:from>
    <xdr:to>
      <xdr:col>22</xdr:col>
      <xdr:colOff>365125</xdr:colOff>
      <xdr:row>58</xdr:row>
      <xdr:rowOff>91637</xdr:rowOff>
    </xdr:to>
    <xdr:cxnSp macro="">
      <xdr:nvCxnSpPr>
        <xdr:cNvPr id="586" name="直線コネクタ 585"/>
        <xdr:cNvCxnSpPr/>
      </xdr:nvCxnSpPr>
      <xdr:spPr>
        <a:xfrm flipV="1">
          <a:off x="14592300" y="9984969"/>
          <a:ext cx="889000" cy="5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7" name="フローチャート : 判断 586"/>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88" name="テキスト ボックス 587"/>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84912</xdr:rowOff>
    </xdr:from>
    <xdr:to>
      <xdr:col>21</xdr:col>
      <xdr:colOff>161925</xdr:colOff>
      <xdr:row>58</xdr:row>
      <xdr:rowOff>91637</xdr:rowOff>
    </xdr:to>
    <xdr:cxnSp macro="">
      <xdr:nvCxnSpPr>
        <xdr:cNvPr id="589" name="直線コネクタ 588"/>
        <xdr:cNvCxnSpPr/>
      </xdr:nvCxnSpPr>
      <xdr:spPr>
        <a:xfrm>
          <a:off x="13703300" y="10029012"/>
          <a:ext cx="889000" cy="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90" name="フローチャート : 判断 589"/>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130141</xdr:rowOff>
    </xdr:from>
    <xdr:ext cx="534377" cy="259045"/>
    <xdr:sp macro="" textlink="">
      <xdr:nvSpPr>
        <xdr:cNvPr id="591" name="テキスト ボックス 590"/>
        <xdr:cNvSpPr txBox="1"/>
      </xdr:nvSpPr>
      <xdr:spPr>
        <a:xfrm>
          <a:off x="14325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84912</xdr:rowOff>
    </xdr:from>
    <xdr:to>
      <xdr:col>19</xdr:col>
      <xdr:colOff>644525</xdr:colOff>
      <xdr:row>58</xdr:row>
      <xdr:rowOff>122860</xdr:rowOff>
    </xdr:to>
    <xdr:cxnSp macro="">
      <xdr:nvCxnSpPr>
        <xdr:cNvPr id="592" name="直線コネクタ 591"/>
        <xdr:cNvCxnSpPr/>
      </xdr:nvCxnSpPr>
      <xdr:spPr>
        <a:xfrm flipV="1">
          <a:off x="12814300" y="10029012"/>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93" name="フローチャート : 判断 592"/>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154659</xdr:rowOff>
    </xdr:from>
    <xdr:ext cx="534377" cy="259045"/>
    <xdr:sp macro="" textlink="">
      <xdr:nvSpPr>
        <xdr:cNvPr id="594" name="テキスト ボックス 593"/>
        <xdr:cNvSpPr txBox="1"/>
      </xdr:nvSpPr>
      <xdr:spPr>
        <a:xfrm>
          <a:off x="13436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5" name="フローチャート : 判断 594"/>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22737</xdr:rowOff>
    </xdr:from>
    <xdr:ext cx="534377" cy="259045"/>
    <xdr:sp macro="" textlink="">
      <xdr:nvSpPr>
        <xdr:cNvPr id="596" name="テキスト ボックス 595"/>
        <xdr:cNvSpPr txBox="1"/>
      </xdr:nvSpPr>
      <xdr:spPr>
        <a:xfrm>
          <a:off x="12547111" y="94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15291</xdr:rowOff>
    </xdr:from>
    <xdr:to>
      <xdr:col>23</xdr:col>
      <xdr:colOff>568325</xdr:colOff>
      <xdr:row>58</xdr:row>
      <xdr:rowOff>116891</xdr:rowOff>
    </xdr:to>
    <xdr:sp macro="" textlink="">
      <xdr:nvSpPr>
        <xdr:cNvPr id="602" name="円/楕円 601"/>
        <xdr:cNvSpPr/>
      </xdr:nvSpPr>
      <xdr:spPr>
        <a:xfrm>
          <a:off x="16268700" y="995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101668</xdr:rowOff>
    </xdr:from>
    <xdr:ext cx="534377" cy="259045"/>
    <xdr:sp macro="" textlink="">
      <xdr:nvSpPr>
        <xdr:cNvPr id="603" name="教育費該当値テキスト"/>
        <xdr:cNvSpPr txBox="1"/>
      </xdr:nvSpPr>
      <xdr:spPr>
        <a:xfrm>
          <a:off x="16370300" y="987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27,864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161519</xdr:rowOff>
    </xdr:from>
    <xdr:to>
      <xdr:col>22</xdr:col>
      <xdr:colOff>415925</xdr:colOff>
      <xdr:row>58</xdr:row>
      <xdr:rowOff>91669</xdr:rowOff>
    </xdr:to>
    <xdr:sp macro="" textlink="">
      <xdr:nvSpPr>
        <xdr:cNvPr id="604" name="円/楕円 603"/>
        <xdr:cNvSpPr/>
      </xdr:nvSpPr>
      <xdr:spPr>
        <a:xfrm>
          <a:off x="15430500" y="993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82796</xdr:rowOff>
    </xdr:from>
    <xdr:ext cx="534377" cy="259045"/>
    <xdr:sp macro="" textlink="">
      <xdr:nvSpPr>
        <xdr:cNvPr id="605" name="テキスト ボックス 604"/>
        <xdr:cNvSpPr txBox="1"/>
      </xdr:nvSpPr>
      <xdr:spPr>
        <a:xfrm>
          <a:off x="15214111" y="1002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29,188</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40837</xdr:rowOff>
    </xdr:from>
    <xdr:to>
      <xdr:col>21</xdr:col>
      <xdr:colOff>212725</xdr:colOff>
      <xdr:row>58</xdr:row>
      <xdr:rowOff>142437</xdr:rowOff>
    </xdr:to>
    <xdr:sp macro="" textlink="">
      <xdr:nvSpPr>
        <xdr:cNvPr id="606" name="円/楕円 605"/>
        <xdr:cNvSpPr/>
      </xdr:nvSpPr>
      <xdr:spPr>
        <a:xfrm>
          <a:off x="14541500" y="998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133564</xdr:rowOff>
    </xdr:from>
    <xdr:ext cx="534377" cy="259045"/>
    <xdr:sp macro="" textlink="">
      <xdr:nvSpPr>
        <xdr:cNvPr id="607" name="テキスト ボックス 606"/>
        <xdr:cNvSpPr txBox="1"/>
      </xdr:nvSpPr>
      <xdr:spPr>
        <a:xfrm>
          <a:off x="14325111" y="1007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26,523</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34112</xdr:rowOff>
    </xdr:from>
    <xdr:to>
      <xdr:col>20</xdr:col>
      <xdr:colOff>9525</xdr:colOff>
      <xdr:row>58</xdr:row>
      <xdr:rowOff>135712</xdr:rowOff>
    </xdr:to>
    <xdr:sp macro="" textlink="">
      <xdr:nvSpPr>
        <xdr:cNvPr id="608" name="円/楕円 607"/>
        <xdr:cNvSpPr/>
      </xdr:nvSpPr>
      <xdr:spPr>
        <a:xfrm>
          <a:off x="13652500" y="997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126839</xdr:rowOff>
    </xdr:from>
    <xdr:ext cx="534377" cy="259045"/>
    <xdr:sp macro="" textlink="">
      <xdr:nvSpPr>
        <xdr:cNvPr id="609" name="テキスト ボックス 608"/>
        <xdr:cNvSpPr txBox="1"/>
      </xdr:nvSpPr>
      <xdr:spPr>
        <a:xfrm>
          <a:off x="13436111" y="1007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26,876</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72060</xdr:rowOff>
    </xdr:from>
    <xdr:to>
      <xdr:col>18</xdr:col>
      <xdr:colOff>492125</xdr:colOff>
      <xdr:row>59</xdr:row>
      <xdr:rowOff>2210</xdr:rowOff>
    </xdr:to>
    <xdr:sp macro="" textlink="">
      <xdr:nvSpPr>
        <xdr:cNvPr id="610" name="円/楕円 609"/>
        <xdr:cNvSpPr/>
      </xdr:nvSpPr>
      <xdr:spPr>
        <a:xfrm>
          <a:off x="12763500" y="100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164787</xdr:rowOff>
    </xdr:from>
    <xdr:ext cx="534377" cy="259045"/>
    <xdr:sp macro="" textlink="">
      <xdr:nvSpPr>
        <xdr:cNvPr id="611" name="テキスト ボックス 610"/>
        <xdr:cNvSpPr txBox="1"/>
      </xdr:nvSpPr>
      <xdr:spPr>
        <a:xfrm>
          <a:off x="12547111" y="1010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24,884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7" name="テキスト ボックス 62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9" name="テキスト ボックス 62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110823</xdr:rowOff>
    </xdr:from>
    <xdr:to>
      <xdr:col>23</xdr:col>
      <xdr:colOff>516889</xdr:colOff>
      <xdr:row>78</xdr:row>
      <xdr:rowOff>139700</xdr:rowOff>
    </xdr:to>
    <xdr:cxnSp macro="">
      <xdr:nvCxnSpPr>
        <xdr:cNvPr id="633" name="直線コネクタ 632"/>
        <xdr:cNvCxnSpPr/>
      </xdr:nvCxnSpPr>
      <xdr:spPr>
        <a:xfrm flipV="1">
          <a:off x="16317595" y="12112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57500</xdr:rowOff>
    </xdr:from>
    <xdr:ext cx="599010" cy="259045"/>
    <xdr:sp macro="" textlink="">
      <xdr:nvSpPr>
        <xdr:cNvPr id="636" name="災害復旧費最大値テキスト"/>
        <xdr:cNvSpPr txBox="1"/>
      </xdr:nvSpPr>
      <xdr:spPr>
        <a:xfrm>
          <a:off x="16370300" y="1188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70</xdr:row>
      <xdr:rowOff>110823</xdr:rowOff>
    </xdr:from>
    <xdr:to>
      <xdr:col>23</xdr:col>
      <xdr:colOff>606425</xdr:colOff>
      <xdr:row>70</xdr:row>
      <xdr:rowOff>110823</xdr:rowOff>
    </xdr:to>
    <xdr:cxnSp macro="">
      <xdr:nvCxnSpPr>
        <xdr:cNvPr id="637" name="直線コネクタ 636"/>
        <xdr:cNvCxnSpPr/>
      </xdr:nvCxnSpPr>
      <xdr:spPr>
        <a:xfrm>
          <a:off x="16230600" y="121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131387</xdr:rowOff>
    </xdr:from>
    <xdr:to>
      <xdr:col>23</xdr:col>
      <xdr:colOff>517525</xdr:colOff>
      <xdr:row>78</xdr:row>
      <xdr:rowOff>134634</xdr:rowOff>
    </xdr:to>
    <xdr:cxnSp macro="">
      <xdr:nvCxnSpPr>
        <xdr:cNvPr id="638" name="直線コネクタ 637"/>
        <xdr:cNvCxnSpPr/>
      </xdr:nvCxnSpPr>
      <xdr:spPr>
        <a:xfrm flipV="1">
          <a:off x="15481300" y="13504487"/>
          <a:ext cx="838200" cy="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55486</xdr:rowOff>
    </xdr:from>
    <xdr:ext cx="469744" cy="259045"/>
    <xdr:sp macro="" textlink="">
      <xdr:nvSpPr>
        <xdr:cNvPr id="639" name="災害復旧費平均値テキスト"/>
        <xdr:cNvSpPr txBox="1"/>
      </xdr:nvSpPr>
      <xdr:spPr>
        <a:xfrm>
          <a:off x="16370300" y="132571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32609</xdr:rowOff>
    </xdr:from>
    <xdr:to>
      <xdr:col>23</xdr:col>
      <xdr:colOff>568325</xdr:colOff>
      <xdr:row>78</xdr:row>
      <xdr:rowOff>134209</xdr:rowOff>
    </xdr:to>
    <xdr:sp macro="" textlink="">
      <xdr:nvSpPr>
        <xdr:cNvPr id="640" name="フローチャート : 判断 639"/>
        <xdr:cNvSpPr/>
      </xdr:nvSpPr>
      <xdr:spPr>
        <a:xfrm>
          <a:off x="162687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134634</xdr:rowOff>
    </xdr:from>
    <xdr:to>
      <xdr:col>22</xdr:col>
      <xdr:colOff>365125</xdr:colOff>
      <xdr:row>78</xdr:row>
      <xdr:rowOff>135713</xdr:rowOff>
    </xdr:to>
    <xdr:cxnSp macro="">
      <xdr:nvCxnSpPr>
        <xdr:cNvPr id="641" name="直線コネクタ 640"/>
        <xdr:cNvCxnSpPr/>
      </xdr:nvCxnSpPr>
      <xdr:spPr>
        <a:xfrm flipV="1">
          <a:off x="14592300" y="13507734"/>
          <a:ext cx="8890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53284</xdr:rowOff>
    </xdr:from>
    <xdr:to>
      <xdr:col>22</xdr:col>
      <xdr:colOff>415925</xdr:colOff>
      <xdr:row>78</xdr:row>
      <xdr:rowOff>154884</xdr:rowOff>
    </xdr:to>
    <xdr:sp macro="" textlink="">
      <xdr:nvSpPr>
        <xdr:cNvPr id="642" name="フローチャート : 判断 641"/>
        <xdr:cNvSpPr/>
      </xdr:nvSpPr>
      <xdr:spPr>
        <a:xfrm>
          <a:off x="15430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171411</xdr:rowOff>
    </xdr:from>
    <xdr:ext cx="469744" cy="259045"/>
    <xdr:sp macro="" textlink="">
      <xdr:nvSpPr>
        <xdr:cNvPr id="643" name="テキスト ボックス 642"/>
        <xdr:cNvSpPr txBox="1"/>
      </xdr:nvSpPr>
      <xdr:spPr>
        <a:xfrm>
          <a:off x="15246427"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135147</xdr:rowOff>
    </xdr:from>
    <xdr:to>
      <xdr:col>21</xdr:col>
      <xdr:colOff>161925</xdr:colOff>
      <xdr:row>78</xdr:row>
      <xdr:rowOff>135713</xdr:rowOff>
    </xdr:to>
    <xdr:cxnSp macro="">
      <xdr:nvCxnSpPr>
        <xdr:cNvPr id="644" name="直線コネクタ 643"/>
        <xdr:cNvCxnSpPr/>
      </xdr:nvCxnSpPr>
      <xdr:spPr>
        <a:xfrm>
          <a:off x="13703300" y="13508247"/>
          <a:ext cx="889000" cy="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50660</xdr:rowOff>
    </xdr:from>
    <xdr:to>
      <xdr:col>21</xdr:col>
      <xdr:colOff>212725</xdr:colOff>
      <xdr:row>78</xdr:row>
      <xdr:rowOff>152260</xdr:rowOff>
    </xdr:to>
    <xdr:sp macro="" textlink="">
      <xdr:nvSpPr>
        <xdr:cNvPr id="645" name="フローチャート : 判断 644"/>
        <xdr:cNvSpPr/>
      </xdr:nvSpPr>
      <xdr:spPr>
        <a:xfrm>
          <a:off x="14541500" y="134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168787</xdr:rowOff>
    </xdr:from>
    <xdr:ext cx="469744" cy="259045"/>
    <xdr:sp macro="" textlink="">
      <xdr:nvSpPr>
        <xdr:cNvPr id="646" name="テキスト ボックス 645"/>
        <xdr:cNvSpPr txBox="1"/>
      </xdr:nvSpPr>
      <xdr:spPr>
        <a:xfrm>
          <a:off x="14357427" y="131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135147</xdr:rowOff>
    </xdr:from>
    <xdr:to>
      <xdr:col>19</xdr:col>
      <xdr:colOff>644525</xdr:colOff>
      <xdr:row>78</xdr:row>
      <xdr:rowOff>138274</xdr:rowOff>
    </xdr:to>
    <xdr:cxnSp macro="">
      <xdr:nvCxnSpPr>
        <xdr:cNvPr id="647" name="直線コネクタ 646"/>
        <xdr:cNvCxnSpPr/>
      </xdr:nvCxnSpPr>
      <xdr:spPr>
        <a:xfrm flipV="1">
          <a:off x="12814300" y="13508247"/>
          <a:ext cx="889000" cy="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44881</xdr:rowOff>
    </xdr:from>
    <xdr:to>
      <xdr:col>20</xdr:col>
      <xdr:colOff>9525</xdr:colOff>
      <xdr:row>78</xdr:row>
      <xdr:rowOff>146481</xdr:rowOff>
    </xdr:to>
    <xdr:sp macro="" textlink="">
      <xdr:nvSpPr>
        <xdr:cNvPr id="648" name="フローチャート : 判断 647"/>
        <xdr:cNvSpPr/>
      </xdr:nvSpPr>
      <xdr:spPr>
        <a:xfrm>
          <a:off x="13652500" y="1341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163008</xdr:rowOff>
    </xdr:from>
    <xdr:ext cx="469744" cy="259045"/>
    <xdr:sp macro="" textlink="">
      <xdr:nvSpPr>
        <xdr:cNvPr id="649" name="テキスト ボックス 648"/>
        <xdr:cNvSpPr txBox="1"/>
      </xdr:nvSpPr>
      <xdr:spPr>
        <a:xfrm>
          <a:off x="13468427" y="1319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54958</xdr:rowOff>
    </xdr:from>
    <xdr:to>
      <xdr:col>18</xdr:col>
      <xdr:colOff>492125</xdr:colOff>
      <xdr:row>78</xdr:row>
      <xdr:rowOff>156558</xdr:rowOff>
    </xdr:to>
    <xdr:sp macro="" textlink="">
      <xdr:nvSpPr>
        <xdr:cNvPr id="650" name="フローチャート : 判断 649"/>
        <xdr:cNvSpPr/>
      </xdr:nvSpPr>
      <xdr:spPr>
        <a:xfrm>
          <a:off x="12763500" y="1342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1635</xdr:rowOff>
    </xdr:from>
    <xdr:ext cx="469744" cy="259045"/>
    <xdr:sp macro="" textlink="">
      <xdr:nvSpPr>
        <xdr:cNvPr id="651" name="テキスト ボックス 650"/>
        <xdr:cNvSpPr txBox="1"/>
      </xdr:nvSpPr>
      <xdr:spPr>
        <a:xfrm>
          <a:off x="12579427" y="1320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80587</xdr:rowOff>
    </xdr:from>
    <xdr:to>
      <xdr:col>23</xdr:col>
      <xdr:colOff>568325</xdr:colOff>
      <xdr:row>79</xdr:row>
      <xdr:rowOff>10737</xdr:rowOff>
    </xdr:to>
    <xdr:sp macro="" textlink="">
      <xdr:nvSpPr>
        <xdr:cNvPr id="657" name="円/楕円 656"/>
        <xdr:cNvSpPr/>
      </xdr:nvSpPr>
      <xdr:spPr>
        <a:xfrm>
          <a:off x="16268700" y="1345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11035</xdr:rowOff>
    </xdr:from>
    <xdr:ext cx="378565" cy="259045"/>
    <xdr:sp macro="" textlink="">
      <xdr:nvSpPr>
        <xdr:cNvPr id="658" name="災害復旧費該当値テキスト"/>
        <xdr:cNvSpPr txBox="1"/>
      </xdr:nvSpPr>
      <xdr:spPr>
        <a:xfrm>
          <a:off x="16370300" y="13384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83834</xdr:rowOff>
    </xdr:from>
    <xdr:to>
      <xdr:col>22</xdr:col>
      <xdr:colOff>415925</xdr:colOff>
      <xdr:row>79</xdr:row>
      <xdr:rowOff>13984</xdr:rowOff>
    </xdr:to>
    <xdr:sp macro="" textlink="">
      <xdr:nvSpPr>
        <xdr:cNvPr id="659" name="円/楕円 658"/>
        <xdr:cNvSpPr/>
      </xdr:nvSpPr>
      <xdr:spPr>
        <a:xfrm>
          <a:off x="15430500" y="1345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5111</xdr:rowOff>
    </xdr:from>
    <xdr:ext cx="378565" cy="259045"/>
    <xdr:sp macro="" textlink="">
      <xdr:nvSpPr>
        <xdr:cNvPr id="660" name="テキスト ボックス 659"/>
        <xdr:cNvSpPr txBox="1"/>
      </xdr:nvSpPr>
      <xdr:spPr>
        <a:xfrm>
          <a:off x="15292017" y="13549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84913</xdr:rowOff>
    </xdr:from>
    <xdr:to>
      <xdr:col>21</xdr:col>
      <xdr:colOff>212725</xdr:colOff>
      <xdr:row>79</xdr:row>
      <xdr:rowOff>15063</xdr:rowOff>
    </xdr:to>
    <xdr:sp macro="" textlink="">
      <xdr:nvSpPr>
        <xdr:cNvPr id="661" name="円/楕円 660"/>
        <xdr:cNvSpPr/>
      </xdr:nvSpPr>
      <xdr:spPr>
        <a:xfrm>
          <a:off x="14541500" y="1345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6190</xdr:rowOff>
    </xdr:from>
    <xdr:ext cx="378565" cy="259045"/>
    <xdr:sp macro="" textlink="">
      <xdr:nvSpPr>
        <xdr:cNvPr id="662" name="テキスト ボックス 661"/>
        <xdr:cNvSpPr txBox="1"/>
      </xdr:nvSpPr>
      <xdr:spPr>
        <a:xfrm>
          <a:off x="14403017" y="13550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84347</xdr:rowOff>
    </xdr:from>
    <xdr:to>
      <xdr:col>20</xdr:col>
      <xdr:colOff>9525</xdr:colOff>
      <xdr:row>79</xdr:row>
      <xdr:rowOff>14497</xdr:rowOff>
    </xdr:to>
    <xdr:sp macro="" textlink="">
      <xdr:nvSpPr>
        <xdr:cNvPr id="663" name="円/楕円 662"/>
        <xdr:cNvSpPr/>
      </xdr:nvSpPr>
      <xdr:spPr>
        <a:xfrm>
          <a:off x="13652500" y="1345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5624</xdr:rowOff>
    </xdr:from>
    <xdr:ext cx="378565" cy="259045"/>
    <xdr:sp macro="" textlink="">
      <xdr:nvSpPr>
        <xdr:cNvPr id="664" name="テキスト ボックス 663"/>
        <xdr:cNvSpPr txBox="1"/>
      </xdr:nvSpPr>
      <xdr:spPr>
        <a:xfrm>
          <a:off x="13514017" y="13550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87474</xdr:rowOff>
    </xdr:from>
    <xdr:to>
      <xdr:col>18</xdr:col>
      <xdr:colOff>492125</xdr:colOff>
      <xdr:row>79</xdr:row>
      <xdr:rowOff>17624</xdr:rowOff>
    </xdr:to>
    <xdr:sp macro="" textlink="">
      <xdr:nvSpPr>
        <xdr:cNvPr id="665" name="円/楕円 664"/>
        <xdr:cNvSpPr/>
      </xdr:nvSpPr>
      <xdr:spPr>
        <a:xfrm>
          <a:off x="12763500" y="1346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8751</xdr:rowOff>
    </xdr:from>
    <xdr:ext cx="378565" cy="259045"/>
    <xdr:sp macro="" textlink="">
      <xdr:nvSpPr>
        <xdr:cNvPr id="666" name="テキスト ボックス 665"/>
        <xdr:cNvSpPr txBox="1"/>
      </xdr:nvSpPr>
      <xdr:spPr>
        <a:xfrm>
          <a:off x="12625017" y="13553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53,370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12395</xdr:rowOff>
    </xdr:from>
    <xdr:to>
      <xdr:col>23</xdr:col>
      <xdr:colOff>516889</xdr:colOff>
      <xdr:row>97</xdr:row>
      <xdr:rowOff>157314</xdr:rowOff>
    </xdr:to>
    <xdr:cxnSp macro="">
      <xdr:nvCxnSpPr>
        <xdr:cNvPr id="690" name="直線コネクタ 689"/>
        <xdr:cNvCxnSpPr/>
      </xdr:nvCxnSpPr>
      <xdr:spPr>
        <a:xfrm flipV="1">
          <a:off x="16317595" y="15442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161141</xdr:rowOff>
    </xdr:from>
    <xdr:ext cx="534377" cy="259045"/>
    <xdr:sp macro="" textlink="">
      <xdr:nvSpPr>
        <xdr:cNvPr id="691" name="公債費最小値テキスト"/>
        <xdr:cNvSpPr txBox="1"/>
      </xdr:nvSpPr>
      <xdr:spPr>
        <a:xfrm>
          <a:off x="16370300" y="1679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97</xdr:row>
      <xdr:rowOff>157314</xdr:rowOff>
    </xdr:from>
    <xdr:to>
      <xdr:col>23</xdr:col>
      <xdr:colOff>606425</xdr:colOff>
      <xdr:row>97</xdr:row>
      <xdr:rowOff>157314</xdr:rowOff>
    </xdr:to>
    <xdr:cxnSp macro="">
      <xdr:nvCxnSpPr>
        <xdr:cNvPr id="692" name="直線コネクタ 691"/>
        <xdr:cNvCxnSpPr/>
      </xdr:nvCxnSpPr>
      <xdr:spPr>
        <a:xfrm>
          <a:off x="16230600" y="1678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130522</xdr:rowOff>
    </xdr:from>
    <xdr:ext cx="599010" cy="259045"/>
    <xdr:sp macro="" textlink="">
      <xdr:nvSpPr>
        <xdr:cNvPr id="693" name="公債費最大値テキスト"/>
        <xdr:cNvSpPr txBox="1"/>
      </xdr:nvSpPr>
      <xdr:spPr>
        <a:xfrm>
          <a:off x="16370300" y="1521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90</xdr:row>
      <xdr:rowOff>12395</xdr:rowOff>
    </xdr:from>
    <xdr:to>
      <xdr:col>23</xdr:col>
      <xdr:colOff>606425</xdr:colOff>
      <xdr:row>90</xdr:row>
      <xdr:rowOff>12395</xdr:rowOff>
    </xdr:to>
    <xdr:cxnSp macro="">
      <xdr:nvCxnSpPr>
        <xdr:cNvPr id="694" name="直線コネクタ 693"/>
        <xdr:cNvCxnSpPr/>
      </xdr:nvCxnSpPr>
      <xdr:spPr>
        <a:xfrm>
          <a:off x="16230600" y="1544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71819</xdr:rowOff>
    </xdr:from>
    <xdr:to>
      <xdr:col>23</xdr:col>
      <xdr:colOff>517525</xdr:colOff>
      <xdr:row>97</xdr:row>
      <xdr:rowOff>1409</xdr:rowOff>
    </xdr:to>
    <xdr:cxnSp macro="">
      <xdr:nvCxnSpPr>
        <xdr:cNvPr id="695" name="直線コネクタ 694"/>
        <xdr:cNvCxnSpPr/>
      </xdr:nvCxnSpPr>
      <xdr:spPr>
        <a:xfrm>
          <a:off x="15481300" y="16531019"/>
          <a:ext cx="838200" cy="10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37228</xdr:rowOff>
    </xdr:from>
    <xdr:ext cx="534377" cy="259045"/>
    <xdr:sp macro="" textlink="">
      <xdr:nvSpPr>
        <xdr:cNvPr id="696" name="公債費平均値テキスト"/>
        <xdr:cNvSpPr txBox="1"/>
      </xdr:nvSpPr>
      <xdr:spPr>
        <a:xfrm>
          <a:off x="16370300" y="16153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14351</xdr:rowOff>
    </xdr:from>
    <xdr:to>
      <xdr:col>23</xdr:col>
      <xdr:colOff>568325</xdr:colOff>
      <xdr:row>95</xdr:row>
      <xdr:rowOff>115951</xdr:rowOff>
    </xdr:to>
    <xdr:sp macro="" textlink="">
      <xdr:nvSpPr>
        <xdr:cNvPr id="697" name="フローチャート : 判断 696"/>
        <xdr:cNvSpPr/>
      </xdr:nvSpPr>
      <xdr:spPr>
        <a:xfrm>
          <a:off x="162687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119799</xdr:rowOff>
    </xdr:from>
    <xdr:to>
      <xdr:col>22</xdr:col>
      <xdr:colOff>365125</xdr:colOff>
      <xdr:row>96</xdr:row>
      <xdr:rowOff>71819</xdr:rowOff>
    </xdr:to>
    <xdr:cxnSp macro="">
      <xdr:nvCxnSpPr>
        <xdr:cNvPr id="698" name="直線コネクタ 697"/>
        <xdr:cNvCxnSpPr/>
      </xdr:nvCxnSpPr>
      <xdr:spPr>
        <a:xfrm>
          <a:off x="14592300" y="16407549"/>
          <a:ext cx="889000" cy="12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107810</xdr:rowOff>
    </xdr:from>
    <xdr:to>
      <xdr:col>22</xdr:col>
      <xdr:colOff>415925</xdr:colOff>
      <xdr:row>96</xdr:row>
      <xdr:rowOff>37960</xdr:rowOff>
    </xdr:to>
    <xdr:sp macro="" textlink="">
      <xdr:nvSpPr>
        <xdr:cNvPr id="699" name="フローチャート : 判断 698"/>
        <xdr:cNvSpPr/>
      </xdr:nvSpPr>
      <xdr:spPr>
        <a:xfrm>
          <a:off x="15430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54487</xdr:rowOff>
    </xdr:from>
    <xdr:ext cx="534377" cy="259045"/>
    <xdr:sp macro="" textlink="">
      <xdr:nvSpPr>
        <xdr:cNvPr id="700" name="テキスト ボックス 699"/>
        <xdr:cNvSpPr txBox="1"/>
      </xdr:nvSpPr>
      <xdr:spPr>
        <a:xfrm>
          <a:off x="15214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77088</xdr:rowOff>
    </xdr:from>
    <xdr:to>
      <xdr:col>21</xdr:col>
      <xdr:colOff>161925</xdr:colOff>
      <xdr:row>95</xdr:row>
      <xdr:rowOff>119799</xdr:rowOff>
    </xdr:to>
    <xdr:cxnSp macro="">
      <xdr:nvCxnSpPr>
        <xdr:cNvPr id="701" name="直線コネクタ 700"/>
        <xdr:cNvCxnSpPr/>
      </xdr:nvCxnSpPr>
      <xdr:spPr>
        <a:xfrm>
          <a:off x="13703300" y="16364838"/>
          <a:ext cx="889000" cy="4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109995</xdr:rowOff>
    </xdr:from>
    <xdr:to>
      <xdr:col>21</xdr:col>
      <xdr:colOff>212725</xdr:colOff>
      <xdr:row>96</xdr:row>
      <xdr:rowOff>40145</xdr:rowOff>
    </xdr:to>
    <xdr:sp macro="" textlink="">
      <xdr:nvSpPr>
        <xdr:cNvPr id="702" name="フローチャート : 判断 701"/>
        <xdr:cNvSpPr/>
      </xdr:nvSpPr>
      <xdr:spPr>
        <a:xfrm>
          <a:off x="14541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31272</xdr:rowOff>
    </xdr:from>
    <xdr:ext cx="534377" cy="259045"/>
    <xdr:sp macro="" textlink="">
      <xdr:nvSpPr>
        <xdr:cNvPr id="703" name="テキスト ボックス 702"/>
        <xdr:cNvSpPr txBox="1"/>
      </xdr:nvSpPr>
      <xdr:spPr>
        <a:xfrm>
          <a:off x="14325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77088</xdr:rowOff>
    </xdr:from>
    <xdr:to>
      <xdr:col>19</xdr:col>
      <xdr:colOff>644525</xdr:colOff>
      <xdr:row>95</xdr:row>
      <xdr:rowOff>102832</xdr:rowOff>
    </xdr:to>
    <xdr:cxnSp macro="">
      <xdr:nvCxnSpPr>
        <xdr:cNvPr id="704" name="直線コネクタ 703"/>
        <xdr:cNvCxnSpPr/>
      </xdr:nvCxnSpPr>
      <xdr:spPr>
        <a:xfrm flipV="1">
          <a:off x="12814300" y="16364838"/>
          <a:ext cx="889000" cy="2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108293</xdr:rowOff>
    </xdr:from>
    <xdr:to>
      <xdr:col>20</xdr:col>
      <xdr:colOff>9525</xdr:colOff>
      <xdr:row>96</xdr:row>
      <xdr:rowOff>38443</xdr:rowOff>
    </xdr:to>
    <xdr:sp macro="" textlink="">
      <xdr:nvSpPr>
        <xdr:cNvPr id="705" name="フローチャート : 判断 704"/>
        <xdr:cNvSpPr/>
      </xdr:nvSpPr>
      <xdr:spPr>
        <a:xfrm>
          <a:off x="13652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29570</xdr:rowOff>
    </xdr:from>
    <xdr:ext cx="534377" cy="259045"/>
    <xdr:sp macro="" textlink="">
      <xdr:nvSpPr>
        <xdr:cNvPr id="706" name="テキスト ボックス 705"/>
        <xdr:cNvSpPr txBox="1"/>
      </xdr:nvSpPr>
      <xdr:spPr>
        <a:xfrm>
          <a:off x="13436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93701</xdr:rowOff>
    </xdr:from>
    <xdr:to>
      <xdr:col>18</xdr:col>
      <xdr:colOff>492125</xdr:colOff>
      <xdr:row>96</xdr:row>
      <xdr:rowOff>23851</xdr:rowOff>
    </xdr:to>
    <xdr:sp macro="" textlink="">
      <xdr:nvSpPr>
        <xdr:cNvPr id="707" name="フローチャート : 判断 706"/>
        <xdr:cNvSpPr/>
      </xdr:nvSpPr>
      <xdr:spPr>
        <a:xfrm>
          <a:off x="12763500" y="1638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14978</xdr:rowOff>
    </xdr:from>
    <xdr:ext cx="534377" cy="259045"/>
    <xdr:sp macro="" textlink="">
      <xdr:nvSpPr>
        <xdr:cNvPr id="708" name="テキスト ボックス 707"/>
        <xdr:cNvSpPr txBox="1"/>
      </xdr:nvSpPr>
      <xdr:spPr>
        <a:xfrm>
          <a:off x="12547111" y="1647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122059</xdr:rowOff>
    </xdr:from>
    <xdr:to>
      <xdr:col>23</xdr:col>
      <xdr:colOff>568325</xdr:colOff>
      <xdr:row>97</xdr:row>
      <xdr:rowOff>52209</xdr:rowOff>
    </xdr:to>
    <xdr:sp macro="" textlink="">
      <xdr:nvSpPr>
        <xdr:cNvPr id="714" name="円/楕円 713"/>
        <xdr:cNvSpPr/>
      </xdr:nvSpPr>
      <xdr:spPr>
        <a:xfrm>
          <a:off x="16268700" y="1658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100486</xdr:rowOff>
    </xdr:from>
    <xdr:ext cx="534377" cy="259045"/>
    <xdr:sp macro="" textlink="">
      <xdr:nvSpPr>
        <xdr:cNvPr id="715" name="公債費該当値テキスト"/>
        <xdr:cNvSpPr txBox="1"/>
      </xdr:nvSpPr>
      <xdr:spPr>
        <a:xfrm>
          <a:off x="16370300" y="1655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30,389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21019</xdr:rowOff>
    </xdr:from>
    <xdr:to>
      <xdr:col>22</xdr:col>
      <xdr:colOff>415925</xdr:colOff>
      <xdr:row>96</xdr:row>
      <xdr:rowOff>122619</xdr:rowOff>
    </xdr:to>
    <xdr:sp macro="" textlink="">
      <xdr:nvSpPr>
        <xdr:cNvPr id="716" name="円/楕円 715"/>
        <xdr:cNvSpPr/>
      </xdr:nvSpPr>
      <xdr:spPr>
        <a:xfrm>
          <a:off x="15430500" y="1648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113746</xdr:rowOff>
    </xdr:from>
    <xdr:ext cx="534377" cy="259045"/>
    <xdr:sp macro="" textlink="">
      <xdr:nvSpPr>
        <xdr:cNvPr id="717" name="テキスト ボックス 716"/>
        <xdr:cNvSpPr txBox="1"/>
      </xdr:nvSpPr>
      <xdr:spPr>
        <a:xfrm>
          <a:off x="15214111" y="1657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38,345</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68999</xdr:rowOff>
    </xdr:from>
    <xdr:to>
      <xdr:col>21</xdr:col>
      <xdr:colOff>212725</xdr:colOff>
      <xdr:row>95</xdr:row>
      <xdr:rowOff>170599</xdr:rowOff>
    </xdr:to>
    <xdr:sp macro="" textlink="">
      <xdr:nvSpPr>
        <xdr:cNvPr id="718" name="円/楕円 717"/>
        <xdr:cNvSpPr/>
      </xdr:nvSpPr>
      <xdr:spPr>
        <a:xfrm>
          <a:off x="14541500" y="1635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15676</xdr:rowOff>
    </xdr:from>
    <xdr:ext cx="534377" cy="259045"/>
    <xdr:sp macro="" textlink="">
      <xdr:nvSpPr>
        <xdr:cNvPr id="719" name="テキスト ボックス 718"/>
        <xdr:cNvSpPr txBox="1"/>
      </xdr:nvSpPr>
      <xdr:spPr>
        <a:xfrm>
          <a:off x="14325111" y="1613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48,067</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26288</xdr:rowOff>
    </xdr:from>
    <xdr:to>
      <xdr:col>20</xdr:col>
      <xdr:colOff>9525</xdr:colOff>
      <xdr:row>95</xdr:row>
      <xdr:rowOff>127888</xdr:rowOff>
    </xdr:to>
    <xdr:sp macro="" textlink="">
      <xdr:nvSpPr>
        <xdr:cNvPr id="720" name="円/楕円 719"/>
        <xdr:cNvSpPr/>
      </xdr:nvSpPr>
      <xdr:spPr>
        <a:xfrm>
          <a:off x="13652500" y="163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144415</xdr:rowOff>
    </xdr:from>
    <xdr:ext cx="534377" cy="259045"/>
    <xdr:sp macro="" textlink="">
      <xdr:nvSpPr>
        <xdr:cNvPr id="721" name="テキスト ボックス 720"/>
        <xdr:cNvSpPr txBox="1"/>
      </xdr:nvSpPr>
      <xdr:spPr>
        <a:xfrm>
          <a:off x="13436111" y="1608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51,430</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52032</xdr:rowOff>
    </xdr:from>
    <xdr:to>
      <xdr:col>18</xdr:col>
      <xdr:colOff>492125</xdr:colOff>
      <xdr:row>95</xdr:row>
      <xdr:rowOff>153632</xdr:rowOff>
    </xdr:to>
    <xdr:sp macro="" textlink="">
      <xdr:nvSpPr>
        <xdr:cNvPr id="722" name="円/楕円 721"/>
        <xdr:cNvSpPr/>
      </xdr:nvSpPr>
      <xdr:spPr>
        <a:xfrm>
          <a:off x="12763500" y="1633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170159</xdr:rowOff>
    </xdr:from>
    <xdr:ext cx="534377" cy="259045"/>
    <xdr:sp macro="" textlink="">
      <xdr:nvSpPr>
        <xdr:cNvPr id="723" name="テキスト ボックス 722"/>
        <xdr:cNvSpPr txBox="1"/>
      </xdr:nvSpPr>
      <xdr:spPr>
        <a:xfrm>
          <a:off x="12547111" y="1611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49,403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7" name="テキスト ボックス 73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79807</xdr:rowOff>
    </xdr:from>
    <xdr:to>
      <xdr:col>32</xdr:col>
      <xdr:colOff>186689</xdr:colOff>
      <xdr:row>38</xdr:row>
      <xdr:rowOff>139700</xdr:rowOff>
    </xdr:to>
    <xdr:cxnSp macro="">
      <xdr:nvCxnSpPr>
        <xdr:cNvPr id="745" name="直線コネクタ 744"/>
        <xdr:cNvCxnSpPr/>
      </xdr:nvCxnSpPr>
      <xdr:spPr>
        <a:xfrm flipV="1">
          <a:off x="22159595" y="5566207"/>
          <a:ext cx="1269" cy="108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145864</xdr:rowOff>
    </xdr:from>
    <xdr:ext cx="249299" cy="259045"/>
    <xdr:sp macro="" textlink="">
      <xdr:nvSpPr>
        <xdr:cNvPr id="746" name="諸支出金最小値テキスト"/>
        <xdr:cNvSpPr txBox="1"/>
      </xdr:nvSpPr>
      <xdr:spPr>
        <a:xfrm>
          <a:off x="22212300" y="6660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26484</xdr:rowOff>
    </xdr:from>
    <xdr:ext cx="469744" cy="259045"/>
    <xdr:sp macro="" textlink="">
      <xdr:nvSpPr>
        <xdr:cNvPr id="748" name="諸支出金最大値テキスト"/>
        <xdr:cNvSpPr txBox="1"/>
      </xdr:nvSpPr>
      <xdr:spPr>
        <a:xfrm>
          <a:off x="22212300" y="534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a:t>
          </a:r>
          <a:endParaRPr kumimoji="1" lang="ja-JP" altLang="en-US" sz="1000" b="1">
            <a:latin typeface="ＭＳ Ｐゴシック"/>
          </a:endParaRPr>
        </a:p>
      </xdr:txBody>
    </xdr:sp>
    <xdr:clientData/>
  </xdr:oneCellAnchor>
  <xdr:twoCellAnchor>
    <xdr:from>
      <xdr:col>32</xdr:col>
      <xdr:colOff>98425</xdr:colOff>
      <xdr:row>32</xdr:row>
      <xdr:rowOff>79807</xdr:rowOff>
    </xdr:from>
    <xdr:to>
      <xdr:col>32</xdr:col>
      <xdr:colOff>276225</xdr:colOff>
      <xdr:row>32</xdr:row>
      <xdr:rowOff>79807</xdr:rowOff>
    </xdr:to>
    <xdr:cxnSp macro="">
      <xdr:nvCxnSpPr>
        <xdr:cNvPr id="749" name="直線コネクタ 748"/>
        <xdr:cNvCxnSpPr/>
      </xdr:nvCxnSpPr>
      <xdr:spPr>
        <a:xfrm>
          <a:off x="22072600" y="556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63314</xdr:rowOff>
    </xdr:from>
    <xdr:ext cx="378565" cy="259045"/>
    <xdr:sp macro="" textlink="">
      <xdr:nvSpPr>
        <xdr:cNvPr id="751" name="諸支出金平均値テキスト"/>
        <xdr:cNvSpPr txBox="1"/>
      </xdr:nvSpPr>
      <xdr:spPr>
        <a:xfrm>
          <a:off x="22212300" y="64069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40437</xdr:rowOff>
    </xdr:from>
    <xdr:to>
      <xdr:col>32</xdr:col>
      <xdr:colOff>238125</xdr:colOff>
      <xdr:row>38</xdr:row>
      <xdr:rowOff>142037</xdr:rowOff>
    </xdr:to>
    <xdr:sp macro="" textlink="">
      <xdr:nvSpPr>
        <xdr:cNvPr id="752" name="フローチャート : 判断 751"/>
        <xdr:cNvSpPr/>
      </xdr:nvSpPr>
      <xdr:spPr>
        <a:xfrm>
          <a:off x="22110700" y="65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54" name="フローチャート : 判断 753"/>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55" name="テキスト ボックス 754"/>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57" name="フローチャート : 判断 756"/>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58" name="テキスト ボックス 757"/>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60" name="フローチャート : 判断 759"/>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61" name="テキスト ボックス 760"/>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62" name="フローチャート : 判断 761"/>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63" name="テキスト ボックス 762"/>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9" name="円/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18864</xdr:rowOff>
    </xdr:from>
    <xdr:ext cx="249299" cy="259045"/>
    <xdr:sp macro="" textlink="">
      <xdr:nvSpPr>
        <xdr:cNvPr id="770" name="諸支出金該当値テキスト"/>
        <xdr:cNvSpPr txBox="1"/>
      </xdr:nvSpPr>
      <xdr:spPr>
        <a:xfrm>
          <a:off x="22212300" y="6533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1" name="円/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2" name="テキスト ボックス 77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3" name="円/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4" name="テキスト ボックス 77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5" name="円/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6" name="テキスト ボックス 77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7" name="円/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8" name="テキスト ボックス 77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9" name="直線コネクタ 78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0" name="テキスト ボックス 78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1" name="直線コネクタ 79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2" name="テキスト ボックス 791"/>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3" name="直線コネクタ 79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4" name="テキスト ボックス 793"/>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5" name="直線コネクタ 79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6" name="テキスト ボックス 795"/>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7" name="直線コネクタ 79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8" name="テキスト ボックス 797"/>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9" name="直線コネクタ 79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0" name="テキスト ボックス 799"/>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2" name="テキスト ボックス 80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4" name="直線コネクタ 803"/>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5"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6" name="直線コネクタ 80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7"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8" name="直線コネクタ 80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9" name="直線コネクタ 80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0"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1" name="フローチャート : 判断 810"/>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2" name="直線コネクタ 81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3" name="フローチャート : 判断 812"/>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4" name="テキスト ボックス 813"/>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5" name="直線コネクタ 81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6" name="フローチャート : 判断 815"/>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7" name="テキスト ボックス 816"/>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8" name="直線コネクタ 81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19" name="フローチャート : 判断 818"/>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0" name="テキスト ボックス 819"/>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1" name="フローチャート : 判断 820"/>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2" name="テキスト ボックス 821"/>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8" name="円/楕円 82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29"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0" name="円/楕円 82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1" name="テキスト ボックス 830"/>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2" name="円/楕円 83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3" name="テキスト ボックス 832"/>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4" name="円/楕円 83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5" name="テキスト ボックス 834"/>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6" name="円/楕円 83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7" name="テキスト ボックス 836"/>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福岡県糸島市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財政調整基金については、</a:t>
          </a:r>
          <a:r>
            <a:rPr kumimoji="1" lang="ja-JP" altLang="en-US" sz="1100">
              <a:solidFill>
                <a:schemeClr val="dk1"/>
              </a:solidFill>
              <a:effectLst/>
              <a:latin typeface="+mn-lt"/>
              <a:ea typeface="+mn-ea"/>
              <a:cs typeface="+mn-cs"/>
            </a:rPr>
            <a:t>平成２７年度</a:t>
          </a:r>
          <a:r>
            <a:rPr kumimoji="1" lang="ja-JP" altLang="ja-JP" sz="1100">
              <a:solidFill>
                <a:schemeClr val="dk1"/>
              </a:solidFill>
              <a:effectLst/>
              <a:latin typeface="+mn-lt"/>
              <a:ea typeface="+mn-ea"/>
              <a:cs typeface="+mn-cs"/>
            </a:rPr>
            <a:t>約７．６億円の積立を行い、</a:t>
          </a:r>
          <a:r>
            <a:rPr kumimoji="1" lang="ja-JP" altLang="en-US" sz="1100">
              <a:solidFill>
                <a:schemeClr val="dk1"/>
              </a:solidFill>
              <a:effectLst/>
              <a:latin typeface="+mn-lt"/>
              <a:ea typeface="+mn-ea"/>
              <a:cs typeface="+mn-cs"/>
            </a:rPr>
            <a:t>平成２７</a:t>
          </a:r>
          <a:r>
            <a:rPr kumimoji="1" lang="ja-JP" altLang="ja-JP" sz="1100">
              <a:solidFill>
                <a:schemeClr val="dk1"/>
              </a:solidFill>
              <a:effectLst/>
              <a:latin typeface="+mn-lt"/>
              <a:ea typeface="+mn-ea"/>
              <a:cs typeface="+mn-cs"/>
            </a:rPr>
            <a:t>年度末残高は約８０．８億円となった。それに伴い標準財政規模に対する割合は、４．３８ポイント上昇した。しかし、県内の他の合併団体と比較すると依然少なく、今後も堅実な財政運営が必要である。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福岡県糸島市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Ｈ２６に赤字決算となった国民健康保険事業特別</a:t>
          </a:r>
          <a:r>
            <a:rPr kumimoji="1" lang="ja-JP" altLang="en-US" sz="1100">
              <a:solidFill>
                <a:schemeClr val="dk1"/>
              </a:solidFill>
              <a:effectLst/>
              <a:latin typeface="+mn-lt"/>
              <a:ea typeface="+mn-ea"/>
              <a:cs typeface="+mn-cs"/>
            </a:rPr>
            <a:t>会計は、Ｈ２７税率改正と一般会計からの法定外の繰出金の増（Ｈ２６：２００，０００千円、Ｈ２７：５７０，１６４千円）により、</a:t>
          </a:r>
          <a:r>
            <a:rPr kumimoji="1" lang="ja-JP" altLang="ja-JP" sz="1100">
              <a:solidFill>
                <a:schemeClr val="dk1"/>
              </a:solidFill>
              <a:effectLst/>
              <a:latin typeface="+mn-lt"/>
              <a:ea typeface="+mn-ea"/>
              <a:cs typeface="+mn-cs"/>
            </a:rPr>
            <a:t>Ｈ２７には</a:t>
          </a:r>
          <a:r>
            <a:rPr kumimoji="1" lang="ja-JP" altLang="en-US" sz="1100">
              <a:solidFill>
                <a:schemeClr val="dk1"/>
              </a:solidFill>
              <a:effectLst/>
              <a:latin typeface="+mn-lt"/>
              <a:ea typeface="+mn-ea"/>
              <a:cs typeface="+mn-cs"/>
            </a:rPr>
            <a:t>改善して</a:t>
          </a:r>
          <a:r>
            <a:rPr kumimoji="1" lang="ja-JP" altLang="ja-JP" sz="1100">
              <a:solidFill>
                <a:schemeClr val="dk1"/>
              </a:solidFill>
              <a:effectLst/>
              <a:latin typeface="+mn-lt"/>
              <a:ea typeface="+mn-ea"/>
              <a:cs typeface="+mn-cs"/>
            </a:rPr>
            <a:t>黒字決算となった。その他の会計について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赤字</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ないため、連結実質赤字比率は発生していない。</a:t>
          </a:r>
          <a:endParaRPr lang="ja-JP" altLang="ja-JP" sz="1400">
            <a:effectLst/>
          </a:endParaRPr>
        </a:p>
        <a:p>
          <a:r>
            <a:rPr kumimoji="1" lang="ja-JP" altLang="ja-JP" sz="1100">
              <a:solidFill>
                <a:schemeClr val="dk1"/>
              </a:solidFill>
              <a:effectLst/>
              <a:latin typeface="+mn-lt"/>
              <a:ea typeface="+mn-ea"/>
              <a:cs typeface="+mn-cs"/>
            </a:rPr>
            <a:t>　今後とも、引き続き健全な財政運営に努める必要がある。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35831661</v>
      </c>
      <c r="BO4" s="409"/>
      <c r="BP4" s="409"/>
      <c r="BQ4" s="409"/>
      <c r="BR4" s="409"/>
      <c r="BS4" s="409"/>
      <c r="BT4" s="409"/>
      <c r="BU4" s="410"/>
      <c r="BV4" s="408">
        <v>34843299</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7.5</v>
      </c>
      <c r="CU4" s="586"/>
      <c r="CV4" s="586"/>
      <c r="CW4" s="586"/>
      <c r="CX4" s="586"/>
      <c r="CY4" s="586"/>
      <c r="CZ4" s="586"/>
      <c r="DA4" s="587"/>
      <c r="DB4" s="585">
        <v>5.2</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34229260</v>
      </c>
      <c r="BO5" s="414"/>
      <c r="BP5" s="414"/>
      <c r="BQ5" s="414"/>
      <c r="BR5" s="414"/>
      <c r="BS5" s="414"/>
      <c r="BT5" s="414"/>
      <c r="BU5" s="415"/>
      <c r="BV5" s="413">
        <v>33451871</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84.4</v>
      </c>
      <c r="CU5" s="384"/>
      <c r="CV5" s="384"/>
      <c r="CW5" s="384"/>
      <c r="CX5" s="384"/>
      <c r="CY5" s="384"/>
      <c r="CZ5" s="384"/>
      <c r="DA5" s="385"/>
      <c r="DB5" s="383">
        <v>85.8</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1602401</v>
      </c>
      <c r="BO6" s="414"/>
      <c r="BP6" s="414"/>
      <c r="BQ6" s="414"/>
      <c r="BR6" s="414"/>
      <c r="BS6" s="414"/>
      <c r="BT6" s="414"/>
      <c r="BU6" s="415"/>
      <c r="BV6" s="413">
        <v>1391428</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89.9</v>
      </c>
      <c r="CU6" s="560"/>
      <c r="CV6" s="560"/>
      <c r="CW6" s="560"/>
      <c r="CX6" s="560"/>
      <c r="CY6" s="560"/>
      <c r="CZ6" s="560"/>
      <c r="DA6" s="561"/>
      <c r="DB6" s="559">
        <v>92.4</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78823</v>
      </c>
      <c r="BO7" s="414"/>
      <c r="BP7" s="414"/>
      <c r="BQ7" s="414"/>
      <c r="BR7" s="414"/>
      <c r="BS7" s="414"/>
      <c r="BT7" s="414"/>
      <c r="BU7" s="415"/>
      <c r="BV7" s="413">
        <v>312626</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20354125</v>
      </c>
      <c r="CU7" s="414"/>
      <c r="CV7" s="414"/>
      <c r="CW7" s="414"/>
      <c r="CX7" s="414"/>
      <c r="CY7" s="414"/>
      <c r="CZ7" s="414"/>
      <c r="DA7" s="415"/>
      <c r="DB7" s="413">
        <v>20716853</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1523578</v>
      </c>
      <c r="BO8" s="414"/>
      <c r="BP8" s="414"/>
      <c r="BQ8" s="414"/>
      <c r="BR8" s="414"/>
      <c r="BS8" s="414"/>
      <c r="BT8" s="414"/>
      <c r="BU8" s="415"/>
      <c r="BV8" s="413">
        <v>1078802</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0.53</v>
      </c>
      <c r="CU8" s="523"/>
      <c r="CV8" s="523"/>
      <c r="CW8" s="523"/>
      <c r="CX8" s="523"/>
      <c r="CY8" s="523"/>
      <c r="CZ8" s="523"/>
      <c r="DA8" s="524"/>
      <c r="DB8" s="522">
        <v>0.51</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96475</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444776</v>
      </c>
      <c r="BO9" s="414"/>
      <c r="BP9" s="414"/>
      <c r="BQ9" s="414"/>
      <c r="BR9" s="414"/>
      <c r="BS9" s="414"/>
      <c r="BT9" s="414"/>
      <c r="BU9" s="415"/>
      <c r="BV9" s="413">
        <v>-207020</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12.8</v>
      </c>
      <c r="CU9" s="384"/>
      <c r="CV9" s="384"/>
      <c r="CW9" s="384"/>
      <c r="CX9" s="384"/>
      <c r="CY9" s="384"/>
      <c r="CZ9" s="384"/>
      <c r="DA9" s="385"/>
      <c r="DB9" s="383">
        <v>16.2</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98435</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78</v>
      </c>
      <c r="AV10" s="471"/>
      <c r="AW10" s="471"/>
      <c r="AX10" s="471"/>
      <c r="AY10" s="393" t="s">
        <v>102</v>
      </c>
      <c r="AZ10" s="394"/>
      <c r="BA10" s="394"/>
      <c r="BB10" s="394"/>
      <c r="BC10" s="394"/>
      <c r="BD10" s="394"/>
      <c r="BE10" s="394"/>
      <c r="BF10" s="394"/>
      <c r="BG10" s="394"/>
      <c r="BH10" s="394"/>
      <c r="BI10" s="394"/>
      <c r="BJ10" s="394"/>
      <c r="BK10" s="394"/>
      <c r="BL10" s="394"/>
      <c r="BM10" s="395"/>
      <c r="BN10" s="413">
        <v>763097</v>
      </c>
      <c r="BO10" s="414"/>
      <c r="BP10" s="414"/>
      <c r="BQ10" s="414"/>
      <c r="BR10" s="414"/>
      <c r="BS10" s="414"/>
      <c r="BT10" s="414"/>
      <c r="BU10" s="415"/>
      <c r="BV10" s="413">
        <v>874117</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78</v>
      </c>
      <c r="AV11" s="471"/>
      <c r="AW11" s="471"/>
      <c r="AX11" s="471"/>
      <c r="AY11" s="393" t="s">
        <v>107</v>
      </c>
      <c r="AZ11" s="394"/>
      <c r="BA11" s="394"/>
      <c r="BB11" s="394"/>
      <c r="BC11" s="394"/>
      <c r="BD11" s="394"/>
      <c r="BE11" s="394"/>
      <c r="BF11" s="394"/>
      <c r="BG11" s="394"/>
      <c r="BH11" s="394"/>
      <c r="BI11" s="394"/>
      <c r="BJ11" s="394"/>
      <c r="BK11" s="394"/>
      <c r="BL11" s="394"/>
      <c r="BM11" s="395"/>
      <c r="BN11" s="413">
        <v>142758</v>
      </c>
      <c r="BO11" s="414"/>
      <c r="BP11" s="414"/>
      <c r="BQ11" s="414"/>
      <c r="BR11" s="414"/>
      <c r="BS11" s="414"/>
      <c r="BT11" s="414"/>
      <c r="BU11" s="415"/>
      <c r="BV11" s="413">
        <v>346593</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100126</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99461</v>
      </c>
      <c r="S13" s="515"/>
      <c r="T13" s="515"/>
      <c r="U13" s="515"/>
      <c r="V13" s="516"/>
      <c r="W13" s="502" t="s">
        <v>120</v>
      </c>
      <c r="X13" s="426"/>
      <c r="Y13" s="426"/>
      <c r="Z13" s="426"/>
      <c r="AA13" s="426"/>
      <c r="AB13" s="427"/>
      <c r="AC13" s="389">
        <v>4095</v>
      </c>
      <c r="AD13" s="390"/>
      <c r="AE13" s="390"/>
      <c r="AF13" s="390"/>
      <c r="AG13" s="391"/>
      <c r="AH13" s="389">
        <v>4802</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1350631</v>
      </c>
      <c r="BO13" s="414"/>
      <c r="BP13" s="414"/>
      <c r="BQ13" s="414"/>
      <c r="BR13" s="414"/>
      <c r="BS13" s="414"/>
      <c r="BT13" s="414"/>
      <c r="BU13" s="415"/>
      <c r="BV13" s="413">
        <v>1013690</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9.1</v>
      </c>
      <c r="CU13" s="384"/>
      <c r="CV13" s="384"/>
      <c r="CW13" s="384"/>
      <c r="CX13" s="384"/>
      <c r="CY13" s="384"/>
      <c r="CZ13" s="384"/>
      <c r="DA13" s="385"/>
      <c r="DB13" s="383">
        <v>12.1</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100139</v>
      </c>
      <c r="S14" s="515"/>
      <c r="T14" s="515"/>
      <c r="U14" s="515"/>
      <c r="V14" s="516"/>
      <c r="W14" s="517"/>
      <c r="X14" s="429"/>
      <c r="Y14" s="429"/>
      <c r="Z14" s="429"/>
      <c r="AA14" s="429"/>
      <c r="AB14" s="430"/>
      <c r="AC14" s="507">
        <v>9.3000000000000007</v>
      </c>
      <c r="AD14" s="508"/>
      <c r="AE14" s="508"/>
      <c r="AF14" s="508"/>
      <c r="AG14" s="509"/>
      <c r="AH14" s="507">
        <v>10.3</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30.2</v>
      </c>
      <c r="CU14" s="486"/>
      <c r="CV14" s="486"/>
      <c r="CW14" s="486"/>
      <c r="CX14" s="486"/>
      <c r="CY14" s="486"/>
      <c r="CZ14" s="486"/>
      <c r="DA14" s="487"/>
      <c r="DB14" s="518">
        <v>42.8</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99431</v>
      </c>
      <c r="S15" s="515"/>
      <c r="T15" s="515"/>
      <c r="U15" s="515"/>
      <c r="V15" s="516"/>
      <c r="W15" s="502" t="s">
        <v>127</v>
      </c>
      <c r="X15" s="426"/>
      <c r="Y15" s="426"/>
      <c r="Z15" s="426"/>
      <c r="AA15" s="426"/>
      <c r="AB15" s="427"/>
      <c r="AC15" s="389">
        <v>7837</v>
      </c>
      <c r="AD15" s="390"/>
      <c r="AE15" s="390"/>
      <c r="AF15" s="390"/>
      <c r="AG15" s="391"/>
      <c r="AH15" s="389">
        <v>9019</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8690409</v>
      </c>
      <c r="BO15" s="409"/>
      <c r="BP15" s="409"/>
      <c r="BQ15" s="409"/>
      <c r="BR15" s="409"/>
      <c r="BS15" s="409"/>
      <c r="BT15" s="409"/>
      <c r="BU15" s="410"/>
      <c r="BV15" s="408">
        <v>8238418</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17.8</v>
      </c>
      <c r="AD16" s="508"/>
      <c r="AE16" s="508"/>
      <c r="AF16" s="508"/>
      <c r="AG16" s="509"/>
      <c r="AH16" s="507">
        <v>19.3</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15916333</v>
      </c>
      <c r="BO16" s="414"/>
      <c r="BP16" s="414"/>
      <c r="BQ16" s="414"/>
      <c r="BR16" s="414"/>
      <c r="BS16" s="414"/>
      <c r="BT16" s="414"/>
      <c r="BU16" s="415"/>
      <c r="BV16" s="413">
        <v>15706286</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32082</v>
      </c>
      <c r="AD17" s="390"/>
      <c r="AE17" s="390"/>
      <c r="AF17" s="390"/>
      <c r="AG17" s="391"/>
      <c r="AH17" s="389">
        <v>32596</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10940697</v>
      </c>
      <c r="BO17" s="414"/>
      <c r="BP17" s="414"/>
      <c r="BQ17" s="414"/>
      <c r="BR17" s="414"/>
      <c r="BS17" s="414"/>
      <c r="BT17" s="414"/>
      <c r="BU17" s="415"/>
      <c r="BV17" s="413">
        <v>10516428</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215.7</v>
      </c>
      <c r="M18" s="478"/>
      <c r="N18" s="478"/>
      <c r="O18" s="478"/>
      <c r="P18" s="478"/>
      <c r="Q18" s="478"/>
      <c r="R18" s="479"/>
      <c r="S18" s="479"/>
      <c r="T18" s="479"/>
      <c r="U18" s="479"/>
      <c r="V18" s="480"/>
      <c r="W18" s="494"/>
      <c r="X18" s="495"/>
      <c r="Y18" s="495"/>
      <c r="Z18" s="495"/>
      <c r="AA18" s="495"/>
      <c r="AB18" s="503"/>
      <c r="AC18" s="377">
        <v>72.900000000000006</v>
      </c>
      <c r="AD18" s="378"/>
      <c r="AE18" s="378"/>
      <c r="AF18" s="378"/>
      <c r="AG18" s="481"/>
      <c r="AH18" s="377">
        <v>69.599999999999994</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17557421</v>
      </c>
      <c r="BO18" s="414"/>
      <c r="BP18" s="414"/>
      <c r="BQ18" s="414"/>
      <c r="BR18" s="414"/>
      <c r="BS18" s="414"/>
      <c r="BT18" s="414"/>
      <c r="BU18" s="415"/>
      <c r="BV18" s="413">
        <v>17933304</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447</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23373122</v>
      </c>
      <c r="BO19" s="414"/>
      <c r="BP19" s="414"/>
      <c r="BQ19" s="414"/>
      <c r="BR19" s="414"/>
      <c r="BS19" s="414"/>
      <c r="BT19" s="414"/>
      <c r="BU19" s="415"/>
      <c r="BV19" s="413">
        <v>23231672</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34739</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29523500</v>
      </c>
      <c r="BO23" s="414"/>
      <c r="BP23" s="414"/>
      <c r="BQ23" s="414"/>
      <c r="BR23" s="414"/>
      <c r="BS23" s="414"/>
      <c r="BT23" s="414"/>
      <c r="BU23" s="415"/>
      <c r="BV23" s="413">
        <v>29357752</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8980</v>
      </c>
      <c r="R24" s="390"/>
      <c r="S24" s="390"/>
      <c r="T24" s="390"/>
      <c r="U24" s="390"/>
      <c r="V24" s="391"/>
      <c r="W24" s="455"/>
      <c r="X24" s="446"/>
      <c r="Y24" s="447"/>
      <c r="Z24" s="386" t="s">
        <v>151</v>
      </c>
      <c r="AA24" s="387"/>
      <c r="AB24" s="387"/>
      <c r="AC24" s="387"/>
      <c r="AD24" s="387"/>
      <c r="AE24" s="387"/>
      <c r="AF24" s="387"/>
      <c r="AG24" s="388"/>
      <c r="AH24" s="389">
        <v>491</v>
      </c>
      <c r="AI24" s="390"/>
      <c r="AJ24" s="390"/>
      <c r="AK24" s="390"/>
      <c r="AL24" s="391"/>
      <c r="AM24" s="389">
        <v>1584457</v>
      </c>
      <c r="AN24" s="390"/>
      <c r="AO24" s="390"/>
      <c r="AP24" s="390"/>
      <c r="AQ24" s="390"/>
      <c r="AR24" s="391"/>
      <c r="AS24" s="389">
        <v>3227</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26044796</v>
      </c>
      <c r="BO24" s="414"/>
      <c r="BP24" s="414"/>
      <c r="BQ24" s="414"/>
      <c r="BR24" s="414"/>
      <c r="BS24" s="414"/>
      <c r="BT24" s="414"/>
      <c r="BU24" s="415"/>
      <c r="BV24" s="413">
        <v>26187017</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1</v>
      </c>
      <c r="M25" s="390"/>
      <c r="N25" s="390"/>
      <c r="O25" s="390"/>
      <c r="P25" s="391"/>
      <c r="Q25" s="389">
        <v>7190</v>
      </c>
      <c r="R25" s="390"/>
      <c r="S25" s="390"/>
      <c r="T25" s="390"/>
      <c r="U25" s="390"/>
      <c r="V25" s="391"/>
      <c r="W25" s="455"/>
      <c r="X25" s="446"/>
      <c r="Y25" s="447"/>
      <c r="Z25" s="386" t="s">
        <v>154</v>
      </c>
      <c r="AA25" s="387"/>
      <c r="AB25" s="387"/>
      <c r="AC25" s="387"/>
      <c r="AD25" s="387"/>
      <c r="AE25" s="387"/>
      <c r="AF25" s="387"/>
      <c r="AG25" s="388"/>
      <c r="AH25" s="389">
        <v>98</v>
      </c>
      <c r="AI25" s="390"/>
      <c r="AJ25" s="390"/>
      <c r="AK25" s="390"/>
      <c r="AL25" s="391"/>
      <c r="AM25" s="389">
        <v>288708</v>
      </c>
      <c r="AN25" s="390"/>
      <c r="AO25" s="390"/>
      <c r="AP25" s="390"/>
      <c r="AQ25" s="390"/>
      <c r="AR25" s="391"/>
      <c r="AS25" s="389">
        <v>2946</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1765471</v>
      </c>
      <c r="BO25" s="409"/>
      <c r="BP25" s="409"/>
      <c r="BQ25" s="409"/>
      <c r="BR25" s="409"/>
      <c r="BS25" s="409"/>
      <c r="BT25" s="409"/>
      <c r="BU25" s="410"/>
      <c r="BV25" s="408">
        <v>943503</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6760</v>
      </c>
      <c r="R26" s="390"/>
      <c r="S26" s="390"/>
      <c r="T26" s="390"/>
      <c r="U26" s="390"/>
      <c r="V26" s="391"/>
      <c r="W26" s="455"/>
      <c r="X26" s="446"/>
      <c r="Y26" s="447"/>
      <c r="Z26" s="386" t="s">
        <v>157</v>
      </c>
      <c r="AA26" s="468"/>
      <c r="AB26" s="468"/>
      <c r="AC26" s="468"/>
      <c r="AD26" s="468"/>
      <c r="AE26" s="468"/>
      <c r="AF26" s="468"/>
      <c r="AG26" s="469"/>
      <c r="AH26" s="389">
        <v>16</v>
      </c>
      <c r="AI26" s="390"/>
      <c r="AJ26" s="390"/>
      <c r="AK26" s="390"/>
      <c r="AL26" s="391"/>
      <c r="AM26" s="389">
        <v>47472</v>
      </c>
      <c r="AN26" s="390"/>
      <c r="AO26" s="390"/>
      <c r="AP26" s="390"/>
      <c r="AQ26" s="390"/>
      <c r="AR26" s="391"/>
      <c r="AS26" s="389">
        <v>2967</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5370</v>
      </c>
      <c r="R27" s="390"/>
      <c r="S27" s="390"/>
      <c r="T27" s="390"/>
      <c r="U27" s="390"/>
      <c r="V27" s="391"/>
      <c r="W27" s="455"/>
      <c r="X27" s="446"/>
      <c r="Y27" s="447"/>
      <c r="Z27" s="386" t="s">
        <v>160</v>
      </c>
      <c r="AA27" s="387"/>
      <c r="AB27" s="387"/>
      <c r="AC27" s="387"/>
      <c r="AD27" s="387"/>
      <c r="AE27" s="387"/>
      <c r="AF27" s="387"/>
      <c r="AG27" s="388"/>
      <c r="AH27" s="389">
        <v>2</v>
      </c>
      <c r="AI27" s="390"/>
      <c r="AJ27" s="390"/>
      <c r="AK27" s="390"/>
      <c r="AL27" s="391"/>
      <c r="AM27" s="389" t="s">
        <v>161</v>
      </c>
      <c r="AN27" s="390"/>
      <c r="AO27" s="390"/>
      <c r="AP27" s="390"/>
      <c r="AQ27" s="390"/>
      <c r="AR27" s="391"/>
      <c r="AS27" s="389" t="s">
        <v>161</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t="s">
        <v>117</v>
      </c>
      <c r="BO27" s="417"/>
      <c r="BP27" s="417"/>
      <c r="BQ27" s="417"/>
      <c r="BR27" s="417"/>
      <c r="BS27" s="417"/>
      <c r="BT27" s="417"/>
      <c r="BU27" s="418"/>
      <c r="BV27" s="416" t="s">
        <v>117</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163</v>
      </c>
      <c r="F28" s="387"/>
      <c r="G28" s="387"/>
      <c r="H28" s="387"/>
      <c r="I28" s="387"/>
      <c r="J28" s="387"/>
      <c r="K28" s="388"/>
      <c r="L28" s="389">
        <v>1</v>
      </c>
      <c r="M28" s="390"/>
      <c r="N28" s="390"/>
      <c r="O28" s="390"/>
      <c r="P28" s="391"/>
      <c r="Q28" s="389">
        <v>4830</v>
      </c>
      <c r="R28" s="390"/>
      <c r="S28" s="390"/>
      <c r="T28" s="390"/>
      <c r="U28" s="390"/>
      <c r="V28" s="391"/>
      <c r="W28" s="455"/>
      <c r="X28" s="446"/>
      <c r="Y28" s="447"/>
      <c r="Z28" s="386" t="s">
        <v>164</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8079624</v>
      </c>
      <c r="BO28" s="409"/>
      <c r="BP28" s="409"/>
      <c r="BQ28" s="409"/>
      <c r="BR28" s="409"/>
      <c r="BS28" s="409"/>
      <c r="BT28" s="409"/>
      <c r="BU28" s="410"/>
      <c r="BV28" s="408">
        <v>7316527</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167</v>
      </c>
      <c r="F29" s="387"/>
      <c r="G29" s="387"/>
      <c r="H29" s="387"/>
      <c r="I29" s="387"/>
      <c r="J29" s="387"/>
      <c r="K29" s="388"/>
      <c r="L29" s="389">
        <v>20</v>
      </c>
      <c r="M29" s="390"/>
      <c r="N29" s="390"/>
      <c r="O29" s="390"/>
      <c r="P29" s="391"/>
      <c r="Q29" s="389">
        <v>4520</v>
      </c>
      <c r="R29" s="390"/>
      <c r="S29" s="390"/>
      <c r="T29" s="390"/>
      <c r="U29" s="390"/>
      <c r="V29" s="391"/>
      <c r="W29" s="456"/>
      <c r="X29" s="457"/>
      <c r="Y29" s="458"/>
      <c r="Z29" s="386" t="s">
        <v>168</v>
      </c>
      <c r="AA29" s="387"/>
      <c r="AB29" s="387"/>
      <c r="AC29" s="387"/>
      <c r="AD29" s="387"/>
      <c r="AE29" s="387"/>
      <c r="AF29" s="387"/>
      <c r="AG29" s="388"/>
      <c r="AH29" s="389">
        <v>493</v>
      </c>
      <c r="AI29" s="390"/>
      <c r="AJ29" s="390"/>
      <c r="AK29" s="390"/>
      <c r="AL29" s="391"/>
      <c r="AM29" s="389">
        <v>1592163</v>
      </c>
      <c r="AN29" s="390"/>
      <c r="AO29" s="390"/>
      <c r="AP29" s="390"/>
      <c r="AQ29" s="390"/>
      <c r="AR29" s="391"/>
      <c r="AS29" s="389">
        <v>3230</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246676</v>
      </c>
      <c r="BO29" s="414"/>
      <c r="BP29" s="414"/>
      <c r="BQ29" s="414"/>
      <c r="BR29" s="414"/>
      <c r="BS29" s="414"/>
      <c r="BT29" s="414"/>
      <c r="BU29" s="415"/>
      <c r="BV29" s="413">
        <v>224153</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100.6</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229077</v>
      </c>
      <c r="BO30" s="417"/>
      <c r="BP30" s="417"/>
      <c r="BQ30" s="417"/>
      <c r="BR30" s="417"/>
      <c r="BS30" s="417"/>
      <c r="BT30" s="417"/>
      <c r="BU30" s="418"/>
      <c r="BV30" s="416">
        <v>121879</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8</v>
      </c>
      <c r="BF34" s="373"/>
      <c r="BG34" s="372" t="str">
        <f>IF('各会計、関係団体の財政状況及び健全化判断比率'!B33="","",'各会計、関係団体の財政状況及び健全化判断比率'!B33)</f>
        <v>渡船事業特別会計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福岡県市町村消防団員等公務災害補償組合</v>
      </c>
      <c r="BZ34" s="372"/>
      <c r="CA34" s="372"/>
      <c r="CB34" s="372"/>
      <c r="CC34" s="372"/>
      <c r="CD34" s="372"/>
      <c r="CE34" s="372"/>
      <c r="CF34" s="372"/>
      <c r="CG34" s="372"/>
      <c r="CH34" s="372"/>
      <c r="CI34" s="372"/>
      <c r="CJ34" s="372"/>
      <c r="CK34" s="372"/>
      <c r="CL34" s="372"/>
      <c r="CM34" s="372"/>
      <c r="CN34" s="165"/>
      <c r="CO34" s="373">
        <f>IF(CQ34="","",MAX(C34:D43,U34:V43,AM34:AN43,BE34:BF43,BW34:BX43)+1)</f>
        <v>19</v>
      </c>
      <c r="CP34" s="373"/>
      <c r="CQ34" s="372" t="str">
        <f>IF('各会計、関係団体の財政状況及び健全化判断比率'!BS7="","",'各会計、関係団体の財政状況及び健全化判断比率'!BS7)</f>
        <v>糸島市土地開発公社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住宅新築資金等貸付事業特別会計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65"/>
      <c r="AM35" s="373">
        <f t="shared" ref="AM35:AM43" si="0">IF(AO35="","",AM34+1)</f>
        <v>7</v>
      </c>
      <c r="AN35" s="373"/>
      <c r="AO35" s="372" t="str">
        <f>IF('各会計、関係団体の財政状況及び健全化判断比率'!B32="","",'各会計、関係団体の財政状況及び健全化判断比率'!B32)</f>
        <v>下水道事業会計</v>
      </c>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福岡県市町村職員退職手当組合（一般会計）</v>
      </c>
      <c r="BZ35" s="372"/>
      <c r="CA35" s="372"/>
      <c r="CB35" s="372"/>
      <c r="CC35" s="372"/>
      <c r="CD35" s="372"/>
      <c r="CE35" s="372"/>
      <c r="CF35" s="372"/>
      <c r="CG35" s="372"/>
      <c r="CH35" s="372"/>
      <c r="CI35" s="372"/>
      <c r="CJ35" s="372"/>
      <c r="CK35" s="372"/>
      <c r="CL35" s="372"/>
      <c r="CM35" s="372"/>
      <c r="CN35" s="165"/>
      <c r="CO35" s="373">
        <f t="shared" ref="CO35:CO43" si="3">IF(CQ35="","",CO34+1)</f>
        <v>20</v>
      </c>
      <c r="CP35" s="373"/>
      <c r="CQ35" s="372" t="str">
        <f>IF('各会計、関係団体の財政状況及び健全化判断比率'!BS8="","",'各会計、関係団体の財政状況及び健全化判断比率'!BS8)</f>
        <v>リフレッシュ二丈</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福岡県市町村職員退職手当組合（基金特別会計）</v>
      </c>
      <c r="BZ36" s="372"/>
      <c r="CA36" s="372"/>
      <c r="CB36" s="372"/>
      <c r="CC36" s="372"/>
      <c r="CD36" s="372"/>
      <c r="CE36" s="372"/>
      <c r="CF36" s="372"/>
      <c r="CG36" s="372"/>
      <c r="CH36" s="372"/>
      <c r="CI36" s="372"/>
      <c r="CJ36" s="372"/>
      <c r="CK36" s="372"/>
      <c r="CL36" s="372"/>
      <c r="CM36" s="372"/>
      <c r="CN36" s="165"/>
      <c r="CO36" s="373">
        <f t="shared" si="3"/>
        <v>21</v>
      </c>
      <c r="CP36" s="373"/>
      <c r="CQ36" s="372" t="str">
        <f>IF('各会計、関係団体の財政状況及び健全化判断比率'!BS9="","",'各会計、関係団体の財政状況及び健全化判断比率'!BS9)</f>
        <v>志摩海洋センター</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福岡県自治振興組合（一般会計）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福岡県自治振興組合（公文書館事業特別会計）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福岡県都市圏広域行政事業組合（一般会計）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15</v>
      </c>
      <c r="BX40" s="373"/>
      <c r="BY40" s="372" t="str">
        <f>IF('各会計、関係団体の財政状況及び健全化判断比率'!B74="","",'各会計、関係団体の財政状況及び健全化判断比率'!B74)</f>
        <v>福岡県都市圏広域行政事業組合（流域連携事業特別会計）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16</v>
      </c>
      <c r="BX41" s="373"/>
      <c r="BY41" s="372" t="str">
        <f>IF('各会計、関係団体の財政状況及び健全化判断比率'!B75="","",'各会計、関係団体の財政状況及び健全化判断比率'!B75)</f>
        <v>福岡県都市圏広域行政事業組合（競艇事業特別会計）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17</v>
      </c>
      <c r="BX42" s="373"/>
      <c r="BY42" s="372" t="str">
        <f>IF('各会計、関係団体の財政状況及び健全化判断比率'!B76="","",'各会計、関係団体の財政状況及び健全化判断比率'!B76)</f>
        <v>福岡県後期高齢者医療広域連合（一般会計）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18</v>
      </c>
      <c r="BX43" s="373"/>
      <c r="BY43" s="372" t="str">
        <f>IF('各会計、関係団体の財政状況及び健全化判断比率'!B77="","",'各会計、関係団体の財政状況及び健全化判断比率'!B77)</f>
        <v>福岡県後期高齢者医療広域連合（後期高齢者医療特別会計）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1" t="s">
        <v>525</v>
      </c>
      <c r="D34" s="1181"/>
      <c r="E34" s="1182"/>
      <c r="F34" s="32">
        <v>10.02</v>
      </c>
      <c r="G34" s="33">
        <v>9.74</v>
      </c>
      <c r="H34" s="33">
        <v>9.69</v>
      </c>
      <c r="I34" s="33">
        <v>10</v>
      </c>
      <c r="J34" s="34">
        <v>9.86</v>
      </c>
      <c r="K34" s="22"/>
      <c r="L34" s="22"/>
      <c r="M34" s="22"/>
      <c r="N34" s="22"/>
      <c r="O34" s="22"/>
      <c r="P34" s="22"/>
    </row>
    <row r="35" spans="1:16" ht="39" customHeight="1">
      <c r="A35" s="22"/>
      <c r="B35" s="35"/>
      <c r="C35" s="1175" t="s">
        <v>526</v>
      </c>
      <c r="D35" s="1176"/>
      <c r="E35" s="1177"/>
      <c r="F35" s="36">
        <v>6.67</v>
      </c>
      <c r="G35" s="37">
        <v>7.82</v>
      </c>
      <c r="H35" s="37">
        <v>8.91</v>
      </c>
      <c r="I35" s="37">
        <v>8.77</v>
      </c>
      <c r="J35" s="38">
        <v>8.59</v>
      </c>
      <c r="K35" s="22"/>
      <c r="L35" s="22"/>
      <c r="M35" s="22"/>
      <c r="N35" s="22"/>
      <c r="O35" s="22"/>
      <c r="P35" s="22"/>
    </row>
    <row r="36" spans="1:16" ht="39" customHeight="1">
      <c r="A36" s="22"/>
      <c r="B36" s="35"/>
      <c r="C36" s="1175" t="s">
        <v>527</v>
      </c>
      <c r="D36" s="1176"/>
      <c r="E36" s="1177"/>
      <c r="F36" s="36">
        <v>4.6100000000000003</v>
      </c>
      <c r="G36" s="37">
        <v>4.6399999999999997</v>
      </c>
      <c r="H36" s="37">
        <v>6.04</v>
      </c>
      <c r="I36" s="37">
        <v>5.18</v>
      </c>
      <c r="J36" s="38">
        <v>7.45</v>
      </c>
      <c r="K36" s="22"/>
      <c r="L36" s="22"/>
      <c r="M36" s="22"/>
      <c r="N36" s="22"/>
      <c r="O36" s="22"/>
      <c r="P36" s="22"/>
    </row>
    <row r="37" spans="1:16" ht="39" customHeight="1">
      <c r="A37" s="22"/>
      <c r="B37" s="35"/>
      <c r="C37" s="1175" t="s">
        <v>528</v>
      </c>
      <c r="D37" s="1176"/>
      <c r="E37" s="1177"/>
      <c r="F37" s="36">
        <v>0</v>
      </c>
      <c r="G37" s="37">
        <v>0.39</v>
      </c>
      <c r="H37" s="37">
        <v>0.68</v>
      </c>
      <c r="I37" s="37">
        <v>0.49</v>
      </c>
      <c r="J37" s="38">
        <v>1.0900000000000001</v>
      </c>
      <c r="K37" s="22"/>
      <c r="L37" s="22"/>
      <c r="M37" s="22"/>
      <c r="N37" s="22"/>
      <c r="O37" s="22"/>
      <c r="P37" s="22"/>
    </row>
    <row r="38" spans="1:16" ht="39" customHeight="1">
      <c r="A38" s="22"/>
      <c r="B38" s="35"/>
      <c r="C38" s="1175" t="s">
        <v>529</v>
      </c>
      <c r="D38" s="1176"/>
      <c r="E38" s="1177"/>
      <c r="F38" s="36">
        <v>0.09</v>
      </c>
      <c r="G38" s="37">
        <v>0.13</v>
      </c>
      <c r="H38" s="37">
        <v>0.12</v>
      </c>
      <c r="I38" s="37">
        <v>0.12</v>
      </c>
      <c r="J38" s="38">
        <v>0.13</v>
      </c>
      <c r="K38" s="22"/>
      <c r="L38" s="22"/>
      <c r="M38" s="22"/>
      <c r="N38" s="22"/>
      <c r="O38" s="22"/>
      <c r="P38" s="22"/>
    </row>
    <row r="39" spans="1:16" ht="39" customHeight="1">
      <c r="A39" s="22"/>
      <c r="B39" s="35"/>
      <c r="C39" s="1175" t="s">
        <v>530</v>
      </c>
      <c r="D39" s="1176"/>
      <c r="E39" s="1177"/>
      <c r="F39" s="36">
        <v>3.09</v>
      </c>
      <c r="G39" s="37">
        <v>1.24</v>
      </c>
      <c r="H39" s="37">
        <v>1.24</v>
      </c>
      <c r="I39" s="37" t="s">
        <v>531</v>
      </c>
      <c r="J39" s="38">
        <v>0.11</v>
      </c>
      <c r="K39" s="22"/>
      <c r="L39" s="22"/>
      <c r="M39" s="22"/>
      <c r="N39" s="22"/>
      <c r="O39" s="22"/>
      <c r="P39" s="22"/>
    </row>
    <row r="40" spans="1:16" ht="39" customHeight="1">
      <c r="A40" s="22"/>
      <c r="B40" s="35"/>
      <c r="C40" s="1175" t="s">
        <v>532</v>
      </c>
      <c r="D40" s="1176"/>
      <c r="E40" s="1177"/>
      <c r="F40" s="36">
        <v>0.01</v>
      </c>
      <c r="G40" s="37">
        <v>0.1</v>
      </c>
      <c r="H40" s="37">
        <v>0.04</v>
      </c>
      <c r="I40" s="37">
        <v>0.02</v>
      </c>
      <c r="J40" s="38">
        <v>0.02</v>
      </c>
      <c r="K40" s="22"/>
      <c r="L40" s="22"/>
      <c r="M40" s="22"/>
      <c r="N40" s="22"/>
      <c r="O40" s="22"/>
      <c r="P40" s="22"/>
    </row>
    <row r="41" spans="1:16" ht="39" customHeight="1">
      <c r="A41" s="22"/>
      <c r="B41" s="35"/>
      <c r="C41" s="1175" t="s">
        <v>533</v>
      </c>
      <c r="D41" s="1176"/>
      <c r="E41" s="1177"/>
      <c r="F41" s="36">
        <v>0.1</v>
      </c>
      <c r="G41" s="37">
        <v>0</v>
      </c>
      <c r="H41" s="37">
        <v>0.06</v>
      </c>
      <c r="I41" s="37">
        <v>0.01</v>
      </c>
      <c r="J41" s="38">
        <v>0</v>
      </c>
      <c r="K41" s="22"/>
      <c r="L41" s="22"/>
      <c r="M41" s="22"/>
      <c r="N41" s="22"/>
      <c r="O41" s="22"/>
      <c r="P41" s="22"/>
    </row>
    <row r="42" spans="1:16" ht="39" customHeight="1">
      <c r="A42" s="22"/>
      <c r="B42" s="39"/>
      <c r="C42" s="1175" t="s">
        <v>534</v>
      </c>
      <c r="D42" s="1176"/>
      <c r="E42" s="1177"/>
      <c r="F42" s="36" t="s">
        <v>481</v>
      </c>
      <c r="G42" s="37" t="s">
        <v>481</v>
      </c>
      <c r="H42" s="37" t="s">
        <v>481</v>
      </c>
      <c r="I42" s="37" t="s">
        <v>481</v>
      </c>
      <c r="J42" s="38" t="s">
        <v>481</v>
      </c>
      <c r="K42" s="22"/>
      <c r="L42" s="22"/>
      <c r="M42" s="22"/>
      <c r="N42" s="22"/>
      <c r="O42" s="22"/>
      <c r="P42" s="22"/>
    </row>
    <row r="43" spans="1:16" ht="39" customHeight="1" thickBot="1">
      <c r="A43" s="22"/>
      <c r="B43" s="40"/>
      <c r="C43" s="1178" t="s">
        <v>535</v>
      </c>
      <c r="D43" s="1179"/>
      <c r="E43" s="1180"/>
      <c r="F43" s="41">
        <v>0.3</v>
      </c>
      <c r="G43" s="42">
        <v>0.28000000000000003</v>
      </c>
      <c r="H43" s="42" t="s">
        <v>481</v>
      </c>
      <c r="I43" s="42" t="s">
        <v>481</v>
      </c>
      <c r="J43" s="43" t="s">
        <v>481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1" t="s">
        <v>11</v>
      </c>
      <c r="C45" s="1192"/>
      <c r="D45" s="58"/>
      <c r="E45" s="1197" t="s">
        <v>12</v>
      </c>
      <c r="F45" s="1197"/>
      <c r="G45" s="1197"/>
      <c r="H45" s="1197"/>
      <c r="I45" s="1197"/>
      <c r="J45" s="1198"/>
      <c r="K45" s="59">
        <v>4794</v>
      </c>
      <c r="L45" s="60">
        <v>4702</v>
      </c>
      <c r="M45" s="60">
        <v>4394</v>
      </c>
      <c r="N45" s="60">
        <v>3493</v>
      </c>
      <c r="O45" s="61">
        <v>2900</v>
      </c>
      <c r="P45" s="48"/>
      <c r="Q45" s="48"/>
      <c r="R45" s="48"/>
      <c r="S45" s="48"/>
      <c r="T45" s="48"/>
      <c r="U45" s="48"/>
    </row>
    <row r="46" spans="1:21" ht="30.75" customHeight="1">
      <c r="A46" s="48"/>
      <c r="B46" s="1193"/>
      <c r="C46" s="1194"/>
      <c r="D46" s="62"/>
      <c r="E46" s="1185" t="s">
        <v>13</v>
      </c>
      <c r="F46" s="1185"/>
      <c r="G46" s="1185"/>
      <c r="H46" s="1185"/>
      <c r="I46" s="1185"/>
      <c r="J46" s="1186"/>
      <c r="K46" s="63" t="s">
        <v>481</v>
      </c>
      <c r="L46" s="64" t="s">
        <v>481</v>
      </c>
      <c r="M46" s="64" t="s">
        <v>481</v>
      </c>
      <c r="N46" s="64" t="s">
        <v>481</v>
      </c>
      <c r="O46" s="65" t="s">
        <v>481</v>
      </c>
      <c r="P46" s="48"/>
      <c r="Q46" s="48"/>
      <c r="R46" s="48"/>
      <c r="S46" s="48"/>
      <c r="T46" s="48"/>
      <c r="U46" s="48"/>
    </row>
    <row r="47" spans="1:21" ht="30.75" customHeight="1">
      <c r="A47" s="48"/>
      <c r="B47" s="1193"/>
      <c r="C47" s="1194"/>
      <c r="D47" s="62"/>
      <c r="E47" s="1185" t="s">
        <v>14</v>
      </c>
      <c r="F47" s="1185"/>
      <c r="G47" s="1185"/>
      <c r="H47" s="1185"/>
      <c r="I47" s="1185"/>
      <c r="J47" s="1186"/>
      <c r="K47" s="63" t="s">
        <v>481</v>
      </c>
      <c r="L47" s="64" t="s">
        <v>481</v>
      </c>
      <c r="M47" s="64" t="s">
        <v>481</v>
      </c>
      <c r="N47" s="64" t="s">
        <v>481</v>
      </c>
      <c r="O47" s="65" t="s">
        <v>481</v>
      </c>
      <c r="P47" s="48"/>
      <c r="Q47" s="48"/>
      <c r="R47" s="48"/>
      <c r="S47" s="48"/>
      <c r="T47" s="48"/>
      <c r="U47" s="48"/>
    </row>
    <row r="48" spans="1:21" ht="30.75" customHeight="1">
      <c r="A48" s="48"/>
      <c r="B48" s="1193"/>
      <c r="C48" s="1194"/>
      <c r="D48" s="62"/>
      <c r="E48" s="1185" t="s">
        <v>15</v>
      </c>
      <c r="F48" s="1185"/>
      <c r="G48" s="1185"/>
      <c r="H48" s="1185"/>
      <c r="I48" s="1185"/>
      <c r="J48" s="1186"/>
      <c r="K48" s="63">
        <v>1133</v>
      </c>
      <c r="L48" s="64">
        <v>1116</v>
      </c>
      <c r="M48" s="64">
        <v>1140</v>
      </c>
      <c r="N48" s="64">
        <v>825</v>
      </c>
      <c r="O48" s="65">
        <v>865</v>
      </c>
      <c r="P48" s="48"/>
      <c r="Q48" s="48"/>
      <c r="R48" s="48"/>
      <c r="S48" s="48"/>
      <c r="T48" s="48"/>
      <c r="U48" s="48"/>
    </row>
    <row r="49" spans="1:21" ht="30.75" customHeight="1">
      <c r="A49" s="48"/>
      <c r="B49" s="1193"/>
      <c r="C49" s="1194"/>
      <c r="D49" s="62"/>
      <c r="E49" s="1185" t="s">
        <v>16</v>
      </c>
      <c r="F49" s="1185"/>
      <c r="G49" s="1185"/>
      <c r="H49" s="1185"/>
      <c r="I49" s="1185"/>
      <c r="J49" s="1186"/>
      <c r="K49" s="63">
        <v>1</v>
      </c>
      <c r="L49" s="64">
        <v>0</v>
      </c>
      <c r="M49" s="64">
        <v>0</v>
      </c>
      <c r="N49" s="64">
        <v>0</v>
      </c>
      <c r="O49" s="65">
        <v>0</v>
      </c>
      <c r="P49" s="48"/>
      <c r="Q49" s="48"/>
      <c r="R49" s="48"/>
      <c r="S49" s="48"/>
      <c r="T49" s="48"/>
      <c r="U49" s="48"/>
    </row>
    <row r="50" spans="1:21" ht="30.75" customHeight="1">
      <c r="A50" s="48"/>
      <c r="B50" s="1193"/>
      <c r="C50" s="1194"/>
      <c r="D50" s="62"/>
      <c r="E50" s="1185" t="s">
        <v>17</v>
      </c>
      <c r="F50" s="1185"/>
      <c r="G50" s="1185"/>
      <c r="H50" s="1185"/>
      <c r="I50" s="1185"/>
      <c r="J50" s="1186"/>
      <c r="K50" s="63">
        <v>161</v>
      </c>
      <c r="L50" s="64">
        <v>140</v>
      </c>
      <c r="M50" s="64">
        <v>115</v>
      </c>
      <c r="N50" s="64">
        <v>88</v>
      </c>
      <c r="O50" s="65">
        <v>62</v>
      </c>
      <c r="P50" s="48"/>
      <c r="Q50" s="48"/>
      <c r="R50" s="48"/>
      <c r="S50" s="48"/>
      <c r="T50" s="48"/>
      <c r="U50" s="48"/>
    </row>
    <row r="51" spans="1:21" ht="30.75" customHeight="1">
      <c r="A51" s="48"/>
      <c r="B51" s="1195"/>
      <c r="C51" s="1196"/>
      <c r="D51" s="66"/>
      <c r="E51" s="1185" t="s">
        <v>18</v>
      </c>
      <c r="F51" s="1185"/>
      <c r="G51" s="1185"/>
      <c r="H51" s="1185"/>
      <c r="I51" s="1185"/>
      <c r="J51" s="1186"/>
      <c r="K51" s="63" t="s">
        <v>481</v>
      </c>
      <c r="L51" s="64" t="s">
        <v>481</v>
      </c>
      <c r="M51" s="64" t="s">
        <v>481</v>
      </c>
      <c r="N51" s="64" t="s">
        <v>481</v>
      </c>
      <c r="O51" s="65" t="s">
        <v>481</v>
      </c>
      <c r="P51" s="48"/>
      <c r="Q51" s="48"/>
      <c r="R51" s="48"/>
      <c r="S51" s="48"/>
      <c r="T51" s="48"/>
      <c r="U51" s="48"/>
    </row>
    <row r="52" spans="1:21" ht="30.75" customHeight="1">
      <c r="A52" s="48"/>
      <c r="B52" s="1183" t="s">
        <v>19</v>
      </c>
      <c r="C52" s="1184"/>
      <c r="D52" s="66"/>
      <c r="E52" s="1185" t="s">
        <v>20</v>
      </c>
      <c r="F52" s="1185"/>
      <c r="G52" s="1185"/>
      <c r="H52" s="1185"/>
      <c r="I52" s="1185"/>
      <c r="J52" s="1186"/>
      <c r="K52" s="63">
        <v>3209</v>
      </c>
      <c r="L52" s="64">
        <v>3245</v>
      </c>
      <c r="M52" s="64">
        <v>3246</v>
      </c>
      <c r="N52" s="64">
        <v>3005</v>
      </c>
      <c r="O52" s="65">
        <v>2718</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2880</v>
      </c>
      <c r="L53" s="69">
        <v>2713</v>
      </c>
      <c r="M53" s="69">
        <v>2403</v>
      </c>
      <c r="N53" s="69">
        <v>1401</v>
      </c>
      <c r="O53" s="70">
        <v>1109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211" t="s">
        <v>24</v>
      </c>
      <c r="C41" s="1212"/>
      <c r="D41" s="81"/>
      <c r="E41" s="1213" t="s">
        <v>25</v>
      </c>
      <c r="F41" s="1213"/>
      <c r="G41" s="1213"/>
      <c r="H41" s="1214"/>
      <c r="I41" s="82">
        <v>33690</v>
      </c>
      <c r="J41" s="83">
        <v>31367</v>
      </c>
      <c r="K41" s="83">
        <v>29903</v>
      </c>
      <c r="L41" s="83">
        <v>29358</v>
      </c>
      <c r="M41" s="84">
        <v>29524</v>
      </c>
    </row>
    <row r="42" spans="2:13" ht="27.75" customHeight="1">
      <c r="B42" s="1201"/>
      <c r="C42" s="1202"/>
      <c r="D42" s="85"/>
      <c r="E42" s="1205" t="s">
        <v>26</v>
      </c>
      <c r="F42" s="1205"/>
      <c r="G42" s="1205"/>
      <c r="H42" s="1206"/>
      <c r="I42" s="86">
        <v>517</v>
      </c>
      <c r="J42" s="87">
        <v>387</v>
      </c>
      <c r="K42" s="87">
        <v>303</v>
      </c>
      <c r="L42" s="87">
        <v>245</v>
      </c>
      <c r="M42" s="88">
        <v>188</v>
      </c>
    </row>
    <row r="43" spans="2:13" ht="27.75" customHeight="1">
      <c r="B43" s="1201"/>
      <c r="C43" s="1202"/>
      <c r="D43" s="85"/>
      <c r="E43" s="1205" t="s">
        <v>27</v>
      </c>
      <c r="F43" s="1205"/>
      <c r="G43" s="1205"/>
      <c r="H43" s="1206"/>
      <c r="I43" s="86">
        <v>16134</v>
      </c>
      <c r="J43" s="87">
        <v>15753</v>
      </c>
      <c r="K43" s="87">
        <v>14988</v>
      </c>
      <c r="L43" s="87">
        <v>13092</v>
      </c>
      <c r="M43" s="88">
        <v>11560</v>
      </c>
    </row>
    <row r="44" spans="2:13" ht="27.75" customHeight="1">
      <c r="B44" s="1201"/>
      <c r="C44" s="1202"/>
      <c r="D44" s="85"/>
      <c r="E44" s="1205" t="s">
        <v>28</v>
      </c>
      <c r="F44" s="1205"/>
      <c r="G44" s="1205"/>
      <c r="H44" s="1206"/>
      <c r="I44" s="86">
        <v>23</v>
      </c>
      <c r="J44" s="87">
        <v>15</v>
      </c>
      <c r="K44" s="87">
        <v>9</v>
      </c>
      <c r="L44" s="87">
        <v>4</v>
      </c>
      <c r="M44" s="88">
        <v>1</v>
      </c>
    </row>
    <row r="45" spans="2:13" ht="27.75" customHeight="1">
      <c r="B45" s="1201"/>
      <c r="C45" s="1202"/>
      <c r="D45" s="85"/>
      <c r="E45" s="1205" t="s">
        <v>29</v>
      </c>
      <c r="F45" s="1205"/>
      <c r="G45" s="1205"/>
      <c r="H45" s="1206"/>
      <c r="I45" s="86">
        <v>4832</v>
      </c>
      <c r="J45" s="87">
        <v>4978</v>
      </c>
      <c r="K45" s="87">
        <v>4753</v>
      </c>
      <c r="L45" s="87">
        <v>4361</v>
      </c>
      <c r="M45" s="88">
        <v>4226</v>
      </c>
    </row>
    <row r="46" spans="2:13" ht="27.75" customHeight="1">
      <c r="B46" s="1201"/>
      <c r="C46" s="1202"/>
      <c r="D46" s="85"/>
      <c r="E46" s="1205" t="s">
        <v>30</v>
      </c>
      <c r="F46" s="1205"/>
      <c r="G46" s="1205"/>
      <c r="H46" s="1206"/>
      <c r="I46" s="86" t="s">
        <v>481</v>
      </c>
      <c r="J46" s="87" t="s">
        <v>481</v>
      </c>
      <c r="K46" s="87" t="s">
        <v>481</v>
      </c>
      <c r="L46" s="87" t="s">
        <v>481</v>
      </c>
      <c r="M46" s="88" t="s">
        <v>481</v>
      </c>
    </row>
    <row r="47" spans="2:13" ht="27.75" customHeight="1">
      <c r="B47" s="1201"/>
      <c r="C47" s="1202"/>
      <c r="D47" s="85"/>
      <c r="E47" s="1205" t="s">
        <v>31</v>
      </c>
      <c r="F47" s="1205"/>
      <c r="G47" s="1205"/>
      <c r="H47" s="1206"/>
      <c r="I47" s="86" t="s">
        <v>481</v>
      </c>
      <c r="J47" s="87" t="s">
        <v>481</v>
      </c>
      <c r="K47" s="87" t="s">
        <v>481</v>
      </c>
      <c r="L47" s="87" t="s">
        <v>481</v>
      </c>
      <c r="M47" s="88" t="s">
        <v>481</v>
      </c>
    </row>
    <row r="48" spans="2:13" ht="27.75" customHeight="1">
      <c r="B48" s="1203"/>
      <c r="C48" s="1204"/>
      <c r="D48" s="85"/>
      <c r="E48" s="1205" t="s">
        <v>32</v>
      </c>
      <c r="F48" s="1205"/>
      <c r="G48" s="1205"/>
      <c r="H48" s="1206"/>
      <c r="I48" s="86" t="s">
        <v>481</v>
      </c>
      <c r="J48" s="87" t="s">
        <v>481</v>
      </c>
      <c r="K48" s="87" t="s">
        <v>481</v>
      </c>
      <c r="L48" s="87" t="s">
        <v>481</v>
      </c>
      <c r="M48" s="88" t="s">
        <v>481</v>
      </c>
    </row>
    <row r="49" spans="2:13" ht="27.75" customHeight="1">
      <c r="B49" s="1199" t="s">
        <v>33</v>
      </c>
      <c r="C49" s="1200"/>
      <c r="D49" s="89"/>
      <c r="E49" s="1205" t="s">
        <v>34</v>
      </c>
      <c r="F49" s="1205"/>
      <c r="G49" s="1205"/>
      <c r="H49" s="1206"/>
      <c r="I49" s="86">
        <v>5869</v>
      </c>
      <c r="J49" s="87">
        <v>6614</v>
      </c>
      <c r="K49" s="87">
        <v>6914</v>
      </c>
      <c r="L49" s="87">
        <v>7730</v>
      </c>
      <c r="M49" s="88">
        <v>8594</v>
      </c>
    </row>
    <row r="50" spans="2:13" ht="27.75" customHeight="1">
      <c r="B50" s="1201"/>
      <c r="C50" s="1202"/>
      <c r="D50" s="85"/>
      <c r="E50" s="1205" t="s">
        <v>35</v>
      </c>
      <c r="F50" s="1205"/>
      <c r="G50" s="1205"/>
      <c r="H50" s="1206"/>
      <c r="I50" s="86">
        <v>1016</v>
      </c>
      <c r="J50" s="87">
        <v>903</v>
      </c>
      <c r="K50" s="87">
        <v>798</v>
      </c>
      <c r="L50" s="87">
        <v>640</v>
      </c>
      <c r="M50" s="88">
        <v>479</v>
      </c>
    </row>
    <row r="51" spans="2:13" ht="27.75" customHeight="1">
      <c r="B51" s="1203"/>
      <c r="C51" s="1204"/>
      <c r="D51" s="85"/>
      <c r="E51" s="1205" t="s">
        <v>36</v>
      </c>
      <c r="F51" s="1205"/>
      <c r="G51" s="1205"/>
      <c r="H51" s="1206"/>
      <c r="I51" s="86">
        <v>31514</v>
      </c>
      <c r="J51" s="87">
        <v>31240</v>
      </c>
      <c r="K51" s="87">
        <v>31542</v>
      </c>
      <c r="L51" s="87">
        <v>31072</v>
      </c>
      <c r="M51" s="88">
        <v>31074</v>
      </c>
    </row>
    <row r="52" spans="2:13" ht="27.75" customHeight="1" thickBot="1">
      <c r="B52" s="1207" t="s">
        <v>37</v>
      </c>
      <c r="C52" s="1208"/>
      <c r="D52" s="90"/>
      <c r="E52" s="1209" t="s">
        <v>38</v>
      </c>
      <c r="F52" s="1209"/>
      <c r="G52" s="1209"/>
      <c r="H52" s="1210"/>
      <c r="I52" s="91">
        <v>16798</v>
      </c>
      <c r="J52" s="92">
        <v>13744</v>
      </c>
      <c r="K52" s="92">
        <v>10701</v>
      </c>
      <c r="L52" s="92">
        <v>7618</v>
      </c>
      <c r="M52" s="93">
        <v>5350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50" zoomScaleNormal="5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556</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556</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557</v>
      </c>
      <c r="C41" s="246"/>
      <c r="D41" s="246"/>
      <c r="E41" s="246"/>
      <c r="F41" s="246"/>
      <c r="G41" s="246"/>
      <c r="H41" s="246"/>
      <c r="I41" s="246"/>
      <c r="J41" s="246"/>
      <c r="K41" s="246"/>
      <c r="L41" s="246"/>
      <c r="M41" s="246"/>
      <c r="N41" s="246"/>
      <c r="O41" s="246"/>
      <c r="P41" s="247"/>
    </row>
    <row r="42" spans="2:17">
      <c r="B42" s="248"/>
      <c r="C42" s="244"/>
      <c r="D42" s="244"/>
      <c r="E42" s="244"/>
      <c r="F42" s="244"/>
      <c r="G42" s="351" t="s">
        <v>558</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559</v>
      </c>
    </row>
    <row r="50" spans="1:17">
      <c r="B50" s="248"/>
      <c r="C50" s="244"/>
      <c r="D50" s="244"/>
      <c r="E50" s="244"/>
      <c r="F50" s="244"/>
      <c r="G50" s="1236"/>
      <c r="H50" s="1237"/>
      <c r="I50" s="1237"/>
      <c r="J50" s="1238"/>
      <c r="K50" s="354" t="s">
        <v>520</v>
      </c>
      <c r="L50" s="354" t="s">
        <v>521</v>
      </c>
      <c r="M50" s="354" t="s">
        <v>522</v>
      </c>
      <c r="N50" s="354" t="s">
        <v>523</v>
      </c>
      <c r="O50" s="354" t="s">
        <v>524</v>
      </c>
    </row>
    <row r="51" spans="1:17">
      <c r="B51" s="248"/>
      <c r="C51" s="244"/>
      <c r="D51" s="244"/>
      <c r="E51" s="244"/>
      <c r="F51" s="244"/>
      <c r="G51" s="1239" t="s">
        <v>560</v>
      </c>
      <c r="H51" s="1240"/>
      <c r="I51" s="1245" t="s">
        <v>561</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562</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563</v>
      </c>
      <c r="H55" s="1220"/>
      <c r="I55" s="1225" t="s">
        <v>561</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562</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564</v>
      </c>
      <c r="C63" s="244"/>
      <c r="D63" s="244"/>
      <c r="E63" s="244"/>
      <c r="F63" s="244"/>
      <c r="G63" s="244"/>
      <c r="H63" s="244"/>
      <c r="I63" s="244"/>
      <c r="J63" s="244"/>
      <c r="K63" s="244"/>
      <c r="L63" s="244"/>
      <c r="M63" s="244"/>
      <c r="N63" s="244"/>
      <c r="O63" s="244"/>
    </row>
    <row r="64" spans="1:17">
      <c r="B64" s="248"/>
      <c r="C64" s="244"/>
      <c r="D64" s="244"/>
      <c r="E64" s="244"/>
      <c r="F64" s="244"/>
      <c r="G64" s="351" t="s">
        <v>558</v>
      </c>
      <c r="I64" s="352"/>
      <c r="J64" s="352"/>
      <c r="K64" s="352"/>
      <c r="L64" s="244"/>
      <c r="M64" s="244"/>
      <c r="N64" s="244"/>
      <c r="O64" s="244"/>
    </row>
    <row r="65" spans="2:30">
      <c r="B65" s="248"/>
      <c r="C65" s="244"/>
      <c r="D65" s="244"/>
      <c r="E65" s="244"/>
      <c r="F65" s="244"/>
      <c r="G65" s="1227" t="s">
        <v>567</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565</v>
      </c>
      <c r="I71" s="368"/>
      <c r="J71" s="364"/>
      <c r="K71" s="364"/>
      <c r="L71" s="365"/>
      <c r="M71" s="364"/>
      <c r="N71" s="365"/>
      <c r="O71" s="366"/>
    </row>
    <row r="72" spans="2:30">
      <c r="B72" s="248"/>
      <c r="C72" s="244"/>
      <c r="D72" s="244"/>
      <c r="E72" s="244"/>
      <c r="F72" s="244"/>
      <c r="G72" s="1236"/>
      <c r="H72" s="1237"/>
      <c r="I72" s="1237"/>
      <c r="J72" s="1238"/>
      <c r="K72" s="354" t="s">
        <v>520</v>
      </c>
      <c r="L72" s="354" t="s">
        <v>521</v>
      </c>
      <c r="M72" s="354" t="s">
        <v>522</v>
      </c>
      <c r="N72" s="354" t="s">
        <v>523</v>
      </c>
      <c r="O72" s="354" t="s">
        <v>524</v>
      </c>
    </row>
    <row r="73" spans="2:30">
      <c r="B73" s="248"/>
      <c r="C73" s="244"/>
      <c r="D73" s="244"/>
      <c r="E73" s="244"/>
      <c r="F73" s="244"/>
      <c r="G73" s="1239" t="s">
        <v>560</v>
      </c>
      <c r="H73" s="1240"/>
      <c r="I73" s="1245" t="s">
        <v>561</v>
      </c>
      <c r="J73" s="1245"/>
      <c r="K73" s="1226">
        <v>93.3</v>
      </c>
      <c r="L73" s="1226">
        <v>76.8</v>
      </c>
      <c r="M73" s="1215">
        <v>59.5</v>
      </c>
      <c r="N73" s="1215">
        <v>42.8</v>
      </c>
      <c r="O73" s="1215">
        <v>30.2</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566</v>
      </c>
      <c r="J75" s="1225"/>
      <c r="K75" s="1247">
        <v>17.2</v>
      </c>
      <c r="L75" s="1247">
        <v>15.9</v>
      </c>
      <c r="M75" s="1247">
        <v>14.8</v>
      </c>
      <c r="N75" s="1247">
        <v>12.1</v>
      </c>
      <c r="O75" s="1247">
        <v>9.1</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563</v>
      </c>
      <c r="H77" s="1220"/>
      <c r="I77" s="1225" t="s">
        <v>561</v>
      </c>
      <c r="J77" s="1225"/>
      <c r="K77" s="1226">
        <v>69.2</v>
      </c>
      <c r="L77" s="1226">
        <v>58.2</v>
      </c>
      <c r="M77" s="1215">
        <v>50.3</v>
      </c>
      <c r="N77" s="1215">
        <v>45.9</v>
      </c>
      <c r="O77" s="1215">
        <v>39</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566</v>
      </c>
      <c r="J79" s="1217"/>
      <c r="K79" s="1218">
        <v>11.1</v>
      </c>
      <c r="L79" s="1218">
        <v>10.3</v>
      </c>
      <c r="M79" s="1218">
        <v>9.6</v>
      </c>
      <c r="N79" s="1218">
        <v>8.8000000000000007</v>
      </c>
      <c r="O79" s="1218">
        <v>9</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topLeftCell="F54"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519</v>
      </c>
      <c r="G2" s="111"/>
      <c r="H2" s="112"/>
    </row>
    <row r="3" spans="1:8">
      <c r="A3" s="108" t="s">
        <v>512</v>
      </c>
      <c r="B3" s="113"/>
      <c r="C3" s="114"/>
      <c r="D3" s="115">
        <v>19868</v>
      </c>
      <c r="E3" s="116"/>
      <c r="F3" s="117">
        <v>47569</v>
      </c>
      <c r="G3" s="118"/>
      <c r="H3" s="119"/>
    </row>
    <row r="4" spans="1:8">
      <c r="A4" s="120"/>
      <c r="B4" s="121"/>
      <c r="C4" s="122"/>
      <c r="D4" s="123">
        <v>13987</v>
      </c>
      <c r="E4" s="124"/>
      <c r="F4" s="125">
        <v>26255</v>
      </c>
      <c r="G4" s="126"/>
      <c r="H4" s="127"/>
    </row>
    <row r="5" spans="1:8">
      <c r="A5" s="108" t="s">
        <v>514</v>
      </c>
      <c r="B5" s="113"/>
      <c r="C5" s="114"/>
      <c r="D5" s="115">
        <v>23331</v>
      </c>
      <c r="E5" s="116"/>
      <c r="F5" s="117">
        <v>50880</v>
      </c>
      <c r="G5" s="118"/>
      <c r="H5" s="119"/>
    </row>
    <row r="6" spans="1:8">
      <c r="A6" s="120"/>
      <c r="B6" s="121"/>
      <c r="C6" s="122"/>
      <c r="D6" s="123">
        <v>16651</v>
      </c>
      <c r="E6" s="124"/>
      <c r="F6" s="125">
        <v>26879</v>
      </c>
      <c r="G6" s="126"/>
      <c r="H6" s="127"/>
    </row>
    <row r="7" spans="1:8">
      <c r="A7" s="108" t="s">
        <v>515</v>
      </c>
      <c r="B7" s="113"/>
      <c r="C7" s="114"/>
      <c r="D7" s="115">
        <v>36753</v>
      </c>
      <c r="E7" s="116"/>
      <c r="F7" s="117">
        <v>63956</v>
      </c>
      <c r="G7" s="118"/>
      <c r="H7" s="119"/>
    </row>
    <row r="8" spans="1:8">
      <c r="A8" s="120"/>
      <c r="B8" s="121"/>
      <c r="C8" s="122"/>
      <c r="D8" s="123">
        <v>18424</v>
      </c>
      <c r="E8" s="124"/>
      <c r="F8" s="125">
        <v>29239</v>
      </c>
      <c r="G8" s="126"/>
      <c r="H8" s="127"/>
    </row>
    <row r="9" spans="1:8">
      <c r="A9" s="108" t="s">
        <v>516</v>
      </c>
      <c r="B9" s="113"/>
      <c r="C9" s="114"/>
      <c r="D9" s="115">
        <v>41568</v>
      </c>
      <c r="E9" s="116"/>
      <c r="F9" s="117">
        <v>66255</v>
      </c>
      <c r="G9" s="118"/>
      <c r="H9" s="119"/>
    </row>
    <row r="10" spans="1:8">
      <c r="A10" s="120"/>
      <c r="B10" s="121"/>
      <c r="C10" s="122"/>
      <c r="D10" s="123">
        <v>12872</v>
      </c>
      <c r="E10" s="124"/>
      <c r="F10" s="125">
        <v>31822</v>
      </c>
      <c r="G10" s="126"/>
      <c r="H10" s="127"/>
    </row>
    <row r="11" spans="1:8">
      <c r="A11" s="108" t="s">
        <v>517</v>
      </c>
      <c r="B11" s="113"/>
      <c r="C11" s="114"/>
      <c r="D11" s="115">
        <v>43254</v>
      </c>
      <c r="E11" s="116"/>
      <c r="F11" s="117">
        <v>92247</v>
      </c>
      <c r="G11" s="118"/>
      <c r="H11" s="119"/>
    </row>
    <row r="12" spans="1:8">
      <c r="A12" s="120"/>
      <c r="B12" s="121"/>
      <c r="C12" s="128"/>
      <c r="D12" s="123">
        <v>16803</v>
      </c>
      <c r="E12" s="124"/>
      <c r="F12" s="125">
        <v>37204</v>
      </c>
      <c r="G12" s="126"/>
      <c r="H12" s="127"/>
    </row>
    <row r="13" spans="1:8">
      <c r="A13" s="108"/>
      <c r="B13" s="113"/>
      <c r="C13" s="129"/>
      <c r="D13" s="130">
        <v>32955</v>
      </c>
      <c r="E13" s="131"/>
      <c r="F13" s="132">
        <v>64181</v>
      </c>
      <c r="G13" s="133"/>
      <c r="H13" s="119"/>
    </row>
    <row r="14" spans="1:8">
      <c r="A14" s="120"/>
      <c r="B14" s="121"/>
      <c r="C14" s="122"/>
      <c r="D14" s="123">
        <v>15747</v>
      </c>
      <c r="E14" s="124"/>
      <c r="F14" s="125">
        <v>30280</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4.93</v>
      </c>
      <c r="C19" s="134">
        <f>ROUND(VALUE(SUBSTITUTE(実質収支比率等に係る経年分析!G$48,"▲","-")),2)</f>
        <v>5.04</v>
      </c>
      <c r="D19" s="134">
        <f>ROUND(VALUE(SUBSTITUTE(実質収支比率等に係る経年分析!H$48,"▲","-")),2)</f>
        <v>6.09</v>
      </c>
      <c r="E19" s="134">
        <f>ROUND(VALUE(SUBSTITUTE(実質収支比率等に係る経年分析!I$48,"▲","-")),2)</f>
        <v>5.21</v>
      </c>
      <c r="F19" s="134">
        <f>ROUND(VALUE(SUBSTITUTE(実質収支比率等に係る経年分析!J$48,"▲","-")),2)</f>
        <v>7.49</v>
      </c>
    </row>
    <row r="20" spans="1:11">
      <c r="A20" s="134" t="s">
        <v>43</v>
      </c>
      <c r="B20" s="134">
        <f>ROUND(VALUE(SUBSTITUTE(実質収支比率等に係る経年分析!F$47,"▲","-")),2)</f>
        <v>24.97</v>
      </c>
      <c r="C20" s="134">
        <f>ROUND(VALUE(SUBSTITUTE(実質収支比率等に係る経年分析!G$47,"▲","-")),2)</f>
        <v>27.6</v>
      </c>
      <c r="D20" s="134">
        <f>ROUND(VALUE(SUBSTITUTE(実質収支比率等に係る経年分析!H$47,"▲","-")),2)</f>
        <v>30.51</v>
      </c>
      <c r="E20" s="134">
        <f>ROUND(VALUE(SUBSTITUTE(実質収支比率等に係る経年分析!I$47,"▲","-")),2)</f>
        <v>35.32</v>
      </c>
      <c r="F20" s="134">
        <f>ROUND(VALUE(SUBSTITUTE(実質収支比率等に係る経年分析!J$47,"▲","-")),2)</f>
        <v>39.700000000000003</v>
      </c>
    </row>
    <row r="21" spans="1:11">
      <c r="A21" s="134" t="s">
        <v>44</v>
      </c>
      <c r="B21" s="134">
        <f>IF(ISNUMBER(VALUE(SUBSTITUTE(実質収支比率等に係る経年分析!F$49,"▲","-"))),ROUND(VALUE(SUBSTITUTE(実質収支比率等に係る経年分析!F$49,"▲","-")),2),NA())</f>
        <v>4.08</v>
      </c>
      <c r="C21" s="134">
        <f>IF(ISNUMBER(VALUE(SUBSTITUTE(実質収支比率等に係る経年分析!G$49,"▲","-"))),ROUND(VALUE(SUBSTITUTE(実質収支比率等に係る経年分析!G$49,"▲","-")),2),NA())</f>
        <v>4.83</v>
      </c>
      <c r="D21" s="134">
        <f>IF(ISNUMBER(VALUE(SUBSTITUTE(実質収支比率等に係る経年分析!H$49,"▲","-"))),ROUND(VALUE(SUBSTITUTE(実質収支比率等に係る経年分析!H$49,"▲","-")),2),NA())</f>
        <v>6.15</v>
      </c>
      <c r="E21" s="134">
        <f>IF(ISNUMBER(VALUE(SUBSTITUTE(実質収支比率等に係る経年分析!I$49,"▲","-"))),ROUND(VALUE(SUBSTITUTE(実質収支比率等に係る経年分析!I$49,"▲","-")),2),NA())</f>
        <v>4.8899999999999997</v>
      </c>
      <c r="F21" s="134">
        <f>IF(ISNUMBER(VALUE(SUBSTITUTE(実質収支比率等に係る経年分析!J$49,"▲","-"))),ROUND(VALUE(SUBSTITUTE(実質収支比率等に係る経年分析!J$49,"▲","-")),2),NA())</f>
        <v>6.64</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0.28000000000000003</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渡船事業特別会計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住宅新築資金等貸付事業特別会計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国民健康保険事業特別会計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3.09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1.24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1.24</v>
      </c>
      <c r="H31" s="135">
        <f>IF(ROUND(VALUE(SUBSTITUTE(連結実質赤字比率に係る赤字・黒字の構成分析!I$39,"▲", "-")), 2) &lt; 0, ABS(ROUND(VALUE(SUBSTITUTE(連結実質赤字比率に係る赤字・黒字の構成分析!I$39,"▲", "-")), 2)), NA())</f>
        <v>0.7</v>
      </c>
      <c r="I31" s="135" t="e">
        <f>IF(ROUND(VALUE(SUBSTITUTE(連結実質赤字比率に係る赤字・黒字の構成分析!I$39,"▲", "-")), 2) &gt;= 0, ABS(ROUND(VALUE(SUBSTITUTE(連結実質赤字比率に係る赤字・黒字の構成分析!I$39,"▲", "-")), 2)), NA())</f>
        <v>#N/A</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0.11</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0.13</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1.0900000000000001</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4.6100000000000003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4.6399999999999997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5.18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7.45</v>
      </c>
    </row>
    <row r="35" spans="1:16">
      <c r="A35" s="135" t="str">
        <f>IF(連結実質赤字比率に係る赤字・黒字の構成分析!C$35="",NA(),連結実質赤字比率に係る赤字・黒字の構成分析!C$35)</f>
        <v>下水道事業会計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6.67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7.82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8.91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8.77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8.59</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10.02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9.74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9.69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9.86</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3209</v>
      </c>
      <c r="E42" s="136"/>
      <c r="F42" s="136"/>
      <c r="G42" s="136">
        <f>'実質公債費比率（分子）の構造'!L$52</f>
        <v>3245</v>
      </c>
      <c r="H42" s="136"/>
      <c r="I42" s="136"/>
      <c r="J42" s="136">
        <f>'実質公債費比率（分子）の構造'!M$52</f>
        <v>3246</v>
      </c>
      <c r="K42" s="136"/>
      <c r="L42" s="136"/>
      <c r="M42" s="136">
        <f>'実質公債費比率（分子）の構造'!N$52</f>
        <v>3005</v>
      </c>
      <c r="N42" s="136"/>
      <c r="O42" s="136"/>
      <c r="P42" s="136">
        <f>'実質公債費比率（分子）の構造'!O$52</f>
        <v>2718</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161</v>
      </c>
      <c r="C44" s="136"/>
      <c r="D44" s="136"/>
      <c r="E44" s="136">
        <f>'実質公債費比率（分子）の構造'!L$50</f>
        <v>140</v>
      </c>
      <c r="F44" s="136"/>
      <c r="G44" s="136"/>
      <c r="H44" s="136">
        <f>'実質公債費比率（分子）の構造'!M$50</f>
        <v>115</v>
      </c>
      <c r="I44" s="136"/>
      <c r="J44" s="136"/>
      <c r="K44" s="136">
        <f>'実質公債費比率（分子）の構造'!N$50</f>
        <v>88</v>
      </c>
      <c r="L44" s="136"/>
      <c r="M44" s="136"/>
      <c r="N44" s="136">
        <f>'実質公債費比率（分子）の構造'!O$50</f>
        <v>62</v>
      </c>
      <c r="O44" s="136"/>
      <c r="P44" s="136"/>
    </row>
    <row r="45" spans="1:16">
      <c r="A45" s="136" t="s">
        <v>54</v>
      </c>
      <c r="B45" s="136">
        <f>'実質公債費比率（分子）の構造'!K$49</f>
        <v>1</v>
      </c>
      <c r="C45" s="136"/>
      <c r="D45" s="136"/>
      <c r="E45" s="136">
        <f>'実質公債費比率（分子）の構造'!L$49</f>
        <v>0</v>
      </c>
      <c r="F45" s="136"/>
      <c r="G45" s="136"/>
      <c r="H45" s="136">
        <f>'実質公債費比率（分子）の構造'!M$49</f>
        <v>0</v>
      </c>
      <c r="I45" s="136"/>
      <c r="J45" s="136"/>
      <c r="K45" s="136">
        <f>'実質公債費比率（分子）の構造'!N$49</f>
        <v>0</v>
      </c>
      <c r="L45" s="136"/>
      <c r="M45" s="136"/>
      <c r="N45" s="136">
        <f>'実質公債費比率（分子）の構造'!O$49</f>
        <v>0</v>
      </c>
      <c r="O45" s="136"/>
      <c r="P45" s="136"/>
    </row>
    <row r="46" spans="1:16">
      <c r="A46" s="136" t="s">
        <v>55</v>
      </c>
      <c r="B46" s="136">
        <f>'実質公債費比率（分子）の構造'!K$48</f>
        <v>1133</v>
      </c>
      <c r="C46" s="136"/>
      <c r="D46" s="136"/>
      <c r="E46" s="136">
        <f>'実質公債費比率（分子）の構造'!L$48</f>
        <v>1116</v>
      </c>
      <c r="F46" s="136"/>
      <c r="G46" s="136"/>
      <c r="H46" s="136">
        <f>'実質公債費比率（分子）の構造'!M$48</f>
        <v>1140</v>
      </c>
      <c r="I46" s="136"/>
      <c r="J46" s="136"/>
      <c r="K46" s="136">
        <f>'実質公債費比率（分子）の構造'!N$48</f>
        <v>825</v>
      </c>
      <c r="L46" s="136"/>
      <c r="M46" s="136"/>
      <c r="N46" s="136">
        <f>'実質公債費比率（分子）の構造'!O$48</f>
        <v>865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4794</v>
      </c>
      <c r="C49" s="136"/>
      <c r="D49" s="136"/>
      <c r="E49" s="136">
        <f>'実質公債費比率（分子）の構造'!L$45</f>
        <v>4702</v>
      </c>
      <c r="F49" s="136"/>
      <c r="G49" s="136"/>
      <c r="H49" s="136">
        <f>'実質公債費比率（分子）の構造'!M$45</f>
        <v>4394</v>
      </c>
      <c r="I49" s="136"/>
      <c r="J49" s="136"/>
      <c r="K49" s="136">
        <f>'実質公債費比率（分子）の構造'!N$45</f>
        <v>3493</v>
      </c>
      <c r="L49" s="136"/>
      <c r="M49" s="136"/>
      <c r="N49" s="136">
        <f>'実質公債費比率（分子）の構造'!O$45</f>
        <v>2900</v>
      </c>
      <c r="O49" s="136"/>
      <c r="P49" s="136"/>
    </row>
    <row r="50" spans="1:16">
      <c r="A50" s="136" t="s">
        <v>59</v>
      </c>
      <c r="B50" s="136" t="e">
        <f>NA()</f>
        <v>#N/A</v>
      </c>
      <c r="C50" s="136">
        <f>IF(ISNUMBER('実質公債費比率（分子）の構造'!K$53),'実質公債費比率（分子）の構造'!K$53,NA())</f>
        <v>2880</v>
      </c>
      <c r="D50" s="136" t="e">
        <f>NA()</f>
        <v>#N/A</v>
      </c>
      <c r="E50" s="136" t="e">
        <f>NA()</f>
        <v>#N/A</v>
      </c>
      <c r="F50" s="136">
        <f>IF(ISNUMBER('実質公債費比率（分子）の構造'!L$53),'実質公債費比率（分子）の構造'!L$53,NA())</f>
        <v>2713</v>
      </c>
      <c r="G50" s="136" t="e">
        <f>NA()</f>
        <v>#N/A</v>
      </c>
      <c r="H50" s="136" t="e">
        <f>NA()</f>
        <v>#N/A</v>
      </c>
      <c r="I50" s="136">
        <f>IF(ISNUMBER('実質公債費比率（分子）の構造'!M$53),'実質公債費比率（分子）の構造'!M$53,NA())</f>
        <v>2403</v>
      </c>
      <c r="J50" s="136" t="e">
        <f>NA()</f>
        <v>#N/A</v>
      </c>
      <c r="K50" s="136" t="e">
        <f>NA()</f>
        <v>#N/A</v>
      </c>
      <c r="L50" s="136">
        <f>IF(ISNUMBER('実質公債費比率（分子）の構造'!N$53),'実質公債費比率（分子）の構造'!N$53,NA())</f>
        <v>1401</v>
      </c>
      <c r="M50" s="136" t="e">
        <f>NA()</f>
        <v>#N/A</v>
      </c>
      <c r="N50" s="136" t="e">
        <f>NA()</f>
        <v>#N/A</v>
      </c>
      <c r="O50" s="136">
        <f>IF(ISNUMBER('実質公債費比率（分子）の構造'!O$53),'実質公債費比率（分子）の構造'!O$53,NA())</f>
        <v>1109</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31514</v>
      </c>
      <c r="E56" s="135"/>
      <c r="F56" s="135"/>
      <c r="G56" s="135">
        <f>'将来負担比率（分子）の構造'!J$51</f>
        <v>31240</v>
      </c>
      <c r="H56" s="135"/>
      <c r="I56" s="135"/>
      <c r="J56" s="135">
        <f>'将来負担比率（分子）の構造'!K$51</f>
        <v>31542</v>
      </c>
      <c r="K56" s="135"/>
      <c r="L56" s="135"/>
      <c r="M56" s="135">
        <f>'将来負担比率（分子）の構造'!L$51</f>
        <v>31072</v>
      </c>
      <c r="N56" s="135"/>
      <c r="O56" s="135"/>
      <c r="P56" s="135">
        <f>'将来負担比率（分子）の構造'!M$51</f>
        <v>31074</v>
      </c>
    </row>
    <row r="57" spans="1:16">
      <c r="A57" s="135" t="s">
        <v>35</v>
      </c>
      <c r="B57" s="135"/>
      <c r="C57" s="135"/>
      <c r="D57" s="135">
        <f>'将来負担比率（分子）の構造'!I$50</f>
        <v>1016</v>
      </c>
      <c r="E57" s="135"/>
      <c r="F57" s="135"/>
      <c r="G57" s="135">
        <f>'将来負担比率（分子）の構造'!J$50</f>
        <v>903</v>
      </c>
      <c r="H57" s="135"/>
      <c r="I57" s="135"/>
      <c r="J57" s="135">
        <f>'将来負担比率（分子）の構造'!K$50</f>
        <v>798</v>
      </c>
      <c r="K57" s="135"/>
      <c r="L57" s="135"/>
      <c r="M57" s="135">
        <f>'将来負担比率（分子）の構造'!L$50</f>
        <v>640</v>
      </c>
      <c r="N57" s="135"/>
      <c r="O57" s="135"/>
      <c r="P57" s="135">
        <f>'将来負担比率（分子）の構造'!M$50</f>
        <v>479</v>
      </c>
    </row>
    <row r="58" spans="1:16">
      <c r="A58" s="135" t="s">
        <v>34</v>
      </c>
      <c r="B58" s="135"/>
      <c r="C58" s="135"/>
      <c r="D58" s="135">
        <f>'将来負担比率（分子）の構造'!I$49</f>
        <v>5869</v>
      </c>
      <c r="E58" s="135"/>
      <c r="F58" s="135"/>
      <c r="G58" s="135">
        <f>'将来負担比率（分子）の構造'!J$49</f>
        <v>6614</v>
      </c>
      <c r="H58" s="135"/>
      <c r="I58" s="135"/>
      <c r="J58" s="135">
        <f>'将来負担比率（分子）の構造'!K$49</f>
        <v>6914</v>
      </c>
      <c r="K58" s="135"/>
      <c r="L58" s="135"/>
      <c r="M58" s="135">
        <f>'将来負担比率（分子）の構造'!L$49</f>
        <v>7730</v>
      </c>
      <c r="N58" s="135"/>
      <c r="O58" s="135"/>
      <c r="P58" s="135">
        <f>'将来負担比率（分子）の構造'!M$49</f>
        <v>8594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4832</v>
      </c>
      <c r="C62" s="135"/>
      <c r="D62" s="135"/>
      <c r="E62" s="135">
        <f>'将来負担比率（分子）の構造'!J$45</f>
        <v>4978</v>
      </c>
      <c r="F62" s="135"/>
      <c r="G62" s="135"/>
      <c r="H62" s="135">
        <f>'将来負担比率（分子）の構造'!K$45</f>
        <v>4753</v>
      </c>
      <c r="I62" s="135"/>
      <c r="J62" s="135"/>
      <c r="K62" s="135">
        <f>'将来負担比率（分子）の構造'!L$45</f>
        <v>4361</v>
      </c>
      <c r="L62" s="135"/>
      <c r="M62" s="135"/>
      <c r="N62" s="135">
        <f>'将来負担比率（分子）の構造'!M$45</f>
        <v>4226</v>
      </c>
      <c r="O62" s="135"/>
      <c r="P62" s="135"/>
    </row>
    <row r="63" spans="1:16">
      <c r="A63" s="135" t="s">
        <v>28</v>
      </c>
      <c r="B63" s="135">
        <f>'将来負担比率（分子）の構造'!I$44</f>
        <v>23</v>
      </c>
      <c r="C63" s="135"/>
      <c r="D63" s="135"/>
      <c r="E63" s="135">
        <f>'将来負担比率（分子）の構造'!J$44</f>
        <v>15</v>
      </c>
      <c r="F63" s="135"/>
      <c r="G63" s="135"/>
      <c r="H63" s="135">
        <f>'将来負担比率（分子）の構造'!K$44</f>
        <v>9</v>
      </c>
      <c r="I63" s="135"/>
      <c r="J63" s="135"/>
      <c r="K63" s="135">
        <f>'将来負担比率（分子）の構造'!L$44</f>
        <v>4</v>
      </c>
      <c r="L63" s="135"/>
      <c r="M63" s="135"/>
      <c r="N63" s="135">
        <f>'将来負担比率（分子）の構造'!M$44</f>
        <v>1</v>
      </c>
      <c r="O63" s="135"/>
      <c r="P63" s="135"/>
    </row>
    <row r="64" spans="1:16">
      <c r="A64" s="135" t="s">
        <v>27</v>
      </c>
      <c r="B64" s="135">
        <f>'将来負担比率（分子）の構造'!I$43</f>
        <v>16134</v>
      </c>
      <c r="C64" s="135"/>
      <c r="D64" s="135"/>
      <c r="E64" s="135">
        <f>'将来負担比率（分子）の構造'!J$43</f>
        <v>15753</v>
      </c>
      <c r="F64" s="135"/>
      <c r="G64" s="135"/>
      <c r="H64" s="135">
        <f>'将来負担比率（分子）の構造'!K$43</f>
        <v>14988</v>
      </c>
      <c r="I64" s="135"/>
      <c r="J64" s="135"/>
      <c r="K64" s="135">
        <f>'将来負担比率（分子）の構造'!L$43</f>
        <v>13092</v>
      </c>
      <c r="L64" s="135"/>
      <c r="M64" s="135"/>
      <c r="N64" s="135">
        <f>'将来負担比率（分子）の構造'!M$43</f>
        <v>11560</v>
      </c>
      <c r="O64" s="135"/>
      <c r="P64" s="135"/>
    </row>
    <row r="65" spans="1:16">
      <c r="A65" s="135" t="s">
        <v>26</v>
      </c>
      <c r="B65" s="135">
        <f>'将来負担比率（分子）の構造'!I$42</f>
        <v>517</v>
      </c>
      <c r="C65" s="135"/>
      <c r="D65" s="135"/>
      <c r="E65" s="135">
        <f>'将来負担比率（分子）の構造'!J$42</f>
        <v>387</v>
      </c>
      <c r="F65" s="135"/>
      <c r="G65" s="135"/>
      <c r="H65" s="135">
        <f>'将来負担比率（分子）の構造'!K$42</f>
        <v>303</v>
      </c>
      <c r="I65" s="135"/>
      <c r="J65" s="135"/>
      <c r="K65" s="135">
        <f>'将来負担比率（分子）の構造'!L$42</f>
        <v>245</v>
      </c>
      <c r="L65" s="135"/>
      <c r="M65" s="135"/>
      <c r="N65" s="135">
        <f>'将来負担比率（分子）の構造'!M$42</f>
        <v>188</v>
      </c>
      <c r="O65" s="135"/>
      <c r="P65" s="135"/>
    </row>
    <row r="66" spans="1:16">
      <c r="A66" s="135" t="s">
        <v>25</v>
      </c>
      <c r="B66" s="135">
        <f>'将来負担比率（分子）の構造'!I$41</f>
        <v>33690</v>
      </c>
      <c r="C66" s="135"/>
      <c r="D66" s="135"/>
      <c r="E66" s="135">
        <f>'将来負担比率（分子）の構造'!J$41</f>
        <v>31367</v>
      </c>
      <c r="F66" s="135"/>
      <c r="G66" s="135"/>
      <c r="H66" s="135">
        <f>'将来負担比率（分子）の構造'!K$41</f>
        <v>29903</v>
      </c>
      <c r="I66" s="135"/>
      <c r="J66" s="135"/>
      <c r="K66" s="135">
        <f>'将来負担比率（分子）の構造'!L$41</f>
        <v>29358</v>
      </c>
      <c r="L66" s="135"/>
      <c r="M66" s="135"/>
      <c r="N66" s="135">
        <f>'将来負担比率（分子）の構造'!M$41</f>
        <v>29524</v>
      </c>
      <c r="O66" s="135"/>
      <c r="P66" s="135"/>
    </row>
    <row r="67" spans="1:16">
      <c r="A67" s="135" t="s">
        <v>63</v>
      </c>
      <c r="B67" s="135" t="e">
        <f>NA()</f>
        <v>#N/A</v>
      </c>
      <c r="C67" s="135">
        <f>IF(ISNUMBER('将来負担比率（分子）の構造'!I$52), IF('将来負担比率（分子）の構造'!I$52 &lt; 0, 0, '将来負担比率（分子）の構造'!I$52), NA())</f>
        <v>16798</v>
      </c>
      <c r="D67" s="135" t="e">
        <f>NA()</f>
        <v>#N/A</v>
      </c>
      <c r="E67" s="135" t="e">
        <f>NA()</f>
        <v>#N/A</v>
      </c>
      <c r="F67" s="135">
        <f>IF(ISNUMBER('将来負担比率（分子）の構造'!J$52), IF('将来負担比率（分子）の構造'!J$52 &lt; 0, 0, '将来負担比率（分子）の構造'!J$52), NA())</f>
        <v>13744</v>
      </c>
      <c r="G67" s="135" t="e">
        <f>NA()</f>
        <v>#N/A</v>
      </c>
      <c r="H67" s="135" t="e">
        <f>NA()</f>
        <v>#N/A</v>
      </c>
      <c r="I67" s="135">
        <f>IF(ISNUMBER('将来負担比率（分子）の構造'!K$52), IF('将来負担比率（分子）の構造'!K$52 &lt; 0, 0, '将来負担比率（分子）の構造'!K$52), NA())</f>
        <v>10701</v>
      </c>
      <c r="J67" s="135" t="e">
        <f>NA()</f>
        <v>#N/A</v>
      </c>
      <c r="K67" s="135" t="e">
        <f>NA()</f>
        <v>#N/A</v>
      </c>
      <c r="L67" s="135">
        <f>IF(ISNUMBER('将来負担比率（分子）の構造'!L$52), IF('将来負担比率（分子）の構造'!L$52 &lt; 0, 0, '将来負担比率（分子）の構造'!L$52), NA())</f>
        <v>7618</v>
      </c>
      <c r="M67" s="135" t="e">
        <f>NA()</f>
        <v>#N/A</v>
      </c>
      <c r="N67" s="135" t="e">
        <f>NA()</f>
        <v>#N/A</v>
      </c>
      <c r="O67" s="135">
        <f>IF(ISNUMBER('将来負担比率（分子）の構造'!M$52), IF('将来負担比率（分子）の構造'!M$52 &lt; 0, 0, '将来負担比率（分子）の構造'!M$52), NA())</f>
        <v>5350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206</v>
      </c>
      <c r="C5" s="706"/>
      <c r="D5" s="706"/>
      <c r="E5" s="706"/>
      <c r="F5" s="706"/>
      <c r="G5" s="706"/>
      <c r="H5" s="706"/>
      <c r="I5" s="706"/>
      <c r="J5" s="706"/>
      <c r="K5" s="706"/>
      <c r="L5" s="706"/>
      <c r="M5" s="706"/>
      <c r="N5" s="706"/>
      <c r="O5" s="706"/>
      <c r="P5" s="706"/>
      <c r="Q5" s="707"/>
      <c r="R5" s="668">
        <v>8962170</v>
      </c>
      <c r="S5" s="669"/>
      <c r="T5" s="669"/>
      <c r="U5" s="669"/>
      <c r="V5" s="669"/>
      <c r="W5" s="669"/>
      <c r="X5" s="669"/>
      <c r="Y5" s="716"/>
      <c r="Z5" s="729">
        <v>25</v>
      </c>
      <c r="AA5" s="729"/>
      <c r="AB5" s="729"/>
      <c r="AC5" s="729"/>
      <c r="AD5" s="730">
        <v>8962170</v>
      </c>
      <c r="AE5" s="730"/>
      <c r="AF5" s="730"/>
      <c r="AG5" s="730"/>
      <c r="AH5" s="730"/>
      <c r="AI5" s="730"/>
      <c r="AJ5" s="730"/>
      <c r="AK5" s="730"/>
      <c r="AL5" s="717">
        <v>45.9</v>
      </c>
      <c r="AM5" s="686"/>
      <c r="AN5" s="686"/>
      <c r="AO5" s="718"/>
      <c r="AP5" s="705" t="s">
        <v>207</v>
      </c>
      <c r="AQ5" s="706"/>
      <c r="AR5" s="706"/>
      <c r="AS5" s="706"/>
      <c r="AT5" s="706"/>
      <c r="AU5" s="706"/>
      <c r="AV5" s="706"/>
      <c r="AW5" s="706"/>
      <c r="AX5" s="706"/>
      <c r="AY5" s="706"/>
      <c r="AZ5" s="706"/>
      <c r="BA5" s="706"/>
      <c r="BB5" s="706"/>
      <c r="BC5" s="706"/>
      <c r="BD5" s="706"/>
      <c r="BE5" s="706"/>
      <c r="BF5" s="707"/>
      <c r="BG5" s="618">
        <v>8961363</v>
      </c>
      <c r="BH5" s="619"/>
      <c r="BI5" s="619"/>
      <c r="BJ5" s="619"/>
      <c r="BK5" s="619"/>
      <c r="BL5" s="619"/>
      <c r="BM5" s="619"/>
      <c r="BN5" s="620"/>
      <c r="BO5" s="671">
        <v>100</v>
      </c>
      <c r="BP5" s="671"/>
      <c r="BQ5" s="671"/>
      <c r="BR5" s="671"/>
      <c r="BS5" s="672">
        <v>36142</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200</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c r="B6" s="615" t="s">
        <v>211</v>
      </c>
      <c r="C6" s="616"/>
      <c r="D6" s="616"/>
      <c r="E6" s="616"/>
      <c r="F6" s="616"/>
      <c r="G6" s="616"/>
      <c r="H6" s="616"/>
      <c r="I6" s="616"/>
      <c r="J6" s="616"/>
      <c r="K6" s="616"/>
      <c r="L6" s="616"/>
      <c r="M6" s="616"/>
      <c r="N6" s="616"/>
      <c r="O6" s="616"/>
      <c r="P6" s="616"/>
      <c r="Q6" s="617"/>
      <c r="R6" s="618">
        <v>346870</v>
      </c>
      <c r="S6" s="619"/>
      <c r="T6" s="619"/>
      <c r="U6" s="619"/>
      <c r="V6" s="619"/>
      <c r="W6" s="619"/>
      <c r="X6" s="619"/>
      <c r="Y6" s="620"/>
      <c r="Z6" s="671">
        <v>1</v>
      </c>
      <c r="AA6" s="671"/>
      <c r="AB6" s="671"/>
      <c r="AC6" s="671"/>
      <c r="AD6" s="672">
        <v>346870</v>
      </c>
      <c r="AE6" s="672"/>
      <c r="AF6" s="672"/>
      <c r="AG6" s="672"/>
      <c r="AH6" s="672"/>
      <c r="AI6" s="672"/>
      <c r="AJ6" s="672"/>
      <c r="AK6" s="672"/>
      <c r="AL6" s="641">
        <v>1.8</v>
      </c>
      <c r="AM6" s="673"/>
      <c r="AN6" s="673"/>
      <c r="AO6" s="674"/>
      <c r="AP6" s="615" t="s">
        <v>212</v>
      </c>
      <c r="AQ6" s="616"/>
      <c r="AR6" s="616"/>
      <c r="AS6" s="616"/>
      <c r="AT6" s="616"/>
      <c r="AU6" s="616"/>
      <c r="AV6" s="616"/>
      <c r="AW6" s="616"/>
      <c r="AX6" s="616"/>
      <c r="AY6" s="616"/>
      <c r="AZ6" s="616"/>
      <c r="BA6" s="616"/>
      <c r="BB6" s="616"/>
      <c r="BC6" s="616"/>
      <c r="BD6" s="616"/>
      <c r="BE6" s="616"/>
      <c r="BF6" s="617"/>
      <c r="BG6" s="618">
        <v>8961363</v>
      </c>
      <c r="BH6" s="619"/>
      <c r="BI6" s="619"/>
      <c r="BJ6" s="619"/>
      <c r="BK6" s="619"/>
      <c r="BL6" s="619"/>
      <c r="BM6" s="619"/>
      <c r="BN6" s="620"/>
      <c r="BO6" s="671">
        <v>100</v>
      </c>
      <c r="BP6" s="671"/>
      <c r="BQ6" s="671"/>
      <c r="BR6" s="671"/>
      <c r="BS6" s="672">
        <v>36142</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299329</v>
      </c>
      <c r="CS6" s="619"/>
      <c r="CT6" s="619"/>
      <c r="CU6" s="619"/>
      <c r="CV6" s="619"/>
      <c r="CW6" s="619"/>
      <c r="CX6" s="619"/>
      <c r="CY6" s="620"/>
      <c r="CZ6" s="671">
        <v>0.9</v>
      </c>
      <c r="DA6" s="671"/>
      <c r="DB6" s="671"/>
      <c r="DC6" s="671"/>
      <c r="DD6" s="624">
        <v>20</v>
      </c>
      <c r="DE6" s="619"/>
      <c r="DF6" s="619"/>
      <c r="DG6" s="619"/>
      <c r="DH6" s="619"/>
      <c r="DI6" s="619"/>
      <c r="DJ6" s="619"/>
      <c r="DK6" s="619"/>
      <c r="DL6" s="619"/>
      <c r="DM6" s="619"/>
      <c r="DN6" s="619"/>
      <c r="DO6" s="619"/>
      <c r="DP6" s="620"/>
      <c r="DQ6" s="624">
        <v>299329</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19034</v>
      </c>
      <c r="S7" s="619"/>
      <c r="T7" s="619"/>
      <c r="U7" s="619"/>
      <c r="V7" s="619"/>
      <c r="W7" s="619"/>
      <c r="X7" s="619"/>
      <c r="Y7" s="620"/>
      <c r="Z7" s="671">
        <v>0.1</v>
      </c>
      <c r="AA7" s="671"/>
      <c r="AB7" s="671"/>
      <c r="AC7" s="671"/>
      <c r="AD7" s="672">
        <v>19034</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4240125</v>
      </c>
      <c r="BH7" s="619"/>
      <c r="BI7" s="619"/>
      <c r="BJ7" s="619"/>
      <c r="BK7" s="619"/>
      <c r="BL7" s="619"/>
      <c r="BM7" s="619"/>
      <c r="BN7" s="620"/>
      <c r="BO7" s="671">
        <v>47.3</v>
      </c>
      <c r="BP7" s="671"/>
      <c r="BQ7" s="671"/>
      <c r="BR7" s="671"/>
      <c r="BS7" s="672">
        <v>36142</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4114079</v>
      </c>
      <c r="CS7" s="619"/>
      <c r="CT7" s="619"/>
      <c r="CU7" s="619"/>
      <c r="CV7" s="619"/>
      <c r="CW7" s="619"/>
      <c r="CX7" s="619"/>
      <c r="CY7" s="620"/>
      <c r="CZ7" s="671">
        <v>12</v>
      </c>
      <c r="DA7" s="671"/>
      <c r="DB7" s="671"/>
      <c r="DC7" s="671"/>
      <c r="DD7" s="624">
        <v>444624</v>
      </c>
      <c r="DE7" s="619"/>
      <c r="DF7" s="619"/>
      <c r="DG7" s="619"/>
      <c r="DH7" s="619"/>
      <c r="DI7" s="619"/>
      <c r="DJ7" s="619"/>
      <c r="DK7" s="619"/>
      <c r="DL7" s="619"/>
      <c r="DM7" s="619"/>
      <c r="DN7" s="619"/>
      <c r="DO7" s="619"/>
      <c r="DP7" s="620"/>
      <c r="DQ7" s="624">
        <v>3242567</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53804</v>
      </c>
      <c r="S8" s="619"/>
      <c r="T8" s="619"/>
      <c r="U8" s="619"/>
      <c r="V8" s="619"/>
      <c r="W8" s="619"/>
      <c r="X8" s="619"/>
      <c r="Y8" s="620"/>
      <c r="Z8" s="671">
        <v>0.2</v>
      </c>
      <c r="AA8" s="671"/>
      <c r="AB8" s="671"/>
      <c r="AC8" s="671"/>
      <c r="AD8" s="672">
        <v>53804</v>
      </c>
      <c r="AE8" s="672"/>
      <c r="AF8" s="672"/>
      <c r="AG8" s="672"/>
      <c r="AH8" s="672"/>
      <c r="AI8" s="672"/>
      <c r="AJ8" s="672"/>
      <c r="AK8" s="672"/>
      <c r="AL8" s="641">
        <v>0.3</v>
      </c>
      <c r="AM8" s="673"/>
      <c r="AN8" s="673"/>
      <c r="AO8" s="674"/>
      <c r="AP8" s="615" t="s">
        <v>218</v>
      </c>
      <c r="AQ8" s="616"/>
      <c r="AR8" s="616"/>
      <c r="AS8" s="616"/>
      <c r="AT8" s="616"/>
      <c r="AU8" s="616"/>
      <c r="AV8" s="616"/>
      <c r="AW8" s="616"/>
      <c r="AX8" s="616"/>
      <c r="AY8" s="616"/>
      <c r="AZ8" s="616"/>
      <c r="BA8" s="616"/>
      <c r="BB8" s="616"/>
      <c r="BC8" s="616"/>
      <c r="BD8" s="616"/>
      <c r="BE8" s="616"/>
      <c r="BF8" s="617"/>
      <c r="BG8" s="618">
        <v>156839</v>
      </c>
      <c r="BH8" s="619"/>
      <c r="BI8" s="619"/>
      <c r="BJ8" s="619"/>
      <c r="BK8" s="619"/>
      <c r="BL8" s="619"/>
      <c r="BM8" s="619"/>
      <c r="BN8" s="620"/>
      <c r="BO8" s="671">
        <v>1.8</v>
      </c>
      <c r="BP8" s="671"/>
      <c r="BQ8" s="671"/>
      <c r="BR8" s="671"/>
      <c r="BS8" s="624" t="s">
        <v>109</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14762984</v>
      </c>
      <c r="CS8" s="619"/>
      <c r="CT8" s="619"/>
      <c r="CU8" s="619"/>
      <c r="CV8" s="619"/>
      <c r="CW8" s="619"/>
      <c r="CX8" s="619"/>
      <c r="CY8" s="620"/>
      <c r="CZ8" s="671">
        <v>43.1</v>
      </c>
      <c r="DA8" s="671"/>
      <c r="DB8" s="671"/>
      <c r="DC8" s="671"/>
      <c r="DD8" s="624">
        <v>290939</v>
      </c>
      <c r="DE8" s="619"/>
      <c r="DF8" s="619"/>
      <c r="DG8" s="619"/>
      <c r="DH8" s="619"/>
      <c r="DI8" s="619"/>
      <c r="DJ8" s="619"/>
      <c r="DK8" s="619"/>
      <c r="DL8" s="619"/>
      <c r="DM8" s="619"/>
      <c r="DN8" s="619"/>
      <c r="DO8" s="619"/>
      <c r="DP8" s="620"/>
      <c r="DQ8" s="624">
        <v>6941588</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50055</v>
      </c>
      <c r="S9" s="619"/>
      <c r="T9" s="619"/>
      <c r="U9" s="619"/>
      <c r="V9" s="619"/>
      <c r="W9" s="619"/>
      <c r="X9" s="619"/>
      <c r="Y9" s="620"/>
      <c r="Z9" s="671">
        <v>0.1</v>
      </c>
      <c r="AA9" s="671"/>
      <c r="AB9" s="671"/>
      <c r="AC9" s="671"/>
      <c r="AD9" s="672">
        <v>50055</v>
      </c>
      <c r="AE9" s="672"/>
      <c r="AF9" s="672"/>
      <c r="AG9" s="672"/>
      <c r="AH9" s="672"/>
      <c r="AI9" s="672"/>
      <c r="AJ9" s="672"/>
      <c r="AK9" s="672"/>
      <c r="AL9" s="641">
        <v>0.3</v>
      </c>
      <c r="AM9" s="673"/>
      <c r="AN9" s="673"/>
      <c r="AO9" s="674"/>
      <c r="AP9" s="615" t="s">
        <v>221</v>
      </c>
      <c r="AQ9" s="616"/>
      <c r="AR9" s="616"/>
      <c r="AS9" s="616"/>
      <c r="AT9" s="616"/>
      <c r="AU9" s="616"/>
      <c r="AV9" s="616"/>
      <c r="AW9" s="616"/>
      <c r="AX9" s="616"/>
      <c r="AY9" s="616"/>
      <c r="AZ9" s="616"/>
      <c r="BA9" s="616"/>
      <c r="BB9" s="616"/>
      <c r="BC9" s="616"/>
      <c r="BD9" s="616"/>
      <c r="BE9" s="616"/>
      <c r="BF9" s="617"/>
      <c r="BG9" s="618">
        <v>3710964</v>
      </c>
      <c r="BH9" s="619"/>
      <c r="BI9" s="619"/>
      <c r="BJ9" s="619"/>
      <c r="BK9" s="619"/>
      <c r="BL9" s="619"/>
      <c r="BM9" s="619"/>
      <c r="BN9" s="620"/>
      <c r="BO9" s="671">
        <v>41.4</v>
      </c>
      <c r="BP9" s="671"/>
      <c r="BQ9" s="671"/>
      <c r="BR9" s="671"/>
      <c r="BS9" s="624" t="s">
        <v>109</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3726944</v>
      </c>
      <c r="CS9" s="619"/>
      <c r="CT9" s="619"/>
      <c r="CU9" s="619"/>
      <c r="CV9" s="619"/>
      <c r="CW9" s="619"/>
      <c r="CX9" s="619"/>
      <c r="CY9" s="620"/>
      <c r="CZ9" s="671">
        <v>10.9</v>
      </c>
      <c r="DA9" s="671"/>
      <c r="DB9" s="671"/>
      <c r="DC9" s="671"/>
      <c r="DD9" s="624">
        <v>1319873</v>
      </c>
      <c r="DE9" s="619"/>
      <c r="DF9" s="619"/>
      <c r="DG9" s="619"/>
      <c r="DH9" s="619"/>
      <c r="DI9" s="619"/>
      <c r="DJ9" s="619"/>
      <c r="DK9" s="619"/>
      <c r="DL9" s="619"/>
      <c r="DM9" s="619"/>
      <c r="DN9" s="619"/>
      <c r="DO9" s="619"/>
      <c r="DP9" s="620"/>
      <c r="DQ9" s="624">
        <v>2313057</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1682123</v>
      </c>
      <c r="S10" s="619"/>
      <c r="T10" s="619"/>
      <c r="U10" s="619"/>
      <c r="V10" s="619"/>
      <c r="W10" s="619"/>
      <c r="X10" s="619"/>
      <c r="Y10" s="620"/>
      <c r="Z10" s="671">
        <v>4.7</v>
      </c>
      <c r="AA10" s="671"/>
      <c r="AB10" s="671"/>
      <c r="AC10" s="671"/>
      <c r="AD10" s="672">
        <v>1682123</v>
      </c>
      <c r="AE10" s="672"/>
      <c r="AF10" s="672"/>
      <c r="AG10" s="672"/>
      <c r="AH10" s="672"/>
      <c r="AI10" s="672"/>
      <c r="AJ10" s="672"/>
      <c r="AK10" s="672"/>
      <c r="AL10" s="641">
        <v>8.6</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150952</v>
      </c>
      <c r="BH10" s="619"/>
      <c r="BI10" s="619"/>
      <c r="BJ10" s="619"/>
      <c r="BK10" s="619"/>
      <c r="BL10" s="619"/>
      <c r="BM10" s="619"/>
      <c r="BN10" s="620"/>
      <c r="BO10" s="671">
        <v>1.7</v>
      </c>
      <c r="BP10" s="671"/>
      <c r="BQ10" s="671"/>
      <c r="BR10" s="671"/>
      <c r="BS10" s="624" t="s">
        <v>109</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34485</v>
      </c>
      <c r="CS10" s="619"/>
      <c r="CT10" s="619"/>
      <c r="CU10" s="619"/>
      <c r="CV10" s="619"/>
      <c r="CW10" s="619"/>
      <c r="CX10" s="619"/>
      <c r="CY10" s="620"/>
      <c r="CZ10" s="671">
        <v>0.1</v>
      </c>
      <c r="DA10" s="671"/>
      <c r="DB10" s="671"/>
      <c r="DC10" s="671"/>
      <c r="DD10" s="624" t="s">
        <v>109</v>
      </c>
      <c r="DE10" s="619"/>
      <c r="DF10" s="619"/>
      <c r="DG10" s="619"/>
      <c r="DH10" s="619"/>
      <c r="DI10" s="619"/>
      <c r="DJ10" s="619"/>
      <c r="DK10" s="619"/>
      <c r="DL10" s="619"/>
      <c r="DM10" s="619"/>
      <c r="DN10" s="619"/>
      <c r="DO10" s="619"/>
      <c r="DP10" s="620"/>
      <c r="DQ10" s="624">
        <v>20149</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v>88631</v>
      </c>
      <c r="S11" s="619"/>
      <c r="T11" s="619"/>
      <c r="U11" s="619"/>
      <c r="V11" s="619"/>
      <c r="W11" s="619"/>
      <c r="X11" s="619"/>
      <c r="Y11" s="620"/>
      <c r="Z11" s="671">
        <v>0.2</v>
      </c>
      <c r="AA11" s="671"/>
      <c r="AB11" s="671"/>
      <c r="AC11" s="671"/>
      <c r="AD11" s="672">
        <v>88631</v>
      </c>
      <c r="AE11" s="672"/>
      <c r="AF11" s="672"/>
      <c r="AG11" s="672"/>
      <c r="AH11" s="672"/>
      <c r="AI11" s="672"/>
      <c r="AJ11" s="672"/>
      <c r="AK11" s="672"/>
      <c r="AL11" s="641">
        <v>0.5</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221370</v>
      </c>
      <c r="BH11" s="619"/>
      <c r="BI11" s="619"/>
      <c r="BJ11" s="619"/>
      <c r="BK11" s="619"/>
      <c r="BL11" s="619"/>
      <c r="BM11" s="619"/>
      <c r="BN11" s="620"/>
      <c r="BO11" s="671">
        <v>2.5</v>
      </c>
      <c r="BP11" s="671"/>
      <c r="BQ11" s="671"/>
      <c r="BR11" s="671"/>
      <c r="BS11" s="624">
        <v>36142</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1343424</v>
      </c>
      <c r="CS11" s="619"/>
      <c r="CT11" s="619"/>
      <c r="CU11" s="619"/>
      <c r="CV11" s="619"/>
      <c r="CW11" s="619"/>
      <c r="CX11" s="619"/>
      <c r="CY11" s="620"/>
      <c r="CZ11" s="671">
        <v>3.9</v>
      </c>
      <c r="DA11" s="671"/>
      <c r="DB11" s="671"/>
      <c r="DC11" s="671"/>
      <c r="DD11" s="624">
        <v>465283</v>
      </c>
      <c r="DE11" s="619"/>
      <c r="DF11" s="619"/>
      <c r="DG11" s="619"/>
      <c r="DH11" s="619"/>
      <c r="DI11" s="619"/>
      <c r="DJ11" s="619"/>
      <c r="DK11" s="619"/>
      <c r="DL11" s="619"/>
      <c r="DM11" s="619"/>
      <c r="DN11" s="619"/>
      <c r="DO11" s="619"/>
      <c r="DP11" s="620"/>
      <c r="DQ11" s="624">
        <v>708778</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3966602</v>
      </c>
      <c r="BH12" s="619"/>
      <c r="BI12" s="619"/>
      <c r="BJ12" s="619"/>
      <c r="BK12" s="619"/>
      <c r="BL12" s="619"/>
      <c r="BM12" s="619"/>
      <c r="BN12" s="620"/>
      <c r="BO12" s="671">
        <v>44.3</v>
      </c>
      <c r="BP12" s="671"/>
      <c r="BQ12" s="671"/>
      <c r="BR12" s="671"/>
      <c r="BS12" s="624" t="s">
        <v>109</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376093</v>
      </c>
      <c r="CS12" s="619"/>
      <c r="CT12" s="619"/>
      <c r="CU12" s="619"/>
      <c r="CV12" s="619"/>
      <c r="CW12" s="619"/>
      <c r="CX12" s="619"/>
      <c r="CY12" s="620"/>
      <c r="CZ12" s="671">
        <v>1.1000000000000001</v>
      </c>
      <c r="DA12" s="671"/>
      <c r="DB12" s="671"/>
      <c r="DC12" s="671"/>
      <c r="DD12" s="624">
        <v>15369</v>
      </c>
      <c r="DE12" s="619"/>
      <c r="DF12" s="619"/>
      <c r="DG12" s="619"/>
      <c r="DH12" s="619"/>
      <c r="DI12" s="619"/>
      <c r="DJ12" s="619"/>
      <c r="DK12" s="619"/>
      <c r="DL12" s="619"/>
      <c r="DM12" s="619"/>
      <c r="DN12" s="619"/>
      <c r="DO12" s="619"/>
      <c r="DP12" s="620"/>
      <c r="DQ12" s="624">
        <v>355552</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78620</v>
      </c>
      <c r="S13" s="619"/>
      <c r="T13" s="619"/>
      <c r="U13" s="619"/>
      <c r="V13" s="619"/>
      <c r="W13" s="619"/>
      <c r="X13" s="619"/>
      <c r="Y13" s="620"/>
      <c r="Z13" s="671">
        <v>0.2</v>
      </c>
      <c r="AA13" s="671"/>
      <c r="AB13" s="671"/>
      <c r="AC13" s="671"/>
      <c r="AD13" s="672">
        <v>78620</v>
      </c>
      <c r="AE13" s="672"/>
      <c r="AF13" s="672"/>
      <c r="AG13" s="672"/>
      <c r="AH13" s="672"/>
      <c r="AI13" s="672"/>
      <c r="AJ13" s="672"/>
      <c r="AK13" s="672"/>
      <c r="AL13" s="641">
        <v>0.4</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3945440</v>
      </c>
      <c r="BH13" s="619"/>
      <c r="BI13" s="619"/>
      <c r="BJ13" s="619"/>
      <c r="BK13" s="619"/>
      <c r="BL13" s="619"/>
      <c r="BM13" s="619"/>
      <c r="BN13" s="620"/>
      <c r="BO13" s="671">
        <v>44</v>
      </c>
      <c r="BP13" s="671"/>
      <c r="BQ13" s="671"/>
      <c r="BR13" s="671"/>
      <c r="BS13" s="624" t="s">
        <v>109</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2449139</v>
      </c>
      <c r="CS13" s="619"/>
      <c r="CT13" s="619"/>
      <c r="CU13" s="619"/>
      <c r="CV13" s="619"/>
      <c r="CW13" s="619"/>
      <c r="CX13" s="619"/>
      <c r="CY13" s="620"/>
      <c r="CZ13" s="671">
        <v>7.2</v>
      </c>
      <c r="DA13" s="671"/>
      <c r="DB13" s="671"/>
      <c r="DC13" s="671"/>
      <c r="DD13" s="624">
        <v>1053600</v>
      </c>
      <c r="DE13" s="619"/>
      <c r="DF13" s="619"/>
      <c r="DG13" s="619"/>
      <c r="DH13" s="619"/>
      <c r="DI13" s="619"/>
      <c r="DJ13" s="619"/>
      <c r="DK13" s="619"/>
      <c r="DL13" s="619"/>
      <c r="DM13" s="619"/>
      <c r="DN13" s="619"/>
      <c r="DO13" s="619"/>
      <c r="DP13" s="620"/>
      <c r="DQ13" s="624">
        <v>1607809</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204701</v>
      </c>
      <c r="BH14" s="619"/>
      <c r="BI14" s="619"/>
      <c r="BJ14" s="619"/>
      <c r="BK14" s="619"/>
      <c r="BL14" s="619"/>
      <c r="BM14" s="619"/>
      <c r="BN14" s="620"/>
      <c r="BO14" s="671">
        <v>2.2999999999999998</v>
      </c>
      <c r="BP14" s="671"/>
      <c r="BQ14" s="671"/>
      <c r="BR14" s="671"/>
      <c r="BS14" s="624" t="s">
        <v>109</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1199190</v>
      </c>
      <c r="CS14" s="619"/>
      <c r="CT14" s="619"/>
      <c r="CU14" s="619"/>
      <c r="CV14" s="619"/>
      <c r="CW14" s="619"/>
      <c r="CX14" s="619"/>
      <c r="CY14" s="620"/>
      <c r="CZ14" s="671">
        <v>3.5</v>
      </c>
      <c r="DA14" s="671"/>
      <c r="DB14" s="671"/>
      <c r="DC14" s="671"/>
      <c r="DD14" s="624">
        <v>212482</v>
      </c>
      <c r="DE14" s="619"/>
      <c r="DF14" s="619"/>
      <c r="DG14" s="619"/>
      <c r="DH14" s="619"/>
      <c r="DI14" s="619"/>
      <c r="DJ14" s="619"/>
      <c r="DK14" s="619"/>
      <c r="DL14" s="619"/>
      <c r="DM14" s="619"/>
      <c r="DN14" s="619"/>
      <c r="DO14" s="619"/>
      <c r="DP14" s="620"/>
      <c r="DQ14" s="624">
        <v>986612</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51042</v>
      </c>
      <c r="S15" s="619"/>
      <c r="T15" s="619"/>
      <c r="U15" s="619"/>
      <c r="V15" s="619"/>
      <c r="W15" s="619"/>
      <c r="X15" s="619"/>
      <c r="Y15" s="620"/>
      <c r="Z15" s="671">
        <v>0.1</v>
      </c>
      <c r="AA15" s="671"/>
      <c r="AB15" s="671"/>
      <c r="AC15" s="671"/>
      <c r="AD15" s="672">
        <v>51042</v>
      </c>
      <c r="AE15" s="672"/>
      <c r="AF15" s="672"/>
      <c r="AG15" s="672"/>
      <c r="AH15" s="672"/>
      <c r="AI15" s="672"/>
      <c r="AJ15" s="672"/>
      <c r="AK15" s="672"/>
      <c r="AL15" s="641">
        <v>0.3</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549935</v>
      </c>
      <c r="BH15" s="619"/>
      <c r="BI15" s="619"/>
      <c r="BJ15" s="619"/>
      <c r="BK15" s="619"/>
      <c r="BL15" s="619"/>
      <c r="BM15" s="619"/>
      <c r="BN15" s="620"/>
      <c r="BO15" s="671">
        <v>6.1</v>
      </c>
      <c r="BP15" s="671"/>
      <c r="BQ15" s="671"/>
      <c r="BR15" s="671"/>
      <c r="BS15" s="624" t="s">
        <v>109</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2789921</v>
      </c>
      <c r="CS15" s="619"/>
      <c r="CT15" s="619"/>
      <c r="CU15" s="619"/>
      <c r="CV15" s="619"/>
      <c r="CW15" s="619"/>
      <c r="CX15" s="619"/>
      <c r="CY15" s="620"/>
      <c r="CZ15" s="671">
        <v>8.1999999999999993</v>
      </c>
      <c r="DA15" s="671"/>
      <c r="DB15" s="671"/>
      <c r="DC15" s="671"/>
      <c r="DD15" s="624">
        <v>528692</v>
      </c>
      <c r="DE15" s="619"/>
      <c r="DF15" s="619"/>
      <c r="DG15" s="619"/>
      <c r="DH15" s="619"/>
      <c r="DI15" s="619"/>
      <c r="DJ15" s="619"/>
      <c r="DK15" s="619"/>
      <c r="DL15" s="619"/>
      <c r="DM15" s="619"/>
      <c r="DN15" s="619"/>
      <c r="DO15" s="619"/>
      <c r="DP15" s="620"/>
      <c r="DQ15" s="624">
        <v>2284178</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8764675</v>
      </c>
      <c r="S16" s="619"/>
      <c r="T16" s="619"/>
      <c r="U16" s="619"/>
      <c r="V16" s="619"/>
      <c r="W16" s="619"/>
      <c r="X16" s="619"/>
      <c r="Y16" s="620"/>
      <c r="Z16" s="671">
        <v>24.5</v>
      </c>
      <c r="AA16" s="671"/>
      <c r="AB16" s="671"/>
      <c r="AC16" s="671"/>
      <c r="AD16" s="672">
        <v>8140912</v>
      </c>
      <c r="AE16" s="672"/>
      <c r="AF16" s="672"/>
      <c r="AG16" s="672"/>
      <c r="AH16" s="672"/>
      <c r="AI16" s="672"/>
      <c r="AJ16" s="672"/>
      <c r="AK16" s="672"/>
      <c r="AL16" s="641">
        <v>41.7</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90969</v>
      </c>
      <c r="CS16" s="619"/>
      <c r="CT16" s="619"/>
      <c r="CU16" s="619"/>
      <c r="CV16" s="619"/>
      <c r="CW16" s="619"/>
      <c r="CX16" s="619"/>
      <c r="CY16" s="620"/>
      <c r="CZ16" s="671">
        <v>0.3</v>
      </c>
      <c r="DA16" s="671"/>
      <c r="DB16" s="671"/>
      <c r="DC16" s="671"/>
      <c r="DD16" s="624" t="s">
        <v>109</v>
      </c>
      <c r="DE16" s="619"/>
      <c r="DF16" s="619"/>
      <c r="DG16" s="619"/>
      <c r="DH16" s="619"/>
      <c r="DI16" s="619"/>
      <c r="DJ16" s="619"/>
      <c r="DK16" s="619"/>
      <c r="DL16" s="619"/>
      <c r="DM16" s="619"/>
      <c r="DN16" s="619"/>
      <c r="DO16" s="619"/>
      <c r="DP16" s="620"/>
      <c r="DQ16" s="624">
        <v>15765</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8140912</v>
      </c>
      <c r="S17" s="619"/>
      <c r="T17" s="619"/>
      <c r="U17" s="619"/>
      <c r="V17" s="619"/>
      <c r="W17" s="619"/>
      <c r="X17" s="619"/>
      <c r="Y17" s="620"/>
      <c r="Z17" s="671">
        <v>22.7</v>
      </c>
      <c r="AA17" s="671"/>
      <c r="AB17" s="671"/>
      <c r="AC17" s="671"/>
      <c r="AD17" s="672">
        <v>8140912</v>
      </c>
      <c r="AE17" s="672"/>
      <c r="AF17" s="672"/>
      <c r="AG17" s="672"/>
      <c r="AH17" s="672"/>
      <c r="AI17" s="672"/>
      <c r="AJ17" s="672"/>
      <c r="AK17" s="672"/>
      <c r="AL17" s="641">
        <v>41.7</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3042703</v>
      </c>
      <c r="CS17" s="619"/>
      <c r="CT17" s="619"/>
      <c r="CU17" s="619"/>
      <c r="CV17" s="619"/>
      <c r="CW17" s="619"/>
      <c r="CX17" s="619"/>
      <c r="CY17" s="620"/>
      <c r="CZ17" s="671">
        <v>8.9</v>
      </c>
      <c r="DA17" s="671"/>
      <c r="DB17" s="671"/>
      <c r="DC17" s="671"/>
      <c r="DD17" s="624" t="s">
        <v>109</v>
      </c>
      <c r="DE17" s="619"/>
      <c r="DF17" s="619"/>
      <c r="DG17" s="619"/>
      <c r="DH17" s="619"/>
      <c r="DI17" s="619"/>
      <c r="DJ17" s="619"/>
      <c r="DK17" s="619"/>
      <c r="DL17" s="619"/>
      <c r="DM17" s="619"/>
      <c r="DN17" s="619"/>
      <c r="DO17" s="619"/>
      <c r="DP17" s="620"/>
      <c r="DQ17" s="624">
        <v>2996019</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623761</v>
      </c>
      <c r="S18" s="619"/>
      <c r="T18" s="619"/>
      <c r="U18" s="619"/>
      <c r="V18" s="619"/>
      <c r="W18" s="619"/>
      <c r="X18" s="619"/>
      <c r="Y18" s="620"/>
      <c r="Z18" s="671">
        <v>1.7</v>
      </c>
      <c r="AA18" s="671"/>
      <c r="AB18" s="671"/>
      <c r="AC18" s="671"/>
      <c r="AD18" s="672" t="s">
        <v>109</v>
      </c>
      <c r="AE18" s="672"/>
      <c r="AF18" s="672"/>
      <c r="AG18" s="672"/>
      <c r="AH18" s="672"/>
      <c r="AI18" s="672"/>
      <c r="AJ18" s="672"/>
      <c r="AK18" s="672"/>
      <c r="AL18" s="641" t="s">
        <v>109</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v>2</v>
      </c>
      <c r="S19" s="619"/>
      <c r="T19" s="619"/>
      <c r="U19" s="619"/>
      <c r="V19" s="619"/>
      <c r="W19" s="619"/>
      <c r="X19" s="619"/>
      <c r="Y19" s="620"/>
      <c r="Z19" s="671">
        <v>0</v>
      </c>
      <c r="AA19" s="671"/>
      <c r="AB19" s="671"/>
      <c r="AC19" s="671"/>
      <c r="AD19" s="672" t="s">
        <v>109</v>
      </c>
      <c r="AE19" s="672"/>
      <c r="AF19" s="672"/>
      <c r="AG19" s="672"/>
      <c r="AH19" s="672"/>
      <c r="AI19" s="672"/>
      <c r="AJ19" s="672"/>
      <c r="AK19" s="672"/>
      <c r="AL19" s="641" t="s">
        <v>109</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807</v>
      </c>
      <c r="BH19" s="619"/>
      <c r="BI19" s="619"/>
      <c r="BJ19" s="619"/>
      <c r="BK19" s="619"/>
      <c r="BL19" s="619"/>
      <c r="BM19" s="619"/>
      <c r="BN19" s="620"/>
      <c r="BO19" s="671">
        <v>0</v>
      </c>
      <c r="BP19" s="671"/>
      <c r="BQ19" s="671"/>
      <c r="BR19" s="671"/>
      <c r="BS19" s="624" t="s">
        <v>109</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20097024</v>
      </c>
      <c r="S20" s="619"/>
      <c r="T20" s="619"/>
      <c r="U20" s="619"/>
      <c r="V20" s="619"/>
      <c r="W20" s="619"/>
      <c r="X20" s="619"/>
      <c r="Y20" s="620"/>
      <c r="Z20" s="671">
        <v>56.1</v>
      </c>
      <c r="AA20" s="671"/>
      <c r="AB20" s="671"/>
      <c r="AC20" s="671"/>
      <c r="AD20" s="672">
        <v>19473261</v>
      </c>
      <c r="AE20" s="672"/>
      <c r="AF20" s="672"/>
      <c r="AG20" s="672"/>
      <c r="AH20" s="672"/>
      <c r="AI20" s="672"/>
      <c r="AJ20" s="672"/>
      <c r="AK20" s="672"/>
      <c r="AL20" s="641">
        <v>99.7</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807</v>
      </c>
      <c r="BH20" s="619"/>
      <c r="BI20" s="619"/>
      <c r="BJ20" s="619"/>
      <c r="BK20" s="619"/>
      <c r="BL20" s="619"/>
      <c r="BM20" s="619"/>
      <c r="BN20" s="620"/>
      <c r="BO20" s="671">
        <v>0</v>
      </c>
      <c r="BP20" s="671"/>
      <c r="BQ20" s="671"/>
      <c r="BR20" s="671"/>
      <c r="BS20" s="624" t="s">
        <v>109</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34229260</v>
      </c>
      <c r="CS20" s="619"/>
      <c r="CT20" s="619"/>
      <c r="CU20" s="619"/>
      <c r="CV20" s="619"/>
      <c r="CW20" s="619"/>
      <c r="CX20" s="619"/>
      <c r="CY20" s="620"/>
      <c r="CZ20" s="671">
        <v>100</v>
      </c>
      <c r="DA20" s="671"/>
      <c r="DB20" s="671"/>
      <c r="DC20" s="671"/>
      <c r="DD20" s="624">
        <v>4330882</v>
      </c>
      <c r="DE20" s="619"/>
      <c r="DF20" s="619"/>
      <c r="DG20" s="619"/>
      <c r="DH20" s="619"/>
      <c r="DI20" s="619"/>
      <c r="DJ20" s="619"/>
      <c r="DK20" s="619"/>
      <c r="DL20" s="619"/>
      <c r="DM20" s="619"/>
      <c r="DN20" s="619"/>
      <c r="DO20" s="619"/>
      <c r="DP20" s="620"/>
      <c r="DQ20" s="624">
        <v>21771403</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18987</v>
      </c>
      <c r="S21" s="619"/>
      <c r="T21" s="619"/>
      <c r="U21" s="619"/>
      <c r="V21" s="619"/>
      <c r="W21" s="619"/>
      <c r="X21" s="619"/>
      <c r="Y21" s="620"/>
      <c r="Z21" s="671">
        <v>0.1</v>
      </c>
      <c r="AA21" s="671"/>
      <c r="AB21" s="671"/>
      <c r="AC21" s="671"/>
      <c r="AD21" s="672">
        <v>18987</v>
      </c>
      <c r="AE21" s="672"/>
      <c r="AF21" s="672"/>
      <c r="AG21" s="672"/>
      <c r="AH21" s="672"/>
      <c r="AI21" s="672"/>
      <c r="AJ21" s="672"/>
      <c r="AK21" s="672"/>
      <c r="AL21" s="641">
        <v>0.1</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v>807</v>
      </c>
      <c r="BH21" s="619"/>
      <c r="BI21" s="619"/>
      <c r="BJ21" s="619"/>
      <c r="BK21" s="619"/>
      <c r="BL21" s="619"/>
      <c r="BM21" s="619"/>
      <c r="BN21" s="620"/>
      <c r="BO21" s="671">
        <v>0</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604448</v>
      </c>
      <c r="S22" s="619"/>
      <c r="T22" s="619"/>
      <c r="U22" s="619"/>
      <c r="V22" s="619"/>
      <c r="W22" s="619"/>
      <c r="X22" s="619"/>
      <c r="Y22" s="620"/>
      <c r="Z22" s="671">
        <v>1.7</v>
      </c>
      <c r="AA22" s="671"/>
      <c r="AB22" s="671"/>
      <c r="AC22" s="671"/>
      <c r="AD22" s="672" t="s">
        <v>109</v>
      </c>
      <c r="AE22" s="672"/>
      <c r="AF22" s="672"/>
      <c r="AG22" s="672"/>
      <c r="AH22" s="672"/>
      <c r="AI22" s="672"/>
      <c r="AJ22" s="672"/>
      <c r="AK22" s="672"/>
      <c r="AL22" s="641" t="s">
        <v>109</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208203</v>
      </c>
      <c r="S23" s="619"/>
      <c r="T23" s="619"/>
      <c r="U23" s="619"/>
      <c r="V23" s="619"/>
      <c r="W23" s="619"/>
      <c r="X23" s="619"/>
      <c r="Y23" s="620"/>
      <c r="Z23" s="671">
        <v>0.6</v>
      </c>
      <c r="AA23" s="671"/>
      <c r="AB23" s="671"/>
      <c r="AC23" s="671"/>
      <c r="AD23" s="672">
        <v>27105</v>
      </c>
      <c r="AE23" s="672"/>
      <c r="AF23" s="672"/>
      <c r="AG23" s="672"/>
      <c r="AH23" s="672"/>
      <c r="AI23" s="672"/>
      <c r="AJ23" s="672"/>
      <c r="AK23" s="672"/>
      <c r="AL23" s="641">
        <v>0.1</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281905</v>
      </c>
      <c r="S24" s="619"/>
      <c r="T24" s="619"/>
      <c r="U24" s="619"/>
      <c r="V24" s="619"/>
      <c r="W24" s="619"/>
      <c r="X24" s="619"/>
      <c r="Y24" s="620"/>
      <c r="Z24" s="671">
        <v>0.8</v>
      </c>
      <c r="AA24" s="671"/>
      <c r="AB24" s="671"/>
      <c r="AC24" s="671"/>
      <c r="AD24" s="672" t="s">
        <v>109</v>
      </c>
      <c r="AE24" s="672"/>
      <c r="AF24" s="672"/>
      <c r="AG24" s="672"/>
      <c r="AH24" s="672"/>
      <c r="AI24" s="672"/>
      <c r="AJ24" s="672"/>
      <c r="AK24" s="672"/>
      <c r="AL24" s="641" t="s">
        <v>109</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17373559</v>
      </c>
      <c r="CS24" s="669"/>
      <c r="CT24" s="669"/>
      <c r="CU24" s="669"/>
      <c r="CV24" s="669"/>
      <c r="CW24" s="669"/>
      <c r="CX24" s="669"/>
      <c r="CY24" s="716"/>
      <c r="CZ24" s="720">
        <v>50.8</v>
      </c>
      <c r="DA24" s="721"/>
      <c r="DB24" s="721"/>
      <c r="DC24" s="722"/>
      <c r="DD24" s="715">
        <v>10421307</v>
      </c>
      <c r="DE24" s="669"/>
      <c r="DF24" s="669"/>
      <c r="DG24" s="669"/>
      <c r="DH24" s="669"/>
      <c r="DI24" s="669"/>
      <c r="DJ24" s="669"/>
      <c r="DK24" s="716"/>
      <c r="DL24" s="715">
        <v>10224206</v>
      </c>
      <c r="DM24" s="669"/>
      <c r="DN24" s="669"/>
      <c r="DO24" s="669"/>
      <c r="DP24" s="669"/>
      <c r="DQ24" s="669"/>
      <c r="DR24" s="669"/>
      <c r="DS24" s="669"/>
      <c r="DT24" s="669"/>
      <c r="DU24" s="669"/>
      <c r="DV24" s="716"/>
      <c r="DW24" s="717">
        <v>49.1</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6383507</v>
      </c>
      <c r="S25" s="619"/>
      <c r="T25" s="619"/>
      <c r="U25" s="619"/>
      <c r="V25" s="619"/>
      <c r="W25" s="619"/>
      <c r="X25" s="619"/>
      <c r="Y25" s="620"/>
      <c r="Z25" s="671">
        <v>17.8</v>
      </c>
      <c r="AA25" s="671"/>
      <c r="AB25" s="671"/>
      <c r="AC25" s="671"/>
      <c r="AD25" s="672" t="s">
        <v>109</v>
      </c>
      <c r="AE25" s="672"/>
      <c r="AF25" s="672"/>
      <c r="AG25" s="672"/>
      <c r="AH25" s="672"/>
      <c r="AI25" s="672"/>
      <c r="AJ25" s="672"/>
      <c r="AK25" s="672"/>
      <c r="AL25" s="641" t="s">
        <v>109</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5212283</v>
      </c>
      <c r="CS25" s="637"/>
      <c r="CT25" s="637"/>
      <c r="CU25" s="637"/>
      <c r="CV25" s="637"/>
      <c r="CW25" s="637"/>
      <c r="CX25" s="637"/>
      <c r="CY25" s="638"/>
      <c r="CZ25" s="621">
        <v>15.2</v>
      </c>
      <c r="DA25" s="639"/>
      <c r="DB25" s="639"/>
      <c r="DC25" s="640"/>
      <c r="DD25" s="624">
        <v>4843743</v>
      </c>
      <c r="DE25" s="637"/>
      <c r="DF25" s="637"/>
      <c r="DG25" s="637"/>
      <c r="DH25" s="637"/>
      <c r="DI25" s="637"/>
      <c r="DJ25" s="637"/>
      <c r="DK25" s="638"/>
      <c r="DL25" s="624">
        <v>4796024</v>
      </c>
      <c r="DM25" s="637"/>
      <c r="DN25" s="637"/>
      <c r="DO25" s="637"/>
      <c r="DP25" s="637"/>
      <c r="DQ25" s="637"/>
      <c r="DR25" s="637"/>
      <c r="DS25" s="637"/>
      <c r="DT25" s="637"/>
      <c r="DU25" s="637"/>
      <c r="DV25" s="638"/>
      <c r="DW25" s="641">
        <v>23</v>
      </c>
      <c r="DX25" s="642"/>
      <c r="DY25" s="642"/>
      <c r="DZ25" s="642"/>
      <c r="EA25" s="642"/>
      <c r="EB25" s="642"/>
      <c r="EC25" s="643"/>
    </row>
    <row r="26" spans="2:133" ht="11.25" customHeight="1">
      <c r="B26" s="712" t="s">
        <v>274</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3162134</v>
      </c>
      <c r="CS26" s="619"/>
      <c r="CT26" s="619"/>
      <c r="CU26" s="619"/>
      <c r="CV26" s="619"/>
      <c r="CW26" s="619"/>
      <c r="CX26" s="619"/>
      <c r="CY26" s="620"/>
      <c r="CZ26" s="621">
        <v>9.1999999999999993</v>
      </c>
      <c r="DA26" s="639"/>
      <c r="DB26" s="639"/>
      <c r="DC26" s="640"/>
      <c r="DD26" s="624">
        <v>2898591</v>
      </c>
      <c r="DE26" s="619"/>
      <c r="DF26" s="619"/>
      <c r="DG26" s="619"/>
      <c r="DH26" s="619"/>
      <c r="DI26" s="619"/>
      <c r="DJ26" s="619"/>
      <c r="DK26" s="620"/>
      <c r="DL26" s="624" t="s">
        <v>277</v>
      </c>
      <c r="DM26" s="619"/>
      <c r="DN26" s="619"/>
      <c r="DO26" s="619"/>
      <c r="DP26" s="619"/>
      <c r="DQ26" s="619"/>
      <c r="DR26" s="619"/>
      <c r="DS26" s="619"/>
      <c r="DT26" s="619"/>
      <c r="DU26" s="619"/>
      <c r="DV26" s="620"/>
      <c r="DW26" s="641" t="s">
        <v>277</v>
      </c>
      <c r="DX26" s="642"/>
      <c r="DY26" s="642"/>
      <c r="DZ26" s="642"/>
      <c r="EA26" s="642"/>
      <c r="EB26" s="642"/>
      <c r="EC26" s="643"/>
    </row>
    <row r="27" spans="2:133" ht="11.25" customHeight="1">
      <c r="B27" s="615" t="s">
        <v>278</v>
      </c>
      <c r="C27" s="616"/>
      <c r="D27" s="616"/>
      <c r="E27" s="616"/>
      <c r="F27" s="616"/>
      <c r="G27" s="616"/>
      <c r="H27" s="616"/>
      <c r="I27" s="616"/>
      <c r="J27" s="616"/>
      <c r="K27" s="616"/>
      <c r="L27" s="616"/>
      <c r="M27" s="616"/>
      <c r="N27" s="616"/>
      <c r="O27" s="616"/>
      <c r="P27" s="616"/>
      <c r="Q27" s="617"/>
      <c r="R27" s="618">
        <v>3145142</v>
      </c>
      <c r="S27" s="619"/>
      <c r="T27" s="619"/>
      <c r="U27" s="619"/>
      <c r="V27" s="619"/>
      <c r="W27" s="619"/>
      <c r="X27" s="619"/>
      <c r="Y27" s="620"/>
      <c r="Z27" s="671">
        <v>8.8000000000000007</v>
      </c>
      <c r="AA27" s="671"/>
      <c r="AB27" s="671"/>
      <c r="AC27" s="671"/>
      <c r="AD27" s="672" t="s">
        <v>109</v>
      </c>
      <c r="AE27" s="672"/>
      <c r="AF27" s="672"/>
      <c r="AG27" s="672"/>
      <c r="AH27" s="672"/>
      <c r="AI27" s="672"/>
      <c r="AJ27" s="672"/>
      <c r="AK27" s="672"/>
      <c r="AL27" s="641" t="s">
        <v>109</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8962170</v>
      </c>
      <c r="BH27" s="619"/>
      <c r="BI27" s="619"/>
      <c r="BJ27" s="619"/>
      <c r="BK27" s="619"/>
      <c r="BL27" s="619"/>
      <c r="BM27" s="619"/>
      <c r="BN27" s="620"/>
      <c r="BO27" s="671">
        <v>100</v>
      </c>
      <c r="BP27" s="671"/>
      <c r="BQ27" s="671"/>
      <c r="BR27" s="671"/>
      <c r="BS27" s="624">
        <v>36142</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9118573</v>
      </c>
      <c r="CS27" s="637"/>
      <c r="CT27" s="637"/>
      <c r="CU27" s="637"/>
      <c r="CV27" s="637"/>
      <c r="CW27" s="637"/>
      <c r="CX27" s="637"/>
      <c r="CY27" s="638"/>
      <c r="CZ27" s="621">
        <v>26.6</v>
      </c>
      <c r="DA27" s="639"/>
      <c r="DB27" s="639"/>
      <c r="DC27" s="640"/>
      <c r="DD27" s="624">
        <v>2581545</v>
      </c>
      <c r="DE27" s="637"/>
      <c r="DF27" s="637"/>
      <c r="DG27" s="637"/>
      <c r="DH27" s="637"/>
      <c r="DI27" s="637"/>
      <c r="DJ27" s="637"/>
      <c r="DK27" s="638"/>
      <c r="DL27" s="624">
        <v>2574921</v>
      </c>
      <c r="DM27" s="637"/>
      <c r="DN27" s="637"/>
      <c r="DO27" s="637"/>
      <c r="DP27" s="637"/>
      <c r="DQ27" s="637"/>
      <c r="DR27" s="637"/>
      <c r="DS27" s="637"/>
      <c r="DT27" s="637"/>
      <c r="DU27" s="637"/>
      <c r="DV27" s="638"/>
      <c r="DW27" s="641">
        <v>12.4</v>
      </c>
      <c r="DX27" s="642"/>
      <c r="DY27" s="642"/>
      <c r="DZ27" s="642"/>
      <c r="EA27" s="642"/>
      <c r="EB27" s="642"/>
      <c r="EC27" s="643"/>
    </row>
    <row r="28" spans="2:133" ht="11.25" customHeight="1">
      <c r="B28" s="615" t="s">
        <v>281</v>
      </c>
      <c r="C28" s="616"/>
      <c r="D28" s="616"/>
      <c r="E28" s="616"/>
      <c r="F28" s="616"/>
      <c r="G28" s="616"/>
      <c r="H28" s="616"/>
      <c r="I28" s="616"/>
      <c r="J28" s="616"/>
      <c r="K28" s="616"/>
      <c r="L28" s="616"/>
      <c r="M28" s="616"/>
      <c r="N28" s="616"/>
      <c r="O28" s="616"/>
      <c r="P28" s="616"/>
      <c r="Q28" s="617"/>
      <c r="R28" s="618">
        <v>185950</v>
      </c>
      <c r="S28" s="619"/>
      <c r="T28" s="619"/>
      <c r="U28" s="619"/>
      <c r="V28" s="619"/>
      <c r="W28" s="619"/>
      <c r="X28" s="619"/>
      <c r="Y28" s="620"/>
      <c r="Z28" s="671">
        <v>0.5</v>
      </c>
      <c r="AA28" s="671"/>
      <c r="AB28" s="671"/>
      <c r="AC28" s="671"/>
      <c r="AD28" s="672">
        <v>14351</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3042703</v>
      </c>
      <c r="CS28" s="619"/>
      <c r="CT28" s="619"/>
      <c r="CU28" s="619"/>
      <c r="CV28" s="619"/>
      <c r="CW28" s="619"/>
      <c r="CX28" s="619"/>
      <c r="CY28" s="620"/>
      <c r="CZ28" s="621">
        <v>8.9</v>
      </c>
      <c r="DA28" s="639"/>
      <c r="DB28" s="639"/>
      <c r="DC28" s="640"/>
      <c r="DD28" s="624">
        <v>2996019</v>
      </c>
      <c r="DE28" s="619"/>
      <c r="DF28" s="619"/>
      <c r="DG28" s="619"/>
      <c r="DH28" s="619"/>
      <c r="DI28" s="619"/>
      <c r="DJ28" s="619"/>
      <c r="DK28" s="620"/>
      <c r="DL28" s="624">
        <v>2853261</v>
      </c>
      <c r="DM28" s="619"/>
      <c r="DN28" s="619"/>
      <c r="DO28" s="619"/>
      <c r="DP28" s="619"/>
      <c r="DQ28" s="619"/>
      <c r="DR28" s="619"/>
      <c r="DS28" s="619"/>
      <c r="DT28" s="619"/>
      <c r="DU28" s="619"/>
      <c r="DV28" s="620"/>
      <c r="DW28" s="641">
        <v>13.7</v>
      </c>
      <c r="DX28" s="642"/>
      <c r="DY28" s="642"/>
      <c r="DZ28" s="642"/>
      <c r="EA28" s="642"/>
      <c r="EB28" s="642"/>
      <c r="EC28" s="643"/>
    </row>
    <row r="29" spans="2:133" ht="11.25" customHeight="1">
      <c r="B29" s="615" t="s">
        <v>283</v>
      </c>
      <c r="C29" s="616"/>
      <c r="D29" s="616"/>
      <c r="E29" s="616"/>
      <c r="F29" s="616"/>
      <c r="G29" s="616"/>
      <c r="H29" s="616"/>
      <c r="I29" s="616"/>
      <c r="J29" s="616"/>
      <c r="K29" s="616"/>
      <c r="L29" s="616"/>
      <c r="M29" s="616"/>
      <c r="N29" s="616"/>
      <c r="O29" s="616"/>
      <c r="P29" s="616"/>
      <c r="Q29" s="617"/>
      <c r="R29" s="618">
        <v>109629</v>
      </c>
      <c r="S29" s="619"/>
      <c r="T29" s="619"/>
      <c r="U29" s="619"/>
      <c r="V29" s="619"/>
      <c r="W29" s="619"/>
      <c r="X29" s="619"/>
      <c r="Y29" s="620"/>
      <c r="Z29" s="671">
        <v>0.3</v>
      </c>
      <c r="AA29" s="671"/>
      <c r="AB29" s="671"/>
      <c r="AC29" s="671"/>
      <c r="AD29" s="672" t="s">
        <v>109</v>
      </c>
      <c r="AE29" s="672"/>
      <c r="AF29" s="672"/>
      <c r="AG29" s="672"/>
      <c r="AH29" s="672"/>
      <c r="AI29" s="672"/>
      <c r="AJ29" s="672"/>
      <c r="AK29" s="672"/>
      <c r="AL29" s="641" t="s">
        <v>109</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3042703</v>
      </c>
      <c r="CS29" s="637"/>
      <c r="CT29" s="637"/>
      <c r="CU29" s="637"/>
      <c r="CV29" s="637"/>
      <c r="CW29" s="637"/>
      <c r="CX29" s="637"/>
      <c r="CY29" s="638"/>
      <c r="CZ29" s="621">
        <v>8.9</v>
      </c>
      <c r="DA29" s="639"/>
      <c r="DB29" s="639"/>
      <c r="DC29" s="640"/>
      <c r="DD29" s="624">
        <v>2996019</v>
      </c>
      <c r="DE29" s="637"/>
      <c r="DF29" s="637"/>
      <c r="DG29" s="637"/>
      <c r="DH29" s="637"/>
      <c r="DI29" s="637"/>
      <c r="DJ29" s="637"/>
      <c r="DK29" s="638"/>
      <c r="DL29" s="624">
        <v>2853261</v>
      </c>
      <c r="DM29" s="637"/>
      <c r="DN29" s="637"/>
      <c r="DO29" s="637"/>
      <c r="DP29" s="637"/>
      <c r="DQ29" s="637"/>
      <c r="DR29" s="637"/>
      <c r="DS29" s="637"/>
      <c r="DT29" s="637"/>
      <c r="DU29" s="637"/>
      <c r="DV29" s="638"/>
      <c r="DW29" s="641">
        <v>13.7</v>
      </c>
      <c r="DX29" s="642"/>
      <c r="DY29" s="642"/>
      <c r="DZ29" s="642"/>
      <c r="EA29" s="642"/>
      <c r="EB29" s="642"/>
      <c r="EC29" s="643"/>
    </row>
    <row r="30" spans="2:133" ht="11.25" customHeight="1">
      <c r="B30" s="615" t="s">
        <v>288</v>
      </c>
      <c r="C30" s="616"/>
      <c r="D30" s="616"/>
      <c r="E30" s="616"/>
      <c r="F30" s="616"/>
      <c r="G30" s="616"/>
      <c r="H30" s="616"/>
      <c r="I30" s="616"/>
      <c r="J30" s="616"/>
      <c r="K30" s="616"/>
      <c r="L30" s="616"/>
      <c r="M30" s="616"/>
      <c r="N30" s="616"/>
      <c r="O30" s="616"/>
      <c r="P30" s="616"/>
      <c r="Q30" s="617"/>
      <c r="R30" s="618">
        <v>34449</v>
      </c>
      <c r="S30" s="619"/>
      <c r="T30" s="619"/>
      <c r="U30" s="619"/>
      <c r="V30" s="619"/>
      <c r="W30" s="619"/>
      <c r="X30" s="619"/>
      <c r="Y30" s="620"/>
      <c r="Z30" s="671">
        <v>0.1</v>
      </c>
      <c r="AA30" s="671"/>
      <c r="AB30" s="671"/>
      <c r="AC30" s="671"/>
      <c r="AD30" s="672" t="s">
        <v>109</v>
      </c>
      <c r="AE30" s="672"/>
      <c r="AF30" s="672"/>
      <c r="AG30" s="672"/>
      <c r="AH30" s="672"/>
      <c r="AI30" s="672"/>
      <c r="AJ30" s="672"/>
      <c r="AK30" s="672"/>
      <c r="AL30" s="641" t="s">
        <v>109</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99.5</v>
      </c>
      <c r="BH30" s="685"/>
      <c r="BI30" s="685"/>
      <c r="BJ30" s="685"/>
      <c r="BK30" s="685"/>
      <c r="BL30" s="685"/>
      <c r="BM30" s="686">
        <v>96.9</v>
      </c>
      <c r="BN30" s="685"/>
      <c r="BO30" s="685"/>
      <c r="BP30" s="685"/>
      <c r="BQ30" s="687"/>
      <c r="BR30" s="684">
        <v>99.4</v>
      </c>
      <c r="BS30" s="685"/>
      <c r="BT30" s="685"/>
      <c r="BU30" s="685"/>
      <c r="BV30" s="685"/>
      <c r="BW30" s="685"/>
      <c r="BX30" s="686">
        <v>96.3</v>
      </c>
      <c r="BY30" s="685"/>
      <c r="BZ30" s="685"/>
      <c r="CA30" s="685"/>
      <c r="CB30" s="687"/>
      <c r="CD30" s="690"/>
      <c r="CE30" s="691"/>
      <c r="CF30" s="655" t="s">
        <v>291</v>
      </c>
      <c r="CG30" s="652"/>
      <c r="CH30" s="652"/>
      <c r="CI30" s="652"/>
      <c r="CJ30" s="652"/>
      <c r="CK30" s="652"/>
      <c r="CL30" s="652"/>
      <c r="CM30" s="652"/>
      <c r="CN30" s="652"/>
      <c r="CO30" s="652"/>
      <c r="CP30" s="652"/>
      <c r="CQ30" s="653"/>
      <c r="CR30" s="618">
        <v>2729268</v>
      </c>
      <c r="CS30" s="619"/>
      <c r="CT30" s="619"/>
      <c r="CU30" s="619"/>
      <c r="CV30" s="619"/>
      <c r="CW30" s="619"/>
      <c r="CX30" s="619"/>
      <c r="CY30" s="620"/>
      <c r="CZ30" s="621">
        <v>8</v>
      </c>
      <c r="DA30" s="639"/>
      <c r="DB30" s="639"/>
      <c r="DC30" s="640"/>
      <c r="DD30" s="624">
        <v>2683272</v>
      </c>
      <c r="DE30" s="619"/>
      <c r="DF30" s="619"/>
      <c r="DG30" s="619"/>
      <c r="DH30" s="619"/>
      <c r="DI30" s="619"/>
      <c r="DJ30" s="619"/>
      <c r="DK30" s="620"/>
      <c r="DL30" s="624">
        <v>2540514</v>
      </c>
      <c r="DM30" s="619"/>
      <c r="DN30" s="619"/>
      <c r="DO30" s="619"/>
      <c r="DP30" s="619"/>
      <c r="DQ30" s="619"/>
      <c r="DR30" s="619"/>
      <c r="DS30" s="619"/>
      <c r="DT30" s="619"/>
      <c r="DU30" s="619"/>
      <c r="DV30" s="620"/>
      <c r="DW30" s="641">
        <v>12.2</v>
      </c>
      <c r="DX30" s="642"/>
      <c r="DY30" s="642"/>
      <c r="DZ30" s="642"/>
      <c r="EA30" s="642"/>
      <c r="EB30" s="642"/>
      <c r="EC30" s="643"/>
    </row>
    <row r="31" spans="2:133" ht="11.25" customHeight="1">
      <c r="B31" s="615" t="s">
        <v>292</v>
      </c>
      <c r="C31" s="616"/>
      <c r="D31" s="616"/>
      <c r="E31" s="616"/>
      <c r="F31" s="616"/>
      <c r="G31" s="616"/>
      <c r="H31" s="616"/>
      <c r="I31" s="616"/>
      <c r="J31" s="616"/>
      <c r="K31" s="616"/>
      <c r="L31" s="616"/>
      <c r="M31" s="616"/>
      <c r="N31" s="616"/>
      <c r="O31" s="616"/>
      <c r="P31" s="616"/>
      <c r="Q31" s="617"/>
      <c r="R31" s="618">
        <v>1391428</v>
      </c>
      <c r="S31" s="619"/>
      <c r="T31" s="619"/>
      <c r="U31" s="619"/>
      <c r="V31" s="619"/>
      <c r="W31" s="619"/>
      <c r="X31" s="619"/>
      <c r="Y31" s="620"/>
      <c r="Z31" s="671">
        <v>3.9</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99.5</v>
      </c>
      <c r="BH31" s="637"/>
      <c r="BI31" s="637"/>
      <c r="BJ31" s="637"/>
      <c r="BK31" s="637"/>
      <c r="BL31" s="637"/>
      <c r="BM31" s="673">
        <v>97.3</v>
      </c>
      <c r="BN31" s="683"/>
      <c r="BO31" s="683"/>
      <c r="BP31" s="683"/>
      <c r="BQ31" s="647"/>
      <c r="BR31" s="682">
        <v>99.4</v>
      </c>
      <c r="BS31" s="637"/>
      <c r="BT31" s="637"/>
      <c r="BU31" s="637"/>
      <c r="BV31" s="637"/>
      <c r="BW31" s="637"/>
      <c r="BX31" s="673">
        <v>96.8</v>
      </c>
      <c r="BY31" s="683"/>
      <c r="BZ31" s="683"/>
      <c r="CA31" s="683"/>
      <c r="CB31" s="647"/>
      <c r="CD31" s="690"/>
      <c r="CE31" s="691"/>
      <c r="CF31" s="655" t="s">
        <v>295</v>
      </c>
      <c r="CG31" s="652"/>
      <c r="CH31" s="652"/>
      <c r="CI31" s="652"/>
      <c r="CJ31" s="652"/>
      <c r="CK31" s="652"/>
      <c r="CL31" s="652"/>
      <c r="CM31" s="652"/>
      <c r="CN31" s="652"/>
      <c r="CO31" s="652"/>
      <c r="CP31" s="652"/>
      <c r="CQ31" s="653"/>
      <c r="CR31" s="618">
        <v>313435</v>
      </c>
      <c r="CS31" s="637"/>
      <c r="CT31" s="637"/>
      <c r="CU31" s="637"/>
      <c r="CV31" s="637"/>
      <c r="CW31" s="637"/>
      <c r="CX31" s="637"/>
      <c r="CY31" s="638"/>
      <c r="CZ31" s="621">
        <v>0.9</v>
      </c>
      <c r="DA31" s="639"/>
      <c r="DB31" s="639"/>
      <c r="DC31" s="640"/>
      <c r="DD31" s="624">
        <v>312747</v>
      </c>
      <c r="DE31" s="637"/>
      <c r="DF31" s="637"/>
      <c r="DG31" s="637"/>
      <c r="DH31" s="637"/>
      <c r="DI31" s="637"/>
      <c r="DJ31" s="637"/>
      <c r="DK31" s="638"/>
      <c r="DL31" s="624">
        <v>312747</v>
      </c>
      <c r="DM31" s="637"/>
      <c r="DN31" s="637"/>
      <c r="DO31" s="637"/>
      <c r="DP31" s="637"/>
      <c r="DQ31" s="637"/>
      <c r="DR31" s="637"/>
      <c r="DS31" s="637"/>
      <c r="DT31" s="637"/>
      <c r="DU31" s="637"/>
      <c r="DV31" s="638"/>
      <c r="DW31" s="641">
        <v>1.5</v>
      </c>
      <c r="DX31" s="642"/>
      <c r="DY31" s="642"/>
      <c r="DZ31" s="642"/>
      <c r="EA31" s="642"/>
      <c r="EB31" s="642"/>
      <c r="EC31" s="643"/>
    </row>
    <row r="32" spans="2:133" ht="11.25" customHeight="1">
      <c r="B32" s="615" t="s">
        <v>296</v>
      </c>
      <c r="C32" s="616"/>
      <c r="D32" s="616"/>
      <c r="E32" s="616"/>
      <c r="F32" s="616"/>
      <c r="G32" s="616"/>
      <c r="H32" s="616"/>
      <c r="I32" s="616"/>
      <c r="J32" s="616"/>
      <c r="K32" s="616"/>
      <c r="L32" s="616"/>
      <c r="M32" s="616"/>
      <c r="N32" s="616"/>
      <c r="O32" s="616"/>
      <c r="P32" s="616"/>
      <c r="Q32" s="617"/>
      <c r="R32" s="618">
        <v>475973</v>
      </c>
      <c r="S32" s="619"/>
      <c r="T32" s="619"/>
      <c r="U32" s="619"/>
      <c r="V32" s="619"/>
      <c r="W32" s="619"/>
      <c r="X32" s="619"/>
      <c r="Y32" s="620"/>
      <c r="Z32" s="671">
        <v>1.3</v>
      </c>
      <c r="AA32" s="671"/>
      <c r="AB32" s="671"/>
      <c r="AC32" s="671"/>
      <c r="AD32" s="672">
        <v>981</v>
      </c>
      <c r="AE32" s="672"/>
      <c r="AF32" s="672"/>
      <c r="AG32" s="672"/>
      <c r="AH32" s="672"/>
      <c r="AI32" s="672"/>
      <c r="AJ32" s="672"/>
      <c r="AK32" s="672"/>
      <c r="AL32" s="641">
        <v>0</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99.5</v>
      </c>
      <c r="BH32" s="603"/>
      <c r="BI32" s="603"/>
      <c r="BJ32" s="603"/>
      <c r="BK32" s="603"/>
      <c r="BL32" s="603"/>
      <c r="BM32" s="666">
        <v>96.2</v>
      </c>
      <c r="BN32" s="603"/>
      <c r="BO32" s="603"/>
      <c r="BP32" s="603"/>
      <c r="BQ32" s="660"/>
      <c r="BR32" s="681">
        <v>99.3</v>
      </c>
      <c r="BS32" s="603"/>
      <c r="BT32" s="603"/>
      <c r="BU32" s="603"/>
      <c r="BV32" s="603"/>
      <c r="BW32" s="603"/>
      <c r="BX32" s="666">
        <v>95.4</v>
      </c>
      <c r="BY32" s="603"/>
      <c r="BZ32" s="603"/>
      <c r="CA32" s="603"/>
      <c r="CB32" s="660"/>
      <c r="CD32" s="692"/>
      <c r="CE32" s="693"/>
      <c r="CF32" s="655" t="s">
        <v>298</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c r="B33" s="615" t="s">
        <v>299</v>
      </c>
      <c r="C33" s="616"/>
      <c r="D33" s="616"/>
      <c r="E33" s="616"/>
      <c r="F33" s="616"/>
      <c r="G33" s="616"/>
      <c r="H33" s="616"/>
      <c r="I33" s="616"/>
      <c r="J33" s="616"/>
      <c r="K33" s="616"/>
      <c r="L33" s="616"/>
      <c r="M33" s="616"/>
      <c r="N33" s="616"/>
      <c r="O33" s="616"/>
      <c r="P33" s="616"/>
      <c r="Q33" s="617"/>
      <c r="R33" s="618">
        <v>2895016</v>
      </c>
      <c r="S33" s="619"/>
      <c r="T33" s="619"/>
      <c r="U33" s="619"/>
      <c r="V33" s="619"/>
      <c r="W33" s="619"/>
      <c r="X33" s="619"/>
      <c r="Y33" s="620"/>
      <c r="Z33" s="671">
        <v>8.1</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12433850</v>
      </c>
      <c r="CS33" s="637"/>
      <c r="CT33" s="637"/>
      <c r="CU33" s="637"/>
      <c r="CV33" s="637"/>
      <c r="CW33" s="637"/>
      <c r="CX33" s="637"/>
      <c r="CY33" s="638"/>
      <c r="CZ33" s="621">
        <v>36.299999999999997</v>
      </c>
      <c r="DA33" s="639"/>
      <c r="DB33" s="639"/>
      <c r="DC33" s="640"/>
      <c r="DD33" s="624">
        <v>10281077</v>
      </c>
      <c r="DE33" s="637"/>
      <c r="DF33" s="637"/>
      <c r="DG33" s="637"/>
      <c r="DH33" s="637"/>
      <c r="DI33" s="637"/>
      <c r="DJ33" s="637"/>
      <c r="DK33" s="638"/>
      <c r="DL33" s="624">
        <v>7333215</v>
      </c>
      <c r="DM33" s="637"/>
      <c r="DN33" s="637"/>
      <c r="DO33" s="637"/>
      <c r="DP33" s="637"/>
      <c r="DQ33" s="637"/>
      <c r="DR33" s="637"/>
      <c r="DS33" s="637"/>
      <c r="DT33" s="637"/>
      <c r="DU33" s="637"/>
      <c r="DV33" s="638"/>
      <c r="DW33" s="641">
        <v>35.200000000000003</v>
      </c>
      <c r="DX33" s="642"/>
      <c r="DY33" s="642"/>
      <c r="DZ33" s="642"/>
      <c r="EA33" s="642"/>
      <c r="EB33" s="642"/>
      <c r="EC33" s="643"/>
    </row>
    <row r="34" spans="2:133" ht="11.25" customHeight="1">
      <c r="B34" s="615" t="s">
        <v>301</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4484809</v>
      </c>
      <c r="CS34" s="619"/>
      <c r="CT34" s="619"/>
      <c r="CU34" s="619"/>
      <c r="CV34" s="619"/>
      <c r="CW34" s="619"/>
      <c r="CX34" s="619"/>
      <c r="CY34" s="620"/>
      <c r="CZ34" s="621">
        <v>13.1</v>
      </c>
      <c r="DA34" s="639"/>
      <c r="DB34" s="639"/>
      <c r="DC34" s="640"/>
      <c r="DD34" s="624">
        <v>3648056</v>
      </c>
      <c r="DE34" s="619"/>
      <c r="DF34" s="619"/>
      <c r="DG34" s="619"/>
      <c r="DH34" s="619"/>
      <c r="DI34" s="619"/>
      <c r="DJ34" s="619"/>
      <c r="DK34" s="620"/>
      <c r="DL34" s="624">
        <v>3146514</v>
      </c>
      <c r="DM34" s="619"/>
      <c r="DN34" s="619"/>
      <c r="DO34" s="619"/>
      <c r="DP34" s="619"/>
      <c r="DQ34" s="619"/>
      <c r="DR34" s="619"/>
      <c r="DS34" s="619"/>
      <c r="DT34" s="619"/>
      <c r="DU34" s="619"/>
      <c r="DV34" s="620"/>
      <c r="DW34" s="641">
        <v>15.1</v>
      </c>
      <c r="DX34" s="642"/>
      <c r="DY34" s="642"/>
      <c r="DZ34" s="642"/>
      <c r="EA34" s="642"/>
      <c r="EB34" s="642"/>
      <c r="EC34" s="643"/>
    </row>
    <row r="35" spans="2:133" ht="11.25" customHeight="1">
      <c r="B35" s="615" t="s">
        <v>305</v>
      </c>
      <c r="C35" s="616"/>
      <c r="D35" s="616"/>
      <c r="E35" s="616"/>
      <c r="F35" s="616"/>
      <c r="G35" s="616"/>
      <c r="H35" s="616"/>
      <c r="I35" s="616"/>
      <c r="J35" s="616"/>
      <c r="K35" s="616"/>
      <c r="L35" s="616"/>
      <c r="M35" s="616"/>
      <c r="N35" s="616"/>
      <c r="O35" s="616"/>
      <c r="P35" s="616"/>
      <c r="Q35" s="617"/>
      <c r="R35" s="618">
        <v>1272516</v>
      </c>
      <c r="S35" s="619"/>
      <c r="T35" s="619"/>
      <c r="U35" s="619"/>
      <c r="V35" s="619"/>
      <c r="W35" s="619"/>
      <c r="X35" s="619"/>
      <c r="Y35" s="620"/>
      <c r="Z35" s="671">
        <v>3.6</v>
      </c>
      <c r="AA35" s="671"/>
      <c r="AB35" s="671"/>
      <c r="AC35" s="671"/>
      <c r="AD35" s="672" t="s">
        <v>109</v>
      </c>
      <c r="AE35" s="672"/>
      <c r="AF35" s="672"/>
      <c r="AG35" s="672"/>
      <c r="AH35" s="672"/>
      <c r="AI35" s="672"/>
      <c r="AJ35" s="672"/>
      <c r="AK35" s="672"/>
      <c r="AL35" s="641" t="s">
        <v>109</v>
      </c>
      <c r="AM35" s="673"/>
      <c r="AN35" s="673"/>
      <c r="AO35" s="674"/>
      <c r="AP35" s="186"/>
      <c r="AQ35" s="675" t="s">
        <v>306</v>
      </c>
      <c r="AR35" s="676"/>
      <c r="AS35" s="676"/>
      <c r="AT35" s="676"/>
      <c r="AU35" s="676"/>
      <c r="AV35" s="676"/>
      <c r="AW35" s="676"/>
      <c r="AX35" s="676"/>
      <c r="AY35" s="677"/>
      <c r="AZ35" s="668">
        <v>5431520</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23259</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183956</v>
      </c>
      <c r="CS35" s="637"/>
      <c r="CT35" s="637"/>
      <c r="CU35" s="637"/>
      <c r="CV35" s="637"/>
      <c r="CW35" s="637"/>
      <c r="CX35" s="637"/>
      <c r="CY35" s="638"/>
      <c r="CZ35" s="621">
        <v>0.5</v>
      </c>
      <c r="DA35" s="639"/>
      <c r="DB35" s="639"/>
      <c r="DC35" s="640"/>
      <c r="DD35" s="624">
        <v>163748</v>
      </c>
      <c r="DE35" s="637"/>
      <c r="DF35" s="637"/>
      <c r="DG35" s="637"/>
      <c r="DH35" s="637"/>
      <c r="DI35" s="637"/>
      <c r="DJ35" s="637"/>
      <c r="DK35" s="638"/>
      <c r="DL35" s="624">
        <v>163544</v>
      </c>
      <c r="DM35" s="637"/>
      <c r="DN35" s="637"/>
      <c r="DO35" s="637"/>
      <c r="DP35" s="637"/>
      <c r="DQ35" s="637"/>
      <c r="DR35" s="637"/>
      <c r="DS35" s="637"/>
      <c r="DT35" s="637"/>
      <c r="DU35" s="637"/>
      <c r="DV35" s="638"/>
      <c r="DW35" s="641">
        <v>0.8</v>
      </c>
      <c r="DX35" s="642"/>
      <c r="DY35" s="642"/>
      <c r="DZ35" s="642"/>
      <c r="EA35" s="642"/>
      <c r="EB35" s="642"/>
      <c r="EC35" s="643"/>
    </row>
    <row r="36" spans="2:133" ht="11.25" customHeight="1">
      <c r="B36" s="599" t="s">
        <v>309</v>
      </c>
      <c r="C36" s="600"/>
      <c r="D36" s="600"/>
      <c r="E36" s="600"/>
      <c r="F36" s="600"/>
      <c r="G36" s="600"/>
      <c r="H36" s="600"/>
      <c r="I36" s="600"/>
      <c r="J36" s="600"/>
      <c r="K36" s="600"/>
      <c r="L36" s="600"/>
      <c r="M36" s="600"/>
      <c r="N36" s="600"/>
      <c r="O36" s="600"/>
      <c r="P36" s="600"/>
      <c r="Q36" s="601"/>
      <c r="R36" s="602">
        <v>35831661</v>
      </c>
      <c r="S36" s="659"/>
      <c r="T36" s="659"/>
      <c r="U36" s="659"/>
      <c r="V36" s="659"/>
      <c r="W36" s="659"/>
      <c r="X36" s="659"/>
      <c r="Y36" s="662"/>
      <c r="Z36" s="663">
        <v>100</v>
      </c>
      <c r="AA36" s="663"/>
      <c r="AB36" s="663"/>
      <c r="AC36" s="663"/>
      <c r="AD36" s="664">
        <v>19534685</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961779</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-248383</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2499769</v>
      </c>
      <c r="CS36" s="619"/>
      <c r="CT36" s="619"/>
      <c r="CU36" s="619"/>
      <c r="CV36" s="619"/>
      <c r="CW36" s="619"/>
      <c r="CX36" s="619"/>
      <c r="CY36" s="620"/>
      <c r="CZ36" s="621">
        <v>7.3</v>
      </c>
      <c r="DA36" s="639"/>
      <c r="DB36" s="639"/>
      <c r="DC36" s="640"/>
      <c r="DD36" s="624">
        <v>2092422</v>
      </c>
      <c r="DE36" s="619"/>
      <c r="DF36" s="619"/>
      <c r="DG36" s="619"/>
      <c r="DH36" s="619"/>
      <c r="DI36" s="619"/>
      <c r="DJ36" s="619"/>
      <c r="DK36" s="620"/>
      <c r="DL36" s="624">
        <v>1302386</v>
      </c>
      <c r="DM36" s="619"/>
      <c r="DN36" s="619"/>
      <c r="DO36" s="619"/>
      <c r="DP36" s="619"/>
      <c r="DQ36" s="619"/>
      <c r="DR36" s="619"/>
      <c r="DS36" s="619"/>
      <c r="DT36" s="619"/>
      <c r="DU36" s="619"/>
      <c r="DV36" s="620"/>
      <c r="DW36" s="641">
        <v>6.3</v>
      </c>
      <c r="DX36" s="642"/>
      <c r="DY36" s="642"/>
      <c r="DZ36" s="642"/>
      <c r="EA36" s="642"/>
      <c r="EB36" s="642"/>
      <c r="EC36" s="643"/>
    </row>
    <row r="37" spans="2:133" ht="11.25" customHeight="1">
      <c r="AQ37" s="644" t="s">
        <v>313</v>
      </c>
      <c r="AR37" s="645"/>
      <c r="AS37" s="645"/>
      <c r="AT37" s="645"/>
      <c r="AU37" s="645"/>
      <c r="AV37" s="645"/>
      <c r="AW37" s="645"/>
      <c r="AX37" s="645"/>
      <c r="AY37" s="646"/>
      <c r="AZ37" s="618">
        <v>233722</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15821</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5898</v>
      </c>
      <c r="CS37" s="637"/>
      <c r="CT37" s="637"/>
      <c r="CU37" s="637"/>
      <c r="CV37" s="637"/>
      <c r="CW37" s="637"/>
      <c r="CX37" s="637"/>
      <c r="CY37" s="638"/>
      <c r="CZ37" s="621">
        <v>0</v>
      </c>
      <c r="DA37" s="639"/>
      <c r="DB37" s="639"/>
      <c r="DC37" s="640"/>
      <c r="DD37" s="624">
        <v>5898</v>
      </c>
      <c r="DE37" s="637"/>
      <c r="DF37" s="637"/>
      <c r="DG37" s="637"/>
      <c r="DH37" s="637"/>
      <c r="DI37" s="637"/>
      <c r="DJ37" s="637"/>
      <c r="DK37" s="638"/>
      <c r="DL37" s="624">
        <v>5608</v>
      </c>
      <c r="DM37" s="637"/>
      <c r="DN37" s="637"/>
      <c r="DO37" s="637"/>
      <c r="DP37" s="637"/>
      <c r="DQ37" s="637"/>
      <c r="DR37" s="637"/>
      <c r="DS37" s="637"/>
      <c r="DT37" s="637"/>
      <c r="DU37" s="637"/>
      <c r="DV37" s="638"/>
      <c r="DW37" s="641">
        <v>0</v>
      </c>
      <c r="DX37" s="642"/>
      <c r="DY37" s="642"/>
      <c r="DZ37" s="642"/>
      <c r="EA37" s="642"/>
      <c r="EB37" s="642"/>
      <c r="EC37" s="643"/>
    </row>
    <row r="38" spans="2:133" ht="11.25" customHeight="1">
      <c r="AQ38" s="644" t="s">
        <v>316</v>
      </c>
      <c r="AR38" s="645"/>
      <c r="AS38" s="645"/>
      <c r="AT38" s="645"/>
      <c r="AU38" s="645"/>
      <c r="AV38" s="645"/>
      <c r="AW38" s="645"/>
      <c r="AX38" s="645"/>
      <c r="AY38" s="646"/>
      <c r="AZ38" s="618" t="s">
        <v>109</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28992</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4236019</v>
      </c>
      <c r="CS38" s="619"/>
      <c r="CT38" s="619"/>
      <c r="CU38" s="619"/>
      <c r="CV38" s="619"/>
      <c r="CW38" s="619"/>
      <c r="CX38" s="619"/>
      <c r="CY38" s="620"/>
      <c r="CZ38" s="621">
        <v>12.4</v>
      </c>
      <c r="DA38" s="639"/>
      <c r="DB38" s="639"/>
      <c r="DC38" s="640"/>
      <c r="DD38" s="624">
        <v>3520469</v>
      </c>
      <c r="DE38" s="619"/>
      <c r="DF38" s="619"/>
      <c r="DG38" s="619"/>
      <c r="DH38" s="619"/>
      <c r="DI38" s="619"/>
      <c r="DJ38" s="619"/>
      <c r="DK38" s="620"/>
      <c r="DL38" s="624">
        <v>2720771</v>
      </c>
      <c r="DM38" s="619"/>
      <c r="DN38" s="619"/>
      <c r="DO38" s="619"/>
      <c r="DP38" s="619"/>
      <c r="DQ38" s="619"/>
      <c r="DR38" s="619"/>
      <c r="DS38" s="619"/>
      <c r="DT38" s="619"/>
      <c r="DU38" s="619"/>
      <c r="DV38" s="620"/>
      <c r="DW38" s="641">
        <v>13.1</v>
      </c>
      <c r="DX38" s="642"/>
      <c r="DY38" s="642"/>
      <c r="DZ38" s="642"/>
      <c r="EA38" s="642"/>
      <c r="EB38" s="642"/>
      <c r="EC38" s="643"/>
    </row>
    <row r="39" spans="2:133" ht="11.25" customHeight="1">
      <c r="AQ39" s="644" t="s">
        <v>319</v>
      </c>
      <c r="AR39" s="645"/>
      <c r="AS39" s="645"/>
      <c r="AT39" s="645"/>
      <c r="AU39" s="645"/>
      <c r="AV39" s="645"/>
      <c r="AW39" s="645"/>
      <c r="AX39" s="645"/>
      <c r="AY39" s="646"/>
      <c r="AZ39" s="618" t="s">
        <v>109</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89</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927067</v>
      </c>
      <c r="CS39" s="637"/>
      <c r="CT39" s="637"/>
      <c r="CU39" s="637"/>
      <c r="CV39" s="637"/>
      <c r="CW39" s="637"/>
      <c r="CX39" s="637"/>
      <c r="CY39" s="638"/>
      <c r="CZ39" s="621">
        <v>2.7</v>
      </c>
      <c r="DA39" s="639"/>
      <c r="DB39" s="639"/>
      <c r="DC39" s="640"/>
      <c r="DD39" s="624">
        <v>796162</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1670982</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136</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102230</v>
      </c>
      <c r="CS40" s="619"/>
      <c r="CT40" s="619"/>
      <c r="CU40" s="619"/>
      <c r="CV40" s="619"/>
      <c r="CW40" s="619"/>
      <c r="CX40" s="619"/>
      <c r="CY40" s="620"/>
      <c r="CZ40" s="621">
        <v>0.3</v>
      </c>
      <c r="DA40" s="639"/>
      <c r="DB40" s="639"/>
      <c r="DC40" s="640"/>
      <c r="DD40" s="624">
        <v>60220</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2565037</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312</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277</v>
      </c>
      <c r="CS41" s="637"/>
      <c r="CT41" s="637"/>
      <c r="CU41" s="637"/>
      <c r="CV41" s="637"/>
      <c r="CW41" s="637"/>
      <c r="CX41" s="637"/>
      <c r="CY41" s="638"/>
      <c r="CZ41" s="621" t="s">
        <v>277</v>
      </c>
      <c r="DA41" s="639"/>
      <c r="DB41" s="639"/>
      <c r="DC41" s="640"/>
      <c r="DD41" s="624" t="s">
        <v>277</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4421851</v>
      </c>
      <c r="CS42" s="619"/>
      <c r="CT42" s="619"/>
      <c r="CU42" s="619"/>
      <c r="CV42" s="619"/>
      <c r="CW42" s="619"/>
      <c r="CX42" s="619"/>
      <c r="CY42" s="620"/>
      <c r="CZ42" s="621">
        <v>12.9</v>
      </c>
      <c r="DA42" s="622"/>
      <c r="DB42" s="622"/>
      <c r="DC42" s="623"/>
      <c r="DD42" s="624">
        <v>1069019</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v>92301</v>
      </c>
      <c r="CS43" s="637"/>
      <c r="CT43" s="637"/>
      <c r="CU43" s="637"/>
      <c r="CV43" s="637"/>
      <c r="CW43" s="637"/>
      <c r="CX43" s="637"/>
      <c r="CY43" s="638"/>
      <c r="CZ43" s="621">
        <v>0.3</v>
      </c>
      <c r="DA43" s="639"/>
      <c r="DB43" s="639"/>
      <c r="DC43" s="640"/>
      <c r="DD43" s="624">
        <v>57319</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333</v>
      </c>
      <c r="CD44" s="631" t="s">
        <v>286</v>
      </c>
      <c r="CE44" s="632"/>
      <c r="CF44" s="615" t="s">
        <v>334</v>
      </c>
      <c r="CG44" s="616"/>
      <c r="CH44" s="616"/>
      <c r="CI44" s="616"/>
      <c r="CJ44" s="616"/>
      <c r="CK44" s="616"/>
      <c r="CL44" s="616"/>
      <c r="CM44" s="616"/>
      <c r="CN44" s="616"/>
      <c r="CO44" s="616"/>
      <c r="CP44" s="616"/>
      <c r="CQ44" s="617"/>
      <c r="CR44" s="618">
        <v>4330882</v>
      </c>
      <c r="CS44" s="619"/>
      <c r="CT44" s="619"/>
      <c r="CU44" s="619"/>
      <c r="CV44" s="619"/>
      <c r="CW44" s="619"/>
      <c r="CX44" s="619"/>
      <c r="CY44" s="620"/>
      <c r="CZ44" s="621">
        <v>12.7</v>
      </c>
      <c r="DA44" s="622"/>
      <c r="DB44" s="622"/>
      <c r="DC44" s="623"/>
      <c r="DD44" s="624">
        <v>1053254</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335</v>
      </c>
      <c r="CG45" s="616"/>
      <c r="CH45" s="616"/>
      <c r="CI45" s="616"/>
      <c r="CJ45" s="616"/>
      <c r="CK45" s="616"/>
      <c r="CL45" s="616"/>
      <c r="CM45" s="616"/>
      <c r="CN45" s="616"/>
      <c r="CO45" s="616"/>
      <c r="CP45" s="616"/>
      <c r="CQ45" s="617"/>
      <c r="CR45" s="618">
        <v>2541046</v>
      </c>
      <c r="CS45" s="637"/>
      <c r="CT45" s="637"/>
      <c r="CU45" s="637"/>
      <c r="CV45" s="637"/>
      <c r="CW45" s="637"/>
      <c r="CX45" s="637"/>
      <c r="CY45" s="638"/>
      <c r="CZ45" s="621">
        <v>7.4</v>
      </c>
      <c r="DA45" s="639"/>
      <c r="DB45" s="639"/>
      <c r="DC45" s="640"/>
      <c r="DD45" s="624">
        <v>171632</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336</v>
      </c>
      <c r="CG46" s="616"/>
      <c r="CH46" s="616"/>
      <c r="CI46" s="616"/>
      <c r="CJ46" s="616"/>
      <c r="CK46" s="616"/>
      <c r="CL46" s="616"/>
      <c r="CM46" s="616"/>
      <c r="CN46" s="616"/>
      <c r="CO46" s="616"/>
      <c r="CP46" s="616"/>
      <c r="CQ46" s="617"/>
      <c r="CR46" s="618">
        <v>1682410</v>
      </c>
      <c r="CS46" s="619"/>
      <c r="CT46" s="619"/>
      <c r="CU46" s="619"/>
      <c r="CV46" s="619"/>
      <c r="CW46" s="619"/>
      <c r="CX46" s="619"/>
      <c r="CY46" s="620"/>
      <c r="CZ46" s="621">
        <v>4.9000000000000004</v>
      </c>
      <c r="DA46" s="622"/>
      <c r="DB46" s="622"/>
      <c r="DC46" s="623"/>
      <c r="DD46" s="624">
        <v>806696</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337</v>
      </c>
      <c r="CG47" s="616"/>
      <c r="CH47" s="616"/>
      <c r="CI47" s="616"/>
      <c r="CJ47" s="616"/>
      <c r="CK47" s="616"/>
      <c r="CL47" s="616"/>
      <c r="CM47" s="616"/>
      <c r="CN47" s="616"/>
      <c r="CO47" s="616"/>
      <c r="CP47" s="616"/>
      <c r="CQ47" s="617"/>
      <c r="CR47" s="618">
        <v>90969</v>
      </c>
      <c r="CS47" s="637"/>
      <c r="CT47" s="637"/>
      <c r="CU47" s="637"/>
      <c r="CV47" s="637"/>
      <c r="CW47" s="637"/>
      <c r="CX47" s="637"/>
      <c r="CY47" s="638"/>
      <c r="CZ47" s="621">
        <v>0.3</v>
      </c>
      <c r="DA47" s="639"/>
      <c r="DB47" s="639"/>
      <c r="DC47" s="640"/>
      <c r="DD47" s="624">
        <v>15765</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338</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339</v>
      </c>
      <c r="CE49" s="600"/>
      <c r="CF49" s="600"/>
      <c r="CG49" s="600"/>
      <c r="CH49" s="600"/>
      <c r="CI49" s="600"/>
      <c r="CJ49" s="600"/>
      <c r="CK49" s="600"/>
      <c r="CL49" s="600"/>
      <c r="CM49" s="600"/>
      <c r="CN49" s="600"/>
      <c r="CO49" s="600"/>
      <c r="CP49" s="600"/>
      <c r="CQ49" s="601"/>
      <c r="CR49" s="602">
        <v>34229260</v>
      </c>
      <c r="CS49" s="603"/>
      <c r="CT49" s="603"/>
      <c r="CU49" s="603"/>
      <c r="CV49" s="603"/>
      <c r="CW49" s="603"/>
      <c r="CX49" s="603"/>
      <c r="CY49" s="604"/>
      <c r="CZ49" s="605">
        <v>100</v>
      </c>
      <c r="DA49" s="606"/>
      <c r="DB49" s="606"/>
      <c r="DC49" s="607"/>
      <c r="DD49" s="608">
        <v>21771403</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341</v>
      </c>
      <c r="DK2" s="1137"/>
      <c r="DL2" s="1137"/>
      <c r="DM2" s="1137"/>
      <c r="DN2" s="1137"/>
      <c r="DO2" s="1138"/>
      <c r="DP2" s="200"/>
      <c r="DQ2" s="1136" t="s">
        <v>342</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343</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345</v>
      </c>
      <c r="B5" s="1022"/>
      <c r="C5" s="1022"/>
      <c r="D5" s="1022"/>
      <c r="E5" s="1022"/>
      <c r="F5" s="1022"/>
      <c r="G5" s="1022"/>
      <c r="H5" s="1022"/>
      <c r="I5" s="1022"/>
      <c r="J5" s="1022"/>
      <c r="K5" s="1022"/>
      <c r="L5" s="1022"/>
      <c r="M5" s="1022"/>
      <c r="N5" s="1022"/>
      <c r="O5" s="1022"/>
      <c r="P5" s="1023"/>
      <c r="Q5" s="1027" t="s">
        <v>346</v>
      </c>
      <c r="R5" s="1028"/>
      <c r="S5" s="1028"/>
      <c r="T5" s="1028"/>
      <c r="U5" s="1029"/>
      <c r="V5" s="1027" t="s">
        <v>347</v>
      </c>
      <c r="W5" s="1028"/>
      <c r="X5" s="1028"/>
      <c r="Y5" s="1028"/>
      <c r="Z5" s="1029"/>
      <c r="AA5" s="1027" t="s">
        <v>348</v>
      </c>
      <c r="AB5" s="1028"/>
      <c r="AC5" s="1028"/>
      <c r="AD5" s="1028"/>
      <c r="AE5" s="1028"/>
      <c r="AF5" s="1139" t="s">
        <v>349</v>
      </c>
      <c r="AG5" s="1028"/>
      <c r="AH5" s="1028"/>
      <c r="AI5" s="1028"/>
      <c r="AJ5" s="1043"/>
      <c r="AK5" s="1028" t="s">
        <v>350</v>
      </c>
      <c r="AL5" s="1028"/>
      <c r="AM5" s="1028"/>
      <c r="AN5" s="1028"/>
      <c r="AO5" s="1029"/>
      <c r="AP5" s="1027" t="s">
        <v>351</v>
      </c>
      <c r="AQ5" s="1028"/>
      <c r="AR5" s="1028"/>
      <c r="AS5" s="1028"/>
      <c r="AT5" s="1029"/>
      <c r="AU5" s="1027" t="s">
        <v>352</v>
      </c>
      <c r="AV5" s="1028"/>
      <c r="AW5" s="1028"/>
      <c r="AX5" s="1028"/>
      <c r="AY5" s="1043"/>
      <c r="AZ5" s="207"/>
      <c r="BA5" s="207"/>
      <c r="BB5" s="207"/>
      <c r="BC5" s="207"/>
      <c r="BD5" s="207"/>
      <c r="BE5" s="208"/>
      <c r="BF5" s="208"/>
      <c r="BG5" s="208"/>
      <c r="BH5" s="208"/>
      <c r="BI5" s="208"/>
      <c r="BJ5" s="208"/>
      <c r="BK5" s="208"/>
      <c r="BL5" s="208"/>
      <c r="BM5" s="208"/>
      <c r="BN5" s="208"/>
      <c r="BO5" s="208"/>
      <c r="BP5" s="208"/>
      <c r="BQ5" s="1021" t="s">
        <v>353</v>
      </c>
      <c r="BR5" s="1022"/>
      <c r="BS5" s="1022"/>
      <c r="BT5" s="1022"/>
      <c r="BU5" s="1022"/>
      <c r="BV5" s="1022"/>
      <c r="BW5" s="1022"/>
      <c r="BX5" s="1022"/>
      <c r="BY5" s="1022"/>
      <c r="BZ5" s="1022"/>
      <c r="CA5" s="1022"/>
      <c r="CB5" s="1022"/>
      <c r="CC5" s="1022"/>
      <c r="CD5" s="1022"/>
      <c r="CE5" s="1022"/>
      <c r="CF5" s="1022"/>
      <c r="CG5" s="1023"/>
      <c r="CH5" s="1027" t="s">
        <v>354</v>
      </c>
      <c r="CI5" s="1028"/>
      <c r="CJ5" s="1028"/>
      <c r="CK5" s="1028"/>
      <c r="CL5" s="1029"/>
      <c r="CM5" s="1027" t="s">
        <v>355</v>
      </c>
      <c r="CN5" s="1028"/>
      <c r="CO5" s="1028"/>
      <c r="CP5" s="1028"/>
      <c r="CQ5" s="1029"/>
      <c r="CR5" s="1027" t="s">
        <v>356</v>
      </c>
      <c r="CS5" s="1028"/>
      <c r="CT5" s="1028"/>
      <c r="CU5" s="1028"/>
      <c r="CV5" s="1029"/>
      <c r="CW5" s="1027" t="s">
        <v>357</v>
      </c>
      <c r="CX5" s="1028"/>
      <c r="CY5" s="1028"/>
      <c r="CZ5" s="1028"/>
      <c r="DA5" s="1029"/>
      <c r="DB5" s="1027" t="s">
        <v>358</v>
      </c>
      <c r="DC5" s="1028"/>
      <c r="DD5" s="1028"/>
      <c r="DE5" s="1028"/>
      <c r="DF5" s="1029"/>
      <c r="DG5" s="1124" t="s">
        <v>359</v>
      </c>
      <c r="DH5" s="1125"/>
      <c r="DI5" s="1125"/>
      <c r="DJ5" s="1125"/>
      <c r="DK5" s="1126"/>
      <c r="DL5" s="1124" t="s">
        <v>360</v>
      </c>
      <c r="DM5" s="1125"/>
      <c r="DN5" s="1125"/>
      <c r="DO5" s="1125"/>
      <c r="DP5" s="1126"/>
      <c r="DQ5" s="1027" t="s">
        <v>361</v>
      </c>
      <c r="DR5" s="1028"/>
      <c r="DS5" s="1028"/>
      <c r="DT5" s="1028"/>
      <c r="DU5" s="1029"/>
      <c r="DV5" s="1027" t="s">
        <v>352</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362</v>
      </c>
      <c r="C7" s="1077"/>
      <c r="D7" s="1077"/>
      <c r="E7" s="1077"/>
      <c r="F7" s="1077"/>
      <c r="G7" s="1077"/>
      <c r="H7" s="1077"/>
      <c r="I7" s="1077"/>
      <c r="J7" s="1077"/>
      <c r="K7" s="1077"/>
      <c r="L7" s="1077"/>
      <c r="M7" s="1077"/>
      <c r="N7" s="1077"/>
      <c r="O7" s="1077"/>
      <c r="P7" s="1078"/>
      <c r="Q7" s="1130">
        <v>35795</v>
      </c>
      <c r="R7" s="1131"/>
      <c r="S7" s="1131"/>
      <c r="T7" s="1131"/>
      <c r="U7" s="1131"/>
      <c r="V7" s="1131">
        <v>34198</v>
      </c>
      <c r="W7" s="1131"/>
      <c r="X7" s="1131"/>
      <c r="Y7" s="1131"/>
      <c r="Z7" s="1131"/>
      <c r="AA7" s="1131">
        <v>1597</v>
      </c>
      <c r="AB7" s="1131"/>
      <c r="AC7" s="1131"/>
      <c r="AD7" s="1131"/>
      <c r="AE7" s="1132"/>
      <c r="AF7" s="1133">
        <v>1518</v>
      </c>
      <c r="AG7" s="1134"/>
      <c r="AH7" s="1134"/>
      <c r="AI7" s="1134"/>
      <c r="AJ7" s="1135"/>
      <c r="AK7" s="1117">
        <v>0</v>
      </c>
      <c r="AL7" s="1118"/>
      <c r="AM7" s="1118"/>
      <c r="AN7" s="1118"/>
      <c r="AO7" s="1118"/>
      <c r="AP7" s="1118">
        <v>29512</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551</v>
      </c>
      <c r="BT7" s="1122"/>
      <c r="BU7" s="1122"/>
      <c r="BV7" s="1122"/>
      <c r="BW7" s="1122"/>
      <c r="BX7" s="1122"/>
      <c r="BY7" s="1122"/>
      <c r="BZ7" s="1122"/>
      <c r="CA7" s="1122"/>
      <c r="CB7" s="1122"/>
      <c r="CC7" s="1122"/>
      <c r="CD7" s="1122"/>
      <c r="CE7" s="1122"/>
      <c r="CF7" s="1122"/>
      <c r="CG7" s="1123"/>
      <c r="CH7" s="1114">
        <v>-3</v>
      </c>
      <c r="CI7" s="1115"/>
      <c r="CJ7" s="1115"/>
      <c r="CK7" s="1115"/>
      <c r="CL7" s="1116"/>
      <c r="CM7" s="1114">
        <v>471</v>
      </c>
      <c r="CN7" s="1115"/>
      <c r="CO7" s="1115"/>
      <c r="CP7" s="1115"/>
      <c r="CQ7" s="1116"/>
      <c r="CR7" s="1114">
        <v>3</v>
      </c>
      <c r="CS7" s="1115"/>
      <c r="CT7" s="1115"/>
      <c r="CU7" s="1115"/>
      <c r="CV7" s="1116"/>
      <c r="CW7" s="1114" t="s">
        <v>540</v>
      </c>
      <c r="CX7" s="1115"/>
      <c r="CY7" s="1115"/>
      <c r="CZ7" s="1115"/>
      <c r="DA7" s="1116"/>
      <c r="DB7" s="1114" t="s">
        <v>540</v>
      </c>
      <c r="DC7" s="1115"/>
      <c r="DD7" s="1115"/>
      <c r="DE7" s="1115"/>
      <c r="DF7" s="1116"/>
      <c r="DG7" s="1114">
        <v>430</v>
      </c>
      <c r="DH7" s="1115"/>
      <c r="DI7" s="1115"/>
      <c r="DJ7" s="1115"/>
      <c r="DK7" s="1116"/>
      <c r="DL7" s="1114" t="s">
        <v>540</v>
      </c>
      <c r="DM7" s="1115"/>
      <c r="DN7" s="1115"/>
      <c r="DO7" s="1115"/>
      <c r="DP7" s="1116"/>
      <c r="DQ7" s="1114" t="s">
        <v>540</v>
      </c>
      <c r="DR7" s="1115"/>
      <c r="DS7" s="1115"/>
      <c r="DT7" s="1115"/>
      <c r="DU7" s="1116"/>
      <c r="DV7" s="1141"/>
      <c r="DW7" s="1142"/>
      <c r="DX7" s="1142"/>
      <c r="DY7" s="1142"/>
      <c r="DZ7" s="1143"/>
      <c r="EA7" s="205"/>
    </row>
    <row r="8" spans="1:131" s="206" customFormat="1" ht="26.25" customHeight="1">
      <c r="A8" s="212">
        <v>2</v>
      </c>
      <c r="B8" s="1063" t="s">
        <v>363</v>
      </c>
      <c r="C8" s="1064"/>
      <c r="D8" s="1064"/>
      <c r="E8" s="1064"/>
      <c r="F8" s="1064"/>
      <c r="G8" s="1064"/>
      <c r="H8" s="1064"/>
      <c r="I8" s="1064"/>
      <c r="J8" s="1064"/>
      <c r="K8" s="1064"/>
      <c r="L8" s="1064"/>
      <c r="M8" s="1064"/>
      <c r="N8" s="1064"/>
      <c r="O8" s="1064"/>
      <c r="P8" s="1065"/>
      <c r="Q8" s="1069">
        <v>36</v>
      </c>
      <c r="R8" s="1070"/>
      <c r="S8" s="1070"/>
      <c r="T8" s="1070"/>
      <c r="U8" s="1070"/>
      <c r="V8" s="1070">
        <v>31</v>
      </c>
      <c r="W8" s="1070"/>
      <c r="X8" s="1070"/>
      <c r="Y8" s="1070"/>
      <c r="Z8" s="1070"/>
      <c r="AA8" s="1070">
        <v>5</v>
      </c>
      <c r="AB8" s="1070"/>
      <c r="AC8" s="1070"/>
      <c r="AD8" s="1070"/>
      <c r="AE8" s="1071"/>
      <c r="AF8" s="1045">
        <v>5</v>
      </c>
      <c r="AG8" s="1046"/>
      <c r="AH8" s="1046"/>
      <c r="AI8" s="1046"/>
      <c r="AJ8" s="1047"/>
      <c r="AK8" s="1112" t="s">
        <v>536</v>
      </c>
      <c r="AL8" s="1113"/>
      <c r="AM8" s="1113"/>
      <c r="AN8" s="1113"/>
      <c r="AO8" s="1113"/>
      <c r="AP8" s="1113">
        <v>11</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552</v>
      </c>
      <c r="BT8" s="1041"/>
      <c r="BU8" s="1041"/>
      <c r="BV8" s="1041"/>
      <c r="BW8" s="1041"/>
      <c r="BX8" s="1041"/>
      <c r="BY8" s="1041"/>
      <c r="BZ8" s="1041"/>
      <c r="CA8" s="1041"/>
      <c r="CB8" s="1041"/>
      <c r="CC8" s="1041"/>
      <c r="CD8" s="1041"/>
      <c r="CE8" s="1041"/>
      <c r="CF8" s="1041"/>
      <c r="CG8" s="1042"/>
      <c r="CH8" s="1015">
        <v>8</v>
      </c>
      <c r="CI8" s="1016"/>
      <c r="CJ8" s="1016"/>
      <c r="CK8" s="1016"/>
      <c r="CL8" s="1017"/>
      <c r="CM8" s="1015">
        <v>41</v>
      </c>
      <c r="CN8" s="1016"/>
      <c r="CO8" s="1016"/>
      <c r="CP8" s="1016"/>
      <c r="CQ8" s="1017"/>
      <c r="CR8" s="1015">
        <v>20</v>
      </c>
      <c r="CS8" s="1016"/>
      <c r="CT8" s="1016"/>
      <c r="CU8" s="1016"/>
      <c r="CV8" s="1017"/>
      <c r="CW8" s="1015" t="s">
        <v>540</v>
      </c>
      <c r="CX8" s="1016"/>
      <c r="CY8" s="1016"/>
      <c r="CZ8" s="1016"/>
      <c r="DA8" s="1017"/>
      <c r="DB8" s="1015" t="s">
        <v>540</v>
      </c>
      <c r="DC8" s="1016"/>
      <c r="DD8" s="1016"/>
      <c r="DE8" s="1016"/>
      <c r="DF8" s="1017"/>
      <c r="DG8" s="1015" t="s">
        <v>540</v>
      </c>
      <c r="DH8" s="1016"/>
      <c r="DI8" s="1016"/>
      <c r="DJ8" s="1016"/>
      <c r="DK8" s="1017"/>
      <c r="DL8" s="1015" t="s">
        <v>540</v>
      </c>
      <c r="DM8" s="1016"/>
      <c r="DN8" s="1016"/>
      <c r="DO8" s="1016"/>
      <c r="DP8" s="1017"/>
      <c r="DQ8" s="1015" t="s">
        <v>540</v>
      </c>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553</v>
      </c>
      <c r="BT9" s="1041"/>
      <c r="BU9" s="1041"/>
      <c r="BV9" s="1041"/>
      <c r="BW9" s="1041"/>
      <c r="BX9" s="1041"/>
      <c r="BY9" s="1041"/>
      <c r="BZ9" s="1041"/>
      <c r="CA9" s="1041"/>
      <c r="CB9" s="1041"/>
      <c r="CC9" s="1041"/>
      <c r="CD9" s="1041"/>
      <c r="CE9" s="1041"/>
      <c r="CF9" s="1041"/>
      <c r="CG9" s="1042"/>
      <c r="CH9" s="1015">
        <v>1</v>
      </c>
      <c r="CI9" s="1016"/>
      <c r="CJ9" s="1016"/>
      <c r="CK9" s="1016"/>
      <c r="CL9" s="1017"/>
      <c r="CM9" s="1015">
        <v>42</v>
      </c>
      <c r="CN9" s="1016"/>
      <c r="CO9" s="1016"/>
      <c r="CP9" s="1016"/>
      <c r="CQ9" s="1017"/>
      <c r="CR9" s="1015">
        <v>10</v>
      </c>
      <c r="CS9" s="1016"/>
      <c r="CT9" s="1016"/>
      <c r="CU9" s="1016"/>
      <c r="CV9" s="1017"/>
      <c r="CW9" s="1015" t="s">
        <v>540</v>
      </c>
      <c r="CX9" s="1016"/>
      <c r="CY9" s="1016"/>
      <c r="CZ9" s="1016"/>
      <c r="DA9" s="1017"/>
      <c r="DB9" s="1015" t="s">
        <v>540</v>
      </c>
      <c r="DC9" s="1016"/>
      <c r="DD9" s="1016"/>
      <c r="DE9" s="1016"/>
      <c r="DF9" s="1017"/>
      <c r="DG9" s="1015" t="s">
        <v>540</v>
      </c>
      <c r="DH9" s="1016"/>
      <c r="DI9" s="1016"/>
      <c r="DJ9" s="1016"/>
      <c r="DK9" s="1017"/>
      <c r="DL9" s="1015" t="s">
        <v>540</v>
      </c>
      <c r="DM9" s="1016"/>
      <c r="DN9" s="1016"/>
      <c r="DO9" s="1016"/>
      <c r="DP9" s="1017"/>
      <c r="DQ9" s="1015" t="s">
        <v>540</v>
      </c>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364</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365</v>
      </c>
      <c r="B23" s="970" t="s">
        <v>366</v>
      </c>
      <c r="C23" s="971"/>
      <c r="D23" s="971"/>
      <c r="E23" s="971"/>
      <c r="F23" s="971"/>
      <c r="G23" s="971"/>
      <c r="H23" s="971"/>
      <c r="I23" s="971"/>
      <c r="J23" s="971"/>
      <c r="K23" s="971"/>
      <c r="L23" s="971"/>
      <c r="M23" s="971"/>
      <c r="N23" s="971"/>
      <c r="O23" s="971"/>
      <c r="P23" s="972"/>
      <c r="Q23" s="1094">
        <v>35831</v>
      </c>
      <c r="R23" s="1095"/>
      <c r="S23" s="1095"/>
      <c r="T23" s="1095"/>
      <c r="U23" s="1095"/>
      <c r="V23" s="1095">
        <v>34229</v>
      </c>
      <c r="W23" s="1095"/>
      <c r="X23" s="1095"/>
      <c r="Y23" s="1095"/>
      <c r="Z23" s="1095"/>
      <c r="AA23" s="1095">
        <v>1602</v>
      </c>
      <c r="AB23" s="1095"/>
      <c r="AC23" s="1095"/>
      <c r="AD23" s="1095"/>
      <c r="AE23" s="1096"/>
      <c r="AF23" s="1097">
        <v>1524</v>
      </c>
      <c r="AG23" s="1095"/>
      <c r="AH23" s="1095"/>
      <c r="AI23" s="1095"/>
      <c r="AJ23" s="1098"/>
      <c r="AK23" s="1099"/>
      <c r="AL23" s="1100"/>
      <c r="AM23" s="1100"/>
      <c r="AN23" s="1100"/>
      <c r="AO23" s="1100"/>
      <c r="AP23" s="1095">
        <v>29523</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345</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5" t="s">
        <v>372</v>
      </c>
      <c r="AG26" s="1034"/>
      <c r="AH26" s="1034"/>
      <c r="AI26" s="1034"/>
      <c r="AJ26" s="1086"/>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352</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377</v>
      </c>
      <c r="C28" s="1077"/>
      <c r="D28" s="1077"/>
      <c r="E28" s="1077"/>
      <c r="F28" s="1077"/>
      <c r="G28" s="1077"/>
      <c r="H28" s="1077"/>
      <c r="I28" s="1077"/>
      <c r="J28" s="1077"/>
      <c r="K28" s="1077"/>
      <c r="L28" s="1077"/>
      <c r="M28" s="1077"/>
      <c r="N28" s="1077"/>
      <c r="O28" s="1077"/>
      <c r="P28" s="1078"/>
      <c r="Q28" s="1079">
        <v>15641</v>
      </c>
      <c r="R28" s="1080"/>
      <c r="S28" s="1080"/>
      <c r="T28" s="1080"/>
      <c r="U28" s="1080"/>
      <c r="V28" s="1080">
        <v>15618</v>
      </c>
      <c r="W28" s="1080"/>
      <c r="X28" s="1080"/>
      <c r="Y28" s="1080"/>
      <c r="Z28" s="1080"/>
      <c r="AA28" s="1080">
        <v>23</v>
      </c>
      <c r="AB28" s="1080"/>
      <c r="AC28" s="1080"/>
      <c r="AD28" s="1080"/>
      <c r="AE28" s="1081"/>
      <c r="AF28" s="1082">
        <v>23</v>
      </c>
      <c r="AG28" s="1080"/>
      <c r="AH28" s="1080"/>
      <c r="AI28" s="1080"/>
      <c r="AJ28" s="1083"/>
      <c r="AK28" s="1084">
        <v>1671</v>
      </c>
      <c r="AL28" s="1072"/>
      <c r="AM28" s="1072"/>
      <c r="AN28" s="1072"/>
      <c r="AO28" s="1072"/>
      <c r="AP28" s="1072" t="s">
        <v>537</v>
      </c>
      <c r="AQ28" s="1072"/>
      <c r="AR28" s="1072"/>
      <c r="AS28" s="1072"/>
      <c r="AT28" s="1072"/>
      <c r="AU28" s="1072" t="s">
        <v>537</v>
      </c>
      <c r="AV28" s="1072"/>
      <c r="AW28" s="1072"/>
      <c r="AX28" s="1072"/>
      <c r="AY28" s="1072"/>
      <c r="AZ28" s="1073" t="s">
        <v>537</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378</v>
      </c>
      <c r="C29" s="1064"/>
      <c r="D29" s="1064"/>
      <c r="E29" s="1064"/>
      <c r="F29" s="1064"/>
      <c r="G29" s="1064"/>
      <c r="H29" s="1064"/>
      <c r="I29" s="1064"/>
      <c r="J29" s="1064"/>
      <c r="K29" s="1064"/>
      <c r="L29" s="1064"/>
      <c r="M29" s="1064"/>
      <c r="N29" s="1064"/>
      <c r="O29" s="1064"/>
      <c r="P29" s="1065"/>
      <c r="Q29" s="1069">
        <v>7797</v>
      </c>
      <c r="R29" s="1070"/>
      <c r="S29" s="1070"/>
      <c r="T29" s="1070"/>
      <c r="U29" s="1070"/>
      <c r="V29" s="1070">
        <v>7574</v>
      </c>
      <c r="W29" s="1070"/>
      <c r="X29" s="1070"/>
      <c r="Y29" s="1070"/>
      <c r="Z29" s="1070"/>
      <c r="AA29" s="1070">
        <v>223</v>
      </c>
      <c r="AB29" s="1070"/>
      <c r="AC29" s="1070"/>
      <c r="AD29" s="1070"/>
      <c r="AE29" s="1071"/>
      <c r="AF29" s="1045">
        <v>223</v>
      </c>
      <c r="AG29" s="1046"/>
      <c r="AH29" s="1046"/>
      <c r="AI29" s="1046"/>
      <c r="AJ29" s="1047"/>
      <c r="AK29" s="1006">
        <v>1141</v>
      </c>
      <c r="AL29" s="997"/>
      <c r="AM29" s="997"/>
      <c r="AN29" s="997"/>
      <c r="AO29" s="997"/>
      <c r="AP29" s="997" t="s">
        <v>537</v>
      </c>
      <c r="AQ29" s="997"/>
      <c r="AR29" s="997"/>
      <c r="AS29" s="997"/>
      <c r="AT29" s="997"/>
      <c r="AU29" s="997" t="s">
        <v>537</v>
      </c>
      <c r="AV29" s="997"/>
      <c r="AW29" s="997"/>
      <c r="AX29" s="997"/>
      <c r="AY29" s="997"/>
      <c r="AZ29" s="1068" t="s">
        <v>537</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379</v>
      </c>
      <c r="C30" s="1064"/>
      <c r="D30" s="1064"/>
      <c r="E30" s="1064"/>
      <c r="F30" s="1064"/>
      <c r="G30" s="1064"/>
      <c r="H30" s="1064"/>
      <c r="I30" s="1064"/>
      <c r="J30" s="1064"/>
      <c r="K30" s="1064"/>
      <c r="L30" s="1064"/>
      <c r="M30" s="1064"/>
      <c r="N30" s="1064"/>
      <c r="O30" s="1064"/>
      <c r="P30" s="1065"/>
      <c r="Q30" s="1069">
        <v>1128</v>
      </c>
      <c r="R30" s="1070"/>
      <c r="S30" s="1070"/>
      <c r="T30" s="1070"/>
      <c r="U30" s="1070"/>
      <c r="V30" s="1070">
        <v>1100</v>
      </c>
      <c r="W30" s="1070"/>
      <c r="X30" s="1070"/>
      <c r="Y30" s="1070"/>
      <c r="Z30" s="1070"/>
      <c r="AA30" s="1070">
        <v>28</v>
      </c>
      <c r="AB30" s="1070"/>
      <c r="AC30" s="1070"/>
      <c r="AD30" s="1070"/>
      <c r="AE30" s="1071"/>
      <c r="AF30" s="1045">
        <v>28</v>
      </c>
      <c r="AG30" s="1046"/>
      <c r="AH30" s="1046"/>
      <c r="AI30" s="1046"/>
      <c r="AJ30" s="1047"/>
      <c r="AK30" s="1006">
        <v>1424</v>
      </c>
      <c r="AL30" s="997"/>
      <c r="AM30" s="997"/>
      <c r="AN30" s="997"/>
      <c r="AO30" s="997"/>
      <c r="AP30" s="997" t="s">
        <v>537</v>
      </c>
      <c r="AQ30" s="997"/>
      <c r="AR30" s="997"/>
      <c r="AS30" s="997"/>
      <c r="AT30" s="997"/>
      <c r="AU30" s="997" t="s">
        <v>537</v>
      </c>
      <c r="AV30" s="997"/>
      <c r="AW30" s="997"/>
      <c r="AX30" s="997"/>
      <c r="AY30" s="997"/>
      <c r="AZ30" s="1068" t="s">
        <v>538</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380</v>
      </c>
      <c r="C31" s="1064"/>
      <c r="D31" s="1064"/>
      <c r="E31" s="1064"/>
      <c r="F31" s="1064"/>
      <c r="G31" s="1064"/>
      <c r="H31" s="1064"/>
      <c r="I31" s="1064"/>
      <c r="J31" s="1064"/>
      <c r="K31" s="1064"/>
      <c r="L31" s="1064"/>
      <c r="M31" s="1064"/>
      <c r="N31" s="1064"/>
      <c r="O31" s="1064"/>
      <c r="P31" s="1065"/>
      <c r="Q31" s="1069">
        <v>1585</v>
      </c>
      <c r="R31" s="1070"/>
      <c r="S31" s="1070"/>
      <c r="T31" s="1070"/>
      <c r="U31" s="1070"/>
      <c r="V31" s="1070">
        <v>1430</v>
      </c>
      <c r="W31" s="1070"/>
      <c r="X31" s="1070"/>
      <c r="Y31" s="1070"/>
      <c r="Z31" s="1070"/>
      <c r="AA31" s="1070">
        <v>155</v>
      </c>
      <c r="AB31" s="1070"/>
      <c r="AC31" s="1070"/>
      <c r="AD31" s="1070"/>
      <c r="AE31" s="1071"/>
      <c r="AF31" s="1045">
        <v>2008</v>
      </c>
      <c r="AG31" s="1046"/>
      <c r="AH31" s="1046"/>
      <c r="AI31" s="1046"/>
      <c r="AJ31" s="1047"/>
      <c r="AK31" s="1006">
        <v>172</v>
      </c>
      <c r="AL31" s="997"/>
      <c r="AM31" s="997"/>
      <c r="AN31" s="997"/>
      <c r="AO31" s="997"/>
      <c r="AP31" s="997">
        <v>3939</v>
      </c>
      <c r="AQ31" s="997"/>
      <c r="AR31" s="997"/>
      <c r="AS31" s="997"/>
      <c r="AT31" s="997"/>
      <c r="AU31" s="997">
        <v>934</v>
      </c>
      <c r="AV31" s="997"/>
      <c r="AW31" s="997"/>
      <c r="AX31" s="997"/>
      <c r="AY31" s="997"/>
      <c r="AZ31" s="1068" t="s">
        <v>537</v>
      </c>
      <c r="BA31" s="1068"/>
      <c r="BB31" s="1068"/>
      <c r="BC31" s="1068"/>
      <c r="BD31" s="1068"/>
      <c r="BE31" s="1058" t="s">
        <v>381</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382</v>
      </c>
      <c r="C32" s="1064"/>
      <c r="D32" s="1064"/>
      <c r="E32" s="1064"/>
      <c r="F32" s="1064"/>
      <c r="G32" s="1064"/>
      <c r="H32" s="1064"/>
      <c r="I32" s="1064"/>
      <c r="J32" s="1064"/>
      <c r="K32" s="1064"/>
      <c r="L32" s="1064"/>
      <c r="M32" s="1064"/>
      <c r="N32" s="1064"/>
      <c r="O32" s="1064"/>
      <c r="P32" s="1065"/>
      <c r="Q32" s="1069">
        <v>2335</v>
      </c>
      <c r="R32" s="1070"/>
      <c r="S32" s="1070"/>
      <c r="T32" s="1070"/>
      <c r="U32" s="1070"/>
      <c r="V32" s="1070">
        <v>2022</v>
      </c>
      <c r="W32" s="1070"/>
      <c r="X32" s="1070"/>
      <c r="Y32" s="1070"/>
      <c r="Z32" s="1070"/>
      <c r="AA32" s="1070">
        <v>313</v>
      </c>
      <c r="AB32" s="1070"/>
      <c r="AC32" s="1070"/>
      <c r="AD32" s="1070"/>
      <c r="AE32" s="1071"/>
      <c r="AF32" s="1045">
        <v>1749</v>
      </c>
      <c r="AG32" s="1046"/>
      <c r="AH32" s="1046"/>
      <c r="AI32" s="1046"/>
      <c r="AJ32" s="1047"/>
      <c r="AK32" s="1006">
        <v>962</v>
      </c>
      <c r="AL32" s="997"/>
      <c r="AM32" s="997"/>
      <c r="AN32" s="997"/>
      <c r="AO32" s="997"/>
      <c r="AP32" s="997">
        <v>17335</v>
      </c>
      <c r="AQ32" s="997"/>
      <c r="AR32" s="997"/>
      <c r="AS32" s="997"/>
      <c r="AT32" s="997"/>
      <c r="AU32" s="997">
        <v>10626</v>
      </c>
      <c r="AV32" s="997"/>
      <c r="AW32" s="997"/>
      <c r="AX32" s="997"/>
      <c r="AY32" s="997"/>
      <c r="AZ32" s="1068" t="s">
        <v>538</v>
      </c>
      <c r="BA32" s="1068"/>
      <c r="BB32" s="1068"/>
      <c r="BC32" s="1068"/>
      <c r="BD32" s="1068"/>
      <c r="BE32" s="1058" t="s">
        <v>381</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383</v>
      </c>
      <c r="C33" s="1064"/>
      <c r="D33" s="1064"/>
      <c r="E33" s="1064"/>
      <c r="F33" s="1064"/>
      <c r="G33" s="1064"/>
      <c r="H33" s="1064"/>
      <c r="I33" s="1064"/>
      <c r="J33" s="1064"/>
      <c r="K33" s="1064"/>
      <c r="L33" s="1064"/>
      <c r="M33" s="1064"/>
      <c r="N33" s="1064"/>
      <c r="O33" s="1064"/>
      <c r="P33" s="1065"/>
      <c r="Q33" s="1069">
        <v>253</v>
      </c>
      <c r="R33" s="1070"/>
      <c r="S33" s="1070"/>
      <c r="T33" s="1070"/>
      <c r="U33" s="1070"/>
      <c r="V33" s="1070">
        <v>252</v>
      </c>
      <c r="W33" s="1070"/>
      <c r="X33" s="1070"/>
      <c r="Y33" s="1070"/>
      <c r="Z33" s="1070"/>
      <c r="AA33" s="1070">
        <v>1</v>
      </c>
      <c r="AB33" s="1070"/>
      <c r="AC33" s="1070"/>
      <c r="AD33" s="1070"/>
      <c r="AE33" s="1071"/>
      <c r="AF33" s="1045">
        <v>1</v>
      </c>
      <c r="AG33" s="1046"/>
      <c r="AH33" s="1046"/>
      <c r="AI33" s="1046"/>
      <c r="AJ33" s="1047"/>
      <c r="AK33" s="1006"/>
      <c r="AL33" s="997"/>
      <c r="AM33" s="997"/>
      <c r="AN33" s="997"/>
      <c r="AO33" s="997"/>
      <c r="AP33" s="997">
        <v>168</v>
      </c>
      <c r="AQ33" s="997"/>
      <c r="AR33" s="997"/>
      <c r="AS33" s="997"/>
      <c r="AT33" s="997"/>
      <c r="AU33" s="997" t="s">
        <v>537</v>
      </c>
      <c r="AV33" s="997"/>
      <c r="AW33" s="997"/>
      <c r="AX33" s="997"/>
      <c r="AY33" s="997"/>
      <c r="AZ33" s="1068" t="s">
        <v>538</v>
      </c>
      <c r="BA33" s="1068"/>
      <c r="BB33" s="1068"/>
      <c r="BC33" s="1068"/>
      <c r="BD33" s="1068"/>
      <c r="BE33" s="1058" t="s">
        <v>384</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385</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365</v>
      </c>
      <c r="B63" s="970" t="s">
        <v>386</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4033</v>
      </c>
      <c r="AG63" s="985"/>
      <c r="AH63" s="985"/>
      <c r="AI63" s="985"/>
      <c r="AJ63" s="1056"/>
      <c r="AK63" s="1057"/>
      <c r="AL63" s="989"/>
      <c r="AM63" s="989"/>
      <c r="AN63" s="989"/>
      <c r="AO63" s="989"/>
      <c r="AP63" s="985">
        <v>21442</v>
      </c>
      <c r="AQ63" s="985"/>
      <c r="AR63" s="985"/>
      <c r="AS63" s="985"/>
      <c r="AT63" s="985"/>
      <c r="AU63" s="985">
        <v>11560</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388</v>
      </c>
      <c r="B66" s="1022"/>
      <c r="C66" s="1022"/>
      <c r="D66" s="1022"/>
      <c r="E66" s="1022"/>
      <c r="F66" s="1022"/>
      <c r="G66" s="1022"/>
      <c r="H66" s="1022"/>
      <c r="I66" s="1022"/>
      <c r="J66" s="1022"/>
      <c r="K66" s="1022"/>
      <c r="L66" s="1022"/>
      <c r="M66" s="1022"/>
      <c r="N66" s="1022"/>
      <c r="O66" s="1022"/>
      <c r="P66" s="1023"/>
      <c r="Q66" s="1027" t="s">
        <v>369</v>
      </c>
      <c r="R66" s="1028"/>
      <c r="S66" s="1028"/>
      <c r="T66" s="1028"/>
      <c r="U66" s="1029"/>
      <c r="V66" s="1027" t="s">
        <v>370</v>
      </c>
      <c r="W66" s="1028"/>
      <c r="X66" s="1028"/>
      <c r="Y66" s="1028"/>
      <c r="Z66" s="1029"/>
      <c r="AA66" s="1027" t="s">
        <v>371</v>
      </c>
      <c r="AB66" s="1028"/>
      <c r="AC66" s="1028"/>
      <c r="AD66" s="1028"/>
      <c r="AE66" s="1029"/>
      <c r="AF66" s="1033" t="s">
        <v>372</v>
      </c>
      <c r="AG66" s="1034"/>
      <c r="AH66" s="1034"/>
      <c r="AI66" s="1034"/>
      <c r="AJ66" s="1035"/>
      <c r="AK66" s="1027" t="s">
        <v>373</v>
      </c>
      <c r="AL66" s="1022"/>
      <c r="AM66" s="1022"/>
      <c r="AN66" s="1022"/>
      <c r="AO66" s="1023"/>
      <c r="AP66" s="1027" t="s">
        <v>374</v>
      </c>
      <c r="AQ66" s="1028"/>
      <c r="AR66" s="1028"/>
      <c r="AS66" s="1028"/>
      <c r="AT66" s="1029"/>
      <c r="AU66" s="1027" t="s">
        <v>389</v>
      </c>
      <c r="AV66" s="1028"/>
      <c r="AW66" s="1028"/>
      <c r="AX66" s="1028"/>
      <c r="AY66" s="1029"/>
      <c r="AZ66" s="1027" t="s">
        <v>352</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539</v>
      </c>
      <c r="C68" s="1012"/>
      <c r="D68" s="1012"/>
      <c r="E68" s="1012"/>
      <c r="F68" s="1012"/>
      <c r="G68" s="1012"/>
      <c r="H68" s="1012"/>
      <c r="I68" s="1012"/>
      <c r="J68" s="1012"/>
      <c r="K68" s="1012"/>
      <c r="L68" s="1012"/>
      <c r="M68" s="1012"/>
      <c r="N68" s="1012"/>
      <c r="O68" s="1012"/>
      <c r="P68" s="1013"/>
      <c r="Q68" s="1014">
        <v>100</v>
      </c>
      <c r="R68" s="1008"/>
      <c r="S68" s="1008"/>
      <c r="T68" s="1008"/>
      <c r="U68" s="1008"/>
      <c r="V68" s="1008">
        <v>99</v>
      </c>
      <c r="W68" s="1008"/>
      <c r="X68" s="1008"/>
      <c r="Y68" s="1008"/>
      <c r="Z68" s="1008"/>
      <c r="AA68" s="1008">
        <v>0</v>
      </c>
      <c r="AB68" s="1008"/>
      <c r="AC68" s="1008"/>
      <c r="AD68" s="1008"/>
      <c r="AE68" s="1008"/>
      <c r="AF68" s="1008">
        <v>0</v>
      </c>
      <c r="AG68" s="1008"/>
      <c r="AH68" s="1008"/>
      <c r="AI68" s="1008"/>
      <c r="AJ68" s="1008"/>
      <c r="AK68" s="1008">
        <v>2</v>
      </c>
      <c r="AL68" s="1008"/>
      <c r="AM68" s="1008"/>
      <c r="AN68" s="1008"/>
      <c r="AO68" s="1008"/>
      <c r="AP68" s="1008" t="s">
        <v>540</v>
      </c>
      <c r="AQ68" s="1008"/>
      <c r="AR68" s="1008"/>
      <c r="AS68" s="1008"/>
      <c r="AT68" s="1008"/>
      <c r="AU68" s="1008" t="s">
        <v>540</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541</v>
      </c>
      <c r="C69" s="1001"/>
      <c r="D69" s="1001"/>
      <c r="E69" s="1001"/>
      <c r="F69" s="1001"/>
      <c r="G69" s="1001"/>
      <c r="H69" s="1001"/>
      <c r="I69" s="1001"/>
      <c r="J69" s="1001"/>
      <c r="K69" s="1001"/>
      <c r="L69" s="1001"/>
      <c r="M69" s="1001"/>
      <c r="N69" s="1001"/>
      <c r="O69" s="1001"/>
      <c r="P69" s="1002"/>
      <c r="Q69" s="1003">
        <v>11632</v>
      </c>
      <c r="R69" s="997"/>
      <c r="S69" s="997"/>
      <c r="T69" s="997"/>
      <c r="U69" s="997"/>
      <c r="V69" s="997">
        <v>11127</v>
      </c>
      <c r="W69" s="997"/>
      <c r="X69" s="997"/>
      <c r="Y69" s="997"/>
      <c r="Z69" s="997"/>
      <c r="AA69" s="997">
        <v>505</v>
      </c>
      <c r="AB69" s="997"/>
      <c r="AC69" s="997"/>
      <c r="AD69" s="997"/>
      <c r="AE69" s="997"/>
      <c r="AF69" s="997">
        <v>505</v>
      </c>
      <c r="AG69" s="997"/>
      <c r="AH69" s="997"/>
      <c r="AI69" s="997"/>
      <c r="AJ69" s="997"/>
      <c r="AK69" s="997" t="s">
        <v>540</v>
      </c>
      <c r="AL69" s="997"/>
      <c r="AM69" s="997"/>
      <c r="AN69" s="997"/>
      <c r="AO69" s="997"/>
      <c r="AP69" s="997" t="s">
        <v>540</v>
      </c>
      <c r="AQ69" s="997"/>
      <c r="AR69" s="997"/>
      <c r="AS69" s="997"/>
      <c r="AT69" s="997"/>
      <c r="AU69" s="997" t="s">
        <v>540</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542</v>
      </c>
      <c r="C70" s="1001"/>
      <c r="D70" s="1001"/>
      <c r="E70" s="1001"/>
      <c r="F70" s="1001"/>
      <c r="G70" s="1001"/>
      <c r="H70" s="1001"/>
      <c r="I70" s="1001"/>
      <c r="J70" s="1001"/>
      <c r="K70" s="1001"/>
      <c r="L70" s="1001"/>
      <c r="M70" s="1001"/>
      <c r="N70" s="1001"/>
      <c r="O70" s="1001"/>
      <c r="P70" s="1002"/>
      <c r="Q70" s="1003">
        <v>68</v>
      </c>
      <c r="R70" s="997"/>
      <c r="S70" s="997"/>
      <c r="T70" s="997"/>
      <c r="U70" s="997"/>
      <c r="V70" s="997">
        <v>68</v>
      </c>
      <c r="W70" s="997"/>
      <c r="X70" s="997"/>
      <c r="Y70" s="997"/>
      <c r="Z70" s="997"/>
      <c r="AA70" s="997" t="s">
        <v>540</v>
      </c>
      <c r="AB70" s="997"/>
      <c r="AC70" s="997"/>
      <c r="AD70" s="997"/>
      <c r="AE70" s="997"/>
      <c r="AF70" s="997" t="s">
        <v>540</v>
      </c>
      <c r="AG70" s="997"/>
      <c r="AH70" s="997"/>
      <c r="AI70" s="997"/>
      <c r="AJ70" s="997"/>
      <c r="AK70" s="997" t="s">
        <v>540</v>
      </c>
      <c r="AL70" s="997"/>
      <c r="AM70" s="997"/>
      <c r="AN70" s="997"/>
      <c r="AO70" s="997"/>
      <c r="AP70" s="997" t="s">
        <v>540</v>
      </c>
      <c r="AQ70" s="997"/>
      <c r="AR70" s="997"/>
      <c r="AS70" s="997"/>
      <c r="AT70" s="997"/>
      <c r="AU70" s="997" t="s">
        <v>540</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543</v>
      </c>
      <c r="C71" s="1001"/>
      <c r="D71" s="1001"/>
      <c r="E71" s="1001"/>
      <c r="F71" s="1001"/>
      <c r="G71" s="1001"/>
      <c r="H71" s="1001"/>
      <c r="I71" s="1001"/>
      <c r="J71" s="1001"/>
      <c r="K71" s="1001"/>
      <c r="L71" s="1001"/>
      <c r="M71" s="1001"/>
      <c r="N71" s="1001"/>
      <c r="O71" s="1001"/>
      <c r="P71" s="1002"/>
      <c r="Q71" s="1003">
        <v>183</v>
      </c>
      <c r="R71" s="997"/>
      <c r="S71" s="997"/>
      <c r="T71" s="997"/>
      <c r="U71" s="997"/>
      <c r="V71" s="997">
        <v>171</v>
      </c>
      <c r="W71" s="997"/>
      <c r="X71" s="997"/>
      <c r="Y71" s="997"/>
      <c r="Z71" s="997"/>
      <c r="AA71" s="997">
        <v>12</v>
      </c>
      <c r="AB71" s="997"/>
      <c r="AC71" s="997"/>
      <c r="AD71" s="997"/>
      <c r="AE71" s="997"/>
      <c r="AF71" s="997">
        <v>12</v>
      </c>
      <c r="AG71" s="997"/>
      <c r="AH71" s="997"/>
      <c r="AI71" s="997"/>
      <c r="AJ71" s="997"/>
      <c r="AK71" s="997" t="s">
        <v>540</v>
      </c>
      <c r="AL71" s="997"/>
      <c r="AM71" s="997"/>
      <c r="AN71" s="997"/>
      <c r="AO71" s="997"/>
      <c r="AP71" s="997" t="s">
        <v>540</v>
      </c>
      <c r="AQ71" s="997"/>
      <c r="AR71" s="997"/>
      <c r="AS71" s="997"/>
      <c r="AT71" s="997"/>
      <c r="AU71" s="997" t="s">
        <v>540</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544</v>
      </c>
      <c r="C72" s="1001"/>
      <c r="D72" s="1001"/>
      <c r="E72" s="1001"/>
      <c r="F72" s="1001"/>
      <c r="G72" s="1001"/>
      <c r="H72" s="1001"/>
      <c r="I72" s="1001"/>
      <c r="J72" s="1001"/>
      <c r="K72" s="1001"/>
      <c r="L72" s="1001"/>
      <c r="M72" s="1001"/>
      <c r="N72" s="1001"/>
      <c r="O72" s="1001"/>
      <c r="P72" s="1002"/>
      <c r="Q72" s="1003">
        <v>65</v>
      </c>
      <c r="R72" s="997"/>
      <c r="S72" s="997"/>
      <c r="T72" s="997"/>
      <c r="U72" s="997"/>
      <c r="V72" s="997">
        <v>65</v>
      </c>
      <c r="W72" s="997"/>
      <c r="X72" s="997"/>
      <c r="Y72" s="997"/>
      <c r="Z72" s="997"/>
      <c r="AA72" s="997" t="s">
        <v>540</v>
      </c>
      <c r="AB72" s="997"/>
      <c r="AC72" s="997"/>
      <c r="AD72" s="997"/>
      <c r="AE72" s="997"/>
      <c r="AF72" s="997" t="s">
        <v>540</v>
      </c>
      <c r="AG72" s="997"/>
      <c r="AH72" s="997"/>
      <c r="AI72" s="997"/>
      <c r="AJ72" s="997"/>
      <c r="AK72" s="997" t="s">
        <v>540</v>
      </c>
      <c r="AL72" s="997"/>
      <c r="AM72" s="997"/>
      <c r="AN72" s="997"/>
      <c r="AO72" s="997"/>
      <c r="AP72" s="997" t="s">
        <v>540</v>
      </c>
      <c r="AQ72" s="997"/>
      <c r="AR72" s="997"/>
      <c r="AS72" s="997"/>
      <c r="AT72" s="997"/>
      <c r="AU72" s="997" t="s">
        <v>540</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545</v>
      </c>
      <c r="C73" s="1001"/>
      <c r="D73" s="1001"/>
      <c r="E73" s="1001"/>
      <c r="F73" s="1001"/>
      <c r="G73" s="1001"/>
      <c r="H73" s="1001"/>
      <c r="I73" s="1001"/>
      <c r="J73" s="1001"/>
      <c r="K73" s="1001"/>
      <c r="L73" s="1001"/>
      <c r="M73" s="1001"/>
      <c r="N73" s="1001"/>
      <c r="O73" s="1001"/>
      <c r="P73" s="1002"/>
      <c r="Q73" s="1003">
        <v>212</v>
      </c>
      <c r="R73" s="997"/>
      <c r="S73" s="997"/>
      <c r="T73" s="997"/>
      <c r="U73" s="997"/>
      <c r="V73" s="997">
        <v>205</v>
      </c>
      <c r="W73" s="997"/>
      <c r="X73" s="997"/>
      <c r="Y73" s="997"/>
      <c r="Z73" s="997"/>
      <c r="AA73" s="997">
        <v>7</v>
      </c>
      <c r="AB73" s="997"/>
      <c r="AC73" s="997"/>
      <c r="AD73" s="997"/>
      <c r="AE73" s="997"/>
      <c r="AF73" s="997">
        <v>7</v>
      </c>
      <c r="AG73" s="997"/>
      <c r="AH73" s="997"/>
      <c r="AI73" s="997"/>
      <c r="AJ73" s="997"/>
      <c r="AK73" s="997">
        <v>109</v>
      </c>
      <c r="AL73" s="997"/>
      <c r="AM73" s="997"/>
      <c r="AN73" s="997"/>
      <c r="AO73" s="997"/>
      <c r="AP73" s="997" t="s">
        <v>540</v>
      </c>
      <c r="AQ73" s="997"/>
      <c r="AR73" s="997"/>
      <c r="AS73" s="997"/>
      <c r="AT73" s="997"/>
      <c r="AU73" s="997" t="s">
        <v>540</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546</v>
      </c>
      <c r="C74" s="1001"/>
      <c r="D74" s="1001"/>
      <c r="E74" s="1001"/>
      <c r="F74" s="1001"/>
      <c r="G74" s="1001"/>
      <c r="H74" s="1001"/>
      <c r="I74" s="1001"/>
      <c r="J74" s="1001"/>
      <c r="K74" s="1001"/>
      <c r="L74" s="1001"/>
      <c r="M74" s="1001"/>
      <c r="N74" s="1001"/>
      <c r="O74" s="1001"/>
      <c r="P74" s="1002"/>
      <c r="Q74" s="1003">
        <v>29</v>
      </c>
      <c r="R74" s="997"/>
      <c r="S74" s="997"/>
      <c r="T74" s="997"/>
      <c r="U74" s="997"/>
      <c r="V74" s="997">
        <v>29</v>
      </c>
      <c r="W74" s="997"/>
      <c r="X74" s="997"/>
      <c r="Y74" s="997"/>
      <c r="Z74" s="997"/>
      <c r="AA74" s="997" t="s">
        <v>540</v>
      </c>
      <c r="AB74" s="997"/>
      <c r="AC74" s="997"/>
      <c r="AD74" s="997"/>
      <c r="AE74" s="997"/>
      <c r="AF74" s="997" t="s">
        <v>540</v>
      </c>
      <c r="AG74" s="997"/>
      <c r="AH74" s="997"/>
      <c r="AI74" s="997"/>
      <c r="AJ74" s="997"/>
      <c r="AK74" s="997">
        <v>27</v>
      </c>
      <c r="AL74" s="997"/>
      <c r="AM74" s="997"/>
      <c r="AN74" s="997"/>
      <c r="AO74" s="997"/>
      <c r="AP74" s="997" t="s">
        <v>540</v>
      </c>
      <c r="AQ74" s="997"/>
      <c r="AR74" s="997"/>
      <c r="AS74" s="997"/>
      <c r="AT74" s="997"/>
      <c r="AU74" s="997" t="s">
        <v>540</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547</v>
      </c>
      <c r="C75" s="1001"/>
      <c r="D75" s="1001"/>
      <c r="E75" s="1001"/>
      <c r="F75" s="1001"/>
      <c r="G75" s="1001"/>
      <c r="H75" s="1001"/>
      <c r="I75" s="1001"/>
      <c r="J75" s="1001"/>
      <c r="K75" s="1001"/>
      <c r="L75" s="1001"/>
      <c r="M75" s="1001"/>
      <c r="N75" s="1001"/>
      <c r="O75" s="1001"/>
      <c r="P75" s="1002"/>
      <c r="Q75" s="1004">
        <v>2947</v>
      </c>
      <c r="R75" s="1005"/>
      <c r="S75" s="1005"/>
      <c r="T75" s="1005"/>
      <c r="U75" s="1006"/>
      <c r="V75" s="1007">
        <v>2947</v>
      </c>
      <c r="W75" s="1005"/>
      <c r="X75" s="1005"/>
      <c r="Y75" s="1005"/>
      <c r="Z75" s="1006"/>
      <c r="AA75" s="1007" t="s">
        <v>540</v>
      </c>
      <c r="AB75" s="1005"/>
      <c r="AC75" s="1005"/>
      <c r="AD75" s="1005"/>
      <c r="AE75" s="1006"/>
      <c r="AF75" s="1007" t="s">
        <v>540</v>
      </c>
      <c r="AG75" s="1005"/>
      <c r="AH75" s="1005"/>
      <c r="AI75" s="1005"/>
      <c r="AJ75" s="1006"/>
      <c r="AK75" s="1007" t="s">
        <v>540</v>
      </c>
      <c r="AL75" s="1005"/>
      <c r="AM75" s="1005"/>
      <c r="AN75" s="1005"/>
      <c r="AO75" s="1006"/>
      <c r="AP75" s="1007" t="s">
        <v>540</v>
      </c>
      <c r="AQ75" s="1005"/>
      <c r="AR75" s="1005"/>
      <c r="AS75" s="1005"/>
      <c r="AT75" s="1006"/>
      <c r="AU75" s="1007" t="s">
        <v>540</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548</v>
      </c>
      <c r="C76" s="1001"/>
      <c r="D76" s="1001"/>
      <c r="E76" s="1001"/>
      <c r="F76" s="1001"/>
      <c r="G76" s="1001"/>
      <c r="H76" s="1001"/>
      <c r="I76" s="1001"/>
      <c r="J76" s="1001"/>
      <c r="K76" s="1001"/>
      <c r="L76" s="1001"/>
      <c r="M76" s="1001"/>
      <c r="N76" s="1001"/>
      <c r="O76" s="1001"/>
      <c r="P76" s="1002"/>
      <c r="Q76" s="1004">
        <v>540</v>
      </c>
      <c r="R76" s="1005"/>
      <c r="S76" s="1005"/>
      <c r="T76" s="1005"/>
      <c r="U76" s="1006"/>
      <c r="V76" s="1007">
        <v>435</v>
      </c>
      <c r="W76" s="1005"/>
      <c r="X76" s="1005"/>
      <c r="Y76" s="1005"/>
      <c r="Z76" s="1006"/>
      <c r="AA76" s="1007">
        <v>105</v>
      </c>
      <c r="AB76" s="1005"/>
      <c r="AC76" s="1005"/>
      <c r="AD76" s="1005"/>
      <c r="AE76" s="1006"/>
      <c r="AF76" s="1007">
        <v>105</v>
      </c>
      <c r="AG76" s="1005"/>
      <c r="AH76" s="1005"/>
      <c r="AI76" s="1005"/>
      <c r="AJ76" s="1006"/>
      <c r="AK76" s="1007">
        <v>73</v>
      </c>
      <c r="AL76" s="1005"/>
      <c r="AM76" s="1005"/>
      <c r="AN76" s="1005"/>
      <c r="AO76" s="1006"/>
      <c r="AP76" s="1007" t="s">
        <v>540</v>
      </c>
      <c r="AQ76" s="1005"/>
      <c r="AR76" s="1005"/>
      <c r="AS76" s="1005"/>
      <c r="AT76" s="1006"/>
      <c r="AU76" s="1007" t="s">
        <v>540</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549</v>
      </c>
      <c r="C77" s="1001"/>
      <c r="D77" s="1001"/>
      <c r="E77" s="1001"/>
      <c r="F77" s="1001"/>
      <c r="G77" s="1001"/>
      <c r="H77" s="1001"/>
      <c r="I77" s="1001"/>
      <c r="J77" s="1001"/>
      <c r="K77" s="1001"/>
      <c r="L77" s="1001"/>
      <c r="M77" s="1001"/>
      <c r="N77" s="1001"/>
      <c r="O77" s="1001"/>
      <c r="P77" s="1002"/>
      <c r="Q77" s="1004">
        <v>737974</v>
      </c>
      <c r="R77" s="1005"/>
      <c r="S77" s="1005"/>
      <c r="T77" s="1005"/>
      <c r="U77" s="1006"/>
      <c r="V77" s="1007">
        <v>705624</v>
      </c>
      <c r="W77" s="1005"/>
      <c r="X77" s="1005"/>
      <c r="Y77" s="1005"/>
      <c r="Z77" s="1006"/>
      <c r="AA77" s="1007">
        <v>32350</v>
      </c>
      <c r="AB77" s="1005"/>
      <c r="AC77" s="1005"/>
      <c r="AD77" s="1005"/>
      <c r="AE77" s="1006"/>
      <c r="AF77" s="1007">
        <v>32350</v>
      </c>
      <c r="AG77" s="1005"/>
      <c r="AH77" s="1005"/>
      <c r="AI77" s="1005"/>
      <c r="AJ77" s="1006"/>
      <c r="AK77" s="1007">
        <v>127</v>
      </c>
      <c r="AL77" s="1005"/>
      <c r="AM77" s="1005"/>
      <c r="AN77" s="1005"/>
      <c r="AO77" s="1006"/>
      <c r="AP77" s="1007" t="s">
        <v>540</v>
      </c>
      <c r="AQ77" s="1005"/>
      <c r="AR77" s="1005"/>
      <c r="AS77" s="1005"/>
      <c r="AT77" s="1006"/>
      <c r="AU77" s="1007" t="s">
        <v>540</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t="s">
        <v>550</v>
      </c>
      <c r="C78" s="1001"/>
      <c r="D78" s="1001"/>
      <c r="E78" s="1001"/>
      <c r="F78" s="1001"/>
      <c r="G78" s="1001"/>
      <c r="H78" s="1001"/>
      <c r="I78" s="1001"/>
      <c r="J78" s="1001"/>
      <c r="K78" s="1001"/>
      <c r="L78" s="1001"/>
      <c r="M78" s="1001"/>
      <c r="N78" s="1001"/>
      <c r="O78" s="1001"/>
      <c r="P78" s="1002"/>
      <c r="Q78" s="1003">
        <v>11527</v>
      </c>
      <c r="R78" s="997"/>
      <c r="S78" s="997"/>
      <c r="T78" s="997"/>
      <c r="U78" s="997"/>
      <c r="V78" s="997">
        <v>10964</v>
      </c>
      <c r="W78" s="997"/>
      <c r="X78" s="997"/>
      <c r="Y78" s="997"/>
      <c r="Z78" s="997"/>
      <c r="AA78" s="997">
        <v>563</v>
      </c>
      <c r="AB78" s="997"/>
      <c r="AC78" s="997"/>
      <c r="AD78" s="997"/>
      <c r="AE78" s="997"/>
      <c r="AF78" s="997">
        <v>6294</v>
      </c>
      <c r="AG78" s="997"/>
      <c r="AH78" s="997"/>
      <c r="AI78" s="997"/>
      <c r="AJ78" s="997"/>
      <c r="AK78" s="997" t="s">
        <v>540</v>
      </c>
      <c r="AL78" s="997"/>
      <c r="AM78" s="997"/>
      <c r="AN78" s="997"/>
      <c r="AO78" s="997"/>
      <c r="AP78" s="997">
        <v>20160</v>
      </c>
      <c r="AQ78" s="997"/>
      <c r="AR78" s="997"/>
      <c r="AS78" s="997"/>
      <c r="AT78" s="997"/>
      <c r="AU78" s="997">
        <v>1</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365</v>
      </c>
      <c r="B88" s="970" t="s">
        <v>390</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39273</v>
      </c>
      <c r="AG88" s="985"/>
      <c r="AH88" s="985"/>
      <c r="AI88" s="985"/>
      <c r="AJ88" s="985"/>
      <c r="AK88" s="989"/>
      <c r="AL88" s="989"/>
      <c r="AM88" s="989"/>
      <c r="AN88" s="989"/>
      <c r="AO88" s="989"/>
      <c r="AP88" s="985">
        <v>20160</v>
      </c>
      <c r="AQ88" s="985"/>
      <c r="AR88" s="985"/>
      <c r="AS88" s="985"/>
      <c r="AT88" s="985"/>
      <c r="AU88" s="985">
        <v>1</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70" t="s">
        <v>391</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33</v>
      </c>
      <c r="CS102" s="977"/>
      <c r="CT102" s="977"/>
      <c r="CU102" s="977"/>
      <c r="CV102" s="978"/>
      <c r="CW102" s="976" t="s">
        <v>554</v>
      </c>
      <c r="CX102" s="977"/>
      <c r="CY102" s="977"/>
      <c r="CZ102" s="977"/>
      <c r="DA102" s="978"/>
      <c r="DB102" s="976" t="s">
        <v>554</v>
      </c>
      <c r="DC102" s="977"/>
      <c r="DD102" s="977"/>
      <c r="DE102" s="977"/>
      <c r="DF102" s="978"/>
      <c r="DG102" s="976">
        <v>430</v>
      </c>
      <c r="DH102" s="977"/>
      <c r="DI102" s="977"/>
      <c r="DJ102" s="977"/>
      <c r="DK102" s="978"/>
      <c r="DL102" s="976" t="s">
        <v>555</v>
      </c>
      <c r="DM102" s="977"/>
      <c r="DN102" s="977"/>
      <c r="DO102" s="977"/>
      <c r="DP102" s="978"/>
      <c r="DQ102" s="976" t="s">
        <v>554</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392</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393</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396</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397</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398</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399</v>
      </c>
      <c r="AB109" s="918"/>
      <c r="AC109" s="918"/>
      <c r="AD109" s="918"/>
      <c r="AE109" s="919"/>
      <c r="AF109" s="920" t="s">
        <v>285</v>
      </c>
      <c r="AG109" s="918"/>
      <c r="AH109" s="918"/>
      <c r="AI109" s="918"/>
      <c r="AJ109" s="919"/>
      <c r="AK109" s="920" t="s">
        <v>284</v>
      </c>
      <c r="AL109" s="918"/>
      <c r="AM109" s="918"/>
      <c r="AN109" s="918"/>
      <c r="AO109" s="919"/>
      <c r="AP109" s="920" t="s">
        <v>400</v>
      </c>
      <c r="AQ109" s="918"/>
      <c r="AR109" s="918"/>
      <c r="AS109" s="918"/>
      <c r="AT109" s="949"/>
      <c r="AU109" s="917" t="s">
        <v>398</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399</v>
      </c>
      <c r="BR109" s="918"/>
      <c r="BS109" s="918"/>
      <c r="BT109" s="918"/>
      <c r="BU109" s="919"/>
      <c r="BV109" s="920" t="s">
        <v>285</v>
      </c>
      <c r="BW109" s="918"/>
      <c r="BX109" s="918"/>
      <c r="BY109" s="918"/>
      <c r="BZ109" s="919"/>
      <c r="CA109" s="920" t="s">
        <v>284</v>
      </c>
      <c r="CB109" s="918"/>
      <c r="CC109" s="918"/>
      <c r="CD109" s="918"/>
      <c r="CE109" s="919"/>
      <c r="CF109" s="958" t="s">
        <v>400</v>
      </c>
      <c r="CG109" s="958"/>
      <c r="CH109" s="958"/>
      <c r="CI109" s="958"/>
      <c r="CJ109" s="958"/>
      <c r="CK109" s="920" t="s">
        <v>401</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399</v>
      </c>
      <c r="DH109" s="918"/>
      <c r="DI109" s="918"/>
      <c r="DJ109" s="918"/>
      <c r="DK109" s="919"/>
      <c r="DL109" s="920" t="s">
        <v>285</v>
      </c>
      <c r="DM109" s="918"/>
      <c r="DN109" s="918"/>
      <c r="DO109" s="918"/>
      <c r="DP109" s="919"/>
      <c r="DQ109" s="920" t="s">
        <v>284</v>
      </c>
      <c r="DR109" s="918"/>
      <c r="DS109" s="918"/>
      <c r="DT109" s="918"/>
      <c r="DU109" s="919"/>
      <c r="DV109" s="920" t="s">
        <v>400</v>
      </c>
      <c r="DW109" s="918"/>
      <c r="DX109" s="918"/>
      <c r="DY109" s="918"/>
      <c r="DZ109" s="949"/>
    </row>
    <row r="110" spans="1:131" s="197" customFormat="1" ht="26.25" customHeight="1">
      <c r="A110" s="787" t="s">
        <v>402</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4394353</v>
      </c>
      <c r="AB110" s="903"/>
      <c r="AC110" s="903"/>
      <c r="AD110" s="903"/>
      <c r="AE110" s="904"/>
      <c r="AF110" s="905">
        <v>3493269</v>
      </c>
      <c r="AG110" s="903"/>
      <c r="AH110" s="903"/>
      <c r="AI110" s="903"/>
      <c r="AJ110" s="904"/>
      <c r="AK110" s="905">
        <v>2899945</v>
      </c>
      <c r="AL110" s="903"/>
      <c r="AM110" s="903"/>
      <c r="AN110" s="903"/>
      <c r="AO110" s="904"/>
      <c r="AP110" s="906">
        <v>16.399999999999999</v>
      </c>
      <c r="AQ110" s="907"/>
      <c r="AR110" s="907"/>
      <c r="AS110" s="907"/>
      <c r="AT110" s="908"/>
      <c r="AU110" s="950" t="s">
        <v>61</v>
      </c>
      <c r="AV110" s="951"/>
      <c r="AW110" s="951"/>
      <c r="AX110" s="951"/>
      <c r="AY110" s="952"/>
      <c r="AZ110" s="846" t="s">
        <v>403</v>
      </c>
      <c r="BA110" s="788"/>
      <c r="BB110" s="788"/>
      <c r="BC110" s="788"/>
      <c r="BD110" s="788"/>
      <c r="BE110" s="788"/>
      <c r="BF110" s="788"/>
      <c r="BG110" s="788"/>
      <c r="BH110" s="788"/>
      <c r="BI110" s="788"/>
      <c r="BJ110" s="788"/>
      <c r="BK110" s="788"/>
      <c r="BL110" s="788"/>
      <c r="BM110" s="788"/>
      <c r="BN110" s="788"/>
      <c r="BO110" s="788"/>
      <c r="BP110" s="789"/>
      <c r="BQ110" s="829">
        <v>29903014</v>
      </c>
      <c r="BR110" s="830"/>
      <c r="BS110" s="830"/>
      <c r="BT110" s="830"/>
      <c r="BU110" s="830"/>
      <c r="BV110" s="830">
        <v>29357752</v>
      </c>
      <c r="BW110" s="830"/>
      <c r="BX110" s="830"/>
      <c r="BY110" s="830"/>
      <c r="BZ110" s="830"/>
      <c r="CA110" s="830">
        <v>29523500</v>
      </c>
      <c r="CB110" s="830"/>
      <c r="CC110" s="830"/>
      <c r="CD110" s="830"/>
      <c r="CE110" s="830"/>
      <c r="CF110" s="891">
        <v>167</v>
      </c>
      <c r="CG110" s="892"/>
      <c r="CH110" s="892"/>
      <c r="CI110" s="892"/>
      <c r="CJ110" s="892"/>
      <c r="CK110" s="946" t="s">
        <v>404</v>
      </c>
      <c r="CL110" s="894"/>
      <c r="CM110" s="899" t="s">
        <v>405</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406</v>
      </c>
      <c r="DH110" s="830"/>
      <c r="DI110" s="830"/>
      <c r="DJ110" s="830"/>
      <c r="DK110" s="830"/>
      <c r="DL110" s="830" t="s">
        <v>406</v>
      </c>
      <c r="DM110" s="830"/>
      <c r="DN110" s="830"/>
      <c r="DO110" s="830"/>
      <c r="DP110" s="830"/>
      <c r="DQ110" s="830" t="s">
        <v>406</v>
      </c>
      <c r="DR110" s="830"/>
      <c r="DS110" s="830"/>
      <c r="DT110" s="830"/>
      <c r="DU110" s="830"/>
      <c r="DV110" s="831" t="s">
        <v>406</v>
      </c>
      <c r="DW110" s="831"/>
      <c r="DX110" s="831"/>
      <c r="DY110" s="831"/>
      <c r="DZ110" s="832"/>
    </row>
    <row r="111" spans="1:131" s="197" customFormat="1" ht="26.25" customHeight="1">
      <c r="A111" s="808" t="s">
        <v>407</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408</v>
      </c>
      <c r="BA111" s="798"/>
      <c r="BB111" s="798"/>
      <c r="BC111" s="798"/>
      <c r="BD111" s="798"/>
      <c r="BE111" s="798"/>
      <c r="BF111" s="798"/>
      <c r="BG111" s="798"/>
      <c r="BH111" s="798"/>
      <c r="BI111" s="798"/>
      <c r="BJ111" s="798"/>
      <c r="BK111" s="798"/>
      <c r="BL111" s="798"/>
      <c r="BM111" s="798"/>
      <c r="BN111" s="798"/>
      <c r="BO111" s="798"/>
      <c r="BP111" s="799"/>
      <c r="BQ111" s="800">
        <v>303125</v>
      </c>
      <c r="BR111" s="801"/>
      <c r="BS111" s="801"/>
      <c r="BT111" s="801"/>
      <c r="BU111" s="801"/>
      <c r="BV111" s="801">
        <v>245263</v>
      </c>
      <c r="BW111" s="801"/>
      <c r="BX111" s="801"/>
      <c r="BY111" s="801"/>
      <c r="BZ111" s="801"/>
      <c r="CA111" s="801">
        <v>187893</v>
      </c>
      <c r="CB111" s="801"/>
      <c r="CC111" s="801"/>
      <c r="CD111" s="801"/>
      <c r="CE111" s="801"/>
      <c r="CF111" s="878">
        <v>1.1000000000000001</v>
      </c>
      <c r="CG111" s="879"/>
      <c r="CH111" s="879"/>
      <c r="CI111" s="879"/>
      <c r="CJ111" s="879"/>
      <c r="CK111" s="947"/>
      <c r="CL111" s="896"/>
      <c r="CM111" s="833" t="s">
        <v>409</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410</v>
      </c>
      <c r="DH111" s="801"/>
      <c r="DI111" s="801"/>
      <c r="DJ111" s="801"/>
      <c r="DK111" s="801"/>
      <c r="DL111" s="801" t="s">
        <v>410</v>
      </c>
      <c r="DM111" s="801"/>
      <c r="DN111" s="801"/>
      <c r="DO111" s="801"/>
      <c r="DP111" s="801"/>
      <c r="DQ111" s="801" t="s">
        <v>410</v>
      </c>
      <c r="DR111" s="801"/>
      <c r="DS111" s="801"/>
      <c r="DT111" s="801"/>
      <c r="DU111" s="801"/>
      <c r="DV111" s="853" t="s">
        <v>410</v>
      </c>
      <c r="DW111" s="853"/>
      <c r="DX111" s="853"/>
      <c r="DY111" s="853"/>
      <c r="DZ111" s="854"/>
    </row>
    <row r="112" spans="1:131" s="197" customFormat="1" ht="26.25" customHeight="1">
      <c r="A112" s="932" t="s">
        <v>411</v>
      </c>
      <c r="B112" s="933"/>
      <c r="C112" s="798" t="s">
        <v>412</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410</v>
      </c>
      <c r="AB112" s="814"/>
      <c r="AC112" s="814"/>
      <c r="AD112" s="814"/>
      <c r="AE112" s="815"/>
      <c r="AF112" s="816" t="s">
        <v>410</v>
      </c>
      <c r="AG112" s="814"/>
      <c r="AH112" s="814"/>
      <c r="AI112" s="814"/>
      <c r="AJ112" s="815"/>
      <c r="AK112" s="816" t="s">
        <v>410</v>
      </c>
      <c r="AL112" s="814"/>
      <c r="AM112" s="814"/>
      <c r="AN112" s="814"/>
      <c r="AO112" s="815"/>
      <c r="AP112" s="784" t="s">
        <v>410</v>
      </c>
      <c r="AQ112" s="785"/>
      <c r="AR112" s="785"/>
      <c r="AS112" s="785"/>
      <c r="AT112" s="786"/>
      <c r="AU112" s="953"/>
      <c r="AV112" s="954"/>
      <c r="AW112" s="954"/>
      <c r="AX112" s="954"/>
      <c r="AY112" s="955"/>
      <c r="AZ112" s="797" t="s">
        <v>413</v>
      </c>
      <c r="BA112" s="798"/>
      <c r="BB112" s="798"/>
      <c r="BC112" s="798"/>
      <c r="BD112" s="798"/>
      <c r="BE112" s="798"/>
      <c r="BF112" s="798"/>
      <c r="BG112" s="798"/>
      <c r="BH112" s="798"/>
      <c r="BI112" s="798"/>
      <c r="BJ112" s="798"/>
      <c r="BK112" s="798"/>
      <c r="BL112" s="798"/>
      <c r="BM112" s="798"/>
      <c r="BN112" s="798"/>
      <c r="BO112" s="798"/>
      <c r="BP112" s="799"/>
      <c r="BQ112" s="800">
        <v>14988088</v>
      </c>
      <c r="BR112" s="801"/>
      <c r="BS112" s="801"/>
      <c r="BT112" s="801"/>
      <c r="BU112" s="801"/>
      <c r="BV112" s="801">
        <v>13091742</v>
      </c>
      <c r="BW112" s="801"/>
      <c r="BX112" s="801"/>
      <c r="BY112" s="801"/>
      <c r="BZ112" s="801"/>
      <c r="CA112" s="801">
        <v>11559821</v>
      </c>
      <c r="CB112" s="801"/>
      <c r="CC112" s="801"/>
      <c r="CD112" s="801"/>
      <c r="CE112" s="801"/>
      <c r="CF112" s="878">
        <v>65.400000000000006</v>
      </c>
      <c r="CG112" s="879"/>
      <c r="CH112" s="879"/>
      <c r="CI112" s="879"/>
      <c r="CJ112" s="879"/>
      <c r="CK112" s="947"/>
      <c r="CL112" s="896"/>
      <c r="CM112" s="833" t="s">
        <v>414</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410</v>
      </c>
      <c r="DH112" s="801"/>
      <c r="DI112" s="801"/>
      <c r="DJ112" s="801"/>
      <c r="DK112" s="801"/>
      <c r="DL112" s="801" t="s">
        <v>410</v>
      </c>
      <c r="DM112" s="801"/>
      <c r="DN112" s="801"/>
      <c r="DO112" s="801"/>
      <c r="DP112" s="801"/>
      <c r="DQ112" s="801" t="s">
        <v>410</v>
      </c>
      <c r="DR112" s="801"/>
      <c r="DS112" s="801"/>
      <c r="DT112" s="801"/>
      <c r="DU112" s="801"/>
      <c r="DV112" s="853" t="s">
        <v>410</v>
      </c>
      <c r="DW112" s="853"/>
      <c r="DX112" s="853"/>
      <c r="DY112" s="853"/>
      <c r="DZ112" s="854"/>
    </row>
    <row r="113" spans="1:130" s="197" customFormat="1" ht="26.25" customHeight="1">
      <c r="A113" s="934"/>
      <c r="B113" s="935"/>
      <c r="C113" s="798" t="s">
        <v>415</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1139637</v>
      </c>
      <c r="AB113" s="939"/>
      <c r="AC113" s="939"/>
      <c r="AD113" s="939"/>
      <c r="AE113" s="940"/>
      <c r="AF113" s="941">
        <v>824586</v>
      </c>
      <c r="AG113" s="939"/>
      <c r="AH113" s="939"/>
      <c r="AI113" s="939"/>
      <c r="AJ113" s="940"/>
      <c r="AK113" s="941">
        <v>865039</v>
      </c>
      <c r="AL113" s="939"/>
      <c r="AM113" s="939"/>
      <c r="AN113" s="939"/>
      <c r="AO113" s="940"/>
      <c r="AP113" s="942">
        <v>4.9000000000000004</v>
      </c>
      <c r="AQ113" s="943"/>
      <c r="AR113" s="943"/>
      <c r="AS113" s="943"/>
      <c r="AT113" s="944"/>
      <c r="AU113" s="953"/>
      <c r="AV113" s="954"/>
      <c r="AW113" s="954"/>
      <c r="AX113" s="954"/>
      <c r="AY113" s="955"/>
      <c r="AZ113" s="797" t="s">
        <v>416</v>
      </c>
      <c r="BA113" s="798"/>
      <c r="BB113" s="798"/>
      <c r="BC113" s="798"/>
      <c r="BD113" s="798"/>
      <c r="BE113" s="798"/>
      <c r="BF113" s="798"/>
      <c r="BG113" s="798"/>
      <c r="BH113" s="798"/>
      <c r="BI113" s="798"/>
      <c r="BJ113" s="798"/>
      <c r="BK113" s="798"/>
      <c r="BL113" s="798"/>
      <c r="BM113" s="798"/>
      <c r="BN113" s="798"/>
      <c r="BO113" s="798"/>
      <c r="BP113" s="799"/>
      <c r="BQ113" s="800">
        <v>8538</v>
      </c>
      <c r="BR113" s="801"/>
      <c r="BS113" s="801"/>
      <c r="BT113" s="801"/>
      <c r="BU113" s="801"/>
      <c r="BV113" s="801">
        <v>4210</v>
      </c>
      <c r="BW113" s="801"/>
      <c r="BX113" s="801"/>
      <c r="BY113" s="801"/>
      <c r="BZ113" s="801"/>
      <c r="CA113" s="801">
        <v>1362</v>
      </c>
      <c r="CB113" s="801"/>
      <c r="CC113" s="801"/>
      <c r="CD113" s="801"/>
      <c r="CE113" s="801"/>
      <c r="CF113" s="878">
        <v>0</v>
      </c>
      <c r="CG113" s="879"/>
      <c r="CH113" s="879"/>
      <c r="CI113" s="879"/>
      <c r="CJ113" s="879"/>
      <c r="CK113" s="947"/>
      <c r="CL113" s="896"/>
      <c r="CM113" s="833" t="s">
        <v>417</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410</v>
      </c>
      <c r="DH113" s="814"/>
      <c r="DI113" s="814"/>
      <c r="DJ113" s="814"/>
      <c r="DK113" s="815"/>
      <c r="DL113" s="816" t="s">
        <v>410</v>
      </c>
      <c r="DM113" s="814"/>
      <c r="DN113" s="814"/>
      <c r="DO113" s="814"/>
      <c r="DP113" s="815"/>
      <c r="DQ113" s="816" t="s">
        <v>410</v>
      </c>
      <c r="DR113" s="814"/>
      <c r="DS113" s="814"/>
      <c r="DT113" s="814"/>
      <c r="DU113" s="815"/>
      <c r="DV113" s="784" t="s">
        <v>410</v>
      </c>
      <c r="DW113" s="785"/>
      <c r="DX113" s="785"/>
      <c r="DY113" s="785"/>
      <c r="DZ113" s="786"/>
    </row>
    <row r="114" spans="1:130" s="197" customFormat="1" ht="26.25" customHeight="1">
      <c r="A114" s="934"/>
      <c r="B114" s="935"/>
      <c r="C114" s="798" t="s">
        <v>418</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290</v>
      </c>
      <c r="AB114" s="814"/>
      <c r="AC114" s="814"/>
      <c r="AD114" s="814"/>
      <c r="AE114" s="815"/>
      <c r="AF114" s="816">
        <v>179</v>
      </c>
      <c r="AG114" s="814"/>
      <c r="AH114" s="814"/>
      <c r="AI114" s="814"/>
      <c r="AJ114" s="815"/>
      <c r="AK114" s="816">
        <v>95</v>
      </c>
      <c r="AL114" s="814"/>
      <c r="AM114" s="814"/>
      <c r="AN114" s="814"/>
      <c r="AO114" s="815"/>
      <c r="AP114" s="784">
        <v>0</v>
      </c>
      <c r="AQ114" s="785"/>
      <c r="AR114" s="785"/>
      <c r="AS114" s="785"/>
      <c r="AT114" s="786"/>
      <c r="AU114" s="953"/>
      <c r="AV114" s="954"/>
      <c r="AW114" s="954"/>
      <c r="AX114" s="954"/>
      <c r="AY114" s="955"/>
      <c r="AZ114" s="797" t="s">
        <v>419</v>
      </c>
      <c r="BA114" s="798"/>
      <c r="BB114" s="798"/>
      <c r="BC114" s="798"/>
      <c r="BD114" s="798"/>
      <c r="BE114" s="798"/>
      <c r="BF114" s="798"/>
      <c r="BG114" s="798"/>
      <c r="BH114" s="798"/>
      <c r="BI114" s="798"/>
      <c r="BJ114" s="798"/>
      <c r="BK114" s="798"/>
      <c r="BL114" s="798"/>
      <c r="BM114" s="798"/>
      <c r="BN114" s="798"/>
      <c r="BO114" s="798"/>
      <c r="BP114" s="799"/>
      <c r="BQ114" s="800">
        <v>4752869</v>
      </c>
      <c r="BR114" s="801"/>
      <c r="BS114" s="801"/>
      <c r="BT114" s="801"/>
      <c r="BU114" s="801"/>
      <c r="BV114" s="801">
        <v>4360811</v>
      </c>
      <c r="BW114" s="801"/>
      <c r="BX114" s="801"/>
      <c r="BY114" s="801"/>
      <c r="BZ114" s="801"/>
      <c r="CA114" s="801">
        <v>4225848</v>
      </c>
      <c r="CB114" s="801"/>
      <c r="CC114" s="801"/>
      <c r="CD114" s="801"/>
      <c r="CE114" s="801"/>
      <c r="CF114" s="878">
        <v>23.9</v>
      </c>
      <c r="CG114" s="879"/>
      <c r="CH114" s="879"/>
      <c r="CI114" s="879"/>
      <c r="CJ114" s="879"/>
      <c r="CK114" s="947"/>
      <c r="CL114" s="896"/>
      <c r="CM114" s="833" t="s">
        <v>420</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410</v>
      </c>
      <c r="DH114" s="814"/>
      <c r="DI114" s="814"/>
      <c r="DJ114" s="814"/>
      <c r="DK114" s="815"/>
      <c r="DL114" s="816" t="s">
        <v>410</v>
      </c>
      <c r="DM114" s="814"/>
      <c r="DN114" s="814"/>
      <c r="DO114" s="814"/>
      <c r="DP114" s="815"/>
      <c r="DQ114" s="816" t="s">
        <v>410</v>
      </c>
      <c r="DR114" s="814"/>
      <c r="DS114" s="814"/>
      <c r="DT114" s="814"/>
      <c r="DU114" s="815"/>
      <c r="DV114" s="784" t="s">
        <v>410</v>
      </c>
      <c r="DW114" s="785"/>
      <c r="DX114" s="785"/>
      <c r="DY114" s="785"/>
      <c r="DZ114" s="786"/>
    </row>
    <row r="115" spans="1:130" s="197" customFormat="1" ht="26.25" customHeight="1">
      <c r="A115" s="934"/>
      <c r="B115" s="935"/>
      <c r="C115" s="798" t="s">
        <v>421</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114617</v>
      </c>
      <c r="AB115" s="939"/>
      <c r="AC115" s="939"/>
      <c r="AD115" s="939"/>
      <c r="AE115" s="940"/>
      <c r="AF115" s="941">
        <v>87903</v>
      </c>
      <c r="AG115" s="939"/>
      <c r="AH115" s="939"/>
      <c r="AI115" s="939"/>
      <c r="AJ115" s="940"/>
      <c r="AK115" s="941">
        <v>62281</v>
      </c>
      <c r="AL115" s="939"/>
      <c r="AM115" s="939"/>
      <c r="AN115" s="939"/>
      <c r="AO115" s="940"/>
      <c r="AP115" s="942">
        <v>0.4</v>
      </c>
      <c r="AQ115" s="943"/>
      <c r="AR115" s="943"/>
      <c r="AS115" s="943"/>
      <c r="AT115" s="944"/>
      <c r="AU115" s="953"/>
      <c r="AV115" s="954"/>
      <c r="AW115" s="954"/>
      <c r="AX115" s="954"/>
      <c r="AY115" s="955"/>
      <c r="AZ115" s="797" t="s">
        <v>422</v>
      </c>
      <c r="BA115" s="798"/>
      <c r="BB115" s="798"/>
      <c r="BC115" s="798"/>
      <c r="BD115" s="798"/>
      <c r="BE115" s="798"/>
      <c r="BF115" s="798"/>
      <c r="BG115" s="798"/>
      <c r="BH115" s="798"/>
      <c r="BI115" s="798"/>
      <c r="BJ115" s="798"/>
      <c r="BK115" s="798"/>
      <c r="BL115" s="798"/>
      <c r="BM115" s="798"/>
      <c r="BN115" s="798"/>
      <c r="BO115" s="798"/>
      <c r="BP115" s="799"/>
      <c r="BQ115" s="800" t="s">
        <v>410</v>
      </c>
      <c r="BR115" s="801"/>
      <c r="BS115" s="801"/>
      <c r="BT115" s="801"/>
      <c r="BU115" s="801"/>
      <c r="BV115" s="801" t="s">
        <v>410</v>
      </c>
      <c r="BW115" s="801"/>
      <c r="BX115" s="801"/>
      <c r="BY115" s="801"/>
      <c r="BZ115" s="801"/>
      <c r="CA115" s="801" t="s">
        <v>410</v>
      </c>
      <c r="CB115" s="801"/>
      <c r="CC115" s="801"/>
      <c r="CD115" s="801"/>
      <c r="CE115" s="801"/>
      <c r="CF115" s="878" t="s">
        <v>410</v>
      </c>
      <c r="CG115" s="879"/>
      <c r="CH115" s="879"/>
      <c r="CI115" s="879"/>
      <c r="CJ115" s="879"/>
      <c r="CK115" s="947"/>
      <c r="CL115" s="896"/>
      <c r="CM115" s="797" t="s">
        <v>423</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410</v>
      </c>
      <c r="DH115" s="814"/>
      <c r="DI115" s="814"/>
      <c r="DJ115" s="814"/>
      <c r="DK115" s="815"/>
      <c r="DL115" s="816" t="s">
        <v>410</v>
      </c>
      <c r="DM115" s="814"/>
      <c r="DN115" s="814"/>
      <c r="DO115" s="814"/>
      <c r="DP115" s="815"/>
      <c r="DQ115" s="816" t="s">
        <v>410</v>
      </c>
      <c r="DR115" s="814"/>
      <c r="DS115" s="814"/>
      <c r="DT115" s="814"/>
      <c r="DU115" s="815"/>
      <c r="DV115" s="784" t="s">
        <v>410</v>
      </c>
      <c r="DW115" s="785"/>
      <c r="DX115" s="785"/>
      <c r="DY115" s="785"/>
      <c r="DZ115" s="786"/>
    </row>
    <row r="116" spans="1:130" s="197" customFormat="1" ht="26.25" customHeight="1">
      <c r="A116" s="936"/>
      <c r="B116" s="937"/>
      <c r="C116" s="876" t="s">
        <v>424</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410</v>
      </c>
      <c r="AB116" s="814"/>
      <c r="AC116" s="814"/>
      <c r="AD116" s="814"/>
      <c r="AE116" s="815"/>
      <c r="AF116" s="816" t="s">
        <v>410</v>
      </c>
      <c r="AG116" s="814"/>
      <c r="AH116" s="814"/>
      <c r="AI116" s="814"/>
      <c r="AJ116" s="815"/>
      <c r="AK116" s="816" t="s">
        <v>410</v>
      </c>
      <c r="AL116" s="814"/>
      <c r="AM116" s="814"/>
      <c r="AN116" s="814"/>
      <c r="AO116" s="815"/>
      <c r="AP116" s="784" t="s">
        <v>410</v>
      </c>
      <c r="AQ116" s="785"/>
      <c r="AR116" s="785"/>
      <c r="AS116" s="785"/>
      <c r="AT116" s="786"/>
      <c r="AU116" s="953"/>
      <c r="AV116" s="954"/>
      <c r="AW116" s="954"/>
      <c r="AX116" s="954"/>
      <c r="AY116" s="955"/>
      <c r="AZ116" s="797" t="s">
        <v>425</v>
      </c>
      <c r="BA116" s="798"/>
      <c r="BB116" s="798"/>
      <c r="BC116" s="798"/>
      <c r="BD116" s="798"/>
      <c r="BE116" s="798"/>
      <c r="BF116" s="798"/>
      <c r="BG116" s="798"/>
      <c r="BH116" s="798"/>
      <c r="BI116" s="798"/>
      <c r="BJ116" s="798"/>
      <c r="BK116" s="798"/>
      <c r="BL116" s="798"/>
      <c r="BM116" s="798"/>
      <c r="BN116" s="798"/>
      <c r="BO116" s="798"/>
      <c r="BP116" s="799"/>
      <c r="BQ116" s="800" t="s">
        <v>410</v>
      </c>
      <c r="BR116" s="801"/>
      <c r="BS116" s="801"/>
      <c r="BT116" s="801"/>
      <c r="BU116" s="801"/>
      <c r="BV116" s="801" t="s">
        <v>410</v>
      </c>
      <c r="BW116" s="801"/>
      <c r="BX116" s="801"/>
      <c r="BY116" s="801"/>
      <c r="BZ116" s="801"/>
      <c r="CA116" s="801" t="s">
        <v>410</v>
      </c>
      <c r="CB116" s="801"/>
      <c r="CC116" s="801"/>
      <c r="CD116" s="801"/>
      <c r="CE116" s="801"/>
      <c r="CF116" s="878" t="s">
        <v>410</v>
      </c>
      <c r="CG116" s="879"/>
      <c r="CH116" s="879"/>
      <c r="CI116" s="879"/>
      <c r="CJ116" s="879"/>
      <c r="CK116" s="947"/>
      <c r="CL116" s="896"/>
      <c r="CM116" s="833" t="s">
        <v>426</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410</v>
      </c>
      <c r="DH116" s="814"/>
      <c r="DI116" s="814"/>
      <c r="DJ116" s="814"/>
      <c r="DK116" s="815"/>
      <c r="DL116" s="816" t="s">
        <v>410</v>
      </c>
      <c r="DM116" s="814"/>
      <c r="DN116" s="814"/>
      <c r="DO116" s="814"/>
      <c r="DP116" s="815"/>
      <c r="DQ116" s="816" t="s">
        <v>410</v>
      </c>
      <c r="DR116" s="814"/>
      <c r="DS116" s="814"/>
      <c r="DT116" s="814"/>
      <c r="DU116" s="815"/>
      <c r="DV116" s="784" t="s">
        <v>410</v>
      </c>
      <c r="DW116" s="785"/>
      <c r="DX116" s="785"/>
      <c r="DY116" s="785"/>
      <c r="DZ116" s="786"/>
    </row>
    <row r="117" spans="1:130" s="197" customFormat="1" ht="26.25" customHeight="1">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427</v>
      </c>
      <c r="Z117" s="919"/>
      <c r="AA117" s="924">
        <v>5648897</v>
      </c>
      <c r="AB117" s="925"/>
      <c r="AC117" s="925"/>
      <c r="AD117" s="925"/>
      <c r="AE117" s="926"/>
      <c r="AF117" s="928">
        <v>4405937</v>
      </c>
      <c r="AG117" s="925"/>
      <c r="AH117" s="925"/>
      <c r="AI117" s="925"/>
      <c r="AJ117" s="926"/>
      <c r="AK117" s="928">
        <v>3827360</v>
      </c>
      <c r="AL117" s="925"/>
      <c r="AM117" s="925"/>
      <c r="AN117" s="925"/>
      <c r="AO117" s="926"/>
      <c r="AP117" s="929"/>
      <c r="AQ117" s="930"/>
      <c r="AR117" s="930"/>
      <c r="AS117" s="930"/>
      <c r="AT117" s="931"/>
      <c r="AU117" s="953"/>
      <c r="AV117" s="954"/>
      <c r="AW117" s="954"/>
      <c r="AX117" s="954"/>
      <c r="AY117" s="955"/>
      <c r="AZ117" s="875" t="s">
        <v>428</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429</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401</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399</v>
      </c>
      <c r="AB118" s="918"/>
      <c r="AC118" s="918"/>
      <c r="AD118" s="918"/>
      <c r="AE118" s="919"/>
      <c r="AF118" s="920" t="s">
        <v>285</v>
      </c>
      <c r="AG118" s="918"/>
      <c r="AH118" s="918"/>
      <c r="AI118" s="918"/>
      <c r="AJ118" s="919"/>
      <c r="AK118" s="920" t="s">
        <v>284</v>
      </c>
      <c r="AL118" s="918"/>
      <c r="AM118" s="918"/>
      <c r="AN118" s="918"/>
      <c r="AO118" s="919"/>
      <c r="AP118" s="921" t="s">
        <v>400</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430</v>
      </c>
      <c r="BP118" s="868"/>
      <c r="BQ118" s="887">
        <v>49955634</v>
      </c>
      <c r="BR118" s="888"/>
      <c r="BS118" s="888"/>
      <c r="BT118" s="888"/>
      <c r="BU118" s="888"/>
      <c r="BV118" s="888">
        <v>47059778</v>
      </c>
      <c r="BW118" s="888"/>
      <c r="BX118" s="888"/>
      <c r="BY118" s="888"/>
      <c r="BZ118" s="888"/>
      <c r="CA118" s="888">
        <v>45498424</v>
      </c>
      <c r="CB118" s="888"/>
      <c r="CC118" s="888"/>
      <c r="CD118" s="888"/>
      <c r="CE118" s="888"/>
      <c r="CF118" s="773"/>
      <c r="CG118" s="774"/>
      <c r="CH118" s="774"/>
      <c r="CI118" s="774"/>
      <c r="CJ118" s="871"/>
      <c r="CK118" s="947"/>
      <c r="CL118" s="896"/>
      <c r="CM118" s="833" t="s">
        <v>431</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406</v>
      </c>
      <c r="DH118" s="814"/>
      <c r="DI118" s="814"/>
      <c r="DJ118" s="814"/>
      <c r="DK118" s="815"/>
      <c r="DL118" s="816" t="s">
        <v>406</v>
      </c>
      <c r="DM118" s="814"/>
      <c r="DN118" s="814"/>
      <c r="DO118" s="814"/>
      <c r="DP118" s="815"/>
      <c r="DQ118" s="816" t="s">
        <v>406</v>
      </c>
      <c r="DR118" s="814"/>
      <c r="DS118" s="814"/>
      <c r="DT118" s="814"/>
      <c r="DU118" s="815"/>
      <c r="DV118" s="784" t="s">
        <v>406</v>
      </c>
      <c r="DW118" s="785"/>
      <c r="DX118" s="785"/>
      <c r="DY118" s="785"/>
      <c r="DZ118" s="786"/>
    </row>
    <row r="119" spans="1:130" s="197" customFormat="1" ht="26.25" customHeight="1">
      <c r="A119" s="893" t="s">
        <v>404</v>
      </c>
      <c r="B119" s="894"/>
      <c r="C119" s="899" t="s">
        <v>405</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406</v>
      </c>
      <c r="AB119" s="903"/>
      <c r="AC119" s="903"/>
      <c r="AD119" s="903"/>
      <c r="AE119" s="904"/>
      <c r="AF119" s="905" t="s">
        <v>406</v>
      </c>
      <c r="AG119" s="903"/>
      <c r="AH119" s="903"/>
      <c r="AI119" s="903"/>
      <c r="AJ119" s="904"/>
      <c r="AK119" s="905" t="s">
        <v>406</v>
      </c>
      <c r="AL119" s="903"/>
      <c r="AM119" s="903"/>
      <c r="AN119" s="903"/>
      <c r="AO119" s="904"/>
      <c r="AP119" s="906" t="s">
        <v>406</v>
      </c>
      <c r="AQ119" s="907"/>
      <c r="AR119" s="907"/>
      <c r="AS119" s="907"/>
      <c r="AT119" s="908"/>
      <c r="AU119" s="909" t="s">
        <v>432</v>
      </c>
      <c r="AV119" s="910"/>
      <c r="AW119" s="910"/>
      <c r="AX119" s="910"/>
      <c r="AY119" s="911"/>
      <c r="AZ119" s="846" t="s">
        <v>433</v>
      </c>
      <c r="BA119" s="788"/>
      <c r="BB119" s="788"/>
      <c r="BC119" s="788"/>
      <c r="BD119" s="788"/>
      <c r="BE119" s="788"/>
      <c r="BF119" s="788"/>
      <c r="BG119" s="788"/>
      <c r="BH119" s="788"/>
      <c r="BI119" s="788"/>
      <c r="BJ119" s="788"/>
      <c r="BK119" s="788"/>
      <c r="BL119" s="788"/>
      <c r="BM119" s="788"/>
      <c r="BN119" s="788"/>
      <c r="BO119" s="788"/>
      <c r="BP119" s="789"/>
      <c r="BQ119" s="829">
        <v>6914187</v>
      </c>
      <c r="BR119" s="830"/>
      <c r="BS119" s="830"/>
      <c r="BT119" s="830"/>
      <c r="BU119" s="830"/>
      <c r="BV119" s="830">
        <v>7729928</v>
      </c>
      <c r="BW119" s="830"/>
      <c r="BX119" s="830"/>
      <c r="BY119" s="830"/>
      <c r="BZ119" s="830"/>
      <c r="CA119" s="830">
        <v>8594298</v>
      </c>
      <c r="CB119" s="830"/>
      <c r="CC119" s="830"/>
      <c r="CD119" s="830"/>
      <c r="CE119" s="830"/>
      <c r="CF119" s="891">
        <v>48.6</v>
      </c>
      <c r="CG119" s="892"/>
      <c r="CH119" s="892"/>
      <c r="CI119" s="892"/>
      <c r="CJ119" s="892"/>
      <c r="CK119" s="948"/>
      <c r="CL119" s="898"/>
      <c r="CM119" s="855" t="s">
        <v>434</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303125</v>
      </c>
      <c r="DH119" s="747"/>
      <c r="DI119" s="747"/>
      <c r="DJ119" s="747"/>
      <c r="DK119" s="748"/>
      <c r="DL119" s="749">
        <v>245263</v>
      </c>
      <c r="DM119" s="747"/>
      <c r="DN119" s="747"/>
      <c r="DO119" s="747"/>
      <c r="DP119" s="748"/>
      <c r="DQ119" s="749">
        <v>187893</v>
      </c>
      <c r="DR119" s="747"/>
      <c r="DS119" s="747"/>
      <c r="DT119" s="747"/>
      <c r="DU119" s="748"/>
      <c r="DV119" s="837">
        <v>1.1000000000000001</v>
      </c>
      <c r="DW119" s="838"/>
      <c r="DX119" s="838"/>
      <c r="DY119" s="838"/>
      <c r="DZ119" s="839"/>
    </row>
    <row r="120" spans="1:130" s="197" customFormat="1" ht="26.25" customHeight="1">
      <c r="A120" s="895"/>
      <c r="B120" s="896"/>
      <c r="C120" s="833" t="s">
        <v>409</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406</v>
      </c>
      <c r="AB120" s="814"/>
      <c r="AC120" s="814"/>
      <c r="AD120" s="814"/>
      <c r="AE120" s="815"/>
      <c r="AF120" s="816" t="s">
        <v>406</v>
      </c>
      <c r="AG120" s="814"/>
      <c r="AH120" s="814"/>
      <c r="AI120" s="814"/>
      <c r="AJ120" s="815"/>
      <c r="AK120" s="816" t="s">
        <v>406</v>
      </c>
      <c r="AL120" s="814"/>
      <c r="AM120" s="814"/>
      <c r="AN120" s="814"/>
      <c r="AO120" s="815"/>
      <c r="AP120" s="784" t="s">
        <v>406</v>
      </c>
      <c r="AQ120" s="785"/>
      <c r="AR120" s="785"/>
      <c r="AS120" s="785"/>
      <c r="AT120" s="786"/>
      <c r="AU120" s="912"/>
      <c r="AV120" s="913"/>
      <c r="AW120" s="913"/>
      <c r="AX120" s="913"/>
      <c r="AY120" s="914"/>
      <c r="AZ120" s="797" t="s">
        <v>435</v>
      </c>
      <c r="BA120" s="798"/>
      <c r="BB120" s="798"/>
      <c r="BC120" s="798"/>
      <c r="BD120" s="798"/>
      <c r="BE120" s="798"/>
      <c r="BF120" s="798"/>
      <c r="BG120" s="798"/>
      <c r="BH120" s="798"/>
      <c r="BI120" s="798"/>
      <c r="BJ120" s="798"/>
      <c r="BK120" s="798"/>
      <c r="BL120" s="798"/>
      <c r="BM120" s="798"/>
      <c r="BN120" s="798"/>
      <c r="BO120" s="798"/>
      <c r="BP120" s="799"/>
      <c r="BQ120" s="800">
        <v>798063</v>
      </c>
      <c r="BR120" s="801"/>
      <c r="BS120" s="801"/>
      <c r="BT120" s="801"/>
      <c r="BU120" s="801"/>
      <c r="BV120" s="801">
        <v>639824</v>
      </c>
      <c r="BW120" s="801"/>
      <c r="BX120" s="801"/>
      <c r="BY120" s="801"/>
      <c r="BZ120" s="801"/>
      <c r="CA120" s="801">
        <v>479497</v>
      </c>
      <c r="CB120" s="801"/>
      <c r="CC120" s="801"/>
      <c r="CD120" s="801"/>
      <c r="CE120" s="801"/>
      <c r="CF120" s="878">
        <v>2.7</v>
      </c>
      <c r="CG120" s="879"/>
      <c r="CH120" s="879"/>
      <c r="CI120" s="879"/>
      <c r="CJ120" s="879"/>
      <c r="CK120" s="880" t="s">
        <v>436</v>
      </c>
      <c r="CL120" s="840"/>
      <c r="CM120" s="840"/>
      <c r="CN120" s="840"/>
      <c r="CO120" s="841"/>
      <c r="CP120" s="884" t="s">
        <v>437</v>
      </c>
      <c r="CQ120" s="885"/>
      <c r="CR120" s="885"/>
      <c r="CS120" s="885"/>
      <c r="CT120" s="885"/>
      <c r="CU120" s="885"/>
      <c r="CV120" s="885"/>
      <c r="CW120" s="885"/>
      <c r="CX120" s="885"/>
      <c r="CY120" s="885"/>
      <c r="CZ120" s="885"/>
      <c r="DA120" s="885"/>
      <c r="DB120" s="885"/>
      <c r="DC120" s="885"/>
      <c r="DD120" s="885"/>
      <c r="DE120" s="885"/>
      <c r="DF120" s="886"/>
      <c r="DG120" s="829">
        <v>13986372</v>
      </c>
      <c r="DH120" s="830"/>
      <c r="DI120" s="830"/>
      <c r="DJ120" s="830"/>
      <c r="DK120" s="830"/>
      <c r="DL120" s="830">
        <v>12121715</v>
      </c>
      <c r="DM120" s="830"/>
      <c r="DN120" s="830"/>
      <c r="DO120" s="830"/>
      <c r="DP120" s="830"/>
      <c r="DQ120" s="830">
        <v>10626294</v>
      </c>
      <c r="DR120" s="830"/>
      <c r="DS120" s="830"/>
      <c r="DT120" s="830"/>
      <c r="DU120" s="830"/>
      <c r="DV120" s="831">
        <v>60.1</v>
      </c>
      <c r="DW120" s="831"/>
      <c r="DX120" s="831"/>
      <c r="DY120" s="831"/>
      <c r="DZ120" s="832"/>
    </row>
    <row r="121" spans="1:130" s="197" customFormat="1" ht="26.25" customHeight="1">
      <c r="A121" s="895"/>
      <c r="B121" s="896"/>
      <c r="C121" s="872" t="s">
        <v>438</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406</v>
      </c>
      <c r="AB121" s="814"/>
      <c r="AC121" s="814"/>
      <c r="AD121" s="814"/>
      <c r="AE121" s="815"/>
      <c r="AF121" s="816" t="s">
        <v>406</v>
      </c>
      <c r="AG121" s="814"/>
      <c r="AH121" s="814"/>
      <c r="AI121" s="814"/>
      <c r="AJ121" s="815"/>
      <c r="AK121" s="816" t="s">
        <v>406</v>
      </c>
      <c r="AL121" s="814"/>
      <c r="AM121" s="814"/>
      <c r="AN121" s="814"/>
      <c r="AO121" s="815"/>
      <c r="AP121" s="784" t="s">
        <v>406</v>
      </c>
      <c r="AQ121" s="785"/>
      <c r="AR121" s="785"/>
      <c r="AS121" s="785"/>
      <c r="AT121" s="786"/>
      <c r="AU121" s="912"/>
      <c r="AV121" s="913"/>
      <c r="AW121" s="913"/>
      <c r="AX121" s="913"/>
      <c r="AY121" s="914"/>
      <c r="AZ121" s="875" t="s">
        <v>439</v>
      </c>
      <c r="BA121" s="876"/>
      <c r="BB121" s="876"/>
      <c r="BC121" s="876"/>
      <c r="BD121" s="876"/>
      <c r="BE121" s="876"/>
      <c r="BF121" s="876"/>
      <c r="BG121" s="876"/>
      <c r="BH121" s="876"/>
      <c r="BI121" s="876"/>
      <c r="BJ121" s="876"/>
      <c r="BK121" s="876"/>
      <c r="BL121" s="876"/>
      <c r="BM121" s="876"/>
      <c r="BN121" s="876"/>
      <c r="BO121" s="876"/>
      <c r="BP121" s="877"/>
      <c r="BQ121" s="887">
        <v>31541996</v>
      </c>
      <c r="BR121" s="888"/>
      <c r="BS121" s="888"/>
      <c r="BT121" s="888"/>
      <c r="BU121" s="888"/>
      <c r="BV121" s="888">
        <v>31072327</v>
      </c>
      <c r="BW121" s="888"/>
      <c r="BX121" s="888"/>
      <c r="BY121" s="888"/>
      <c r="BZ121" s="888"/>
      <c r="CA121" s="888">
        <v>31074419</v>
      </c>
      <c r="CB121" s="888"/>
      <c r="CC121" s="888"/>
      <c r="CD121" s="888"/>
      <c r="CE121" s="888"/>
      <c r="CF121" s="889">
        <v>175.7</v>
      </c>
      <c r="CG121" s="890"/>
      <c r="CH121" s="890"/>
      <c r="CI121" s="890"/>
      <c r="CJ121" s="890"/>
      <c r="CK121" s="881"/>
      <c r="CL121" s="842"/>
      <c r="CM121" s="842"/>
      <c r="CN121" s="842"/>
      <c r="CO121" s="843"/>
      <c r="CP121" s="858" t="s">
        <v>380</v>
      </c>
      <c r="CQ121" s="859"/>
      <c r="CR121" s="859"/>
      <c r="CS121" s="859"/>
      <c r="CT121" s="859"/>
      <c r="CU121" s="859"/>
      <c r="CV121" s="859"/>
      <c r="CW121" s="859"/>
      <c r="CX121" s="859"/>
      <c r="CY121" s="859"/>
      <c r="CZ121" s="859"/>
      <c r="DA121" s="859"/>
      <c r="DB121" s="859"/>
      <c r="DC121" s="859"/>
      <c r="DD121" s="859"/>
      <c r="DE121" s="859"/>
      <c r="DF121" s="860"/>
      <c r="DG121" s="800">
        <v>1001716</v>
      </c>
      <c r="DH121" s="801"/>
      <c r="DI121" s="801"/>
      <c r="DJ121" s="801"/>
      <c r="DK121" s="801"/>
      <c r="DL121" s="801">
        <v>970027</v>
      </c>
      <c r="DM121" s="801"/>
      <c r="DN121" s="801"/>
      <c r="DO121" s="801"/>
      <c r="DP121" s="801"/>
      <c r="DQ121" s="801">
        <v>933527</v>
      </c>
      <c r="DR121" s="801"/>
      <c r="DS121" s="801"/>
      <c r="DT121" s="801"/>
      <c r="DU121" s="801"/>
      <c r="DV121" s="853">
        <v>5.3</v>
      </c>
      <c r="DW121" s="853"/>
      <c r="DX121" s="853"/>
      <c r="DY121" s="853"/>
      <c r="DZ121" s="854"/>
    </row>
    <row r="122" spans="1:130" s="197" customFormat="1" ht="26.25" customHeight="1">
      <c r="A122" s="895"/>
      <c r="B122" s="896"/>
      <c r="C122" s="833" t="s">
        <v>420</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440</v>
      </c>
      <c r="BP122" s="868"/>
      <c r="BQ122" s="869">
        <v>39254246</v>
      </c>
      <c r="BR122" s="870"/>
      <c r="BS122" s="870"/>
      <c r="BT122" s="870"/>
      <c r="BU122" s="870"/>
      <c r="BV122" s="870">
        <v>39442079</v>
      </c>
      <c r="BW122" s="870"/>
      <c r="BX122" s="870"/>
      <c r="BY122" s="870"/>
      <c r="BZ122" s="870"/>
      <c r="CA122" s="870">
        <v>40148214</v>
      </c>
      <c r="CB122" s="870"/>
      <c r="CC122" s="870"/>
      <c r="CD122" s="870"/>
      <c r="CE122" s="870"/>
      <c r="CF122" s="773"/>
      <c r="CG122" s="774"/>
      <c r="CH122" s="774"/>
      <c r="CI122" s="774"/>
      <c r="CJ122" s="871"/>
      <c r="CK122" s="881"/>
      <c r="CL122" s="842"/>
      <c r="CM122" s="842"/>
      <c r="CN122" s="842"/>
      <c r="CO122" s="843"/>
      <c r="CP122" s="858" t="s">
        <v>441</v>
      </c>
      <c r="CQ122" s="859"/>
      <c r="CR122" s="859"/>
      <c r="CS122" s="859"/>
      <c r="CT122" s="859"/>
      <c r="CU122" s="859"/>
      <c r="CV122" s="859"/>
      <c r="CW122" s="859"/>
      <c r="CX122" s="859"/>
      <c r="CY122" s="859"/>
      <c r="CZ122" s="859"/>
      <c r="DA122" s="859"/>
      <c r="DB122" s="859"/>
      <c r="DC122" s="859"/>
      <c r="DD122" s="859"/>
      <c r="DE122" s="859"/>
      <c r="DF122" s="860"/>
      <c r="DG122" s="800" t="s">
        <v>442</v>
      </c>
      <c r="DH122" s="801"/>
      <c r="DI122" s="801"/>
      <c r="DJ122" s="801"/>
      <c r="DK122" s="801"/>
      <c r="DL122" s="801" t="s">
        <v>442</v>
      </c>
      <c r="DM122" s="801"/>
      <c r="DN122" s="801"/>
      <c r="DO122" s="801"/>
      <c r="DP122" s="801"/>
      <c r="DQ122" s="801" t="s">
        <v>442</v>
      </c>
      <c r="DR122" s="801"/>
      <c r="DS122" s="801"/>
      <c r="DT122" s="801"/>
      <c r="DU122" s="801"/>
      <c r="DV122" s="853" t="s">
        <v>442</v>
      </c>
      <c r="DW122" s="853"/>
      <c r="DX122" s="853"/>
      <c r="DY122" s="853"/>
      <c r="DZ122" s="854"/>
    </row>
    <row r="123" spans="1:130" s="197" customFormat="1" ht="26.25" customHeight="1" thickBot="1">
      <c r="A123" s="895"/>
      <c r="B123" s="896"/>
      <c r="C123" s="833" t="s">
        <v>426</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442</v>
      </c>
      <c r="AB123" s="814"/>
      <c r="AC123" s="814"/>
      <c r="AD123" s="814"/>
      <c r="AE123" s="815"/>
      <c r="AF123" s="816" t="s">
        <v>442</v>
      </c>
      <c r="AG123" s="814"/>
      <c r="AH123" s="814"/>
      <c r="AI123" s="814"/>
      <c r="AJ123" s="815"/>
      <c r="AK123" s="816" t="s">
        <v>442</v>
      </c>
      <c r="AL123" s="814"/>
      <c r="AM123" s="814"/>
      <c r="AN123" s="814"/>
      <c r="AO123" s="815"/>
      <c r="AP123" s="784" t="s">
        <v>442</v>
      </c>
      <c r="AQ123" s="785"/>
      <c r="AR123" s="785"/>
      <c r="AS123" s="785"/>
      <c r="AT123" s="786"/>
      <c r="AU123" s="864" t="s">
        <v>443</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59.5</v>
      </c>
      <c r="BR123" s="862"/>
      <c r="BS123" s="862"/>
      <c r="BT123" s="862"/>
      <c r="BU123" s="862"/>
      <c r="BV123" s="862">
        <v>42.8</v>
      </c>
      <c r="BW123" s="862"/>
      <c r="BX123" s="862"/>
      <c r="BY123" s="862"/>
      <c r="BZ123" s="862"/>
      <c r="CA123" s="862">
        <v>30.2</v>
      </c>
      <c r="CB123" s="862"/>
      <c r="CC123" s="862"/>
      <c r="CD123" s="862"/>
      <c r="CE123" s="862"/>
      <c r="CF123" s="760"/>
      <c r="CG123" s="761"/>
      <c r="CH123" s="761"/>
      <c r="CI123" s="761"/>
      <c r="CJ123" s="863"/>
      <c r="CK123" s="881"/>
      <c r="CL123" s="842"/>
      <c r="CM123" s="842"/>
      <c r="CN123" s="842"/>
      <c r="CO123" s="843"/>
      <c r="CP123" s="858"/>
      <c r="CQ123" s="859"/>
      <c r="CR123" s="859"/>
      <c r="CS123" s="859"/>
      <c r="CT123" s="859"/>
      <c r="CU123" s="859"/>
      <c r="CV123" s="859"/>
      <c r="CW123" s="859"/>
      <c r="CX123" s="859"/>
      <c r="CY123" s="859"/>
      <c r="CZ123" s="859"/>
      <c r="DA123" s="859"/>
      <c r="DB123" s="859"/>
      <c r="DC123" s="859"/>
      <c r="DD123" s="859"/>
      <c r="DE123" s="859"/>
      <c r="DF123" s="860"/>
      <c r="DG123" s="813"/>
      <c r="DH123" s="814"/>
      <c r="DI123" s="814"/>
      <c r="DJ123" s="814"/>
      <c r="DK123" s="815"/>
      <c r="DL123" s="816"/>
      <c r="DM123" s="814"/>
      <c r="DN123" s="814"/>
      <c r="DO123" s="814"/>
      <c r="DP123" s="815"/>
      <c r="DQ123" s="816"/>
      <c r="DR123" s="814"/>
      <c r="DS123" s="814"/>
      <c r="DT123" s="814"/>
      <c r="DU123" s="815"/>
      <c r="DV123" s="784"/>
      <c r="DW123" s="785"/>
      <c r="DX123" s="785"/>
      <c r="DY123" s="785"/>
      <c r="DZ123" s="786"/>
    </row>
    <row r="124" spans="1:130" s="197" customFormat="1" ht="26.25" customHeight="1">
      <c r="A124" s="895"/>
      <c r="B124" s="896"/>
      <c r="C124" s="833" t="s">
        <v>429</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442</v>
      </c>
      <c r="AB124" s="814"/>
      <c r="AC124" s="814"/>
      <c r="AD124" s="814"/>
      <c r="AE124" s="815"/>
      <c r="AF124" s="816" t="s">
        <v>442</v>
      </c>
      <c r="AG124" s="814"/>
      <c r="AH124" s="814"/>
      <c r="AI124" s="814"/>
      <c r="AJ124" s="815"/>
      <c r="AK124" s="816" t="s">
        <v>442</v>
      </c>
      <c r="AL124" s="814"/>
      <c r="AM124" s="814"/>
      <c r="AN124" s="814"/>
      <c r="AO124" s="815"/>
      <c r="AP124" s="784" t="s">
        <v>442</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444</v>
      </c>
      <c r="CQ124" s="859"/>
      <c r="CR124" s="859"/>
      <c r="CS124" s="859"/>
      <c r="CT124" s="859"/>
      <c r="CU124" s="859"/>
      <c r="CV124" s="859"/>
      <c r="CW124" s="859"/>
      <c r="CX124" s="859"/>
      <c r="CY124" s="859"/>
      <c r="CZ124" s="859"/>
      <c r="DA124" s="859"/>
      <c r="DB124" s="859"/>
      <c r="DC124" s="859"/>
      <c r="DD124" s="859"/>
      <c r="DE124" s="859"/>
      <c r="DF124" s="860"/>
      <c r="DG124" s="746" t="s">
        <v>442</v>
      </c>
      <c r="DH124" s="747"/>
      <c r="DI124" s="747"/>
      <c r="DJ124" s="747"/>
      <c r="DK124" s="748"/>
      <c r="DL124" s="749" t="s">
        <v>442</v>
      </c>
      <c r="DM124" s="747"/>
      <c r="DN124" s="747"/>
      <c r="DO124" s="747"/>
      <c r="DP124" s="748"/>
      <c r="DQ124" s="749" t="s">
        <v>442</v>
      </c>
      <c r="DR124" s="747"/>
      <c r="DS124" s="747"/>
      <c r="DT124" s="747"/>
      <c r="DU124" s="748"/>
      <c r="DV124" s="837" t="s">
        <v>442</v>
      </c>
      <c r="DW124" s="838"/>
      <c r="DX124" s="838"/>
      <c r="DY124" s="838"/>
      <c r="DZ124" s="839"/>
    </row>
    <row r="125" spans="1:130" s="197" customFormat="1" ht="26.25" customHeight="1" thickBot="1">
      <c r="A125" s="895"/>
      <c r="B125" s="896"/>
      <c r="C125" s="833" t="s">
        <v>431</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442</v>
      </c>
      <c r="AB125" s="814"/>
      <c r="AC125" s="814"/>
      <c r="AD125" s="814"/>
      <c r="AE125" s="815"/>
      <c r="AF125" s="816" t="s">
        <v>442</v>
      </c>
      <c r="AG125" s="814"/>
      <c r="AH125" s="814"/>
      <c r="AI125" s="814"/>
      <c r="AJ125" s="815"/>
      <c r="AK125" s="816" t="s">
        <v>442</v>
      </c>
      <c r="AL125" s="814"/>
      <c r="AM125" s="814"/>
      <c r="AN125" s="814"/>
      <c r="AO125" s="815"/>
      <c r="AP125" s="784" t="s">
        <v>442</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445</v>
      </c>
      <c r="CL125" s="840"/>
      <c r="CM125" s="840"/>
      <c r="CN125" s="840"/>
      <c r="CO125" s="841"/>
      <c r="CP125" s="846" t="s">
        <v>446</v>
      </c>
      <c r="CQ125" s="788"/>
      <c r="CR125" s="788"/>
      <c r="CS125" s="788"/>
      <c r="CT125" s="788"/>
      <c r="CU125" s="788"/>
      <c r="CV125" s="788"/>
      <c r="CW125" s="788"/>
      <c r="CX125" s="788"/>
      <c r="CY125" s="788"/>
      <c r="CZ125" s="788"/>
      <c r="DA125" s="788"/>
      <c r="DB125" s="788"/>
      <c r="DC125" s="788"/>
      <c r="DD125" s="788"/>
      <c r="DE125" s="788"/>
      <c r="DF125" s="789"/>
      <c r="DG125" s="829" t="s">
        <v>442</v>
      </c>
      <c r="DH125" s="830"/>
      <c r="DI125" s="830"/>
      <c r="DJ125" s="830"/>
      <c r="DK125" s="830"/>
      <c r="DL125" s="830" t="s">
        <v>442</v>
      </c>
      <c r="DM125" s="830"/>
      <c r="DN125" s="830"/>
      <c r="DO125" s="830"/>
      <c r="DP125" s="830"/>
      <c r="DQ125" s="830" t="s">
        <v>442</v>
      </c>
      <c r="DR125" s="830"/>
      <c r="DS125" s="830"/>
      <c r="DT125" s="830"/>
      <c r="DU125" s="830"/>
      <c r="DV125" s="831" t="s">
        <v>442</v>
      </c>
      <c r="DW125" s="831"/>
      <c r="DX125" s="831"/>
      <c r="DY125" s="831"/>
      <c r="DZ125" s="832"/>
    </row>
    <row r="126" spans="1:130" s="197" customFormat="1" ht="26.25" customHeight="1">
      <c r="A126" s="895"/>
      <c r="B126" s="896"/>
      <c r="C126" s="833" t="s">
        <v>434</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442</v>
      </c>
      <c r="AB126" s="814"/>
      <c r="AC126" s="814"/>
      <c r="AD126" s="814"/>
      <c r="AE126" s="815"/>
      <c r="AF126" s="816" t="s">
        <v>442</v>
      </c>
      <c r="AG126" s="814"/>
      <c r="AH126" s="814"/>
      <c r="AI126" s="814"/>
      <c r="AJ126" s="815"/>
      <c r="AK126" s="816" t="s">
        <v>442</v>
      </c>
      <c r="AL126" s="814"/>
      <c r="AM126" s="814"/>
      <c r="AN126" s="814"/>
      <c r="AO126" s="815"/>
      <c r="AP126" s="784" t="s">
        <v>442</v>
      </c>
      <c r="AQ126" s="785"/>
      <c r="AR126" s="785"/>
      <c r="AS126" s="785"/>
      <c r="AT126" s="786"/>
      <c r="AU126" s="233"/>
      <c r="AV126" s="233"/>
      <c r="AW126" s="233"/>
      <c r="AX126" s="836" t="s">
        <v>447</v>
      </c>
      <c r="AY126" s="794"/>
      <c r="AZ126" s="794"/>
      <c r="BA126" s="794"/>
      <c r="BB126" s="794"/>
      <c r="BC126" s="794"/>
      <c r="BD126" s="794"/>
      <c r="BE126" s="795"/>
      <c r="BF126" s="793" t="s">
        <v>448</v>
      </c>
      <c r="BG126" s="794"/>
      <c r="BH126" s="794"/>
      <c r="BI126" s="794"/>
      <c r="BJ126" s="794"/>
      <c r="BK126" s="794"/>
      <c r="BL126" s="795"/>
      <c r="BM126" s="793" t="s">
        <v>449</v>
      </c>
      <c r="BN126" s="794"/>
      <c r="BO126" s="794"/>
      <c r="BP126" s="794"/>
      <c r="BQ126" s="794"/>
      <c r="BR126" s="794"/>
      <c r="BS126" s="795"/>
      <c r="BT126" s="793" t="s">
        <v>450</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451</v>
      </c>
      <c r="CQ126" s="798"/>
      <c r="CR126" s="798"/>
      <c r="CS126" s="798"/>
      <c r="CT126" s="798"/>
      <c r="CU126" s="798"/>
      <c r="CV126" s="798"/>
      <c r="CW126" s="798"/>
      <c r="CX126" s="798"/>
      <c r="CY126" s="798"/>
      <c r="CZ126" s="798"/>
      <c r="DA126" s="798"/>
      <c r="DB126" s="798"/>
      <c r="DC126" s="798"/>
      <c r="DD126" s="798"/>
      <c r="DE126" s="798"/>
      <c r="DF126" s="799"/>
      <c r="DG126" s="800" t="s">
        <v>442</v>
      </c>
      <c r="DH126" s="801"/>
      <c r="DI126" s="801"/>
      <c r="DJ126" s="801"/>
      <c r="DK126" s="801"/>
      <c r="DL126" s="801" t="s">
        <v>442</v>
      </c>
      <c r="DM126" s="801"/>
      <c r="DN126" s="801"/>
      <c r="DO126" s="801"/>
      <c r="DP126" s="801"/>
      <c r="DQ126" s="801" t="s">
        <v>442</v>
      </c>
      <c r="DR126" s="801"/>
      <c r="DS126" s="801"/>
      <c r="DT126" s="801"/>
      <c r="DU126" s="801"/>
      <c r="DV126" s="853" t="s">
        <v>442</v>
      </c>
      <c r="DW126" s="853"/>
      <c r="DX126" s="853"/>
      <c r="DY126" s="853"/>
      <c r="DZ126" s="854"/>
    </row>
    <row r="127" spans="1:130" s="197" customFormat="1" ht="26.25" customHeight="1" thickBot="1">
      <c r="A127" s="897"/>
      <c r="B127" s="898"/>
      <c r="C127" s="855" t="s">
        <v>452</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114617</v>
      </c>
      <c r="AB127" s="814"/>
      <c r="AC127" s="814"/>
      <c r="AD127" s="814"/>
      <c r="AE127" s="815"/>
      <c r="AF127" s="816">
        <v>87903</v>
      </c>
      <c r="AG127" s="814"/>
      <c r="AH127" s="814"/>
      <c r="AI127" s="814"/>
      <c r="AJ127" s="815"/>
      <c r="AK127" s="816">
        <v>62281</v>
      </c>
      <c r="AL127" s="814"/>
      <c r="AM127" s="814"/>
      <c r="AN127" s="814"/>
      <c r="AO127" s="815"/>
      <c r="AP127" s="784">
        <v>0.4</v>
      </c>
      <c r="AQ127" s="785"/>
      <c r="AR127" s="785"/>
      <c r="AS127" s="785"/>
      <c r="AT127" s="786"/>
      <c r="AU127" s="233"/>
      <c r="AV127" s="233"/>
      <c r="AW127" s="233"/>
      <c r="AX127" s="787" t="s">
        <v>453</v>
      </c>
      <c r="AY127" s="788"/>
      <c r="AZ127" s="788"/>
      <c r="BA127" s="788"/>
      <c r="BB127" s="788"/>
      <c r="BC127" s="788"/>
      <c r="BD127" s="788"/>
      <c r="BE127" s="789"/>
      <c r="BF127" s="790" t="s">
        <v>442</v>
      </c>
      <c r="BG127" s="791"/>
      <c r="BH127" s="791"/>
      <c r="BI127" s="791"/>
      <c r="BJ127" s="791"/>
      <c r="BK127" s="791"/>
      <c r="BL127" s="792"/>
      <c r="BM127" s="790">
        <v>12.46</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454</v>
      </c>
      <c r="CQ127" s="782"/>
      <c r="CR127" s="782"/>
      <c r="CS127" s="782"/>
      <c r="CT127" s="782"/>
      <c r="CU127" s="782"/>
      <c r="CV127" s="782"/>
      <c r="CW127" s="782"/>
      <c r="CX127" s="782"/>
      <c r="CY127" s="782"/>
      <c r="CZ127" s="782"/>
      <c r="DA127" s="782"/>
      <c r="DB127" s="782"/>
      <c r="DC127" s="782"/>
      <c r="DD127" s="782"/>
      <c r="DE127" s="782"/>
      <c r="DF127" s="783"/>
      <c r="DG127" s="849" t="s">
        <v>455</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c r="A128" s="825" t="s">
        <v>456</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457</v>
      </c>
      <c r="X128" s="827"/>
      <c r="Y128" s="827"/>
      <c r="Z128" s="828"/>
      <c r="AA128" s="753">
        <v>89527</v>
      </c>
      <c r="AB128" s="754"/>
      <c r="AC128" s="754"/>
      <c r="AD128" s="754"/>
      <c r="AE128" s="755"/>
      <c r="AF128" s="756">
        <v>74770</v>
      </c>
      <c r="AG128" s="754"/>
      <c r="AH128" s="754"/>
      <c r="AI128" s="754"/>
      <c r="AJ128" s="755"/>
      <c r="AK128" s="756">
        <v>46684</v>
      </c>
      <c r="AL128" s="754"/>
      <c r="AM128" s="754"/>
      <c r="AN128" s="754"/>
      <c r="AO128" s="755"/>
      <c r="AP128" s="757"/>
      <c r="AQ128" s="758"/>
      <c r="AR128" s="758"/>
      <c r="AS128" s="758"/>
      <c r="AT128" s="759"/>
      <c r="AU128" s="235"/>
      <c r="AV128" s="235"/>
      <c r="AW128" s="235"/>
      <c r="AX128" s="802" t="s">
        <v>458</v>
      </c>
      <c r="AY128" s="798"/>
      <c r="AZ128" s="798"/>
      <c r="BA128" s="798"/>
      <c r="BB128" s="798"/>
      <c r="BC128" s="798"/>
      <c r="BD128" s="798"/>
      <c r="BE128" s="799"/>
      <c r="BF128" s="820" t="s">
        <v>459</v>
      </c>
      <c r="BG128" s="821"/>
      <c r="BH128" s="821"/>
      <c r="BI128" s="821"/>
      <c r="BJ128" s="821"/>
      <c r="BK128" s="821"/>
      <c r="BL128" s="822"/>
      <c r="BM128" s="820">
        <v>17.46</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460</v>
      </c>
      <c r="X129" s="811"/>
      <c r="Y129" s="811"/>
      <c r="Z129" s="812"/>
      <c r="AA129" s="813">
        <v>21114579</v>
      </c>
      <c r="AB129" s="814"/>
      <c r="AC129" s="814"/>
      <c r="AD129" s="814"/>
      <c r="AE129" s="815"/>
      <c r="AF129" s="816">
        <v>20716853</v>
      </c>
      <c r="AG129" s="814"/>
      <c r="AH129" s="814"/>
      <c r="AI129" s="814"/>
      <c r="AJ129" s="815"/>
      <c r="AK129" s="816">
        <v>20354125</v>
      </c>
      <c r="AL129" s="814"/>
      <c r="AM129" s="814"/>
      <c r="AN129" s="814"/>
      <c r="AO129" s="815"/>
      <c r="AP129" s="817"/>
      <c r="AQ129" s="818"/>
      <c r="AR129" s="818"/>
      <c r="AS129" s="818"/>
      <c r="AT129" s="819"/>
      <c r="AU129" s="235"/>
      <c r="AV129" s="235"/>
      <c r="AW129" s="235"/>
      <c r="AX129" s="802" t="s">
        <v>461</v>
      </c>
      <c r="AY129" s="798"/>
      <c r="AZ129" s="798"/>
      <c r="BA129" s="798"/>
      <c r="BB129" s="798"/>
      <c r="BC129" s="798"/>
      <c r="BD129" s="798"/>
      <c r="BE129" s="799"/>
      <c r="BF129" s="803">
        <v>9.1</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462</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463</v>
      </c>
      <c r="X130" s="811"/>
      <c r="Y130" s="811"/>
      <c r="Z130" s="812"/>
      <c r="AA130" s="813">
        <v>3154988</v>
      </c>
      <c r="AB130" s="814"/>
      <c r="AC130" s="814"/>
      <c r="AD130" s="814"/>
      <c r="AE130" s="815"/>
      <c r="AF130" s="816">
        <v>2929044</v>
      </c>
      <c r="AG130" s="814"/>
      <c r="AH130" s="814"/>
      <c r="AI130" s="814"/>
      <c r="AJ130" s="815"/>
      <c r="AK130" s="816">
        <v>2671920</v>
      </c>
      <c r="AL130" s="814"/>
      <c r="AM130" s="814"/>
      <c r="AN130" s="814"/>
      <c r="AO130" s="815"/>
      <c r="AP130" s="817"/>
      <c r="AQ130" s="818"/>
      <c r="AR130" s="818"/>
      <c r="AS130" s="818"/>
      <c r="AT130" s="819"/>
      <c r="AU130" s="235"/>
      <c r="AV130" s="235"/>
      <c r="AW130" s="235"/>
      <c r="AX130" s="781" t="s">
        <v>464</v>
      </c>
      <c r="AY130" s="782"/>
      <c r="AZ130" s="782"/>
      <c r="BA130" s="782"/>
      <c r="BB130" s="782"/>
      <c r="BC130" s="782"/>
      <c r="BD130" s="782"/>
      <c r="BE130" s="783"/>
      <c r="BF130" s="735">
        <v>30.2</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465</v>
      </c>
      <c r="X131" s="744"/>
      <c r="Y131" s="744"/>
      <c r="Z131" s="745"/>
      <c r="AA131" s="746">
        <v>17959591</v>
      </c>
      <c r="AB131" s="747"/>
      <c r="AC131" s="747"/>
      <c r="AD131" s="747"/>
      <c r="AE131" s="748"/>
      <c r="AF131" s="749">
        <v>17787809</v>
      </c>
      <c r="AG131" s="747"/>
      <c r="AH131" s="747"/>
      <c r="AI131" s="747"/>
      <c r="AJ131" s="748"/>
      <c r="AK131" s="749">
        <v>17682205</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466</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467</v>
      </c>
      <c r="W132" s="767"/>
      <c r="X132" s="767"/>
      <c r="Y132" s="767"/>
      <c r="Z132" s="768"/>
      <c r="AA132" s="769">
        <v>13.387732489999999</v>
      </c>
      <c r="AB132" s="770"/>
      <c r="AC132" s="770"/>
      <c r="AD132" s="770"/>
      <c r="AE132" s="771"/>
      <c r="AF132" s="772">
        <v>7.8824941280000003</v>
      </c>
      <c r="AG132" s="770"/>
      <c r="AH132" s="770"/>
      <c r="AI132" s="770"/>
      <c r="AJ132" s="771"/>
      <c r="AK132" s="772">
        <v>6.270462309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468</v>
      </c>
      <c r="W133" s="776"/>
      <c r="X133" s="776"/>
      <c r="Y133" s="776"/>
      <c r="Z133" s="777"/>
      <c r="AA133" s="778">
        <v>14.8</v>
      </c>
      <c r="AB133" s="779"/>
      <c r="AC133" s="779"/>
      <c r="AD133" s="779"/>
      <c r="AE133" s="780"/>
      <c r="AF133" s="778">
        <v>12.1</v>
      </c>
      <c r="AG133" s="779"/>
      <c r="AH133" s="779"/>
      <c r="AI133" s="779"/>
      <c r="AJ133" s="780"/>
      <c r="AK133" s="778">
        <v>9.1</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topLeftCell="M1"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49" t="s">
        <v>471</v>
      </c>
      <c r="L7" s="254"/>
      <c r="M7" s="255" t="s">
        <v>472</v>
      </c>
      <c r="N7" s="256"/>
    </row>
    <row r="8" spans="1:16">
      <c r="A8" s="248"/>
      <c r="B8" s="244"/>
      <c r="C8" s="244"/>
      <c r="D8" s="244"/>
      <c r="E8" s="244"/>
      <c r="F8" s="244"/>
      <c r="G8" s="257"/>
      <c r="H8" s="258"/>
      <c r="I8" s="258"/>
      <c r="J8" s="259"/>
      <c r="K8" s="1150"/>
      <c r="L8" s="260" t="s">
        <v>473</v>
      </c>
      <c r="M8" s="261" t="s">
        <v>474</v>
      </c>
      <c r="N8" s="262" t="s">
        <v>475</v>
      </c>
    </row>
    <row r="9" spans="1:16">
      <c r="A9" s="248"/>
      <c r="B9" s="244"/>
      <c r="C9" s="244"/>
      <c r="D9" s="244"/>
      <c r="E9" s="244"/>
      <c r="F9" s="244"/>
      <c r="G9" s="1163" t="s">
        <v>476</v>
      </c>
      <c r="H9" s="1164"/>
      <c r="I9" s="1164"/>
      <c r="J9" s="1165"/>
      <c r="K9" s="263">
        <v>5212283</v>
      </c>
      <c r="L9" s="264">
        <v>52057</v>
      </c>
      <c r="M9" s="265">
        <v>72299</v>
      </c>
      <c r="N9" s="266">
        <v>-28</v>
      </c>
    </row>
    <row r="10" spans="1:16">
      <c r="A10" s="248"/>
      <c r="B10" s="244"/>
      <c r="C10" s="244"/>
      <c r="D10" s="244"/>
      <c r="E10" s="244"/>
      <c r="F10" s="244"/>
      <c r="G10" s="1163" t="s">
        <v>477</v>
      </c>
      <c r="H10" s="1164"/>
      <c r="I10" s="1164"/>
      <c r="J10" s="1165"/>
      <c r="K10" s="267">
        <v>212006</v>
      </c>
      <c r="L10" s="268">
        <v>2117</v>
      </c>
      <c r="M10" s="269">
        <v>5259</v>
      </c>
      <c r="N10" s="270">
        <v>-59.7</v>
      </c>
    </row>
    <row r="11" spans="1:16" ht="13.5" customHeight="1">
      <c r="A11" s="248"/>
      <c r="B11" s="244"/>
      <c r="C11" s="244"/>
      <c r="D11" s="244"/>
      <c r="E11" s="244"/>
      <c r="F11" s="244"/>
      <c r="G11" s="1163" t="s">
        <v>478</v>
      </c>
      <c r="H11" s="1164"/>
      <c r="I11" s="1164"/>
      <c r="J11" s="1165"/>
      <c r="K11" s="267">
        <v>52</v>
      </c>
      <c r="L11" s="268">
        <v>1</v>
      </c>
      <c r="M11" s="269">
        <v>5513</v>
      </c>
      <c r="N11" s="270">
        <v>-100</v>
      </c>
    </row>
    <row r="12" spans="1:16" ht="13.5" customHeight="1">
      <c r="A12" s="248"/>
      <c r="B12" s="244"/>
      <c r="C12" s="244"/>
      <c r="D12" s="244"/>
      <c r="E12" s="244"/>
      <c r="F12" s="244"/>
      <c r="G12" s="1163" t="s">
        <v>479</v>
      </c>
      <c r="H12" s="1164"/>
      <c r="I12" s="1164"/>
      <c r="J12" s="1165"/>
      <c r="K12" s="267">
        <v>89461</v>
      </c>
      <c r="L12" s="268">
        <v>893</v>
      </c>
      <c r="M12" s="269">
        <v>1180</v>
      </c>
      <c r="N12" s="270">
        <v>-24.3</v>
      </c>
    </row>
    <row r="13" spans="1:16" ht="13.5" customHeight="1">
      <c r="A13" s="248"/>
      <c r="B13" s="244"/>
      <c r="C13" s="244"/>
      <c r="D13" s="244"/>
      <c r="E13" s="244"/>
      <c r="F13" s="244"/>
      <c r="G13" s="1163" t="s">
        <v>480</v>
      </c>
      <c r="H13" s="1164"/>
      <c r="I13" s="1164"/>
      <c r="J13" s="1165"/>
      <c r="K13" s="267" t="s">
        <v>481</v>
      </c>
      <c r="L13" s="268" t="s">
        <v>481</v>
      </c>
      <c r="M13" s="269">
        <v>2</v>
      </c>
      <c r="N13" s="270" t="s">
        <v>481</v>
      </c>
    </row>
    <row r="14" spans="1:16" ht="13.5" customHeight="1">
      <c r="A14" s="248"/>
      <c r="B14" s="244"/>
      <c r="C14" s="244"/>
      <c r="D14" s="244"/>
      <c r="E14" s="244"/>
      <c r="F14" s="244"/>
      <c r="G14" s="1163" t="s">
        <v>482</v>
      </c>
      <c r="H14" s="1164"/>
      <c r="I14" s="1164"/>
      <c r="J14" s="1165"/>
      <c r="K14" s="267">
        <v>344058</v>
      </c>
      <c r="L14" s="268">
        <v>3436</v>
      </c>
      <c r="M14" s="269">
        <v>3170</v>
      </c>
      <c r="N14" s="270">
        <v>8.4</v>
      </c>
    </row>
    <row r="15" spans="1:16" ht="13.5" customHeight="1">
      <c r="A15" s="248"/>
      <c r="B15" s="244"/>
      <c r="C15" s="244"/>
      <c r="D15" s="244"/>
      <c r="E15" s="244"/>
      <c r="F15" s="244"/>
      <c r="G15" s="1163" t="s">
        <v>483</v>
      </c>
      <c r="H15" s="1164"/>
      <c r="I15" s="1164"/>
      <c r="J15" s="1165"/>
      <c r="K15" s="267">
        <v>92301</v>
      </c>
      <c r="L15" s="268">
        <v>922</v>
      </c>
      <c r="M15" s="269">
        <v>1822</v>
      </c>
      <c r="N15" s="270">
        <v>-49.4</v>
      </c>
    </row>
    <row r="16" spans="1:16">
      <c r="A16" s="248"/>
      <c r="B16" s="244"/>
      <c r="C16" s="244"/>
      <c r="D16" s="244"/>
      <c r="E16" s="244"/>
      <c r="F16" s="244"/>
      <c r="G16" s="1166" t="s">
        <v>484</v>
      </c>
      <c r="H16" s="1167"/>
      <c r="I16" s="1167"/>
      <c r="J16" s="1168"/>
      <c r="K16" s="268">
        <v>-451632</v>
      </c>
      <c r="L16" s="268">
        <v>-4511</v>
      </c>
      <c r="M16" s="269">
        <v>-7642</v>
      </c>
      <c r="N16" s="270">
        <v>-41</v>
      </c>
    </row>
    <row r="17" spans="1:16">
      <c r="A17" s="248"/>
      <c r="B17" s="244"/>
      <c r="C17" s="244"/>
      <c r="D17" s="244"/>
      <c r="E17" s="244"/>
      <c r="F17" s="244"/>
      <c r="G17" s="1166" t="s">
        <v>168</v>
      </c>
      <c r="H17" s="1167"/>
      <c r="I17" s="1167"/>
      <c r="J17" s="1168"/>
      <c r="K17" s="268">
        <v>5498529</v>
      </c>
      <c r="L17" s="268">
        <v>54916</v>
      </c>
      <c r="M17" s="269">
        <v>81603</v>
      </c>
      <c r="N17" s="270">
        <v>-32.700000000000003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60" t="s">
        <v>489</v>
      </c>
      <c r="H21" s="1161"/>
      <c r="I21" s="1161"/>
      <c r="J21" s="1162"/>
      <c r="K21" s="280">
        <v>4.92</v>
      </c>
      <c r="L21" s="281">
        <v>7.96</v>
      </c>
      <c r="M21" s="282">
        <v>-3.04</v>
      </c>
      <c r="N21" s="249"/>
      <c r="O21" s="283"/>
      <c r="P21" s="279"/>
    </row>
    <row r="22" spans="1:16" s="284" customFormat="1">
      <c r="A22" s="279"/>
      <c r="B22" s="249"/>
      <c r="C22" s="249"/>
      <c r="D22" s="249"/>
      <c r="E22" s="249"/>
      <c r="F22" s="249"/>
      <c r="G22" s="1160" t="s">
        <v>490</v>
      </c>
      <c r="H22" s="1161"/>
      <c r="I22" s="1161"/>
      <c r="J22" s="1162"/>
      <c r="K22" s="285">
        <v>100.6</v>
      </c>
      <c r="L22" s="286">
        <v>98.3</v>
      </c>
      <c r="M22" s="287">
        <v>2.2999999999999998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49" t="s">
        <v>471</v>
      </c>
      <c r="L30" s="254"/>
      <c r="M30" s="255" t="s">
        <v>472</v>
      </c>
      <c r="N30" s="256"/>
    </row>
    <row r="31" spans="1:16">
      <c r="A31" s="248"/>
      <c r="B31" s="244"/>
      <c r="C31" s="244"/>
      <c r="D31" s="244"/>
      <c r="E31" s="244"/>
      <c r="F31" s="244"/>
      <c r="G31" s="257"/>
      <c r="H31" s="258"/>
      <c r="I31" s="258"/>
      <c r="J31" s="259"/>
      <c r="K31" s="1150"/>
      <c r="L31" s="260" t="s">
        <v>473</v>
      </c>
      <c r="M31" s="261" t="s">
        <v>474</v>
      </c>
      <c r="N31" s="262" t="s">
        <v>475</v>
      </c>
    </row>
    <row r="32" spans="1:16" ht="27" customHeight="1">
      <c r="A32" s="248"/>
      <c r="B32" s="244"/>
      <c r="C32" s="244"/>
      <c r="D32" s="244"/>
      <c r="E32" s="244"/>
      <c r="F32" s="244"/>
      <c r="G32" s="1151" t="s">
        <v>494</v>
      </c>
      <c r="H32" s="1152"/>
      <c r="I32" s="1152"/>
      <c r="J32" s="1153"/>
      <c r="K32" s="294">
        <v>2899945</v>
      </c>
      <c r="L32" s="294">
        <v>28963</v>
      </c>
      <c r="M32" s="295">
        <v>50969</v>
      </c>
      <c r="N32" s="296">
        <v>-43.2</v>
      </c>
    </row>
    <row r="33" spans="1:16" ht="13.5" customHeight="1">
      <c r="A33" s="248"/>
      <c r="B33" s="244"/>
      <c r="C33" s="244"/>
      <c r="D33" s="244"/>
      <c r="E33" s="244"/>
      <c r="F33" s="244"/>
      <c r="G33" s="1151" t="s">
        <v>495</v>
      </c>
      <c r="H33" s="1152"/>
      <c r="I33" s="1152"/>
      <c r="J33" s="1153"/>
      <c r="K33" s="294" t="s">
        <v>481</v>
      </c>
      <c r="L33" s="294" t="s">
        <v>481</v>
      </c>
      <c r="M33" s="295" t="s">
        <v>481</v>
      </c>
      <c r="N33" s="296" t="s">
        <v>481</v>
      </c>
    </row>
    <row r="34" spans="1:16" ht="27" customHeight="1">
      <c r="A34" s="248"/>
      <c r="B34" s="244"/>
      <c r="C34" s="244"/>
      <c r="D34" s="244"/>
      <c r="E34" s="244"/>
      <c r="F34" s="244"/>
      <c r="G34" s="1151" t="s">
        <v>496</v>
      </c>
      <c r="H34" s="1152"/>
      <c r="I34" s="1152"/>
      <c r="J34" s="1153"/>
      <c r="K34" s="294" t="s">
        <v>481</v>
      </c>
      <c r="L34" s="294" t="s">
        <v>481</v>
      </c>
      <c r="M34" s="295">
        <v>29</v>
      </c>
      <c r="N34" s="296" t="s">
        <v>481</v>
      </c>
    </row>
    <row r="35" spans="1:16" ht="27" customHeight="1">
      <c r="A35" s="248"/>
      <c r="B35" s="244"/>
      <c r="C35" s="244"/>
      <c r="D35" s="244"/>
      <c r="E35" s="244"/>
      <c r="F35" s="244"/>
      <c r="G35" s="1151" t="s">
        <v>497</v>
      </c>
      <c r="H35" s="1152"/>
      <c r="I35" s="1152"/>
      <c r="J35" s="1153"/>
      <c r="K35" s="294">
        <v>865039</v>
      </c>
      <c r="L35" s="294">
        <v>8640</v>
      </c>
      <c r="M35" s="295">
        <v>14294</v>
      </c>
      <c r="N35" s="296">
        <v>-39.6</v>
      </c>
    </row>
    <row r="36" spans="1:16" ht="27" customHeight="1">
      <c r="A36" s="248"/>
      <c r="B36" s="244"/>
      <c r="C36" s="244"/>
      <c r="D36" s="244"/>
      <c r="E36" s="244"/>
      <c r="F36" s="244"/>
      <c r="G36" s="1151" t="s">
        <v>498</v>
      </c>
      <c r="H36" s="1152"/>
      <c r="I36" s="1152"/>
      <c r="J36" s="1153"/>
      <c r="K36" s="294">
        <v>95</v>
      </c>
      <c r="L36" s="294">
        <v>1</v>
      </c>
      <c r="M36" s="295">
        <v>1493</v>
      </c>
      <c r="N36" s="296">
        <v>-99.9</v>
      </c>
    </row>
    <row r="37" spans="1:16" ht="13.5" customHeight="1">
      <c r="A37" s="248"/>
      <c r="B37" s="244"/>
      <c r="C37" s="244"/>
      <c r="D37" s="244"/>
      <c r="E37" s="244"/>
      <c r="F37" s="244"/>
      <c r="G37" s="1151" t="s">
        <v>499</v>
      </c>
      <c r="H37" s="1152"/>
      <c r="I37" s="1152"/>
      <c r="J37" s="1153"/>
      <c r="K37" s="294">
        <v>62281</v>
      </c>
      <c r="L37" s="294">
        <v>622</v>
      </c>
      <c r="M37" s="295">
        <v>1584</v>
      </c>
      <c r="N37" s="296">
        <v>-60.7</v>
      </c>
    </row>
    <row r="38" spans="1:16" ht="27" customHeight="1">
      <c r="A38" s="248"/>
      <c r="B38" s="244"/>
      <c r="C38" s="244"/>
      <c r="D38" s="244"/>
      <c r="E38" s="244"/>
      <c r="F38" s="244"/>
      <c r="G38" s="1154" t="s">
        <v>500</v>
      </c>
      <c r="H38" s="1155"/>
      <c r="I38" s="1155"/>
      <c r="J38" s="1156"/>
      <c r="K38" s="297" t="s">
        <v>481</v>
      </c>
      <c r="L38" s="297" t="s">
        <v>481</v>
      </c>
      <c r="M38" s="298">
        <v>4</v>
      </c>
      <c r="N38" s="299" t="s">
        <v>481</v>
      </c>
      <c r="O38" s="293"/>
    </row>
    <row r="39" spans="1:16">
      <c r="A39" s="248"/>
      <c r="B39" s="244"/>
      <c r="C39" s="244"/>
      <c r="D39" s="244"/>
      <c r="E39" s="244"/>
      <c r="F39" s="244"/>
      <c r="G39" s="1154" t="s">
        <v>501</v>
      </c>
      <c r="H39" s="1155"/>
      <c r="I39" s="1155"/>
      <c r="J39" s="1156"/>
      <c r="K39" s="300">
        <v>-46684</v>
      </c>
      <c r="L39" s="300">
        <v>-466</v>
      </c>
      <c r="M39" s="301">
        <v>-4432</v>
      </c>
      <c r="N39" s="302">
        <v>-89.5</v>
      </c>
      <c r="O39" s="293"/>
    </row>
    <row r="40" spans="1:16" ht="27" customHeight="1">
      <c r="A40" s="248"/>
      <c r="B40" s="244"/>
      <c r="C40" s="244"/>
      <c r="D40" s="244"/>
      <c r="E40" s="244"/>
      <c r="F40" s="244"/>
      <c r="G40" s="1151" t="s">
        <v>502</v>
      </c>
      <c r="H40" s="1152"/>
      <c r="I40" s="1152"/>
      <c r="J40" s="1153"/>
      <c r="K40" s="300">
        <v>-2671920</v>
      </c>
      <c r="L40" s="300">
        <v>-26686</v>
      </c>
      <c r="M40" s="301">
        <v>-44638</v>
      </c>
      <c r="N40" s="302">
        <v>-40.200000000000003</v>
      </c>
      <c r="O40" s="293"/>
    </row>
    <row r="41" spans="1:16">
      <c r="A41" s="248"/>
      <c r="B41" s="244"/>
      <c r="C41" s="244"/>
      <c r="D41" s="244"/>
      <c r="E41" s="244"/>
      <c r="F41" s="244"/>
      <c r="G41" s="1157" t="s">
        <v>279</v>
      </c>
      <c r="H41" s="1158"/>
      <c r="I41" s="1158"/>
      <c r="J41" s="1159"/>
      <c r="K41" s="294">
        <v>1108756</v>
      </c>
      <c r="L41" s="300">
        <v>11074</v>
      </c>
      <c r="M41" s="301">
        <v>19303</v>
      </c>
      <c r="N41" s="302">
        <v>-42.6</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44" t="s">
        <v>471</v>
      </c>
      <c r="J49" s="1146" t="s">
        <v>506</v>
      </c>
      <c r="K49" s="1147"/>
      <c r="L49" s="1147"/>
      <c r="M49" s="1147"/>
      <c r="N49" s="1148"/>
    </row>
    <row r="50" spans="1:14">
      <c r="A50" s="248"/>
      <c r="B50" s="244"/>
      <c r="C50" s="244"/>
      <c r="D50" s="244"/>
      <c r="E50" s="244"/>
      <c r="F50" s="244"/>
      <c r="G50" s="312"/>
      <c r="H50" s="313"/>
      <c r="I50" s="1145"/>
      <c r="J50" s="314" t="s">
        <v>507</v>
      </c>
      <c r="K50" s="315" t="s">
        <v>508</v>
      </c>
      <c r="L50" s="316" t="s">
        <v>509</v>
      </c>
      <c r="M50" s="317" t="s">
        <v>510</v>
      </c>
      <c r="N50" s="318" t="s">
        <v>511</v>
      </c>
    </row>
    <row r="51" spans="1:14">
      <c r="A51" s="248"/>
      <c r="B51" s="244"/>
      <c r="C51" s="244"/>
      <c r="D51" s="244"/>
      <c r="E51" s="244"/>
      <c r="F51" s="244"/>
      <c r="G51" s="310" t="s">
        <v>512</v>
      </c>
      <c r="H51" s="311"/>
      <c r="I51" s="319">
        <v>1987613</v>
      </c>
      <c r="J51" s="320">
        <v>19868</v>
      </c>
      <c r="K51" s="321">
        <v>-22.2</v>
      </c>
      <c r="L51" s="322">
        <v>47569</v>
      </c>
      <c r="M51" s="323">
        <v>-23.1</v>
      </c>
      <c r="N51" s="324">
        <v>0.9</v>
      </c>
    </row>
    <row r="52" spans="1:14">
      <c r="A52" s="248"/>
      <c r="B52" s="244"/>
      <c r="C52" s="244"/>
      <c r="D52" s="244"/>
      <c r="E52" s="244"/>
      <c r="F52" s="244"/>
      <c r="G52" s="325"/>
      <c r="H52" s="326" t="s">
        <v>513</v>
      </c>
      <c r="I52" s="327">
        <v>1399250</v>
      </c>
      <c r="J52" s="328">
        <v>13987</v>
      </c>
      <c r="K52" s="329">
        <v>-10.6</v>
      </c>
      <c r="L52" s="330">
        <v>26255</v>
      </c>
      <c r="M52" s="331">
        <v>-18.399999999999999</v>
      </c>
      <c r="N52" s="332">
        <v>7.8</v>
      </c>
    </row>
    <row r="53" spans="1:14">
      <c r="A53" s="248"/>
      <c r="B53" s="244"/>
      <c r="C53" s="244"/>
      <c r="D53" s="244"/>
      <c r="E53" s="244"/>
      <c r="F53" s="244"/>
      <c r="G53" s="310" t="s">
        <v>514</v>
      </c>
      <c r="H53" s="311"/>
      <c r="I53" s="319">
        <v>2339965</v>
      </c>
      <c r="J53" s="320">
        <v>23331</v>
      </c>
      <c r="K53" s="321">
        <v>17.399999999999999</v>
      </c>
      <c r="L53" s="322">
        <v>50880</v>
      </c>
      <c r="M53" s="323">
        <v>7</v>
      </c>
      <c r="N53" s="324">
        <v>10.4</v>
      </c>
    </row>
    <row r="54" spans="1:14">
      <c r="A54" s="248"/>
      <c r="B54" s="244"/>
      <c r="C54" s="244"/>
      <c r="D54" s="244"/>
      <c r="E54" s="244"/>
      <c r="F54" s="244"/>
      <c r="G54" s="325"/>
      <c r="H54" s="326" t="s">
        <v>513</v>
      </c>
      <c r="I54" s="327">
        <v>1670037</v>
      </c>
      <c r="J54" s="328">
        <v>16651</v>
      </c>
      <c r="K54" s="329">
        <v>19</v>
      </c>
      <c r="L54" s="330">
        <v>26879</v>
      </c>
      <c r="M54" s="331">
        <v>2.4</v>
      </c>
      <c r="N54" s="332">
        <v>16.600000000000001</v>
      </c>
    </row>
    <row r="55" spans="1:14">
      <c r="A55" s="248"/>
      <c r="B55" s="244"/>
      <c r="C55" s="244"/>
      <c r="D55" s="244"/>
      <c r="E55" s="244"/>
      <c r="F55" s="244"/>
      <c r="G55" s="310" t="s">
        <v>515</v>
      </c>
      <c r="H55" s="311"/>
      <c r="I55" s="319">
        <v>3689696</v>
      </c>
      <c r="J55" s="320">
        <v>36753</v>
      </c>
      <c r="K55" s="321">
        <v>57.5</v>
      </c>
      <c r="L55" s="322">
        <v>63956</v>
      </c>
      <c r="M55" s="323">
        <v>25.7</v>
      </c>
      <c r="N55" s="324">
        <v>31.8</v>
      </c>
    </row>
    <row r="56" spans="1:14">
      <c r="A56" s="248"/>
      <c r="B56" s="244"/>
      <c r="C56" s="244"/>
      <c r="D56" s="244"/>
      <c r="E56" s="244"/>
      <c r="F56" s="244"/>
      <c r="G56" s="325"/>
      <c r="H56" s="326" t="s">
        <v>513</v>
      </c>
      <c r="I56" s="327">
        <v>1849634</v>
      </c>
      <c r="J56" s="328">
        <v>18424</v>
      </c>
      <c r="K56" s="329">
        <v>10.6</v>
      </c>
      <c r="L56" s="330">
        <v>29239</v>
      </c>
      <c r="M56" s="331">
        <v>8.8000000000000007</v>
      </c>
      <c r="N56" s="332">
        <v>1.8</v>
      </c>
    </row>
    <row r="57" spans="1:14">
      <c r="A57" s="248"/>
      <c r="B57" s="244"/>
      <c r="C57" s="244"/>
      <c r="D57" s="244"/>
      <c r="E57" s="244"/>
      <c r="F57" s="244"/>
      <c r="G57" s="310" t="s">
        <v>516</v>
      </c>
      <c r="H57" s="311"/>
      <c r="I57" s="319">
        <v>4162612</v>
      </c>
      <c r="J57" s="320">
        <v>41568</v>
      </c>
      <c r="K57" s="321">
        <v>13.1</v>
      </c>
      <c r="L57" s="322">
        <v>66255</v>
      </c>
      <c r="M57" s="323">
        <v>3.6</v>
      </c>
      <c r="N57" s="324">
        <v>9.5</v>
      </c>
    </row>
    <row r="58" spans="1:14">
      <c r="A58" s="248"/>
      <c r="B58" s="244"/>
      <c r="C58" s="244"/>
      <c r="D58" s="244"/>
      <c r="E58" s="244"/>
      <c r="F58" s="244"/>
      <c r="G58" s="325"/>
      <c r="H58" s="326" t="s">
        <v>513</v>
      </c>
      <c r="I58" s="327">
        <v>1288954</v>
      </c>
      <c r="J58" s="328">
        <v>12872</v>
      </c>
      <c r="K58" s="329">
        <v>-30.1</v>
      </c>
      <c r="L58" s="330">
        <v>31822</v>
      </c>
      <c r="M58" s="331">
        <v>8.8000000000000007</v>
      </c>
      <c r="N58" s="332">
        <v>-38.9</v>
      </c>
    </row>
    <row r="59" spans="1:14">
      <c r="A59" s="248"/>
      <c r="B59" s="244"/>
      <c r="C59" s="244"/>
      <c r="D59" s="244"/>
      <c r="E59" s="244"/>
      <c r="F59" s="244"/>
      <c r="G59" s="310" t="s">
        <v>517</v>
      </c>
      <c r="H59" s="311"/>
      <c r="I59" s="319">
        <v>4330882</v>
      </c>
      <c r="J59" s="320">
        <v>43254</v>
      </c>
      <c r="K59" s="321">
        <v>4.0999999999999996</v>
      </c>
      <c r="L59" s="322">
        <v>92247</v>
      </c>
      <c r="M59" s="323">
        <v>39.200000000000003</v>
      </c>
      <c r="N59" s="324">
        <v>-35.1</v>
      </c>
    </row>
    <row r="60" spans="1:14">
      <c r="A60" s="248"/>
      <c r="B60" s="244"/>
      <c r="C60" s="244"/>
      <c r="D60" s="244"/>
      <c r="E60" s="244"/>
      <c r="F60" s="244"/>
      <c r="G60" s="325"/>
      <c r="H60" s="326" t="s">
        <v>513</v>
      </c>
      <c r="I60" s="333">
        <v>1682410</v>
      </c>
      <c r="J60" s="328">
        <v>16803</v>
      </c>
      <c r="K60" s="329">
        <v>30.5</v>
      </c>
      <c r="L60" s="330">
        <v>37204</v>
      </c>
      <c r="M60" s="331">
        <v>16.899999999999999</v>
      </c>
      <c r="N60" s="332">
        <v>13.6</v>
      </c>
    </row>
    <row r="61" spans="1:14">
      <c r="A61" s="248"/>
      <c r="B61" s="244"/>
      <c r="C61" s="244"/>
      <c r="D61" s="244"/>
      <c r="E61" s="244"/>
      <c r="F61" s="244"/>
      <c r="G61" s="310" t="s">
        <v>518</v>
      </c>
      <c r="H61" s="334"/>
      <c r="I61" s="335">
        <v>3302154</v>
      </c>
      <c r="J61" s="336">
        <v>32955</v>
      </c>
      <c r="K61" s="337">
        <v>14</v>
      </c>
      <c r="L61" s="338">
        <v>64181</v>
      </c>
      <c r="M61" s="339">
        <v>10.5</v>
      </c>
      <c r="N61" s="324">
        <v>3.5</v>
      </c>
    </row>
    <row r="62" spans="1:14">
      <c r="A62" s="248"/>
      <c r="B62" s="244"/>
      <c r="C62" s="244"/>
      <c r="D62" s="244"/>
      <c r="E62" s="244"/>
      <c r="F62" s="244"/>
      <c r="G62" s="325"/>
      <c r="H62" s="326" t="s">
        <v>513</v>
      </c>
      <c r="I62" s="327">
        <v>1578057</v>
      </c>
      <c r="J62" s="328">
        <v>15747</v>
      </c>
      <c r="K62" s="329">
        <v>3.9</v>
      </c>
      <c r="L62" s="330">
        <v>30280</v>
      </c>
      <c r="M62" s="331">
        <v>3.7</v>
      </c>
      <c r="N62" s="332">
        <v>0.2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69" t="s">
        <v>3</v>
      </c>
      <c r="D47" s="1169"/>
      <c r="E47" s="1170"/>
      <c r="F47" s="11">
        <v>24.97</v>
      </c>
      <c r="G47" s="12">
        <v>27.6</v>
      </c>
      <c r="H47" s="12">
        <v>30.51</v>
      </c>
      <c r="I47" s="12">
        <v>35.32</v>
      </c>
      <c r="J47" s="13">
        <v>39.700000000000003</v>
      </c>
    </row>
    <row r="48" spans="2:10" ht="57.75" customHeight="1">
      <c r="B48" s="14"/>
      <c r="C48" s="1171" t="s">
        <v>4</v>
      </c>
      <c r="D48" s="1171"/>
      <c r="E48" s="1172"/>
      <c r="F48" s="15">
        <v>4.93</v>
      </c>
      <c r="G48" s="16">
        <v>5.04</v>
      </c>
      <c r="H48" s="16">
        <v>6.09</v>
      </c>
      <c r="I48" s="16">
        <v>5.21</v>
      </c>
      <c r="J48" s="17">
        <v>7.49</v>
      </c>
    </row>
    <row r="49" spans="2:10" ht="57.75" customHeight="1" thickBot="1">
      <c r="B49" s="18"/>
      <c r="C49" s="1173" t="s">
        <v>5</v>
      </c>
      <c r="D49" s="1173"/>
      <c r="E49" s="1174"/>
      <c r="F49" s="19">
        <v>4.08</v>
      </c>
      <c r="G49" s="20">
        <v>4.83</v>
      </c>
      <c r="H49" s="20">
        <v>6.15</v>
      </c>
      <c r="I49" s="20">
        <v>4.8899999999999997</v>
      </c>
      <c r="J49" s="21">
        <v>6.64</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福岡県</cp:lastModifiedBy>
  <cp:lastPrinted>2017-02-23T07:39:36Z</cp:lastPrinted>
  <dcterms:created xsi:type="dcterms:W3CDTF">2017-02-15T22:32:35Z</dcterms:created>
  <dcterms:modified xsi:type="dcterms:W3CDTF">2017-05-11T06:45:39Z</dcterms:modified>
</cp:coreProperties>
</file>