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5" yWindow="-15" windowWidth="20520" windowHeight="432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c r="BG36"/>
  <c r="BG35"/>
  <c r="BG34"/>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AM37"/>
  <c r="U37"/>
  <c r="C37"/>
  <c r="CO36"/>
  <c r="AM36"/>
  <c r="U36"/>
  <c r="AM35"/>
  <c r="CO34"/>
  <c r="CO35" s="1"/>
  <c r="BW34"/>
  <c r="BW35" s="1"/>
  <c r="BW36" s="1"/>
  <c r="BW37" s="1"/>
  <c r="BW38" s="1"/>
  <c r="BW39" s="1"/>
  <c r="BW40" s="1"/>
  <c r="BW41" s="1"/>
  <c r="BW42" s="1"/>
  <c r="BW43" s="1"/>
  <c r="AM34"/>
  <c r="C34"/>
  <c r="C35" s="1"/>
  <c r="C36" l="1"/>
  <c r="U34"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5" i="9" l="1"/>
  <c r="BE34"/>
  <c r="BE35" s="1"/>
  <c r="BE36" s="1"/>
  <c r="BE37" s="1"/>
</calcChain>
</file>

<file path=xl/sharedStrings.xml><?xml version="1.0" encoding="utf-8"?>
<sst xmlns="http://schemas.openxmlformats.org/spreadsheetml/2006/main" count="1066" uniqueCount="577">
  <si>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</si>
  <si>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</si>
  <si>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</si>
  <si>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</si>
  <si>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</si>
  <si>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</si>
  <si>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</si>
  <si>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</si>
  <si>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</si>
  <si>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</si>
  <si>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</si>
  <si>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</si>
  <si>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</si>
  <si>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</si>
  <si>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</si>
  <si>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</si>
  <si>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</si>
  <si>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</si>
  <si>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</si>
  <si>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</si>
  <si>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</si>
  <si>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</si>
  <si>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</si>
  <si>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</si>
  <si>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</si>
  <si>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</si>
  <si>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</si>
  <si>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</si>
  <si>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</si>
  <si>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</si>
  <si>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</si>
  <si>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</si>
  <si>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</si>
  <si>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</si>
  <si>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</si>
  <si>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</si>
  <si>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</si>
  <si>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</si>
  <si>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</si>
  <si>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</si>
  <si>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</si>
  <si>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</si>
  <si>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</si>
  <si>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</si>
  <si>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</si>
  <si>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</si>
  <si>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</si>
  <si>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</si>
  <si>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</si>
  <si>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</si>
  <si>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</si>
  <si>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</si>
  <si>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</si>
  <si>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</si>
  <si>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</si>
  <si>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</si>
  <si>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</si>
  <si>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</si>
  <si>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</si>
  <si>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</si>
  <si>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</si>
  <si>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</si>
  <si>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</si>
  <si>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</si>
  <si>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</si>
  <si>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</si>
  <si>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</si>
  <si>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</si>
  <si>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</si>
  <si>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</si>
  <si>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</si>
  <si>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</si>
  <si>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</si>
  <si>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</si>
  <si>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</si>
  <si>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</si>
  <si>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</si>
  <si>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</si>
  <si>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</si>
  <si>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</si>
  <si>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</si>
  <si>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うきは市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</si>
  <si>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</si>
  <si>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</si>
  <si>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</si>
  <si>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</si>
  <si>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</si>
  <si>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</si>
  <si>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</si>
  <si>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</si>
  <si>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</si>
  <si>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</si>
  <si>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</si>
  <si>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</si>
  <si>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</si>
  <si>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</si>
  <si>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</si>
  <si>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</si>
  <si>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</si>
  <si>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</si>
  <si>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</si>
  <si>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</si>
  <si>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</si>
  <si>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</si>
  <si>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</si>
  <si>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</si>
  <si>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</si>
  <si>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</si>
  <si>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</si>
  <si>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</si>
  <si>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</si>
  <si>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</si>
  <si>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</si>
  <si>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</si>
  <si>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</si>
  <si>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</si>
  <si>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</si>
  <si>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</si>
  <si>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</si>
  <si>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</si>
  <si>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</si>
  <si>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</si>
  <si>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</si>
  <si>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</si>
  <si>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</si>
  <si>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</si>
  <si>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</si>
  <si>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</si>
  <si>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</si>
  <si>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</si>
  <si>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</si>
  <si>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</si>
  <si>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</si>
  <si>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</si>
  <si>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</si>
  <si>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</si>
  <si>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</si>
  <si>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</si>
  <si>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</si>
  <si>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</si>
  <si>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</si>
  <si>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</si>
  <si>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</si>
  <si>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</si>
  <si>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</si>
  <si>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</si>
  <si>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</si>
  <si>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</si>
  <si>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</si>
  <si>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</si>
  <si>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</si>
  <si>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</si>
  <si>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</si>
  <si>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</si>
  <si>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</si>
  <si>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</si>
  <si>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</si>
  <si>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</si>
  <si>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</si>
  <si>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</si>
  <si>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</si>
  <si>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</si>
  <si>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</si>
  <si>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</si>
  <si>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</si>
  <si>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</si>
  <si>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</si>
  <si>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</si>
  <si>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</si>
  <si>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</si>
  <si>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</si>
  <si>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</si>
  <si>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</si>
  <si>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</si>
  <si>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</si>
  <si>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</si>
  <si>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</si>
  <si>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</si>
  <si>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</si>
  <si>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</si>
  <si>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</si>
  <si>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</si>
  <si>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</si>
  <si>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</si>
  <si>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</si>
  <si>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</si>
  <si>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</si>
  <si>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</si>
  <si>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</si>
  <si>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</si>
  <si>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</si>
  <si>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</si>
  <si>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</si>
  <si>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</si>
  <si>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福岡県うきは市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</si>
  <si>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</si>
  <si>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</si>
  <si>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</si>
  <si>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</si>
  <si>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</si>
  <si>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</si>
  <si>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</si>
  <si>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</si>
  <si>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</si>
  <si>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</si>
  <si>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</si>
  <si>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</si>
  <si>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</si>
  <si>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</si>
  <si>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</si>
  <si>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</si>
  <si>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</si>
  <si>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</si>
  <si>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</si>
  <si>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</si>
  <si>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</si>
  <si>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</si>
  <si>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</si>
  <si>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</si>
  <si>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</si>
  <si>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</si>
  <si>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</si>
  <si>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</si>
  <si>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</si>
  <si>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</si>
  <si>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</si>
  <si>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</si>
  <si>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</si>
  <si>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</si>
  <si>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</si>
  <si>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</si>
  <si>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</si>
  <si>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</si>
  <si>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</si>
  <si>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</si>
  <si>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</si>
  <si>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</si>
  <si>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</si>
  <si>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</si>
  <si>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</si>
  <si>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</si>
  <si>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</si>
  <si>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</si>
  <si>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</si>
  <si>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</si>
  <si>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</si>
  <si>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</si>
  <si>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</si>
  <si>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</si>
  <si>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</si>
  <si>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</si>
  <si>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</si>
  <si>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</si>
  <si>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</si>
  <si>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</si>
  <si>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</si>
  <si>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</si>
  <si>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</si>
  <si>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</si>
  <si>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</si>
  <si>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</si>
  <si>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</si>
  <si>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</si>
  <si>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</si>
  <si>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</si>
  <si>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</si>
  <si>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</si>
  <si>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</si>
  <si>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</si>
  <si>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</si>
  <si>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</si>
  <si>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</si>
  <si>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</si>
  <si>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</si>
  <si>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</si>
  <si>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</si>
  <si>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</si>
  <si>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</si>
  <si>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</si>
  <si>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</si>
  <si>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</si>
  <si>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</si>
  <si>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</si>
  <si>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</si>
  <si>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</si>
  <si>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</si>
  <si>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</si>
  <si>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</si>
  <si>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</si>
  <si>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</si>
  <si>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</si>
  <si>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</si>
  <si>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</si>
  <si>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</si>
  <si>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</si>
  <si>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</si>
  <si>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</si>
  <si>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</si>
  <si>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</si>
  <si>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</si>
  <si>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</si>
  <si>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</si>
  <si>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</si>
  <si>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</si>
  <si>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</si>
  <si>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</si>
  <si>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</si>
  <si>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</si>
  <si>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</si>
  <si>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</si>
  <si>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</si>
  <si>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</si>
  <si>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</si>
  <si>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</si>
  <si>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</si>
  <si>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</si>
  <si>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</si>
  <si>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</si>
  <si>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</si>
  <si>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</si>
  <si>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</si>
  <si>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</si>
  <si>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</si>
  <si>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</si>
  <si>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</si>
  <si>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</si>
  <si>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</si>
  <si>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</si>
  <si>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</si>
  <si>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</si>
  <si>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</si>
  <si>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</si>
  <si>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</si>
  <si>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</si>
  <si>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</si>
  <si>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</si>
  <si>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</si>
  <si>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</si>
  <si>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</si>
  <si>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</si>
  <si>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</si>
  <si>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</si>
  <si>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福岡県うきは市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</si>
  <si>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</si>
  <si>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</si>
  <si>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</si>
  <si>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</si>
  <si>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</si>
  <si>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</si>
  <si>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</si>
  <si>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</si>
  <si>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</si>
  <si>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</si>
  <si>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</si>
  <si>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</si>
  <si>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</si>
  <si>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</si>
  <si>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</si>
  <si>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</si>
  <si>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</si>
  <si>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</si>
  <si>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</si>
  <si>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</si>
  <si>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</si>
  <si>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</si>
  <si>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</si>
  <si>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</si>
  <si>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</si>
  <si>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</si>
  <si>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</si>
  <si>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</si>
  <si>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</si>
  <si>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</si>
  <si>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</si>
  <si>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</si>
  <si>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</si>
  <si>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</si>
  <si>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</si>
  <si>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</si>
  <si>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</si>
  <si>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</si>
  <si>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</si>
  <si>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</si>
  <si>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</si>
  <si>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</si>
  <si>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</si>
  <si>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</si>
  <si>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</si>
  <si>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</si>
  <si>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</si>
  <si>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</si>
  <si>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</si>
  <si>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</si>
  <si>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</si>
  <si>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</si>
  <si>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</si>
  <si>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</si>
  <si>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</si>
  <si>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</si>
  <si>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</si>
  <si>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</si>
  <si>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</si>
  <si>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</si>
  <si>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</si>
  <si>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</si>
  <si>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</si>
  <si>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</si>
  <si>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</si>
  <si>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</si>
  <si>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</si>
  <si>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</si>
  <si>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</si>
  <si>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</si>
  <si>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</si>
  <si>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</si>
  <si>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</si>
  <si>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</si>
  <si>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</si>
  <si>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</si>
  <si>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</si>
  <si>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</si>
  <si>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</si>
  <si>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</si>
  <si>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</si>
  <si>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</si>
  <si>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</si>
  <si>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</si>
  <si>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</si>
  <si>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</si>
  <si>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</si>
  <si>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</si>
  <si>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</si>
  <si>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</si>
  <si>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</si>
  <si>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</si>
  <si>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</si>
  <si>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</si>
  <si>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</si>
  <si>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</si>
  <si>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</si>
  <si>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</si>
  <si>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</si>
  <si>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</si>
  <si>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</si>
  <si>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</si>
  <si>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</si>
  <si>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</si>
  <si>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</si>
  <si>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浄化槽整備事業特別会計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</si>
  <si>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</si>
  <si>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</si>
  <si>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</si>
  <si>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</si>
  <si>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</si>
  <si>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</si>
  <si>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</si>
  <si>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</si>
  <si>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</si>
  <si>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</si>
  <si>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</si>
  <si>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</si>
  <si>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</si>
  <si>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</si>
  <si>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</si>
  <si>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</si>
  <si>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</si>
  <si>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</si>
  <si>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</si>
  <si>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</si>
  <si>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</si>
  <si>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</si>
  <si>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</si>
  <si>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</si>
  <si>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</si>
  <si>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</si>
  <si>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</si>
  <si>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</si>
  <si>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</si>
  <si>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</si>
  <si>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</si>
  <si>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</si>
  <si>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</si>
  <si>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</si>
  <si>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</si>
  <si>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</si>
  <si>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</si>
  <si>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</si>
  <si>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</si>
  <si>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</si>
  <si>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</si>
  <si>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</si>
  <si>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</si>
  <si>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</si>
  <si>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</si>
  <si>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</si>
  <si>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</si>
  <si>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</si>
  <si>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</si>
  <si>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</si>
  <si>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</si>
  <si>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</si>
  <si>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</si>
  <si>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</si>
  <si>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</si>
  <si>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</si>
  <si>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</si>
  <si>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</si>
  <si>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</si>
  <si>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</si>
  <si>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</si>
  <si>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</si>
  <si>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</si>
  <si>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</si>
  <si>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</si>
  <si>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</si>
  <si>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</si>
  <si>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</si>
  <si>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</si>
  <si>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</si>
  <si>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</si>
  <si>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</si>
  <si>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</si>
  <si>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</si>
  <si>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</si>
  <si>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</si>
  <si>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</si>
  <si>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</si>
  <si>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</si>
  <si>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</si>
  <si>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</si>
  <si>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</si>
  <si>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</si>
  <si>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一般会計</t>
  </si>
  <si>
    <t>住宅新築資金等貸付事業特別会計</t>
  </si>
  <si>
    <t>自動車学校特別会計</t>
  </si>
  <si>
    <t>国民健康保険事業特別会計</t>
  </si>
  <si>
    <t>下水道事業特別会計</t>
  </si>
  <si>
    <t>農業集落排水事業特別会計</t>
  </si>
  <si>
    <t>簡易水道事業特別会計</t>
  </si>
  <si>
    <t>後期高齢者医療事業特別会計</t>
  </si>
  <si>
    <t>その他会計（赤字）</t>
  </si>
  <si>
    <t>その他会計（黒字）</t>
  </si>
  <si>
    <t>浮羽老人ホーム組合(一般会計)</t>
    <rPh sb="0" eb="2">
      <t>ウキハ</t>
    </rPh>
    <rPh sb="2" eb="4">
      <t>ロウジン</t>
    </rPh>
    <rPh sb="7" eb="9">
      <t>クミアイ</t>
    </rPh>
    <rPh sb="10" eb="12">
      <t>イッパン</t>
    </rPh>
    <rPh sb="12" eb="14">
      <t>カイケイ</t>
    </rPh>
    <phoneticPr fontId="2"/>
  </si>
  <si>
    <t>うきは久留米環境施設組合(一般会計)</t>
    <rPh sb="3" eb="6">
      <t>クルメ</t>
    </rPh>
    <rPh sb="6" eb="8">
      <t>カンキョウ</t>
    </rPh>
    <rPh sb="8" eb="10">
      <t>シセツ</t>
    </rPh>
    <rPh sb="10" eb="12">
      <t>クミアイ</t>
    </rPh>
    <rPh sb="13" eb="15">
      <t>イッパン</t>
    </rPh>
    <rPh sb="15" eb="17">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</si>
  <si>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</si>
  <si>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</si>
  <si>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t>
    </rPh>
    <rPh sb="12" eb="14">
      <t>クミアイ</t>
    </rPh>
    <rPh sb="15" eb="17">
      <t>キキン</t>
    </rPh>
    <rPh sb="17" eb="19">
      <t>トクベツ</t>
    </rPh>
    <rPh sb="19" eb="21">
      <t>カイケイ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</si>
  <si>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</si>
  <si>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</si>
  <si>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久留米広域市町村圏事務組合(小児緊急医療支援事業特別会計)</t>
    <rPh sb="0" eb="3">
      <t>クルメ</t>
    </rPh>
    <rPh sb="3" eb="5">
      <t>コウイキ</t>
    </rPh>
    <rPh sb="5" eb="8">
      <t>シチョウソン</t>
    </rPh>
    <rPh sb="8" eb="9">
      <t>ケン</t>
    </rPh>
    <rPh sb="9" eb="11">
      <t>ジム</t>
    </rPh>
    <rPh sb="11" eb="13">
      <t>クミアイ</t>
    </rPh>
    <rPh sb="14" eb="16">
      <t>ショウニ</t>
    </rPh>
    <rPh sb="16" eb="18">
      <t>キンキュウ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</si>
  <si>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</si>
  <si>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</si>
  <si>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</si>
  <si>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</si>
  <si>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福岡県介護保険広域連合(介護保健事業特別会計)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</si>
  <si>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</si>
  <si>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</si>
  <si>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うきはの里</t>
    <rPh sb="4" eb="5">
      <t>サト</t>
    </rPh>
    <phoneticPr fontId="2"/>
  </si>
  <si>
    <t>-</t>
    <phoneticPr fontId="2"/>
  </si>
  <si>
    <t>-</t>
    <phoneticPr fontId="2"/>
  </si>
  <si>
    <t>-</t>
    <phoneticPr fontId="2"/>
  </si>
  <si>
    <t>-</t>
    <phoneticPr fontId="2"/>
  </si>
  <si>
    <t>-</t>
    <phoneticPr fontId="2"/>
  </si>
  <si>
    <t>うきは市土地開発公社</t>
    <rPh sb="3" eb="4">
      <t>シ</t>
    </rPh>
    <rPh sb="4" eb="6">
      <t>トチ</t>
    </rPh>
    <rPh sb="6" eb="8">
      <t>カイハツ</t>
    </rPh>
    <rPh sb="8" eb="10">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</si>
  <si>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</si>
  <si>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</si>
  <si>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</si>
  <si>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</si>
  <si>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</si>
  <si>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</si>
  <si>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</si>
  <si>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</si>
  <si>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</si>
  <si>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</si>
  <si>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</si>
  <si>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</si>
  <si>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国営土地改良事業に係る公債費に準ずる債務負担行為の減額が両比率の改善につながった。現在の状態を維持していくためにも、安易な借入の抑制に努めていく。</t>
    <rPh sb="0" eb="2">
      <t>コクエイ</t>
    </rPh>
    <rPh sb="2" eb="4">
      <t>トチ</t>
    </rPh>
    <rPh sb="4" eb="6">
      <t>カイリョウ</t>
    </rPh>
    <rPh sb="6" eb="8">
      <t>ジギョウ</t>
    </rPh>
    <rPh sb="9" eb="10">
      <t>カカ</t>
    </rPh>
    <rPh sb="11" eb="14">
      <t>コウサイヒ</t>
    </rPh>
    <rPh sb="15" eb="16">
      <t>ジュン</t>
    </rPh>
    <rPh sb="18" eb="20">
      <t>サイム</t>
    </rPh>
    <rPh sb="20" eb="22">
      <t>フタン</t>
    </rPh>
    <rPh sb="22" eb="24">
      <t>コウイ</t>
    </rPh>
    <rPh sb="25" eb="27">
      <t>ゲンガク</t>
    </rPh>
    <rPh sb="28" eb="29">
      <t>リョウ</t>
    </rPh>
    <rPh sb="29" eb="31">
      <t>ヒリツ</t>
    </rPh>
    <rPh sb="32" eb="34">
      <t>カイゼン</t>
    </rPh>
    <rPh sb="41" eb="43">
      <t>ゲンザイ</t>
    </rPh>
    <rPh sb="44" eb="46">
      <t>ジョウタイ</t>
    </rPh>
    <rPh sb="47" eb="49">
      <t>イジ</t>
    </rPh>
    <rPh sb="58" eb="60">
      <t>アンイ</t>
    </rPh>
    <rPh sb="61" eb="63">
      <t>カリイレ</t>
    </rPh>
    <rPh sb="64" eb="66">
      <t>ヨクセイ</t>
    </rPh>
    <rPh sb="67" eb="68">
      <t>ツト</t>
    </rPh>
    <phoneticPr fontId="2"/>
  </si>
</sst>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42"/>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54316</c:v>
                </c:pt>
                <c:pt idx="1">
                  <c:v>41962</c:v>
                </c:pt>
                <c:pt idx="2">
                  <c:v>52701</c:v>
                </c:pt>
                <c:pt idx="3">
                  <c:v>73026</c:v>
                </c:pt>
                <c:pt idx="4">
                  <c:v>63062</c:v>
                </c:pt>
              </c:numCache>
            </c:numRef>
          </c:val>
        </c:ser>
        <c:dLbls/>
        <c:marker val="1"/>
        <c:axId val="82507264"/>
        <c:axId val="82508800"/>
      </c:lineChart>
      <c:catAx>
        <c:axId val="82507264"/>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08800"/>
        <c:crosses val="autoZero"/>
        <c:auto val="1"/>
        <c:lblAlgn val="ctr"/>
        <c:lblOffset val="100"/>
        <c:tickLblSkip val="1"/>
        <c:tickMarkSkip val="1"/>
      </c:catAx>
      <c:valAx>
        <c:axId val="82508800"/>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58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250726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776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9.0500000000000007</c:v>
                </c:pt>
                <c:pt idx="1">
                  <c:v>7.03</c:v>
                </c:pt>
                <c:pt idx="2">
                  <c:v>5.64</c:v>
                </c:pt>
                <c:pt idx="3">
                  <c:v>6.23</c:v>
                </c:pt>
                <c:pt idx="4">
                  <c:v>8.83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30.51</c:v>
                </c:pt>
                <c:pt idx="1">
                  <c:v>36.369999999999997</c:v>
                </c:pt>
                <c:pt idx="2">
                  <c:v>39.869999999999997</c:v>
                </c:pt>
                <c:pt idx="3">
                  <c:v>43.73</c:v>
                </c:pt>
                <c:pt idx="4">
                  <c:v>46.98</c:v>
                </c:pt>
              </c:numCache>
            </c:numRef>
          </c:val>
        </c:ser>
        <c:dLbls/>
        <c:gapWidth val="250"/>
        <c:overlap val="100"/>
        <c:axId val="108059264"/>
        <c:axId val="10827404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6.36</c:v>
                </c:pt>
                <c:pt idx="1">
                  <c:v>7.07</c:v>
                </c:pt>
                <c:pt idx="2">
                  <c:v>2.2400000000000002</c:v>
                </c:pt>
                <c:pt idx="3">
                  <c:v>4.49</c:v>
                </c:pt>
                <c:pt idx="4">
                  <c:v>6.31</c:v>
                </c:pt>
              </c:numCache>
            </c:numRef>
          </c:val>
        </c:ser>
        <c:dLbls/>
        <c:marker val="1"/>
        <c:axId val="108059264"/>
        <c:axId val="108274048"/>
      </c:lineChart>
      <c:catAx>
        <c:axId val="108059264"/>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274048"/>
        <c:crosses val="autoZero"/>
        <c:auto val="1"/>
        <c:lblAlgn val="ctr"/>
        <c:lblOffset val="100"/>
        <c:tickLblSkip val="1"/>
        <c:tickMarkSkip val="1"/>
      </c:catAx>
      <c:valAx>
        <c:axId val="10827404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0592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4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0.02</c:v>
                </c:pt>
                <c:pt idx="4">
                  <c:v>#N/A</c:v>
                </c:pt>
                <c:pt idx="5">
                  <c:v>0.03</c:v>
                </c:pt>
                <c:pt idx="6">
                  <c:v>#N/A</c:v>
                </c:pt>
                <c:pt idx="7">
                  <c:v>0.02</c:v>
                </c:pt>
                <c:pt idx="8">
                  <c:v>#N/A</c:v>
                </c:pt>
                <c:pt idx="9">
                  <c:v>0.01</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0.03</c:v>
                </c:pt>
                <c:pt idx="4">
                  <c:v>#N/A</c:v>
                </c:pt>
                <c:pt idx="5">
                  <c:v>0.02</c:v>
                </c:pt>
                <c:pt idx="6">
                  <c:v>#N/A</c:v>
                </c:pt>
                <c:pt idx="7">
                  <c:v>0.01</c:v>
                </c:pt>
                <c:pt idx="8">
                  <c:v>#N/A</c:v>
                </c:pt>
                <c:pt idx="9">
                  <c:v>0.01</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0.03</c:v>
                </c:pt>
                <c:pt idx="4">
                  <c:v>#N/A</c:v>
                </c:pt>
                <c:pt idx="5">
                  <c:v>0.03</c:v>
                </c:pt>
                <c:pt idx="6">
                  <c:v>#N/A</c:v>
                </c:pt>
                <c:pt idx="7">
                  <c:v>0.03</c:v>
                </c:pt>
                <c:pt idx="8">
                  <c:v>#N/A</c:v>
                </c:pt>
                <c:pt idx="9">
                  <c:v>0.03</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0.14000000000000001</c:v>
                </c:pt>
                <c:pt idx="2">
                  <c:v>#N/A</c:v>
                </c:pt>
                <c:pt idx="3">
                  <c:v>0.19</c:v>
                </c:pt>
                <c:pt idx="4">
                  <c:v>#N/A</c:v>
                </c:pt>
                <c:pt idx="5">
                  <c:v>0</c:v>
                </c:pt>
                <c:pt idx="6">
                  <c:v>#N/A</c:v>
                </c:pt>
                <c:pt idx="7">
                  <c:v>0.13</c:v>
                </c:pt>
                <c:pt idx="8">
                  <c:v>#N/A</c:v>
                </c:pt>
                <c:pt idx="9">
                  <c:v>0.11</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0.04</c:v>
                </c:pt>
                <c:pt idx="2">
                  <c:v>#N/A</c:v>
                </c:pt>
                <c:pt idx="3">
                  <c:v>0.46</c:v>
                </c:pt>
                <c:pt idx="4">
                  <c:v>#N/A</c:v>
                </c:pt>
                <c:pt idx="5">
                  <c:v>0.08</c:v>
                </c:pt>
                <c:pt idx="6">
                  <c:v>#N/A</c:v>
                </c:pt>
                <c:pt idx="7">
                  <c:v>0.11</c:v>
                </c:pt>
                <c:pt idx="8">
                  <c:v>#N/A</c:v>
                </c:pt>
                <c:pt idx="9">
                  <c:v>0.15</c:v>
                </c:pt>
              </c:numCache>
            </c:numRef>
          </c:val>
        </c:ser>
        <c:ser>
          <c:idx val="7"/>
          <c:order val="7"/>
          <c:tx>
            <c:strRef>
              <c:f>データシート!$A$34</c:f>
              <c:strCache>
                <c:ptCount val="1"/>
                <c:pt idx="0">
                  <c:v>自動車学校特別会計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0.02</c:v>
                </c:pt>
                <c:pt idx="2">
                  <c:v>#N/A</c:v>
                </c:pt>
                <c:pt idx="3">
                  <c:v>0.02</c:v>
                </c:pt>
                <c:pt idx="4">
                  <c:v>#N/A</c:v>
                </c:pt>
                <c:pt idx="5">
                  <c:v>0.05</c:v>
                </c:pt>
                <c:pt idx="6">
                  <c:v>#N/A</c:v>
                </c:pt>
                <c:pt idx="7">
                  <c:v>0.03</c:v>
                </c:pt>
                <c:pt idx="8">
                  <c:v>#N/A</c:v>
                </c:pt>
                <c:pt idx="9">
                  <c:v>0.18</c:v>
                </c:pt>
              </c:numCache>
            </c:numRef>
          </c:val>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0.19</c:v>
                </c:pt>
                <c:pt idx="2">
                  <c:v>#N/A</c:v>
                </c:pt>
                <c:pt idx="3">
                  <c:v>0.2</c:v>
                </c:pt>
                <c:pt idx="4">
                  <c:v>#N/A</c:v>
                </c:pt>
                <c:pt idx="5">
                  <c:v>0.21</c:v>
                </c:pt>
                <c:pt idx="6">
                  <c:v>#N/A</c:v>
                </c:pt>
                <c:pt idx="7">
                  <c:v>0.22</c:v>
                </c:pt>
                <c:pt idx="8">
                  <c:v>#N/A</c:v>
                </c:pt>
                <c:pt idx="9">
                  <c:v>0.23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8.82</c:v>
                </c:pt>
                <c:pt idx="2">
                  <c:v>#N/A</c:v>
                </c:pt>
                <c:pt idx="3">
                  <c:v>6.8</c:v>
                </c:pt>
                <c:pt idx="4">
                  <c:v>#N/A</c:v>
                </c:pt>
                <c:pt idx="5">
                  <c:v>5.37</c:v>
                </c:pt>
                <c:pt idx="6">
                  <c:v>#N/A</c:v>
                </c:pt>
                <c:pt idx="7">
                  <c:v>5.96</c:v>
                </c:pt>
                <c:pt idx="8">
                  <c:v>#N/A</c:v>
                </c:pt>
                <c:pt idx="9">
                  <c:v>8.41</c:v>
                </c:pt>
              </c:numCache>
            </c:numRef>
          </c:val>
        </c:ser>
        <c:dLbls/>
        <c:overlap val="100"/>
        <c:axId val="109492480"/>
        <c:axId val="109568000"/>
      </c:barChart>
      <c:catAx>
        <c:axId val="10949248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568000"/>
        <c:crosses val="autoZero"/>
        <c:auto val="1"/>
        <c:lblAlgn val="ctr"/>
        <c:lblOffset val="100"/>
        <c:tickLblSkip val="1"/>
        <c:tickMarkSkip val="1"/>
      </c:catAx>
      <c:valAx>
        <c:axId val="109568000"/>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92480"/>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208E-2"/>
          <c:y val="8.7976539589442848E-2"/>
          <c:w val="0.90356317136844211"/>
          <c:h val="0.639296187683285"/>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1592</c:v>
                </c:pt>
                <c:pt idx="5">
                  <c:v>1687</c:v>
                </c:pt>
                <c:pt idx="8">
                  <c:v>1725</c:v>
                </c:pt>
                <c:pt idx="11">
                  <c:v>1813</c:v>
                </c:pt>
                <c:pt idx="14">
                  <c:v>1822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218</c:v>
                </c:pt>
                <c:pt idx="3">
                  <c:v>222</c:v>
                </c:pt>
                <c:pt idx="6">
                  <c:v>204</c:v>
                </c:pt>
                <c:pt idx="9">
                  <c:v>83</c:v>
                </c:pt>
                <c:pt idx="12">
                  <c:v>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172</c:v>
                </c:pt>
                <c:pt idx="3">
                  <c:v>173</c:v>
                </c:pt>
                <c:pt idx="6">
                  <c:v>174</c:v>
                </c:pt>
                <c:pt idx="9">
                  <c:v>163</c:v>
                </c:pt>
                <c:pt idx="12">
                  <c:v>167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439</c:v>
                </c:pt>
                <c:pt idx="3">
                  <c:v>454</c:v>
                </c:pt>
                <c:pt idx="6">
                  <c:v>469</c:v>
                </c:pt>
                <c:pt idx="9">
                  <c:v>519</c:v>
                </c:pt>
                <c:pt idx="12">
                  <c:v>534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1635</c:v>
                </c:pt>
                <c:pt idx="3">
                  <c:v>1626</c:v>
                </c:pt>
                <c:pt idx="6">
                  <c:v>1651</c:v>
                </c:pt>
                <c:pt idx="9">
                  <c:v>1730</c:v>
                </c:pt>
                <c:pt idx="12">
                  <c:v>1720</c:v>
                </c:pt>
              </c:numCache>
            </c:numRef>
          </c:val>
        </c:ser>
        <c:dLbls/>
        <c:gapWidth val="100"/>
        <c:overlap val="100"/>
        <c:axId val="84712064"/>
        <c:axId val="8473024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872</c:v>
                </c:pt>
                <c:pt idx="2">
                  <c:v>#N/A</c:v>
                </c:pt>
                <c:pt idx="3">
                  <c:v>#N/A</c:v>
                </c:pt>
                <c:pt idx="4">
                  <c:v>788</c:v>
                </c:pt>
                <c:pt idx="5">
                  <c:v>#N/A</c:v>
                </c:pt>
                <c:pt idx="6">
                  <c:v>#N/A</c:v>
                </c:pt>
                <c:pt idx="7">
                  <c:v>773</c:v>
                </c:pt>
                <c:pt idx="8">
                  <c:v>#N/A</c:v>
                </c:pt>
                <c:pt idx="9">
                  <c:v>#N/A</c:v>
                </c:pt>
                <c:pt idx="10">
                  <c:v>682</c:v>
                </c:pt>
                <c:pt idx="11">
                  <c:v>#N/A</c:v>
                </c:pt>
                <c:pt idx="12">
                  <c:v>#N/A</c:v>
                </c:pt>
                <c:pt idx="13">
                  <c:v>686</c:v>
                </c:pt>
                <c:pt idx="14">
                  <c:v>#N/A</c:v>
                </c:pt>
              </c:numCache>
            </c:numRef>
          </c:val>
        </c:ser>
        <c:dLbls/>
        <c:marker val="1"/>
        <c:axId val="84712064"/>
        <c:axId val="84730240"/>
      </c:lineChart>
      <c:catAx>
        <c:axId val="8471206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4730240"/>
        <c:crosses val="autoZero"/>
        <c:auto val="1"/>
        <c:lblAlgn val="ctr"/>
        <c:lblOffset val="100"/>
        <c:tickLblSkip val="1"/>
        <c:tickMarkSkip val="1"/>
      </c:catAx>
      <c:valAx>
        <c:axId val="8473024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4712064"/>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662E-2"/>
          <c:w val="0.86496884859089618"/>
          <c:h val="0.58918212773855427"/>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17247</c:v>
                </c:pt>
                <c:pt idx="5">
                  <c:v>16690</c:v>
                </c:pt>
                <c:pt idx="8">
                  <c:v>16412</c:v>
                </c:pt>
                <c:pt idx="11">
                  <c:v>16197</c:v>
                </c:pt>
                <c:pt idx="14">
                  <c:v>15749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737</c:v>
                </c:pt>
                <c:pt idx="5">
                  <c:v>800</c:v>
                </c:pt>
                <c:pt idx="8">
                  <c:v>747</c:v>
                </c:pt>
                <c:pt idx="11">
                  <c:v>824</c:v>
                </c:pt>
                <c:pt idx="14">
                  <c:v>1150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8053</c:v>
                </c:pt>
                <c:pt idx="5">
                  <c:v>8166</c:v>
                </c:pt>
                <c:pt idx="8">
                  <c:v>8891</c:v>
                </c:pt>
                <c:pt idx="11">
                  <c:v>9340</c:v>
                </c:pt>
                <c:pt idx="14">
                  <c:v>9652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3327</c:v>
                </c:pt>
                <c:pt idx="3">
                  <c:v>3294</c:v>
                </c:pt>
                <c:pt idx="6">
                  <c:v>3220</c:v>
                </c:pt>
                <c:pt idx="9">
                  <c:v>3080</c:v>
                </c:pt>
                <c:pt idx="12">
                  <c:v>2979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1133</c:v>
                </c:pt>
                <c:pt idx="3">
                  <c:v>978</c:v>
                </c:pt>
                <c:pt idx="6">
                  <c:v>861</c:v>
                </c:pt>
                <c:pt idx="9">
                  <c:v>754</c:v>
                </c:pt>
                <c:pt idx="12">
                  <c:v>638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9622</c:v>
                </c:pt>
                <c:pt idx="3">
                  <c:v>9399</c:v>
                </c:pt>
                <c:pt idx="6">
                  <c:v>9209</c:v>
                </c:pt>
                <c:pt idx="9">
                  <c:v>9081</c:v>
                </c:pt>
                <c:pt idx="12">
                  <c:v>8956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875</c:v>
                </c:pt>
                <c:pt idx="3">
                  <c:v>611</c:v>
                </c:pt>
                <c:pt idx="6">
                  <c:v>369</c:v>
                </c:pt>
                <c:pt idx="9">
                  <c:v>276</c:v>
                </c:pt>
                <c:pt idx="12">
                  <c:v>182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14684</c:v>
                </c:pt>
                <c:pt idx="3">
                  <c:v>14158</c:v>
                </c:pt>
                <c:pt idx="6">
                  <c:v>13973</c:v>
                </c:pt>
                <c:pt idx="9">
                  <c:v>14027</c:v>
                </c:pt>
                <c:pt idx="12">
                  <c:v>13701</c:v>
                </c:pt>
              </c:numCache>
            </c:numRef>
          </c:val>
        </c:ser>
        <c:dLbls/>
        <c:gapWidth val="100"/>
        <c:overlap val="100"/>
        <c:axId val="101348096"/>
        <c:axId val="101349632"/>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3604</c:v>
                </c:pt>
                <c:pt idx="2">
                  <c:v>#N/A</c:v>
                </c:pt>
                <c:pt idx="3">
                  <c:v>#N/A</c:v>
                </c:pt>
                <c:pt idx="4">
                  <c:v>2784</c:v>
                </c:pt>
                <c:pt idx="5">
                  <c:v>#N/A</c:v>
                </c:pt>
                <c:pt idx="6">
                  <c:v>#N/A</c:v>
                </c:pt>
                <c:pt idx="7">
                  <c:v>1583</c:v>
                </c:pt>
                <c:pt idx="8">
                  <c:v>#N/A</c:v>
                </c:pt>
                <c:pt idx="9">
                  <c:v>#N/A</c:v>
                </c:pt>
                <c:pt idx="10">
                  <c:v>856</c:v>
                </c:pt>
                <c:pt idx="11">
                  <c:v>#N/A</c:v>
                </c:pt>
                <c:pt idx="12">
                  <c:v>#N/A</c:v>
                </c:pt>
                <c:pt idx="13">
                  <c:v>0</c:v>
                </c:pt>
                <c:pt idx="14">
                  <c:v>#N/A</c:v>
                </c:pt>
              </c:numCache>
            </c:numRef>
          </c:val>
        </c:ser>
        <c:dLbls/>
        <c:marker val="1"/>
        <c:axId val="101348096"/>
        <c:axId val="101349632"/>
      </c:lineChart>
      <c:catAx>
        <c:axId val="10134809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1349632"/>
        <c:crosses val="autoZero"/>
        <c:auto val="1"/>
        <c:lblAlgn val="ctr"/>
        <c:lblOffset val="100"/>
        <c:tickLblSkip val="1"/>
        <c:tickMarkSkip val="1"/>
      </c:catAx>
      <c:valAx>
        <c:axId val="101349632"/>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134809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
          <c:y val="4.9232005384860722E-2"/>
          <c:w val="0.84484011943744119"/>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dLbl>
            <c:dLbl>
              <c:idx val="1"/>
              <c:tx>
                <c:strRef>
                  <c:f>公会計指標分析・財政指標組合せ分析表!$L$50</c:f>
                  <c:strCache>
                    <c:ptCount val="1"/>
                    <c:pt idx="0">
                      <c:v>H24</c:v>
                    </c:pt>
                  </c:strCache>
                </c:strRef>
              </c:tx>
              <c:dLblPos val="t"/>
            </c:dLbl>
            <c:dLbl>
              <c:idx val="2"/>
              <c:tx>
                <c:strRef>
                  <c:f>公会計指標分析・財政指標組合せ分析表!$M$50</c:f>
                  <c:strCache>
                    <c:ptCount val="1"/>
                    <c:pt idx="0">
                      <c:v>H25</c:v>
                    </c:pt>
                  </c:strCache>
                </c:strRef>
              </c:tx>
              <c:dLblPos val="t"/>
            </c:dLbl>
            <c:dLbl>
              <c:idx val="3"/>
              <c:tx>
                <c:strRef>
                  <c:f>公会計指標分析・財政指標組合せ分析表!$N$50</c:f>
                  <c:strCache>
                    <c:ptCount val="1"/>
                    <c:pt idx="0">
                      <c:v>H26</c:v>
                    </c:pt>
                  </c:strCache>
                </c:strRef>
              </c:tx>
              <c:dLblPos val="t"/>
            </c:dLbl>
            <c:dLbl>
              <c:idx val="4"/>
              <c:tx>
                <c:strRef>
                  <c:f>公会計指標分析・財政指標組合せ分析表!$O$50</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dLbls/>
        <c:axId val="101280768"/>
        <c:axId val="101287040"/>
      </c:scatterChart>
      <c:valAx>
        <c:axId val="101280768"/>
        <c:scaling>
          <c:orientation val="minMax"/>
        </c:scaling>
        <c:axPos val="b"/>
        <c:title>
          <c:tx>
            <c:rich>
              <a:bodyPr/>
              <a:lstStyle/>
              <a:p>
                <a:pPr>
                  <a:defRPr/>
                </a:pPr>
                <a:r>
                  <a:rPr lang="ja-JP" altLang="en-US" sz="1050" b="0"/>
                  <a:t>有形固定資産減価償却率</a:t>
                </a:r>
              </a:p>
            </c:rich>
          </c:tx>
          <c:layout>
            <c:manualLayout>
              <c:xMode val="edge"/>
              <c:yMode val="edge"/>
              <c:x val="0.41341553300957207"/>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287040"/>
        <c:crosses val="autoZero"/>
        <c:crossBetween val="midCat"/>
      </c:valAx>
      <c:valAx>
        <c:axId val="101287040"/>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12807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22" l="0.70000000000000018" r="0.70000000000000018" t="0.75000000000000022" header="0.3000000000000001" footer="0.30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
          <c:y val="4.7118521949462221E-2"/>
          <c:w val="0.84704431781868594"/>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b"/>
            <c:showVal val="1"/>
          </c:dLbls>
          <c:xVal>
            <c:numRef>
              <c:f>公会計指標分析・財政指標組合せ分析表!$K$75:$O$75</c:f>
              <c:numCache>
                <c:formatCode>#,##0.0;"▲ "#,##0.0</c:formatCode>
                <c:ptCount val="5"/>
                <c:pt idx="0">
                  <c:v>11.4</c:v>
                </c:pt>
                <c:pt idx="1">
                  <c:v>11.1</c:v>
                </c:pt>
                <c:pt idx="2">
                  <c:v>10.7</c:v>
                </c:pt>
                <c:pt idx="3">
                  <c:v>10</c:v>
                </c:pt>
                <c:pt idx="4">
                  <c:v>9.5</c:v>
                </c:pt>
              </c:numCache>
            </c:numRef>
          </c:xVal>
          <c:yVal>
            <c:numRef>
              <c:f>公会計指標分析・財政指標組合せ分析表!$K$73:$O$73</c:f>
              <c:numCache>
                <c:formatCode>#,##0.0;"▲ "#,##0.0</c:formatCode>
                <c:ptCount val="5"/>
                <c:pt idx="0">
                  <c:v>47.3</c:v>
                </c:pt>
                <c:pt idx="1">
                  <c:v>37.1</c:v>
                </c:pt>
                <c:pt idx="2">
                  <c:v>21.1</c:v>
                </c:pt>
                <c:pt idx="3">
                  <c:v>11.5</c:v>
                </c:pt>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dLbl>
            <c:dLbl>
              <c:idx val="1"/>
              <c:layout/>
              <c:tx>
                <c:strRef>
                  <c:f>公会計指標分析・財政指標組合せ分析表!$L$72</c:f>
                  <c:strCache>
                    <c:ptCount val="1"/>
                    <c:pt idx="0">
                      <c:v>H24</c:v>
                    </c:pt>
                  </c:strCache>
                </c:strRef>
              </c:tx>
              <c:dLblPos val="t"/>
            </c:dLbl>
            <c:dLbl>
              <c:idx val="2"/>
              <c:layout/>
              <c:tx>
                <c:strRef>
                  <c:f>公会計指標分析・財政指標組合せ分析表!$M$72</c:f>
                  <c:strCache>
                    <c:ptCount val="1"/>
                    <c:pt idx="0">
                      <c:v>H25</c:v>
                    </c:pt>
                  </c:strCache>
                </c:strRef>
              </c:tx>
              <c:dLblPos val="t"/>
            </c:dLbl>
            <c:dLbl>
              <c:idx val="3"/>
              <c:layout/>
              <c:tx>
                <c:strRef>
                  <c:f>公会計指標分析・財政指標組合せ分析表!$N$72</c:f>
                  <c:strCache>
                    <c:ptCount val="1"/>
                    <c:pt idx="0">
                      <c:v>H26</c:v>
                    </c:pt>
                  </c:strCache>
                </c:strRef>
              </c:tx>
              <c:dLblPos val="t"/>
            </c:dLbl>
            <c:dLbl>
              <c:idx val="4"/>
              <c:layout/>
              <c:tx>
                <c:strRef>
                  <c:f>公会計指標分析・財政指標組合せ分析表!$O$72</c:f>
                  <c:strCache>
                    <c:ptCount val="1"/>
                    <c:pt idx="0">
                      <c:v>H27</c:v>
                    </c:pt>
                  </c:strCache>
                </c:strRef>
              </c:tx>
              <c:dLblPos val="t"/>
            </c:dLbl>
            <c:txPr>
              <a:bodyPr/>
              <a:lstStyle/>
              <a:p>
                <a:pPr>
                  <a:defRPr sz="900" baseline="0">
                    <a:latin typeface="ＭＳ Ｐゴシック" panose="020B0600070205080204" pitchFamily="50" charset="-128"/>
                  </a:defRPr>
                </a:pPr>
                <a:endParaRPr lang="ja-JP"/>
              </a:p>
            </c:txPr>
            <c:dLblPos val="t"/>
            <c:showVal val="1"/>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er>
        <c:dLbls/>
        <c:axId val="101549952"/>
        <c:axId val="101568512"/>
      </c:scatterChart>
      <c:valAx>
        <c:axId val="101549952"/>
        <c:scaling>
          <c:orientation val="minMax"/>
          <c:max val="14.2"/>
          <c:min val="9.7000000000000011"/>
        </c:scaling>
        <c:axPos val="b"/>
        <c:title>
          <c:tx>
            <c:rich>
              <a:bodyPr/>
              <a:lstStyle/>
              <a:p>
                <a:pPr>
                  <a:defRPr/>
                </a:pPr>
                <a:r>
                  <a:rPr lang="ja-JP" altLang="en-US" sz="1050" b="0"/>
                  <a:t>実質公債費比率</a:t>
                </a:r>
              </a:p>
            </c:rich>
          </c:tx>
          <c:layout>
            <c:manualLayout>
              <c:xMode val="edge"/>
              <c:yMode val="edge"/>
              <c:x val="0.46793742437462083"/>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568512"/>
        <c:crosses val="autoZero"/>
        <c:crossBetween val="midCat"/>
      </c:valAx>
      <c:valAx>
        <c:axId val="101568512"/>
        <c:scaling>
          <c:orientation val="minMax"/>
          <c:max val="102"/>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8E-2"/>
              <c:y val="0.2511965416087694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01549952"/>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22" l="0.70000000000000018" r="0.70000000000000018" t="0.75000000000000022" header="0.3000000000000001" footer="0.300000000000000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月の市町村合併以降、新市建設計画沿って合併特例事業債を活用した大規模建設事業を実施してきた。その元利償還が平成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年度をピークに逓次完了している。今後は公営住宅債の償還が発生してくるものの、全体としては横ばいか微減していくものと見込んでいる。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公営企業債の元利償還金に対する繰入金は、ほとんどが下水道事業債の償還に対するものである。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一般会計等に係る地方債の現在高が減額したことに伴い、充当可能財源等が将来負担額を上回り、負担率はなしとなった。合併特例債の適用終期も迫っていることから、適切な財政運営を図っていく。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2" name="正方形/長方形 5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3" name="正方形/長方形 5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4" name="正方形/長方形 5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5" name="正方形/長方形 54"/>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6" name="正方形/長方形 5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7" name="テキスト ボックス 56"/>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8" name="正方形/長方形 57"/>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9" name="正方形/長方形 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0" name="正方形/長方形 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1" name="正方形/長方形 60"/>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2" name="正方形/長方形 61"/>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3" name="テキスト ボックス 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4" name="テキスト ボックス 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市民税は増額したものの、固定資産税の国有資産等所在市町村交付金の大幅な減額があり、基準財政収入額が増加しなかったため、ほぼ横ばいの状況が続いている。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115358</xdr:rowOff>
    </xdr:to>
    <xdr:cxnSp macro="">
      <xdr:nvCxnSpPr>
        <xdr:cNvPr id="71" name="直線コネクタ 70"/>
        <xdr:cNvCxnSpPr/>
      </xdr:nvCxnSpPr>
      <xdr:spPr>
        <a:xfrm flipV="1">
          <a:off x="3225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115358</xdr:rowOff>
    </xdr:to>
    <xdr:cxnSp macro="">
      <xdr:nvCxnSpPr>
        <xdr:cNvPr id="77" name="直線コネクタ 76"/>
        <xdr:cNvCxnSpPr/>
      </xdr:nvCxnSpPr>
      <xdr:spPr>
        <a:xfrm>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44450</xdr:rowOff>
    </xdr:from>
    <xdr:to>
      <xdr:col>2</xdr:col>
      <xdr:colOff>127000</xdr:colOff>
      <xdr:row>43</xdr:row>
      <xdr:rowOff>146050</xdr:rowOff>
    </xdr:to>
    <xdr:sp macro="" textlink="">
      <xdr:nvSpPr>
        <xdr:cNvPr id="95" name="円/楕円 94"/>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130827</xdr:rowOff>
    </xdr:from>
    <xdr:ext cx="762000" cy="259045"/>
    <xdr:sp macro="" textlink="">
      <xdr:nvSpPr>
        <xdr:cNvPr id="96" name="テキスト ボックス 95"/>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経常一般財源額は増加したものの、職員給与の増額により職員給が増加</a:t>
          </a:r>
          <a:r>
            <a:rPr kumimoji="1" lang="en-US" altLang="ja-JP" sz="1300">
              <a:latin typeface="ＭＳ Ｐゴシック"/>
            </a:rPr>
            <a:t>(+56,697</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したため、比率の改善は見られず、</a:t>
          </a:r>
          <a:r>
            <a:rPr kumimoji="1" lang="en-US" altLang="ja-JP" sz="1300">
              <a:latin typeface="ＭＳ Ｐゴシック"/>
            </a:rPr>
            <a:t>0.9</a:t>
          </a:r>
          <a:r>
            <a:rPr kumimoji="1" lang="ja-JP" altLang="en-US" sz="1300">
              <a:latin typeface="ＭＳ Ｐゴシック"/>
            </a:rPr>
            <a:t>ポイントの後退となった。</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13335</xdr:rowOff>
    </xdr:from>
    <xdr:to>
      <xdr:col>7</xdr:col>
      <xdr:colOff>152400</xdr:colOff>
      <xdr:row>60</xdr:row>
      <xdr:rowOff>49530</xdr:rowOff>
    </xdr:to>
    <xdr:cxnSp macro="">
      <xdr:nvCxnSpPr>
        <xdr:cNvPr id="131" name="直線コネクタ 130"/>
        <xdr:cNvCxnSpPr/>
      </xdr:nvCxnSpPr>
      <xdr:spPr>
        <a:xfrm>
          <a:off x="4114800" y="103003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154322</xdr:rowOff>
    </xdr:from>
    <xdr:ext cx="762000" cy="259045"/>
    <xdr:sp macro="" textlink="">
      <xdr:nvSpPr>
        <xdr:cNvPr id="132" name="財政構造の弾力性平均値テキスト"/>
        <xdr:cNvSpPr txBox="1"/>
      </xdr:nvSpPr>
      <xdr:spPr>
        <a:xfrm>
          <a:off x="5041900" y="10269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128481</xdr:rowOff>
    </xdr:from>
    <xdr:to>
      <xdr:col>6</xdr:col>
      <xdr:colOff>0</xdr:colOff>
      <xdr:row>60</xdr:row>
      <xdr:rowOff>13335</xdr:rowOff>
    </xdr:to>
    <xdr:cxnSp macro="">
      <xdr:nvCxnSpPr>
        <xdr:cNvPr id="134" name="直線コネクタ 133"/>
        <xdr:cNvCxnSpPr/>
      </xdr:nvCxnSpPr>
      <xdr:spPr>
        <a:xfrm>
          <a:off x="3225800" y="10244031"/>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145432</xdr:rowOff>
    </xdr:from>
    <xdr:ext cx="736600" cy="259045"/>
    <xdr:sp macro="" textlink="">
      <xdr:nvSpPr>
        <xdr:cNvPr id="136" name="テキスト ボックス 135"/>
        <xdr:cNvSpPr txBox="1"/>
      </xdr:nvSpPr>
      <xdr:spPr>
        <a:xfrm>
          <a:off x="3733800" y="1043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108373</xdr:rowOff>
    </xdr:from>
    <xdr:to>
      <xdr:col>4</xdr:col>
      <xdr:colOff>482600</xdr:colOff>
      <xdr:row>59</xdr:row>
      <xdr:rowOff>128481</xdr:rowOff>
    </xdr:to>
    <xdr:cxnSp macro="">
      <xdr:nvCxnSpPr>
        <xdr:cNvPr id="137" name="直線コネクタ 136"/>
        <xdr:cNvCxnSpPr/>
      </xdr:nvCxnSpPr>
      <xdr:spPr>
        <a:xfrm>
          <a:off x="2336800" y="1022392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89129</xdr:rowOff>
    </xdr:from>
    <xdr:ext cx="762000" cy="259045"/>
    <xdr:sp macro="" textlink="">
      <xdr:nvSpPr>
        <xdr:cNvPr id="139" name="テキスト ボックス 138"/>
        <xdr:cNvSpPr txBox="1"/>
      </xdr:nvSpPr>
      <xdr:spPr>
        <a:xfrm>
          <a:off x="2844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15875</xdr:rowOff>
    </xdr:from>
    <xdr:to>
      <xdr:col>3</xdr:col>
      <xdr:colOff>279400</xdr:colOff>
      <xdr:row>59</xdr:row>
      <xdr:rowOff>108373</xdr:rowOff>
    </xdr:to>
    <xdr:cxnSp macro="">
      <xdr:nvCxnSpPr>
        <xdr:cNvPr id="140" name="直線コネクタ 139"/>
        <xdr:cNvCxnSpPr/>
      </xdr:nvCxnSpPr>
      <xdr:spPr>
        <a:xfrm>
          <a:off x="1447800" y="10131425"/>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125323</xdr:rowOff>
    </xdr:from>
    <xdr:ext cx="762000" cy="259045"/>
    <xdr:sp macro="" textlink="">
      <xdr:nvSpPr>
        <xdr:cNvPr id="142" name="テキスト ボックス 141"/>
        <xdr:cNvSpPr txBox="1"/>
      </xdr:nvSpPr>
      <xdr:spPr>
        <a:xfrm>
          <a:off x="1955800" y="1041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101194</xdr:rowOff>
    </xdr:from>
    <xdr:ext cx="762000" cy="259045"/>
    <xdr:sp macro="" textlink="">
      <xdr:nvSpPr>
        <xdr:cNvPr id="144" name="テキスト ボックス 143"/>
        <xdr:cNvSpPr txBox="1"/>
      </xdr:nvSpPr>
      <xdr:spPr>
        <a:xfrm>
          <a:off x="1066800" y="1038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170180</xdr:rowOff>
    </xdr:from>
    <xdr:to>
      <xdr:col>7</xdr:col>
      <xdr:colOff>203200</xdr:colOff>
      <xdr:row>60</xdr:row>
      <xdr:rowOff>100330</xdr:rowOff>
    </xdr:to>
    <xdr:sp macro="" textlink="">
      <xdr:nvSpPr>
        <xdr:cNvPr id="150" name="円/楕円 149"/>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15257</xdr:rowOff>
    </xdr:from>
    <xdr:ext cx="762000" cy="259045"/>
    <xdr:sp macro="" textlink="">
      <xdr:nvSpPr>
        <xdr:cNvPr id="151"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133985</xdr:rowOff>
    </xdr:from>
    <xdr:to>
      <xdr:col>6</xdr:col>
      <xdr:colOff>50800</xdr:colOff>
      <xdr:row>60</xdr:row>
      <xdr:rowOff>64135</xdr:rowOff>
    </xdr:to>
    <xdr:sp macro="" textlink="">
      <xdr:nvSpPr>
        <xdr:cNvPr id="152" name="円/楕円 151"/>
        <xdr:cNvSpPr/>
      </xdr:nvSpPr>
      <xdr:spPr>
        <a:xfrm>
          <a:off x="4064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74312</xdr:rowOff>
    </xdr:from>
    <xdr:ext cx="736600" cy="259045"/>
    <xdr:sp macro="" textlink="">
      <xdr:nvSpPr>
        <xdr:cNvPr id="153" name="テキスト ボックス 152"/>
        <xdr:cNvSpPr txBox="1"/>
      </xdr:nvSpPr>
      <xdr:spPr>
        <a:xfrm>
          <a:off x="3733800" y="10018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77681</xdr:rowOff>
    </xdr:from>
    <xdr:to>
      <xdr:col>4</xdr:col>
      <xdr:colOff>533400</xdr:colOff>
      <xdr:row>60</xdr:row>
      <xdr:rowOff>7831</xdr:rowOff>
    </xdr:to>
    <xdr:sp macro="" textlink="">
      <xdr:nvSpPr>
        <xdr:cNvPr id="154" name="円/楕円 153"/>
        <xdr:cNvSpPr/>
      </xdr:nvSpPr>
      <xdr:spPr>
        <a:xfrm>
          <a:off x="3175000" y="1019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18008</xdr:rowOff>
    </xdr:from>
    <xdr:ext cx="762000" cy="259045"/>
    <xdr:sp macro="" textlink="">
      <xdr:nvSpPr>
        <xdr:cNvPr id="155" name="テキスト ボックス 154"/>
        <xdr:cNvSpPr txBox="1"/>
      </xdr:nvSpPr>
      <xdr:spPr>
        <a:xfrm>
          <a:off x="2844800" y="9962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57573</xdr:rowOff>
    </xdr:from>
    <xdr:to>
      <xdr:col>3</xdr:col>
      <xdr:colOff>330200</xdr:colOff>
      <xdr:row>59</xdr:row>
      <xdr:rowOff>159173</xdr:rowOff>
    </xdr:to>
    <xdr:sp macro="" textlink="">
      <xdr:nvSpPr>
        <xdr:cNvPr id="156" name="円/楕円 155"/>
        <xdr:cNvSpPr/>
      </xdr:nvSpPr>
      <xdr:spPr>
        <a:xfrm>
          <a:off x="2286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169350</xdr:rowOff>
    </xdr:from>
    <xdr:ext cx="762000" cy="259045"/>
    <xdr:sp macro="" textlink="">
      <xdr:nvSpPr>
        <xdr:cNvPr id="157" name="テキスト ボックス 156"/>
        <xdr:cNvSpPr txBox="1"/>
      </xdr:nvSpPr>
      <xdr:spPr>
        <a:xfrm>
          <a:off x="1955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136525</xdr:rowOff>
    </xdr:from>
    <xdr:to>
      <xdr:col>2</xdr:col>
      <xdr:colOff>127000</xdr:colOff>
      <xdr:row>59</xdr:row>
      <xdr:rowOff>66675</xdr:rowOff>
    </xdr:to>
    <xdr:sp macro="" textlink="">
      <xdr:nvSpPr>
        <xdr:cNvPr id="158" name="円/楕円 157"/>
        <xdr:cNvSpPr/>
      </xdr:nvSpPr>
      <xdr:spPr>
        <a:xfrm>
          <a:off x="1397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76852</xdr:rowOff>
    </xdr:from>
    <xdr:ext cx="762000" cy="259045"/>
    <xdr:sp macro="" textlink="">
      <xdr:nvSpPr>
        <xdr:cNvPr id="159" name="テキスト ボックス 158"/>
        <xdr:cNvSpPr txBox="1"/>
      </xdr:nvSpPr>
      <xdr:spPr>
        <a:xfrm>
          <a:off x="1066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[123,337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111,059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ごみ処理業務と消防業務を一部事務組合で運営しているため、経費節減に大きな効果を与えている。今後も市直営の施設を指定管理に移行することで経費の節減を図っていく。</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100924</xdr:rowOff>
    </xdr:from>
    <xdr:to>
      <xdr:col>7</xdr:col>
      <xdr:colOff>152400</xdr:colOff>
      <xdr:row>81</xdr:row>
      <xdr:rowOff>106104</xdr:rowOff>
    </xdr:to>
    <xdr:cxnSp macro="">
      <xdr:nvCxnSpPr>
        <xdr:cNvPr id="194" name="直線コネクタ 193"/>
        <xdr:cNvCxnSpPr/>
      </xdr:nvCxnSpPr>
      <xdr:spPr>
        <a:xfrm flipV="1">
          <a:off x="4114800" y="13988374"/>
          <a:ext cx="8382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122093</xdr:rowOff>
    </xdr:from>
    <xdr:ext cx="762000" cy="259045"/>
    <xdr:sp macro="" textlink="">
      <xdr:nvSpPr>
        <xdr:cNvPr id="195" name="人件費・物件費等の状況平均値テキスト"/>
        <xdr:cNvSpPr txBox="1"/>
      </xdr:nvSpPr>
      <xdr:spPr>
        <a:xfrm>
          <a:off x="5041900" y="14180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31341</xdr:rowOff>
    </xdr:from>
    <xdr:to>
      <xdr:col>6</xdr:col>
      <xdr:colOff>0</xdr:colOff>
      <xdr:row>81</xdr:row>
      <xdr:rowOff>106104</xdr:rowOff>
    </xdr:to>
    <xdr:cxnSp macro="">
      <xdr:nvCxnSpPr>
        <xdr:cNvPr id="197" name="直線コネクタ 196"/>
        <xdr:cNvCxnSpPr/>
      </xdr:nvCxnSpPr>
      <xdr:spPr>
        <a:xfrm>
          <a:off x="3225800" y="13918791"/>
          <a:ext cx="889000" cy="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25426</xdr:rowOff>
    </xdr:from>
    <xdr:ext cx="736600" cy="259045"/>
    <xdr:sp macro="" textlink="">
      <xdr:nvSpPr>
        <xdr:cNvPr id="199" name="テキスト ボックス 198"/>
        <xdr:cNvSpPr txBox="1"/>
      </xdr:nvSpPr>
      <xdr:spPr>
        <a:xfrm>
          <a:off x="3733800" y="14255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31341</xdr:rowOff>
    </xdr:from>
    <xdr:to>
      <xdr:col>4</xdr:col>
      <xdr:colOff>482600</xdr:colOff>
      <xdr:row>81</xdr:row>
      <xdr:rowOff>55045</xdr:rowOff>
    </xdr:to>
    <xdr:cxnSp macro="">
      <xdr:nvCxnSpPr>
        <xdr:cNvPr id="200" name="直線コネクタ 199"/>
        <xdr:cNvCxnSpPr/>
      </xdr:nvCxnSpPr>
      <xdr:spPr>
        <a:xfrm flipV="1">
          <a:off x="2336800" y="13918791"/>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158976</xdr:rowOff>
    </xdr:from>
    <xdr:ext cx="762000" cy="259045"/>
    <xdr:sp macro="" textlink="">
      <xdr:nvSpPr>
        <xdr:cNvPr id="202" name="テキスト ボックス 201"/>
        <xdr:cNvSpPr txBox="1"/>
      </xdr:nvSpPr>
      <xdr:spPr>
        <a:xfrm>
          <a:off x="2844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47211</xdr:rowOff>
    </xdr:from>
    <xdr:to>
      <xdr:col>3</xdr:col>
      <xdr:colOff>279400</xdr:colOff>
      <xdr:row>81</xdr:row>
      <xdr:rowOff>55045</xdr:rowOff>
    </xdr:to>
    <xdr:cxnSp macro="">
      <xdr:nvCxnSpPr>
        <xdr:cNvPr id="203" name="直線コネクタ 202"/>
        <xdr:cNvCxnSpPr/>
      </xdr:nvCxnSpPr>
      <xdr:spPr>
        <a:xfrm>
          <a:off x="1447800" y="13934661"/>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2486</xdr:rowOff>
    </xdr:from>
    <xdr:ext cx="762000" cy="259045"/>
    <xdr:sp macro="" textlink="">
      <xdr:nvSpPr>
        <xdr:cNvPr id="205" name="テキスト ボックス 204"/>
        <xdr:cNvSpPr txBox="1"/>
      </xdr:nvSpPr>
      <xdr:spPr>
        <a:xfrm>
          <a:off x="1955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64340</xdr:rowOff>
    </xdr:from>
    <xdr:ext cx="762000" cy="259045"/>
    <xdr:sp macro="" textlink="">
      <xdr:nvSpPr>
        <xdr:cNvPr id="207" name="テキスト ボックス 206"/>
        <xdr:cNvSpPr txBox="1"/>
      </xdr:nvSpPr>
      <xdr:spPr>
        <a:xfrm>
          <a:off x="1066800" y="1429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50124</xdr:rowOff>
    </xdr:from>
    <xdr:to>
      <xdr:col>7</xdr:col>
      <xdr:colOff>203200</xdr:colOff>
      <xdr:row>81</xdr:row>
      <xdr:rowOff>151724</xdr:rowOff>
    </xdr:to>
    <xdr:sp macro="" textlink="">
      <xdr:nvSpPr>
        <xdr:cNvPr id="213" name="円/楕円 212"/>
        <xdr:cNvSpPr/>
      </xdr:nvSpPr>
      <xdr:spPr>
        <a:xfrm>
          <a:off x="4902200" y="139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66651</xdr:rowOff>
    </xdr:from>
    <xdr:ext cx="762000" cy="259045"/>
    <xdr:sp macro="" textlink="">
      <xdr:nvSpPr>
        <xdr:cNvPr id="214" name="人件費・物件費等の状況該当値テキスト"/>
        <xdr:cNvSpPr txBox="1"/>
      </xdr:nvSpPr>
      <xdr:spPr>
        <a:xfrm>
          <a:off x="5041900" y="1378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123,337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55304</xdr:rowOff>
    </xdr:from>
    <xdr:to>
      <xdr:col>6</xdr:col>
      <xdr:colOff>50800</xdr:colOff>
      <xdr:row>81</xdr:row>
      <xdr:rowOff>156904</xdr:rowOff>
    </xdr:to>
    <xdr:sp macro="" textlink="">
      <xdr:nvSpPr>
        <xdr:cNvPr id="215" name="円/楕円 214"/>
        <xdr:cNvSpPr/>
      </xdr:nvSpPr>
      <xdr:spPr>
        <a:xfrm>
          <a:off x="4064000" y="139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167081</xdr:rowOff>
    </xdr:from>
    <xdr:ext cx="736600" cy="259045"/>
    <xdr:sp macro="" textlink="">
      <xdr:nvSpPr>
        <xdr:cNvPr id="216" name="テキスト ボックス 215"/>
        <xdr:cNvSpPr txBox="1"/>
      </xdr:nvSpPr>
      <xdr:spPr>
        <a:xfrm>
          <a:off x="3733800" y="1371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123,981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151991</xdr:rowOff>
    </xdr:from>
    <xdr:to>
      <xdr:col>4</xdr:col>
      <xdr:colOff>533400</xdr:colOff>
      <xdr:row>81</xdr:row>
      <xdr:rowOff>82141</xdr:rowOff>
    </xdr:to>
    <xdr:sp macro="" textlink="">
      <xdr:nvSpPr>
        <xdr:cNvPr id="217" name="円/楕円 216"/>
        <xdr:cNvSpPr/>
      </xdr:nvSpPr>
      <xdr:spPr>
        <a:xfrm>
          <a:off x="3175000" y="138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92318</xdr:rowOff>
    </xdr:from>
    <xdr:ext cx="762000" cy="259045"/>
    <xdr:sp macro="" textlink="">
      <xdr:nvSpPr>
        <xdr:cNvPr id="218" name="テキスト ボックス 217"/>
        <xdr:cNvSpPr txBox="1"/>
      </xdr:nvSpPr>
      <xdr:spPr>
        <a:xfrm>
          <a:off x="2844800" y="1363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4245</xdr:rowOff>
    </xdr:from>
    <xdr:to>
      <xdr:col>3</xdr:col>
      <xdr:colOff>330200</xdr:colOff>
      <xdr:row>81</xdr:row>
      <xdr:rowOff>105845</xdr:rowOff>
    </xdr:to>
    <xdr:sp macro="" textlink="">
      <xdr:nvSpPr>
        <xdr:cNvPr id="219" name="円/楕円 218"/>
        <xdr:cNvSpPr/>
      </xdr:nvSpPr>
      <xdr:spPr>
        <a:xfrm>
          <a:off x="2286000" y="138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116022</xdr:rowOff>
    </xdr:from>
    <xdr:ext cx="762000" cy="259045"/>
    <xdr:sp macro="" textlink="">
      <xdr:nvSpPr>
        <xdr:cNvPr id="220" name="テキスト ボックス 219"/>
        <xdr:cNvSpPr txBox="1"/>
      </xdr:nvSpPr>
      <xdr:spPr>
        <a:xfrm>
          <a:off x="1955800" y="136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167861</xdr:rowOff>
    </xdr:from>
    <xdr:to>
      <xdr:col>2</xdr:col>
      <xdr:colOff>127000</xdr:colOff>
      <xdr:row>81</xdr:row>
      <xdr:rowOff>98011</xdr:rowOff>
    </xdr:to>
    <xdr:sp macro="" textlink="">
      <xdr:nvSpPr>
        <xdr:cNvPr id="221" name="円/楕円 220"/>
        <xdr:cNvSpPr/>
      </xdr:nvSpPr>
      <xdr:spPr>
        <a:xfrm>
          <a:off x="1397000" y="1388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108188</xdr:rowOff>
    </xdr:from>
    <xdr:ext cx="762000" cy="259045"/>
    <xdr:sp macro="" textlink="">
      <xdr:nvSpPr>
        <xdr:cNvPr id="222" name="テキスト ボックス 221"/>
        <xdr:cNvSpPr txBox="1"/>
      </xdr:nvSpPr>
      <xdr:spPr>
        <a:xfrm>
          <a:off x="1066800" y="1365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類似団体平均とほぼ同水準で移行している。今後もこの水準の維持に努め、人件費の抑制を図る。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162052</xdr:rowOff>
    </xdr:from>
    <xdr:to>
      <xdr:col>24</xdr:col>
      <xdr:colOff>558800</xdr:colOff>
      <xdr:row>86</xdr:row>
      <xdr:rowOff>14732</xdr:rowOff>
    </xdr:to>
    <xdr:cxnSp macro="">
      <xdr:nvCxnSpPr>
        <xdr:cNvPr id="254" name="直線コネクタ 253"/>
        <xdr:cNvCxnSpPr/>
      </xdr:nvCxnSpPr>
      <xdr:spPr>
        <a:xfrm>
          <a:off x="16179800" y="1473530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132605</xdr:rowOff>
    </xdr:from>
    <xdr:ext cx="762000" cy="259045"/>
    <xdr:sp macro="" textlink="">
      <xdr:nvSpPr>
        <xdr:cNvPr id="255" name="給与水準   （国との比較）平均値テキスト"/>
        <xdr:cNvSpPr txBox="1"/>
      </xdr:nvSpPr>
      <xdr:spPr>
        <a:xfrm>
          <a:off x="17106900" y="1453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89663</xdr:rowOff>
    </xdr:from>
    <xdr:to>
      <xdr:col>23</xdr:col>
      <xdr:colOff>406400</xdr:colOff>
      <xdr:row>85</xdr:row>
      <xdr:rowOff>162052</xdr:rowOff>
    </xdr:to>
    <xdr:cxnSp macro="">
      <xdr:nvCxnSpPr>
        <xdr:cNvPr id="257" name="直線コネクタ 256"/>
        <xdr:cNvCxnSpPr/>
      </xdr:nvCxnSpPr>
      <xdr:spPr>
        <a:xfrm>
          <a:off x="15290800" y="14662913"/>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17797</xdr:rowOff>
    </xdr:from>
    <xdr:ext cx="736600" cy="259045"/>
    <xdr:sp macro="" textlink="">
      <xdr:nvSpPr>
        <xdr:cNvPr id="259" name="テキスト ボックス 258"/>
        <xdr:cNvSpPr txBox="1"/>
      </xdr:nvSpPr>
      <xdr:spPr>
        <a:xfrm>
          <a:off x="15798800" y="1441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89663</xdr:rowOff>
    </xdr:from>
    <xdr:to>
      <xdr:col>22</xdr:col>
      <xdr:colOff>203200</xdr:colOff>
      <xdr:row>87</xdr:row>
      <xdr:rowOff>123189</xdr:rowOff>
    </xdr:to>
    <xdr:cxnSp macro="">
      <xdr:nvCxnSpPr>
        <xdr:cNvPr id="260" name="直線コネクタ 259"/>
        <xdr:cNvCxnSpPr/>
      </xdr:nvCxnSpPr>
      <xdr:spPr>
        <a:xfrm flipV="1">
          <a:off x="14401800" y="14662913"/>
          <a:ext cx="889000" cy="37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123189</xdr:rowOff>
    </xdr:from>
    <xdr:to>
      <xdr:col>21</xdr:col>
      <xdr:colOff>0</xdr:colOff>
      <xdr:row>87</xdr:row>
      <xdr:rowOff>132842</xdr:rowOff>
    </xdr:to>
    <xdr:cxnSp macro="">
      <xdr:nvCxnSpPr>
        <xdr:cNvPr id="263" name="直線コネクタ 262"/>
        <xdr:cNvCxnSpPr/>
      </xdr:nvCxnSpPr>
      <xdr:spPr>
        <a:xfrm flipV="1">
          <a:off x="13512800" y="15039339"/>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135382</xdr:rowOff>
    </xdr:from>
    <xdr:to>
      <xdr:col>24</xdr:col>
      <xdr:colOff>609600</xdr:colOff>
      <xdr:row>86</xdr:row>
      <xdr:rowOff>65532</xdr:rowOff>
    </xdr:to>
    <xdr:sp macro="" textlink="">
      <xdr:nvSpPr>
        <xdr:cNvPr id="273" name="円/楕円 272"/>
        <xdr:cNvSpPr/>
      </xdr:nvSpPr>
      <xdr:spPr>
        <a:xfrm>
          <a:off x="16967200" y="1470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107459</xdr:rowOff>
    </xdr:from>
    <xdr:ext cx="762000" cy="259045"/>
    <xdr:sp macro="" textlink="">
      <xdr:nvSpPr>
        <xdr:cNvPr id="274" name="給与水準   （国との比較）該当値テキスト"/>
        <xdr:cNvSpPr txBox="1"/>
      </xdr:nvSpPr>
      <xdr:spPr>
        <a:xfrm>
          <a:off x="17106900" y="1468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111252</xdr:rowOff>
    </xdr:from>
    <xdr:to>
      <xdr:col>23</xdr:col>
      <xdr:colOff>457200</xdr:colOff>
      <xdr:row>86</xdr:row>
      <xdr:rowOff>41402</xdr:rowOff>
    </xdr:to>
    <xdr:sp macro="" textlink="">
      <xdr:nvSpPr>
        <xdr:cNvPr id="275" name="円/楕円 274"/>
        <xdr:cNvSpPr/>
      </xdr:nvSpPr>
      <xdr:spPr>
        <a:xfrm>
          <a:off x="16129000" y="146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26179</xdr:rowOff>
    </xdr:from>
    <xdr:ext cx="736600" cy="259045"/>
    <xdr:sp macro="" textlink="">
      <xdr:nvSpPr>
        <xdr:cNvPr id="276" name="テキスト ボックス 275"/>
        <xdr:cNvSpPr txBox="1"/>
      </xdr:nvSpPr>
      <xdr:spPr>
        <a:xfrm>
          <a:off x="15798800" y="1477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38863</xdr:rowOff>
    </xdr:from>
    <xdr:to>
      <xdr:col>22</xdr:col>
      <xdr:colOff>254000</xdr:colOff>
      <xdr:row>85</xdr:row>
      <xdr:rowOff>140463</xdr:rowOff>
    </xdr:to>
    <xdr:sp macro="" textlink="">
      <xdr:nvSpPr>
        <xdr:cNvPr id="277" name="円/楕円 276"/>
        <xdr:cNvSpPr/>
      </xdr:nvSpPr>
      <xdr:spPr>
        <a:xfrm>
          <a:off x="15240000" y="1461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150640</xdr:rowOff>
    </xdr:from>
    <xdr:ext cx="762000" cy="259045"/>
    <xdr:sp macro="" textlink="">
      <xdr:nvSpPr>
        <xdr:cNvPr id="278" name="テキスト ボックス 277"/>
        <xdr:cNvSpPr txBox="1"/>
      </xdr:nvSpPr>
      <xdr:spPr>
        <a:xfrm>
          <a:off x="14909800" y="1438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72389</xdr:rowOff>
    </xdr:from>
    <xdr:to>
      <xdr:col>21</xdr:col>
      <xdr:colOff>50800</xdr:colOff>
      <xdr:row>88</xdr:row>
      <xdr:rowOff>2539</xdr:rowOff>
    </xdr:to>
    <xdr:sp macro="" textlink="">
      <xdr:nvSpPr>
        <xdr:cNvPr id="279" name="円/楕円 278"/>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12716</xdr:rowOff>
    </xdr:from>
    <xdr:ext cx="762000" cy="259045"/>
    <xdr:sp macro="" textlink="">
      <xdr:nvSpPr>
        <xdr:cNvPr id="280" name="テキスト ボックス 279"/>
        <xdr:cNvSpPr txBox="1"/>
      </xdr:nvSpPr>
      <xdr:spPr>
        <a:xfrm>
          <a:off x="14020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82042</xdr:rowOff>
    </xdr:from>
    <xdr:to>
      <xdr:col>19</xdr:col>
      <xdr:colOff>533400</xdr:colOff>
      <xdr:row>88</xdr:row>
      <xdr:rowOff>12192</xdr:rowOff>
    </xdr:to>
    <xdr:sp macro="" textlink="">
      <xdr:nvSpPr>
        <xdr:cNvPr id="281" name="円/楕円 280"/>
        <xdr:cNvSpPr/>
      </xdr:nvSpPr>
      <xdr:spPr>
        <a:xfrm>
          <a:off x="13462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22369</xdr:rowOff>
    </xdr:from>
    <xdr:ext cx="762000" cy="259045"/>
    <xdr:sp macro="" textlink="">
      <xdr:nvSpPr>
        <xdr:cNvPr id="282" name="テキスト ボックス 281"/>
        <xdr:cNvSpPr txBox="1"/>
      </xdr:nvSpPr>
      <xdr:spPr>
        <a:xfrm>
          <a:off x="13131800" y="14767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合併以降、事務の効率化と併せ人員削減を実施してきた。類似団体と比較して大きな効果を引き出せている面であるが、今後も定員管理の適正化に努めていく。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152853</xdr:rowOff>
    </xdr:from>
    <xdr:to>
      <xdr:col>24</xdr:col>
      <xdr:colOff>558800</xdr:colOff>
      <xdr:row>58</xdr:row>
      <xdr:rowOff>170090</xdr:rowOff>
    </xdr:to>
    <xdr:cxnSp macro="">
      <xdr:nvCxnSpPr>
        <xdr:cNvPr id="319" name="直線コネクタ 318"/>
        <xdr:cNvCxnSpPr/>
      </xdr:nvCxnSpPr>
      <xdr:spPr>
        <a:xfrm>
          <a:off x="16179800" y="10096953"/>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52722</xdr:rowOff>
    </xdr:from>
    <xdr:ext cx="762000" cy="259045"/>
    <xdr:sp macro="" textlink="">
      <xdr:nvSpPr>
        <xdr:cNvPr id="320" name="定員管理の状況平均値テキスト"/>
        <xdr:cNvSpPr txBox="1"/>
      </xdr:nvSpPr>
      <xdr:spPr>
        <a:xfrm>
          <a:off x="17106900" y="1051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152853</xdr:rowOff>
    </xdr:from>
    <xdr:to>
      <xdr:col>23</xdr:col>
      <xdr:colOff>406400</xdr:colOff>
      <xdr:row>58</xdr:row>
      <xdr:rowOff>158024</xdr:rowOff>
    </xdr:to>
    <xdr:cxnSp macro="">
      <xdr:nvCxnSpPr>
        <xdr:cNvPr id="322" name="直線コネクタ 321"/>
        <xdr:cNvCxnSpPr/>
      </xdr:nvCxnSpPr>
      <xdr:spPr>
        <a:xfrm flipV="1">
          <a:off x="15290800" y="10096953"/>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94632</xdr:rowOff>
    </xdr:from>
    <xdr:ext cx="736600" cy="259045"/>
    <xdr:sp macro="" textlink="">
      <xdr:nvSpPr>
        <xdr:cNvPr id="324" name="テキスト ボックス 323"/>
        <xdr:cNvSpPr txBox="1"/>
      </xdr:nvSpPr>
      <xdr:spPr>
        <a:xfrm>
          <a:off x="15798800" y="10553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158024</xdr:rowOff>
    </xdr:from>
    <xdr:to>
      <xdr:col>22</xdr:col>
      <xdr:colOff>203200</xdr:colOff>
      <xdr:row>58</xdr:row>
      <xdr:rowOff>159748</xdr:rowOff>
    </xdr:to>
    <xdr:cxnSp macro="">
      <xdr:nvCxnSpPr>
        <xdr:cNvPr id="325" name="直線コネクタ 324"/>
        <xdr:cNvCxnSpPr/>
      </xdr:nvCxnSpPr>
      <xdr:spPr>
        <a:xfrm flipV="1">
          <a:off x="14401800" y="10102124"/>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89461</xdr:rowOff>
    </xdr:from>
    <xdr:ext cx="762000" cy="259045"/>
    <xdr:sp macro="" textlink="">
      <xdr:nvSpPr>
        <xdr:cNvPr id="327" name="テキスト ボックス 326"/>
        <xdr:cNvSpPr txBox="1"/>
      </xdr:nvSpPr>
      <xdr:spPr>
        <a:xfrm>
          <a:off x="14909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159748</xdr:rowOff>
    </xdr:from>
    <xdr:to>
      <xdr:col>21</xdr:col>
      <xdr:colOff>0</xdr:colOff>
      <xdr:row>59</xdr:row>
      <xdr:rowOff>14151</xdr:rowOff>
    </xdr:to>
    <xdr:cxnSp macro="">
      <xdr:nvCxnSpPr>
        <xdr:cNvPr id="328" name="直線コネクタ 327"/>
        <xdr:cNvCxnSpPr/>
      </xdr:nvCxnSpPr>
      <xdr:spPr>
        <a:xfrm flipV="1">
          <a:off x="13512800" y="10103848"/>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96355</xdr:rowOff>
    </xdr:from>
    <xdr:ext cx="762000" cy="259045"/>
    <xdr:sp macro="" textlink="">
      <xdr:nvSpPr>
        <xdr:cNvPr id="330" name="テキスト ボックス 329"/>
        <xdr:cNvSpPr txBox="1"/>
      </xdr:nvSpPr>
      <xdr:spPr>
        <a:xfrm>
          <a:off x="14020800" y="1055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110144</xdr:rowOff>
    </xdr:from>
    <xdr:ext cx="762000" cy="259045"/>
    <xdr:sp macro="" textlink="">
      <xdr:nvSpPr>
        <xdr:cNvPr id="332" name="テキスト ボックス 331"/>
        <xdr:cNvSpPr txBox="1"/>
      </xdr:nvSpPr>
      <xdr:spPr>
        <a:xfrm>
          <a:off x="13131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58</xdr:row>
      <xdr:rowOff>119290</xdr:rowOff>
    </xdr:from>
    <xdr:to>
      <xdr:col>24</xdr:col>
      <xdr:colOff>609600</xdr:colOff>
      <xdr:row>59</xdr:row>
      <xdr:rowOff>49440</xdr:rowOff>
    </xdr:to>
    <xdr:sp macro="" textlink="">
      <xdr:nvSpPr>
        <xdr:cNvPr id="338" name="円/楕円 337"/>
        <xdr:cNvSpPr/>
      </xdr:nvSpPr>
      <xdr:spPr>
        <a:xfrm>
          <a:off x="16967200" y="1006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135817</xdr:rowOff>
    </xdr:from>
    <xdr:ext cx="762000" cy="259045"/>
    <xdr:sp macro="" textlink="">
      <xdr:nvSpPr>
        <xdr:cNvPr id="339" name="定員管理の状況該当値テキスト"/>
        <xdr:cNvSpPr txBox="1"/>
      </xdr:nvSpPr>
      <xdr:spPr>
        <a:xfrm>
          <a:off x="17106900" y="9908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102053</xdr:rowOff>
    </xdr:from>
    <xdr:to>
      <xdr:col>23</xdr:col>
      <xdr:colOff>457200</xdr:colOff>
      <xdr:row>59</xdr:row>
      <xdr:rowOff>32203</xdr:rowOff>
    </xdr:to>
    <xdr:sp macro="" textlink="">
      <xdr:nvSpPr>
        <xdr:cNvPr id="340" name="円/楕円 339"/>
        <xdr:cNvSpPr/>
      </xdr:nvSpPr>
      <xdr:spPr>
        <a:xfrm>
          <a:off x="16129000" y="1004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42380</xdr:rowOff>
    </xdr:from>
    <xdr:ext cx="736600" cy="259045"/>
    <xdr:sp macro="" textlink="">
      <xdr:nvSpPr>
        <xdr:cNvPr id="341" name="テキスト ボックス 340"/>
        <xdr:cNvSpPr txBox="1"/>
      </xdr:nvSpPr>
      <xdr:spPr>
        <a:xfrm>
          <a:off x="15798800" y="9815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107224</xdr:rowOff>
    </xdr:from>
    <xdr:to>
      <xdr:col>22</xdr:col>
      <xdr:colOff>254000</xdr:colOff>
      <xdr:row>59</xdr:row>
      <xdr:rowOff>37374</xdr:rowOff>
    </xdr:to>
    <xdr:sp macro="" textlink="">
      <xdr:nvSpPr>
        <xdr:cNvPr id="342" name="円/楕円 341"/>
        <xdr:cNvSpPr/>
      </xdr:nvSpPr>
      <xdr:spPr>
        <a:xfrm>
          <a:off x="15240000" y="1005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47551</xdr:rowOff>
    </xdr:from>
    <xdr:ext cx="762000" cy="259045"/>
    <xdr:sp macro="" textlink="">
      <xdr:nvSpPr>
        <xdr:cNvPr id="343" name="テキスト ボックス 342"/>
        <xdr:cNvSpPr txBox="1"/>
      </xdr:nvSpPr>
      <xdr:spPr>
        <a:xfrm>
          <a:off x="14909800" y="982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108948</xdr:rowOff>
    </xdr:from>
    <xdr:to>
      <xdr:col>21</xdr:col>
      <xdr:colOff>50800</xdr:colOff>
      <xdr:row>59</xdr:row>
      <xdr:rowOff>39098</xdr:rowOff>
    </xdr:to>
    <xdr:sp macro="" textlink="">
      <xdr:nvSpPr>
        <xdr:cNvPr id="344" name="円/楕円 343"/>
        <xdr:cNvSpPr/>
      </xdr:nvSpPr>
      <xdr:spPr>
        <a:xfrm>
          <a:off x="14351000" y="100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49275</xdr:rowOff>
    </xdr:from>
    <xdr:ext cx="762000" cy="259045"/>
    <xdr:sp macro="" textlink="">
      <xdr:nvSpPr>
        <xdr:cNvPr id="345" name="テキスト ボックス 344"/>
        <xdr:cNvSpPr txBox="1"/>
      </xdr:nvSpPr>
      <xdr:spPr>
        <a:xfrm>
          <a:off x="14020800" y="982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134801</xdr:rowOff>
    </xdr:from>
    <xdr:to>
      <xdr:col>19</xdr:col>
      <xdr:colOff>533400</xdr:colOff>
      <xdr:row>59</xdr:row>
      <xdr:rowOff>64951</xdr:rowOff>
    </xdr:to>
    <xdr:sp macro="" textlink="">
      <xdr:nvSpPr>
        <xdr:cNvPr id="346" name="円/楕円 345"/>
        <xdr:cNvSpPr/>
      </xdr:nvSpPr>
      <xdr:spPr>
        <a:xfrm>
          <a:off x="13462000" y="1007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75128</xdr:rowOff>
    </xdr:from>
    <xdr:ext cx="762000" cy="259045"/>
    <xdr:sp macro="" textlink="">
      <xdr:nvSpPr>
        <xdr:cNvPr id="347" name="テキスト ボックス 346"/>
        <xdr:cNvSpPr txBox="1"/>
      </xdr:nvSpPr>
      <xdr:spPr>
        <a:xfrm>
          <a:off x="13131800" y="984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23</a:t>
          </a:r>
          <a:r>
            <a:rPr kumimoji="1" lang="ja-JP" altLang="en-US" sz="1300">
              <a:latin typeface="ＭＳ Ｐゴシック"/>
            </a:rPr>
            <a:t>年度以降、国営土地改良事業に係る公債費に準ずる債務負担行為の減額により、比率の改善が進行している。国の健全化基準以下で安定的な移行を継続しており、引き続き健全な財政運営を図っていく。</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28046</xdr:rowOff>
    </xdr:from>
    <xdr:to>
      <xdr:col>24</xdr:col>
      <xdr:colOff>558800</xdr:colOff>
      <xdr:row>37</xdr:row>
      <xdr:rowOff>38100</xdr:rowOff>
    </xdr:to>
    <xdr:cxnSp macro="">
      <xdr:nvCxnSpPr>
        <xdr:cNvPr id="381" name="直線コネクタ 380"/>
        <xdr:cNvCxnSpPr/>
      </xdr:nvCxnSpPr>
      <xdr:spPr>
        <a:xfrm flipV="1">
          <a:off x="16179800" y="6371696"/>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12823</xdr:rowOff>
    </xdr:from>
    <xdr:ext cx="762000" cy="259045"/>
    <xdr:sp macro="" textlink="">
      <xdr:nvSpPr>
        <xdr:cNvPr id="382" name="公債費負担の状況平均値テキスト"/>
        <xdr:cNvSpPr txBox="1"/>
      </xdr:nvSpPr>
      <xdr:spPr>
        <a:xfrm>
          <a:off x="17106900" y="635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38100</xdr:rowOff>
    </xdr:from>
    <xdr:to>
      <xdr:col>23</xdr:col>
      <xdr:colOff>406400</xdr:colOff>
      <xdr:row>37</xdr:row>
      <xdr:rowOff>52176</xdr:rowOff>
    </xdr:to>
    <xdr:cxnSp macro="">
      <xdr:nvCxnSpPr>
        <xdr:cNvPr id="384" name="直線コネクタ 383"/>
        <xdr:cNvCxnSpPr/>
      </xdr:nvCxnSpPr>
      <xdr:spPr>
        <a:xfrm flipV="1">
          <a:off x="15290800" y="638175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386" name="テキスト ボックス 385"/>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52176</xdr:rowOff>
    </xdr:from>
    <xdr:to>
      <xdr:col>22</xdr:col>
      <xdr:colOff>203200</xdr:colOff>
      <xdr:row>37</xdr:row>
      <xdr:rowOff>60219</xdr:rowOff>
    </xdr:to>
    <xdr:cxnSp macro="">
      <xdr:nvCxnSpPr>
        <xdr:cNvPr id="387" name="直線コネクタ 386"/>
        <xdr:cNvCxnSpPr/>
      </xdr:nvCxnSpPr>
      <xdr:spPr>
        <a:xfrm flipV="1">
          <a:off x="14401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389" name="テキスト ボックス 388"/>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60219</xdr:rowOff>
    </xdr:from>
    <xdr:to>
      <xdr:col>21</xdr:col>
      <xdr:colOff>0</xdr:colOff>
      <xdr:row>37</xdr:row>
      <xdr:rowOff>66252</xdr:rowOff>
    </xdr:to>
    <xdr:cxnSp macro="">
      <xdr:nvCxnSpPr>
        <xdr:cNvPr id="390" name="直線コネクタ 389"/>
        <xdr:cNvCxnSpPr/>
      </xdr:nvCxnSpPr>
      <xdr:spPr>
        <a:xfrm flipV="1">
          <a:off x="13512800" y="6403869"/>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129981</xdr:rowOff>
    </xdr:from>
    <xdr:ext cx="762000" cy="259045"/>
    <xdr:sp macro="" textlink="">
      <xdr:nvSpPr>
        <xdr:cNvPr id="392" name="テキスト ボックス 391"/>
        <xdr:cNvSpPr txBox="1"/>
      </xdr:nvSpPr>
      <xdr:spPr>
        <a:xfrm>
          <a:off x="14020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150089</xdr:rowOff>
    </xdr:from>
    <xdr:ext cx="762000" cy="259045"/>
    <xdr:sp macro="" textlink="">
      <xdr:nvSpPr>
        <xdr:cNvPr id="394" name="テキスト ボックス 393"/>
        <xdr:cNvSpPr txBox="1"/>
      </xdr:nvSpPr>
      <xdr:spPr>
        <a:xfrm>
          <a:off x="13131800" y="649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36</xdr:row>
      <xdr:rowOff>148696</xdr:rowOff>
    </xdr:from>
    <xdr:to>
      <xdr:col>24</xdr:col>
      <xdr:colOff>609600</xdr:colOff>
      <xdr:row>37</xdr:row>
      <xdr:rowOff>78846</xdr:rowOff>
    </xdr:to>
    <xdr:sp macro="" textlink="">
      <xdr:nvSpPr>
        <xdr:cNvPr id="400" name="円/楕円 399"/>
        <xdr:cNvSpPr/>
      </xdr:nvSpPr>
      <xdr:spPr>
        <a:xfrm>
          <a:off x="169672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69973</xdr:rowOff>
    </xdr:from>
    <xdr:ext cx="762000" cy="259045"/>
    <xdr:sp macro="" textlink="">
      <xdr:nvSpPr>
        <xdr:cNvPr id="401" name="公債費負担の状況該当値テキスト"/>
        <xdr:cNvSpPr txBox="1"/>
      </xdr:nvSpPr>
      <xdr:spPr>
        <a:xfrm>
          <a:off x="17106900" y="6242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158750</xdr:rowOff>
    </xdr:from>
    <xdr:to>
      <xdr:col>23</xdr:col>
      <xdr:colOff>457200</xdr:colOff>
      <xdr:row>37</xdr:row>
      <xdr:rowOff>88900</xdr:rowOff>
    </xdr:to>
    <xdr:sp macro="" textlink="">
      <xdr:nvSpPr>
        <xdr:cNvPr id="402" name="円/楕円 401"/>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99077</xdr:rowOff>
    </xdr:from>
    <xdr:ext cx="736600" cy="259045"/>
    <xdr:sp macro="" textlink="">
      <xdr:nvSpPr>
        <xdr:cNvPr id="403" name="テキスト ボックス 402"/>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1376</xdr:rowOff>
    </xdr:from>
    <xdr:to>
      <xdr:col>22</xdr:col>
      <xdr:colOff>254000</xdr:colOff>
      <xdr:row>37</xdr:row>
      <xdr:rowOff>102976</xdr:rowOff>
    </xdr:to>
    <xdr:sp macro="" textlink="">
      <xdr:nvSpPr>
        <xdr:cNvPr id="404" name="円/楕円 403"/>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113153</xdr:rowOff>
    </xdr:from>
    <xdr:ext cx="762000" cy="259045"/>
    <xdr:sp macro="" textlink="">
      <xdr:nvSpPr>
        <xdr:cNvPr id="405" name="テキスト ボックス 404"/>
        <xdr:cNvSpPr txBox="1"/>
      </xdr:nvSpPr>
      <xdr:spPr>
        <a:xfrm>
          <a:off x="14909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9419</xdr:rowOff>
    </xdr:from>
    <xdr:to>
      <xdr:col>21</xdr:col>
      <xdr:colOff>50800</xdr:colOff>
      <xdr:row>37</xdr:row>
      <xdr:rowOff>111019</xdr:rowOff>
    </xdr:to>
    <xdr:sp macro="" textlink="">
      <xdr:nvSpPr>
        <xdr:cNvPr id="406" name="円/楕円 405"/>
        <xdr:cNvSpPr/>
      </xdr:nvSpPr>
      <xdr:spPr>
        <a:xfrm>
          <a:off x="14351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121196</xdr:rowOff>
    </xdr:from>
    <xdr:ext cx="762000" cy="259045"/>
    <xdr:sp macro="" textlink="">
      <xdr:nvSpPr>
        <xdr:cNvPr id="407" name="テキスト ボックス 406"/>
        <xdr:cNvSpPr txBox="1"/>
      </xdr:nvSpPr>
      <xdr:spPr>
        <a:xfrm>
          <a:off x="14020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15452</xdr:rowOff>
    </xdr:from>
    <xdr:to>
      <xdr:col>19</xdr:col>
      <xdr:colOff>533400</xdr:colOff>
      <xdr:row>37</xdr:row>
      <xdr:rowOff>117052</xdr:rowOff>
    </xdr:to>
    <xdr:sp macro="" textlink="">
      <xdr:nvSpPr>
        <xdr:cNvPr id="408" name="円/楕円 407"/>
        <xdr:cNvSpPr/>
      </xdr:nvSpPr>
      <xdr:spPr>
        <a:xfrm>
          <a:off x="13462000" y="635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127229</xdr:rowOff>
    </xdr:from>
    <xdr:ext cx="762000" cy="259045"/>
    <xdr:sp macro="" textlink="">
      <xdr:nvSpPr>
        <xdr:cNvPr id="409" name="テキスト ボックス 408"/>
        <xdr:cNvSpPr txBox="1"/>
      </xdr:nvSpPr>
      <xdr:spPr>
        <a:xfrm>
          <a:off x="13131800" y="612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合併当初に発行した地方債の償還完了による地方債現在高の減額と国営耳納山麓土地改良事業費負担金に係る債務負担行為に基づく支出予定額の減額により、将来負担比率の改善を図ることができた。</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78549</xdr:rowOff>
    </xdr:from>
    <xdr:to>
      <xdr:col>23</xdr:col>
      <xdr:colOff>406400</xdr:colOff>
      <xdr:row>14</xdr:row>
      <xdr:rowOff>101714</xdr:rowOff>
    </xdr:to>
    <xdr:cxnSp macro="">
      <xdr:nvCxnSpPr>
        <xdr:cNvPr id="441" name="直線コネクタ 440"/>
        <xdr:cNvCxnSpPr/>
      </xdr:nvCxnSpPr>
      <xdr:spPr>
        <a:xfrm flipV="1">
          <a:off x="15290800" y="247884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113238</xdr:rowOff>
    </xdr:from>
    <xdr:ext cx="762000" cy="259045"/>
    <xdr:sp macro="" textlink="">
      <xdr:nvSpPr>
        <xdr:cNvPr id="442" name="将来負担の状況平均値テキスト"/>
        <xdr:cNvSpPr txBox="1"/>
      </xdr:nvSpPr>
      <xdr:spPr>
        <a:xfrm>
          <a:off x="17106900" y="2513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101714</xdr:rowOff>
    </xdr:from>
    <xdr:to>
      <xdr:col>22</xdr:col>
      <xdr:colOff>203200</xdr:colOff>
      <xdr:row>14</xdr:row>
      <xdr:rowOff>140322</xdr:rowOff>
    </xdr:to>
    <xdr:cxnSp macro="">
      <xdr:nvCxnSpPr>
        <xdr:cNvPr id="444" name="直線コネクタ 443"/>
        <xdr:cNvCxnSpPr/>
      </xdr:nvCxnSpPr>
      <xdr:spPr>
        <a:xfrm flipV="1">
          <a:off x="14401800" y="25020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61637</xdr:rowOff>
    </xdr:from>
    <xdr:ext cx="736600" cy="259045"/>
    <xdr:sp macro="" textlink="">
      <xdr:nvSpPr>
        <xdr:cNvPr id="446" name="テキスト ボックス 445"/>
        <xdr:cNvSpPr txBox="1"/>
      </xdr:nvSpPr>
      <xdr:spPr>
        <a:xfrm>
          <a:off x="15798800" y="26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140322</xdr:rowOff>
    </xdr:from>
    <xdr:to>
      <xdr:col>21</xdr:col>
      <xdr:colOff>0</xdr:colOff>
      <xdr:row>14</xdr:row>
      <xdr:rowOff>164935</xdr:rowOff>
    </xdr:to>
    <xdr:cxnSp macro="">
      <xdr:nvCxnSpPr>
        <xdr:cNvPr id="447" name="直線コネクタ 446"/>
        <xdr:cNvCxnSpPr/>
      </xdr:nvCxnSpPr>
      <xdr:spPr>
        <a:xfrm flipV="1">
          <a:off x="13512800" y="2540622"/>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72496</xdr:rowOff>
    </xdr:from>
    <xdr:ext cx="762000" cy="259045"/>
    <xdr:sp macro="" textlink="">
      <xdr:nvSpPr>
        <xdr:cNvPr id="449" name="テキスト ボックス 448"/>
        <xdr:cNvSpPr txBox="1"/>
      </xdr:nvSpPr>
      <xdr:spPr>
        <a:xfrm>
          <a:off x="14909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12421</xdr:rowOff>
    </xdr:from>
    <xdr:to>
      <xdr:col>21</xdr:col>
      <xdr:colOff>50800</xdr:colOff>
      <xdr:row>15</xdr:row>
      <xdr:rowOff>114021</xdr:rowOff>
    </xdr:to>
    <xdr:sp macro="" textlink="">
      <xdr:nvSpPr>
        <xdr:cNvPr id="450" name="フローチャート : 判断 449"/>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98798</xdr:rowOff>
    </xdr:from>
    <xdr:ext cx="762000" cy="259045"/>
    <xdr:sp macro="" textlink="">
      <xdr:nvSpPr>
        <xdr:cNvPr id="451" name="テキスト ボックス 450"/>
        <xdr:cNvSpPr txBox="1"/>
      </xdr:nvSpPr>
      <xdr:spPr>
        <a:xfrm>
          <a:off x="14020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2" name="フローチャート : 判断 451"/>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127995</xdr:rowOff>
    </xdr:from>
    <xdr:ext cx="762000" cy="259045"/>
    <xdr:sp macro="" textlink="">
      <xdr:nvSpPr>
        <xdr:cNvPr id="453" name="テキスト ボックス 452"/>
        <xdr:cNvSpPr txBox="1"/>
      </xdr:nvSpPr>
      <xdr:spPr>
        <a:xfrm>
          <a:off x="13131800" y="26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14</xdr:row>
      <xdr:rowOff>27749</xdr:rowOff>
    </xdr:from>
    <xdr:to>
      <xdr:col>23</xdr:col>
      <xdr:colOff>457200</xdr:colOff>
      <xdr:row>14</xdr:row>
      <xdr:rowOff>129349</xdr:rowOff>
    </xdr:to>
    <xdr:sp macro="" textlink="">
      <xdr:nvSpPr>
        <xdr:cNvPr id="459" name="円/楕円 458"/>
        <xdr:cNvSpPr/>
      </xdr:nvSpPr>
      <xdr:spPr>
        <a:xfrm>
          <a:off x="16129000" y="24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139526</xdr:rowOff>
    </xdr:from>
    <xdr:ext cx="736600" cy="259045"/>
    <xdr:sp macro="" textlink="">
      <xdr:nvSpPr>
        <xdr:cNvPr id="460" name="テキスト ボックス 459"/>
        <xdr:cNvSpPr txBox="1"/>
      </xdr:nvSpPr>
      <xdr:spPr>
        <a:xfrm>
          <a:off x="15798800" y="2196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50914</xdr:rowOff>
    </xdr:from>
    <xdr:to>
      <xdr:col>22</xdr:col>
      <xdr:colOff>254000</xdr:colOff>
      <xdr:row>14</xdr:row>
      <xdr:rowOff>152514</xdr:rowOff>
    </xdr:to>
    <xdr:sp macro="" textlink="">
      <xdr:nvSpPr>
        <xdr:cNvPr id="461" name="円/楕円 460"/>
        <xdr:cNvSpPr/>
      </xdr:nvSpPr>
      <xdr:spPr>
        <a:xfrm>
          <a:off x="15240000" y="24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162691</xdr:rowOff>
    </xdr:from>
    <xdr:ext cx="762000" cy="259045"/>
    <xdr:sp macro="" textlink="">
      <xdr:nvSpPr>
        <xdr:cNvPr id="462" name="テキスト ボックス 461"/>
        <xdr:cNvSpPr txBox="1"/>
      </xdr:nvSpPr>
      <xdr:spPr>
        <a:xfrm>
          <a:off x="14909800" y="22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89522</xdr:rowOff>
    </xdr:from>
    <xdr:to>
      <xdr:col>21</xdr:col>
      <xdr:colOff>50800</xdr:colOff>
      <xdr:row>15</xdr:row>
      <xdr:rowOff>19672</xdr:rowOff>
    </xdr:to>
    <xdr:sp macro="" textlink="">
      <xdr:nvSpPr>
        <xdr:cNvPr id="463" name="円/楕円 462"/>
        <xdr:cNvSpPr/>
      </xdr:nvSpPr>
      <xdr:spPr>
        <a:xfrm>
          <a:off x="14351000" y="24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29849</xdr:rowOff>
    </xdr:from>
    <xdr:ext cx="762000" cy="259045"/>
    <xdr:sp macro="" textlink="">
      <xdr:nvSpPr>
        <xdr:cNvPr id="464" name="テキスト ボックス 463"/>
        <xdr:cNvSpPr txBox="1"/>
      </xdr:nvSpPr>
      <xdr:spPr>
        <a:xfrm>
          <a:off x="14020800" y="22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114135</xdr:rowOff>
    </xdr:from>
    <xdr:to>
      <xdr:col>19</xdr:col>
      <xdr:colOff>533400</xdr:colOff>
      <xdr:row>15</xdr:row>
      <xdr:rowOff>44285</xdr:rowOff>
    </xdr:to>
    <xdr:sp macro="" textlink="">
      <xdr:nvSpPr>
        <xdr:cNvPr id="465" name="円/楕円 464"/>
        <xdr:cNvSpPr/>
      </xdr:nvSpPr>
      <xdr:spPr>
        <a:xfrm>
          <a:off x="13462000" y="251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54462</xdr:rowOff>
    </xdr:from>
    <xdr:ext cx="762000" cy="259045"/>
    <xdr:sp macro="" textlink="">
      <xdr:nvSpPr>
        <xdr:cNvPr id="466" name="テキスト ボックス 465"/>
        <xdr:cNvSpPr txBox="1"/>
      </xdr:nvSpPr>
      <xdr:spPr>
        <a:xfrm>
          <a:off x="13131800" y="228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合併以降職員数を削減して、人件費の抑制策を図ってきた。類似団体と比較しても、その効果は高い水準で維持できている。しかし平成</a:t>
          </a:r>
          <a:r>
            <a:rPr kumimoji="1" lang="en-US" altLang="ja-JP" sz="1300">
              <a:latin typeface="ＭＳ Ｐゴシック"/>
            </a:rPr>
            <a:t>29</a:t>
          </a:r>
          <a:r>
            <a:rPr kumimoji="1" lang="ja-JP" altLang="en-US" sz="1300">
              <a:latin typeface="ＭＳ Ｐゴシック"/>
            </a:rPr>
            <a:t>年度以降は退職者数も減少し、人件費の上昇も見込まれることから、事務の効率化を図り高騰抑制に繋げたい。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100330</xdr:rowOff>
    </xdr:to>
    <xdr:cxnSp macro="">
      <xdr:nvCxnSpPr>
        <xdr:cNvPr id="66" name="直線コネクタ 65"/>
        <xdr:cNvCxnSpPr/>
      </xdr:nvCxnSpPr>
      <xdr:spPr>
        <a:xfrm flipV="1">
          <a:off x="3987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33</xdr:row>
      <xdr:rowOff>100330</xdr:rowOff>
    </xdr:to>
    <xdr:cxnSp macro="">
      <xdr:nvCxnSpPr>
        <xdr:cNvPr id="69" name="直線コネクタ 68"/>
        <xdr:cNvCxnSpPr/>
      </xdr:nvCxnSpPr>
      <xdr:spPr>
        <a:xfrm>
          <a:off x="3098800" y="575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100330</xdr:rowOff>
    </xdr:from>
    <xdr:to>
      <xdr:col>4</xdr:col>
      <xdr:colOff>346075</xdr:colOff>
      <xdr:row>34</xdr:row>
      <xdr:rowOff>119380</xdr:rowOff>
    </xdr:to>
    <xdr:cxnSp macro="">
      <xdr:nvCxnSpPr>
        <xdr:cNvPr id="72" name="直線コネクタ 71"/>
        <xdr:cNvCxnSpPr/>
      </xdr:nvCxnSpPr>
      <xdr:spPr>
        <a:xfrm flipV="1">
          <a:off x="2209800" y="5758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34</xdr:row>
      <xdr:rowOff>127000</xdr:rowOff>
    </xdr:to>
    <xdr:cxnSp macro="">
      <xdr:nvCxnSpPr>
        <xdr:cNvPr id="75" name="直線コネクタ 74"/>
        <xdr:cNvCxnSpPr/>
      </xdr:nvCxnSpPr>
      <xdr:spPr>
        <a:xfrm flipV="1">
          <a:off x="1320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121937</xdr:rowOff>
    </xdr:from>
    <xdr:ext cx="762000" cy="259045"/>
    <xdr:sp macro="" textlink="">
      <xdr:nvSpPr>
        <xdr:cNvPr id="86" name="人件費該当値テキスト"/>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49530</xdr:rowOff>
    </xdr:from>
    <xdr:to>
      <xdr:col>5</xdr:col>
      <xdr:colOff>600075</xdr:colOff>
      <xdr:row>33</xdr:row>
      <xdr:rowOff>151130</xdr:rowOff>
    </xdr:to>
    <xdr:sp macro="" textlink="">
      <xdr:nvSpPr>
        <xdr:cNvPr id="87" name="円/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49530</xdr:rowOff>
    </xdr:from>
    <xdr:to>
      <xdr:col>4</xdr:col>
      <xdr:colOff>396875</xdr:colOff>
      <xdr:row>33</xdr:row>
      <xdr:rowOff>151130</xdr:rowOff>
    </xdr:to>
    <xdr:sp macro="" textlink="">
      <xdr:nvSpPr>
        <xdr:cNvPr id="89" name="円/楕円 88"/>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161307</xdr:rowOff>
    </xdr:from>
    <xdr:ext cx="762000" cy="259045"/>
    <xdr:sp macro="" textlink="">
      <xdr:nvSpPr>
        <xdr:cNvPr id="90" name="テキスト ボックス 89"/>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3" name="円/楕円 92"/>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4" name="テキスト ボックス 93"/>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地域おこし強力隊員賃金や包括的支援事業賃金の増加により臨時嘱託職員賃金が増額</a:t>
          </a:r>
          <a:r>
            <a:rPr kumimoji="1" lang="en-US" altLang="ja-JP" sz="1300">
              <a:latin typeface="ＭＳ Ｐゴシック"/>
            </a:rPr>
            <a:t>(+41,933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となった。人件費の抑制策の煽りで、物件費の増額に繋がっている面もある。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91621</xdr:rowOff>
    </xdr:from>
    <xdr:to>
      <xdr:col>24</xdr:col>
      <xdr:colOff>31750</xdr:colOff>
      <xdr:row>17</xdr:row>
      <xdr:rowOff>102507</xdr:rowOff>
    </xdr:to>
    <xdr:cxnSp macro="">
      <xdr:nvCxnSpPr>
        <xdr:cNvPr id="129" name="直線コネクタ 128"/>
        <xdr:cNvCxnSpPr/>
      </xdr:nvCxnSpPr>
      <xdr:spPr>
        <a:xfrm>
          <a:off x="15671800" y="3006271"/>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30"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26307</xdr:rowOff>
    </xdr:from>
    <xdr:to>
      <xdr:col>22</xdr:col>
      <xdr:colOff>565150</xdr:colOff>
      <xdr:row>17</xdr:row>
      <xdr:rowOff>91621</xdr:rowOff>
    </xdr:to>
    <xdr:cxnSp macro="">
      <xdr:nvCxnSpPr>
        <xdr:cNvPr id="132" name="直線コネクタ 131"/>
        <xdr:cNvCxnSpPr/>
      </xdr:nvCxnSpPr>
      <xdr:spPr>
        <a:xfrm>
          <a:off x="14782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43741</xdr:rowOff>
    </xdr:from>
    <xdr:ext cx="736600" cy="259045"/>
    <xdr:sp macro="" textlink="">
      <xdr:nvSpPr>
        <xdr:cNvPr id="134" name="テキスト ボックス 133"/>
        <xdr:cNvSpPr txBox="1"/>
      </xdr:nvSpPr>
      <xdr:spPr>
        <a:xfrm>
          <a:off x="15290800" y="261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17</xdr:row>
      <xdr:rowOff>26307</xdr:rowOff>
    </xdr:to>
    <xdr:cxnSp macro="">
      <xdr:nvCxnSpPr>
        <xdr:cNvPr id="135" name="直線コネクタ 134"/>
        <xdr:cNvCxnSpPr/>
      </xdr:nvCxnSpPr>
      <xdr:spPr>
        <a:xfrm>
          <a:off x="13893800" y="2755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160763</xdr:rowOff>
    </xdr:from>
    <xdr:ext cx="762000" cy="259045"/>
    <xdr:sp macro="" textlink="">
      <xdr:nvSpPr>
        <xdr:cNvPr id="137" name="テキスト ボックス 136"/>
        <xdr:cNvSpPr txBox="1"/>
      </xdr:nvSpPr>
      <xdr:spPr>
        <a:xfrm>
          <a:off x="14401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88900</xdr:rowOff>
    </xdr:to>
    <xdr:cxnSp macro="">
      <xdr:nvCxnSpPr>
        <xdr:cNvPr id="138" name="直線コネクタ 137"/>
        <xdr:cNvCxnSpPr/>
      </xdr:nvCxnSpPr>
      <xdr:spPr>
        <a:xfrm flipV="1">
          <a:off x="13004800" y="275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42" name="テキスト ボックス 141"/>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51707</xdr:rowOff>
    </xdr:from>
    <xdr:to>
      <xdr:col>24</xdr:col>
      <xdr:colOff>82550</xdr:colOff>
      <xdr:row>17</xdr:row>
      <xdr:rowOff>153307</xdr:rowOff>
    </xdr:to>
    <xdr:sp macro="" textlink="">
      <xdr:nvSpPr>
        <xdr:cNvPr id="148" name="円/楕円 147"/>
        <xdr:cNvSpPr/>
      </xdr:nvSpPr>
      <xdr:spPr>
        <a:xfrm>
          <a:off x="164592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23784</xdr:rowOff>
    </xdr:from>
    <xdr:ext cx="762000" cy="259045"/>
    <xdr:sp macro="" textlink="">
      <xdr:nvSpPr>
        <xdr:cNvPr id="149" name="物件費該当値テキスト"/>
        <xdr:cNvSpPr txBox="1"/>
      </xdr:nvSpPr>
      <xdr:spPr>
        <a:xfrm>
          <a:off x="16598900" y="293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40821</xdr:rowOff>
    </xdr:from>
    <xdr:to>
      <xdr:col>22</xdr:col>
      <xdr:colOff>615950</xdr:colOff>
      <xdr:row>17</xdr:row>
      <xdr:rowOff>142421</xdr:rowOff>
    </xdr:to>
    <xdr:sp macro="" textlink="">
      <xdr:nvSpPr>
        <xdr:cNvPr id="150" name="円/楕円 149"/>
        <xdr:cNvSpPr/>
      </xdr:nvSpPr>
      <xdr:spPr>
        <a:xfrm>
          <a:off x="15621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127198</xdr:rowOff>
    </xdr:from>
    <xdr:ext cx="736600" cy="259045"/>
    <xdr:sp macro="" textlink="">
      <xdr:nvSpPr>
        <xdr:cNvPr id="151" name="テキスト ボックス 150"/>
        <xdr:cNvSpPr txBox="1"/>
      </xdr:nvSpPr>
      <xdr:spPr>
        <a:xfrm>
          <a:off x="15290800" y="3041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146957</xdr:rowOff>
    </xdr:from>
    <xdr:to>
      <xdr:col>21</xdr:col>
      <xdr:colOff>412750</xdr:colOff>
      <xdr:row>17</xdr:row>
      <xdr:rowOff>77107</xdr:rowOff>
    </xdr:to>
    <xdr:sp macro="" textlink="">
      <xdr:nvSpPr>
        <xdr:cNvPr id="152" name="円/楕円 151"/>
        <xdr:cNvSpPr/>
      </xdr:nvSpPr>
      <xdr:spPr>
        <a:xfrm>
          <a:off x="14732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61884</xdr:rowOff>
    </xdr:from>
    <xdr:ext cx="762000" cy="259045"/>
    <xdr:sp macro="" textlink="">
      <xdr:nvSpPr>
        <xdr:cNvPr id="153" name="テキスト ボックス 152"/>
        <xdr:cNvSpPr txBox="1"/>
      </xdr:nvSpPr>
      <xdr:spPr>
        <a:xfrm>
          <a:off x="14401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4" name="円/楕円 153"/>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5" name="テキスト ボックス 154"/>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38100</xdr:rowOff>
    </xdr:from>
    <xdr:to>
      <xdr:col>19</xdr:col>
      <xdr:colOff>6350</xdr:colOff>
      <xdr:row>16</xdr:row>
      <xdr:rowOff>139700</xdr:rowOff>
    </xdr:to>
    <xdr:sp macro="" textlink="">
      <xdr:nvSpPr>
        <xdr:cNvPr id="156" name="円/楕円 155"/>
        <xdr:cNvSpPr/>
      </xdr:nvSpPr>
      <xdr:spPr>
        <a:xfrm>
          <a:off x="12954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124477</xdr:rowOff>
    </xdr:from>
    <xdr:ext cx="762000" cy="259045"/>
    <xdr:sp macro="" textlink="">
      <xdr:nvSpPr>
        <xdr:cNvPr id="157" name="テキスト ボックス 156"/>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生活保護費や低所得者を対象とした給付金政策により、類似団体をやや上回っている。今後は生活困窮対策事業の強化により扶助費の抑制を図りたい。</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57</xdr:row>
      <xdr:rowOff>120650</xdr:rowOff>
    </xdr:to>
    <xdr:cxnSp macro="">
      <xdr:nvCxnSpPr>
        <xdr:cNvPr id="190" name="直線コネクタ 189"/>
        <xdr:cNvCxnSpPr/>
      </xdr:nvCxnSpPr>
      <xdr:spPr>
        <a:xfrm>
          <a:off x="3987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69850</xdr:rowOff>
    </xdr:from>
    <xdr:to>
      <xdr:col>5</xdr:col>
      <xdr:colOff>549275</xdr:colOff>
      <xdr:row>57</xdr:row>
      <xdr:rowOff>107950</xdr:rowOff>
    </xdr:to>
    <xdr:cxnSp macro="">
      <xdr:nvCxnSpPr>
        <xdr:cNvPr id="193" name="直線コネクタ 192"/>
        <xdr:cNvCxnSpPr/>
      </xdr:nvCxnSpPr>
      <xdr:spPr>
        <a:xfrm>
          <a:off x="3098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3827</xdr:rowOff>
    </xdr:from>
    <xdr:ext cx="736600" cy="259045"/>
    <xdr:sp macro="" textlink="">
      <xdr:nvSpPr>
        <xdr:cNvPr id="195" name="テキスト ボックス 194"/>
        <xdr:cNvSpPr txBox="1"/>
      </xdr:nvSpPr>
      <xdr:spPr>
        <a:xfrm>
          <a:off x="3606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57150</xdr:rowOff>
    </xdr:from>
    <xdr:to>
      <xdr:col>4</xdr:col>
      <xdr:colOff>346075</xdr:colOff>
      <xdr:row>57</xdr:row>
      <xdr:rowOff>69850</xdr:rowOff>
    </xdr:to>
    <xdr:cxnSp macro="">
      <xdr:nvCxnSpPr>
        <xdr:cNvPr id="196" name="直線コネクタ 195"/>
        <xdr:cNvCxnSpPr/>
      </xdr:nvCxnSpPr>
      <xdr:spPr>
        <a:xfrm>
          <a:off x="2209800" y="9829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114300</xdr:rowOff>
    </xdr:from>
    <xdr:to>
      <xdr:col>3</xdr:col>
      <xdr:colOff>142875</xdr:colOff>
      <xdr:row>57</xdr:row>
      <xdr:rowOff>57150</xdr:rowOff>
    </xdr:to>
    <xdr:cxnSp macro="">
      <xdr:nvCxnSpPr>
        <xdr:cNvPr id="199" name="直線コネクタ 198"/>
        <xdr:cNvCxnSpPr/>
      </xdr:nvCxnSpPr>
      <xdr:spPr>
        <a:xfrm>
          <a:off x="1320800" y="9715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149877</xdr:rowOff>
    </xdr:from>
    <xdr:ext cx="762000" cy="259045"/>
    <xdr:sp macro="" textlink="">
      <xdr:nvSpPr>
        <xdr:cNvPr id="201" name="テキスト ボックス 200"/>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86377</xdr:rowOff>
    </xdr:from>
    <xdr:ext cx="762000" cy="259045"/>
    <xdr:sp macro="" textlink="">
      <xdr:nvSpPr>
        <xdr:cNvPr id="203" name="テキスト ボックス 202"/>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57</xdr:row>
      <xdr:rowOff>69850</xdr:rowOff>
    </xdr:from>
    <xdr:to>
      <xdr:col>7</xdr:col>
      <xdr:colOff>66675</xdr:colOff>
      <xdr:row>58</xdr:row>
      <xdr:rowOff>0</xdr:rowOff>
    </xdr:to>
    <xdr:sp macro="" textlink="">
      <xdr:nvSpPr>
        <xdr:cNvPr id="209" name="円/楕円 208"/>
        <xdr:cNvSpPr/>
      </xdr:nvSpPr>
      <xdr:spPr>
        <a:xfrm>
          <a:off x="4775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41927</xdr:rowOff>
    </xdr:from>
    <xdr:ext cx="762000" cy="259045"/>
    <xdr:sp macro="" textlink="">
      <xdr:nvSpPr>
        <xdr:cNvPr id="210" name="扶助費該当値テキスト"/>
        <xdr:cNvSpPr txBox="1"/>
      </xdr:nvSpPr>
      <xdr:spPr>
        <a:xfrm>
          <a:off x="4914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11" name="円/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19050</xdr:rowOff>
    </xdr:from>
    <xdr:to>
      <xdr:col>4</xdr:col>
      <xdr:colOff>396875</xdr:colOff>
      <xdr:row>57</xdr:row>
      <xdr:rowOff>120650</xdr:rowOff>
    </xdr:to>
    <xdr:sp macro="" textlink="">
      <xdr:nvSpPr>
        <xdr:cNvPr id="213" name="円/楕円 212"/>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214" name="テキスト ボックス 213"/>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6350</xdr:rowOff>
    </xdr:from>
    <xdr:to>
      <xdr:col>3</xdr:col>
      <xdr:colOff>193675</xdr:colOff>
      <xdr:row>57</xdr:row>
      <xdr:rowOff>107950</xdr:rowOff>
    </xdr:to>
    <xdr:sp macro="" textlink="">
      <xdr:nvSpPr>
        <xdr:cNvPr id="215" name="円/楕円 214"/>
        <xdr:cNvSpPr/>
      </xdr:nvSpPr>
      <xdr:spPr>
        <a:xfrm>
          <a:off x="2159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92727</xdr:rowOff>
    </xdr:from>
    <xdr:ext cx="762000" cy="259045"/>
    <xdr:sp macro="" textlink="">
      <xdr:nvSpPr>
        <xdr:cNvPr id="216" name="テキスト ボックス 215"/>
        <xdr:cNvSpPr txBox="1"/>
      </xdr:nvSpPr>
      <xdr:spPr>
        <a:xfrm>
          <a:off x="1828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63500</xdr:rowOff>
    </xdr:from>
    <xdr:to>
      <xdr:col>1</xdr:col>
      <xdr:colOff>676275</xdr:colOff>
      <xdr:row>56</xdr:row>
      <xdr:rowOff>165100</xdr:rowOff>
    </xdr:to>
    <xdr:sp macro="" textlink="">
      <xdr:nvSpPr>
        <xdr:cNvPr id="217" name="円/楕円 216"/>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149877</xdr:rowOff>
    </xdr:from>
    <xdr:ext cx="762000" cy="259045"/>
    <xdr:sp macro="" textlink="">
      <xdr:nvSpPr>
        <xdr:cNvPr id="218" name="テキスト ボックス 217"/>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国民健康保険事業への赤字補てんの繰出金が発生している。下水道事業については、定期的に料金体系の見直しを図っている。国民健康保険事業は、医療費の抑制を図り、双方とも一般会計からの負担を軽減していく。</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146050</xdr:rowOff>
    </xdr:to>
    <xdr:cxnSp macro="">
      <xdr:nvCxnSpPr>
        <xdr:cNvPr id="251" name="直線コネクタ 250"/>
        <xdr:cNvCxnSpPr/>
      </xdr:nvCxnSpPr>
      <xdr:spPr>
        <a:xfrm>
          <a:off x="15671800" y="9872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100330</xdr:rowOff>
    </xdr:from>
    <xdr:to>
      <xdr:col>22</xdr:col>
      <xdr:colOff>565150</xdr:colOff>
      <xdr:row>57</xdr:row>
      <xdr:rowOff>146050</xdr:rowOff>
    </xdr:to>
    <xdr:cxnSp macro="">
      <xdr:nvCxnSpPr>
        <xdr:cNvPr id="254" name="直線コネクタ 253"/>
        <xdr:cNvCxnSpPr/>
      </xdr:nvCxnSpPr>
      <xdr:spPr>
        <a:xfrm flipV="1">
          <a:off x="14782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57</xdr:row>
      <xdr:rowOff>146050</xdr:rowOff>
    </xdr:to>
    <xdr:cxnSp macro="">
      <xdr:nvCxnSpPr>
        <xdr:cNvPr id="257" name="直線コネクタ 256"/>
        <xdr:cNvCxnSpPr/>
      </xdr:nvCxnSpPr>
      <xdr:spPr>
        <a:xfrm>
          <a:off x="13893800" y="983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1270</xdr:rowOff>
    </xdr:from>
    <xdr:to>
      <xdr:col>20</xdr:col>
      <xdr:colOff>158750</xdr:colOff>
      <xdr:row>57</xdr:row>
      <xdr:rowOff>62230</xdr:rowOff>
    </xdr:to>
    <xdr:cxnSp macro="">
      <xdr:nvCxnSpPr>
        <xdr:cNvPr id="260" name="直線コネクタ 259"/>
        <xdr:cNvCxnSpPr/>
      </xdr:nvCxnSpPr>
      <xdr:spPr>
        <a:xfrm>
          <a:off x="13004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72" name="円/楕円 271"/>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73" name="テキスト ボックス 272"/>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11430</xdr:rowOff>
    </xdr:from>
    <xdr:to>
      <xdr:col>20</xdr:col>
      <xdr:colOff>209550</xdr:colOff>
      <xdr:row>57</xdr:row>
      <xdr:rowOff>113030</xdr:rowOff>
    </xdr:to>
    <xdr:sp macro="" textlink="">
      <xdr:nvSpPr>
        <xdr:cNvPr id="276" name="円/楕円 275"/>
        <xdr:cNvSpPr/>
      </xdr:nvSpPr>
      <xdr:spPr>
        <a:xfrm>
          <a:off x="13843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97807</xdr:rowOff>
    </xdr:from>
    <xdr:ext cx="762000" cy="259045"/>
    <xdr:sp macro="" textlink="">
      <xdr:nvSpPr>
        <xdr:cNvPr id="277" name="テキスト ボックス 276"/>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121920</xdr:rowOff>
    </xdr:from>
    <xdr:to>
      <xdr:col>19</xdr:col>
      <xdr:colOff>6350</xdr:colOff>
      <xdr:row>57</xdr:row>
      <xdr:rowOff>52070</xdr:rowOff>
    </xdr:to>
    <xdr:sp macro="" textlink="">
      <xdr:nvSpPr>
        <xdr:cNvPr id="278" name="円/楕円 277"/>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36847</xdr:rowOff>
    </xdr:from>
    <xdr:ext cx="762000" cy="259045"/>
    <xdr:sp macro="" textlink="">
      <xdr:nvSpPr>
        <xdr:cNvPr id="279" name="テキスト ボックス 278"/>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類似団体平均を上回っているのは、ごみ処理施設等を一部事務組合で実施し、その負担金があるためである。加えて</a:t>
          </a:r>
          <a:r>
            <a:rPr kumimoji="1" lang="en-US" altLang="ja-JP" sz="1300">
              <a:latin typeface="ＭＳ Ｐゴシック"/>
            </a:rPr>
            <a:t>27</a:t>
          </a:r>
          <a:r>
            <a:rPr kumimoji="1" lang="ja-JP" altLang="en-US" sz="1300">
              <a:latin typeface="ＭＳ Ｐゴシック"/>
            </a:rPr>
            <a:t>年度は企業誘致対策費として例年以上の補助金交付を行った。</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65278</xdr:rowOff>
    </xdr:from>
    <xdr:to>
      <xdr:col>24</xdr:col>
      <xdr:colOff>31750</xdr:colOff>
      <xdr:row>37</xdr:row>
      <xdr:rowOff>101854</xdr:rowOff>
    </xdr:to>
    <xdr:cxnSp macro="">
      <xdr:nvCxnSpPr>
        <xdr:cNvPr id="309" name="直線コネクタ 308"/>
        <xdr:cNvCxnSpPr/>
      </xdr:nvCxnSpPr>
      <xdr:spPr>
        <a:xfrm>
          <a:off x="15671800" y="640892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46990</xdr:rowOff>
    </xdr:from>
    <xdr:to>
      <xdr:col>22</xdr:col>
      <xdr:colOff>565150</xdr:colOff>
      <xdr:row>37</xdr:row>
      <xdr:rowOff>65278</xdr:rowOff>
    </xdr:to>
    <xdr:cxnSp macro="">
      <xdr:nvCxnSpPr>
        <xdr:cNvPr id="312" name="直線コネクタ 311"/>
        <xdr:cNvCxnSpPr/>
      </xdr:nvCxnSpPr>
      <xdr:spPr>
        <a:xfrm>
          <a:off x="14782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46990</xdr:rowOff>
    </xdr:to>
    <xdr:cxnSp macro="">
      <xdr:nvCxnSpPr>
        <xdr:cNvPr id="315" name="直線コネクタ 314"/>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163576</xdr:rowOff>
    </xdr:from>
    <xdr:to>
      <xdr:col>20</xdr:col>
      <xdr:colOff>158750</xdr:colOff>
      <xdr:row>37</xdr:row>
      <xdr:rowOff>46990</xdr:rowOff>
    </xdr:to>
    <xdr:cxnSp macro="">
      <xdr:nvCxnSpPr>
        <xdr:cNvPr id="318" name="直線コネクタ 317"/>
        <xdr:cNvCxnSpPr/>
      </xdr:nvCxnSpPr>
      <xdr:spPr>
        <a:xfrm>
          <a:off x="13004800" y="6335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51054</xdr:rowOff>
    </xdr:from>
    <xdr:to>
      <xdr:col>24</xdr:col>
      <xdr:colOff>82550</xdr:colOff>
      <xdr:row>37</xdr:row>
      <xdr:rowOff>152654</xdr:rowOff>
    </xdr:to>
    <xdr:sp macro="" textlink="">
      <xdr:nvSpPr>
        <xdr:cNvPr id="328" name="円/楕円 327"/>
        <xdr:cNvSpPr/>
      </xdr:nvSpPr>
      <xdr:spPr>
        <a:xfrm>
          <a:off x="16459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23131</xdr:rowOff>
    </xdr:from>
    <xdr:ext cx="762000" cy="259045"/>
    <xdr:sp macro="" textlink="">
      <xdr:nvSpPr>
        <xdr:cNvPr id="329" name="補助費等該当値テキスト"/>
        <xdr:cNvSpPr txBox="1"/>
      </xdr:nvSpPr>
      <xdr:spPr>
        <a:xfrm>
          <a:off x="16598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14478</xdr:rowOff>
    </xdr:from>
    <xdr:to>
      <xdr:col>22</xdr:col>
      <xdr:colOff>615950</xdr:colOff>
      <xdr:row>37</xdr:row>
      <xdr:rowOff>116078</xdr:rowOff>
    </xdr:to>
    <xdr:sp macro="" textlink="">
      <xdr:nvSpPr>
        <xdr:cNvPr id="330" name="円/楕円 329"/>
        <xdr:cNvSpPr/>
      </xdr:nvSpPr>
      <xdr:spPr>
        <a:xfrm>
          <a:off x="15621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100855</xdr:rowOff>
    </xdr:from>
    <xdr:ext cx="736600" cy="259045"/>
    <xdr:sp macro="" textlink="">
      <xdr:nvSpPr>
        <xdr:cNvPr id="331" name="テキスト ボックス 330"/>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32" name="円/楕円 331"/>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33" name="テキスト ボックス 332"/>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4" name="円/楕円 333"/>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5" name="テキスト ボックス 334"/>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36" name="円/楕円 335"/>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37" name="テキスト ボックス 336"/>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類似団体と同水準の数値となった。施設の老朽化が進んでおり、公債費増額も予想される中、実施事業の計画性を保持し、地方債発行につても全体のバランスを考え慎重に対応していく。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165100</xdr:rowOff>
    </xdr:to>
    <xdr:cxnSp macro="">
      <xdr:nvCxnSpPr>
        <xdr:cNvPr id="369" name="直線コネクタ 368"/>
        <xdr:cNvCxnSpPr/>
      </xdr:nvCxnSpPr>
      <xdr:spPr>
        <a:xfrm flipV="1">
          <a:off x="3987800" y="12840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0"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151765</xdr:rowOff>
    </xdr:from>
    <xdr:to>
      <xdr:col>5</xdr:col>
      <xdr:colOff>549275</xdr:colOff>
      <xdr:row>74</xdr:row>
      <xdr:rowOff>165100</xdr:rowOff>
    </xdr:to>
    <xdr:cxnSp macro="">
      <xdr:nvCxnSpPr>
        <xdr:cNvPr id="372" name="直線コネクタ 371"/>
        <xdr:cNvCxnSpPr/>
      </xdr:nvCxnSpPr>
      <xdr:spPr>
        <a:xfrm>
          <a:off x="3098800" y="128390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61612</xdr:rowOff>
    </xdr:from>
    <xdr:ext cx="736600" cy="259045"/>
    <xdr:sp macro="" textlink="">
      <xdr:nvSpPr>
        <xdr:cNvPr id="374" name="テキスト ボックス 373"/>
        <xdr:cNvSpPr txBox="1"/>
      </xdr:nvSpPr>
      <xdr:spPr>
        <a:xfrm>
          <a:off x="3606800" y="12920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149860</xdr:rowOff>
    </xdr:from>
    <xdr:to>
      <xdr:col>4</xdr:col>
      <xdr:colOff>346075</xdr:colOff>
      <xdr:row>74</xdr:row>
      <xdr:rowOff>151765</xdr:rowOff>
    </xdr:to>
    <xdr:cxnSp macro="">
      <xdr:nvCxnSpPr>
        <xdr:cNvPr id="375" name="直線コネクタ 374"/>
        <xdr:cNvCxnSpPr/>
      </xdr:nvCxnSpPr>
      <xdr:spPr>
        <a:xfrm>
          <a:off x="2209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63517</xdr:rowOff>
    </xdr:from>
    <xdr:ext cx="762000" cy="259045"/>
    <xdr:sp macro="" textlink="">
      <xdr:nvSpPr>
        <xdr:cNvPr id="377" name="テキスト ボックス 376"/>
        <xdr:cNvSpPr txBox="1"/>
      </xdr:nvSpPr>
      <xdr:spPr>
        <a:xfrm>
          <a:off x="2717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146050</xdr:rowOff>
    </xdr:from>
    <xdr:to>
      <xdr:col>3</xdr:col>
      <xdr:colOff>142875</xdr:colOff>
      <xdr:row>74</xdr:row>
      <xdr:rowOff>149860</xdr:rowOff>
    </xdr:to>
    <xdr:cxnSp macro="">
      <xdr:nvCxnSpPr>
        <xdr:cNvPr id="378" name="直線コネクタ 377"/>
        <xdr:cNvCxnSpPr/>
      </xdr:nvCxnSpPr>
      <xdr:spPr>
        <a:xfrm>
          <a:off x="1320800" y="12833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80" name="テキスト ボックス 379"/>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76852</xdr:rowOff>
    </xdr:from>
    <xdr:ext cx="762000" cy="259045"/>
    <xdr:sp macro="" textlink="">
      <xdr:nvSpPr>
        <xdr:cNvPr id="382" name="テキスト ボックス 381"/>
        <xdr:cNvSpPr txBox="1"/>
      </xdr:nvSpPr>
      <xdr:spPr>
        <a:xfrm>
          <a:off x="939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88" name="円/楕円 387"/>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89"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114300</xdr:rowOff>
    </xdr:from>
    <xdr:to>
      <xdr:col>5</xdr:col>
      <xdr:colOff>600075</xdr:colOff>
      <xdr:row>75</xdr:row>
      <xdr:rowOff>44450</xdr:rowOff>
    </xdr:to>
    <xdr:sp macro="" textlink="">
      <xdr:nvSpPr>
        <xdr:cNvPr id="390" name="円/楕円 389"/>
        <xdr:cNvSpPr/>
      </xdr:nvSpPr>
      <xdr:spPr>
        <a:xfrm>
          <a:off x="3937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54627</xdr:rowOff>
    </xdr:from>
    <xdr:ext cx="736600" cy="259045"/>
    <xdr:sp macro="" textlink="">
      <xdr:nvSpPr>
        <xdr:cNvPr id="391" name="テキスト ボックス 390"/>
        <xdr:cNvSpPr txBox="1"/>
      </xdr:nvSpPr>
      <xdr:spPr>
        <a:xfrm>
          <a:off x="3606800" y="1257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100965</xdr:rowOff>
    </xdr:from>
    <xdr:to>
      <xdr:col>4</xdr:col>
      <xdr:colOff>396875</xdr:colOff>
      <xdr:row>75</xdr:row>
      <xdr:rowOff>31115</xdr:rowOff>
    </xdr:to>
    <xdr:sp macro="" textlink="">
      <xdr:nvSpPr>
        <xdr:cNvPr id="392" name="円/楕円 391"/>
        <xdr:cNvSpPr/>
      </xdr:nvSpPr>
      <xdr:spPr>
        <a:xfrm>
          <a:off x="3048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41292</xdr:rowOff>
    </xdr:from>
    <xdr:ext cx="762000" cy="259045"/>
    <xdr:sp macro="" textlink="">
      <xdr:nvSpPr>
        <xdr:cNvPr id="393" name="テキスト ボックス 392"/>
        <xdr:cNvSpPr txBox="1"/>
      </xdr:nvSpPr>
      <xdr:spPr>
        <a:xfrm>
          <a:off x="2717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99060</xdr:rowOff>
    </xdr:from>
    <xdr:to>
      <xdr:col>3</xdr:col>
      <xdr:colOff>193675</xdr:colOff>
      <xdr:row>75</xdr:row>
      <xdr:rowOff>29210</xdr:rowOff>
    </xdr:to>
    <xdr:sp macro="" textlink="">
      <xdr:nvSpPr>
        <xdr:cNvPr id="394" name="円/楕円 393"/>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39387</xdr:rowOff>
    </xdr:from>
    <xdr:ext cx="762000" cy="259045"/>
    <xdr:sp macro="" textlink="">
      <xdr:nvSpPr>
        <xdr:cNvPr id="395" name="テキスト ボックス 394"/>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95250</xdr:rowOff>
    </xdr:from>
    <xdr:to>
      <xdr:col>1</xdr:col>
      <xdr:colOff>676275</xdr:colOff>
      <xdr:row>75</xdr:row>
      <xdr:rowOff>25400</xdr:rowOff>
    </xdr:to>
    <xdr:sp macro="" textlink="">
      <xdr:nvSpPr>
        <xdr:cNvPr id="396" name="円/楕円 395"/>
        <xdr:cNvSpPr/>
      </xdr:nvSpPr>
      <xdr:spPr>
        <a:xfrm>
          <a:off x="1270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35577</xdr:rowOff>
    </xdr:from>
    <xdr:ext cx="762000" cy="259045"/>
    <xdr:sp macro="" textlink="">
      <xdr:nvSpPr>
        <xdr:cNvPr id="397" name="テキスト ボックス 396"/>
        <xdr:cNvSpPr txBox="1"/>
      </xdr:nvSpPr>
      <xdr:spPr>
        <a:xfrm>
          <a:off x="939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並の数値で推移しているが、公営企業繰出金、とりわけ下水道事業特別会計への繰出金が増加してきている。数年後は公営企業会計に移行する予定であり、独立採算性がとれる組織体制を整えていきたい。</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113285</xdr:rowOff>
    </xdr:from>
    <xdr:to>
      <xdr:col>24</xdr:col>
      <xdr:colOff>31750</xdr:colOff>
      <xdr:row>79</xdr:row>
      <xdr:rowOff>10413</xdr:rowOff>
    </xdr:to>
    <xdr:cxnSp macro="">
      <xdr:nvCxnSpPr>
        <xdr:cNvPr id="428" name="直線コネクタ 427"/>
        <xdr:cNvCxnSpPr/>
      </xdr:nvCxnSpPr>
      <xdr:spPr>
        <a:xfrm>
          <a:off x="15671800" y="13486385"/>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65295</xdr:rowOff>
    </xdr:from>
    <xdr:ext cx="762000" cy="259045"/>
    <xdr:sp macro="" textlink="">
      <xdr:nvSpPr>
        <xdr:cNvPr id="429" name="公債費以外平均値テキスト"/>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81280</xdr:rowOff>
    </xdr:from>
    <xdr:to>
      <xdr:col>22</xdr:col>
      <xdr:colOff>565150</xdr:colOff>
      <xdr:row>78</xdr:row>
      <xdr:rowOff>113285</xdr:rowOff>
    </xdr:to>
    <xdr:cxnSp macro="">
      <xdr:nvCxnSpPr>
        <xdr:cNvPr id="431" name="直線コネクタ 430"/>
        <xdr:cNvCxnSpPr/>
      </xdr:nvCxnSpPr>
      <xdr:spPr>
        <a:xfrm>
          <a:off x="14782800" y="134543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62992</xdr:rowOff>
    </xdr:from>
    <xdr:to>
      <xdr:col>21</xdr:col>
      <xdr:colOff>361950</xdr:colOff>
      <xdr:row>78</xdr:row>
      <xdr:rowOff>81280</xdr:rowOff>
    </xdr:to>
    <xdr:cxnSp macro="">
      <xdr:nvCxnSpPr>
        <xdr:cNvPr id="434" name="直線コネクタ 433"/>
        <xdr:cNvCxnSpPr/>
      </xdr:nvCxnSpPr>
      <xdr:spPr>
        <a:xfrm>
          <a:off x="13893800" y="134360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137685</xdr:rowOff>
    </xdr:from>
    <xdr:ext cx="762000" cy="259045"/>
    <xdr:sp macro="" textlink="">
      <xdr:nvSpPr>
        <xdr:cNvPr id="436" name="テキスト ボックス 435"/>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138430</xdr:rowOff>
    </xdr:from>
    <xdr:to>
      <xdr:col>20</xdr:col>
      <xdr:colOff>158750</xdr:colOff>
      <xdr:row>78</xdr:row>
      <xdr:rowOff>62992</xdr:rowOff>
    </xdr:to>
    <xdr:cxnSp macro="">
      <xdr:nvCxnSpPr>
        <xdr:cNvPr id="437" name="直線コネクタ 436"/>
        <xdr:cNvCxnSpPr/>
      </xdr:nvCxnSpPr>
      <xdr:spPr>
        <a:xfrm>
          <a:off x="13004800" y="133400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131063</xdr:rowOff>
    </xdr:from>
    <xdr:to>
      <xdr:col>24</xdr:col>
      <xdr:colOff>82550</xdr:colOff>
      <xdr:row>79</xdr:row>
      <xdr:rowOff>61213</xdr:rowOff>
    </xdr:to>
    <xdr:sp macro="" textlink="">
      <xdr:nvSpPr>
        <xdr:cNvPr id="447" name="円/楕円 446"/>
        <xdr:cNvSpPr/>
      </xdr:nvSpPr>
      <xdr:spPr>
        <a:xfrm>
          <a:off x="164592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103140</xdr:rowOff>
    </xdr:from>
    <xdr:ext cx="762000" cy="259045"/>
    <xdr:sp macro="" textlink="">
      <xdr:nvSpPr>
        <xdr:cNvPr id="448" name="公債費以外該当値テキスト"/>
        <xdr:cNvSpPr txBox="1"/>
      </xdr:nvSpPr>
      <xdr:spPr>
        <a:xfrm>
          <a:off x="165989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62485</xdr:rowOff>
    </xdr:from>
    <xdr:to>
      <xdr:col>22</xdr:col>
      <xdr:colOff>615950</xdr:colOff>
      <xdr:row>78</xdr:row>
      <xdr:rowOff>164085</xdr:rowOff>
    </xdr:to>
    <xdr:sp macro="" textlink="">
      <xdr:nvSpPr>
        <xdr:cNvPr id="449" name="円/楕円 448"/>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2812</xdr:rowOff>
    </xdr:from>
    <xdr:ext cx="736600" cy="259045"/>
    <xdr:sp macro="" textlink="">
      <xdr:nvSpPr>
        <xdr:cNvPr id="450" name="テキスト ボックス 449"/>
        <xdr:cNvSpPr txBox="1"/>
      </xdr:nvSpPr>
      <xdr:spPr>
        <a:xfrm>
          <a:off x="15290800" y="13204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30480</xdr:rowOff>
    </xdr:from>
    <xdr:to>
      <xdr:col>21</xdr:col>
      <xdr:colOff>412750</xdr:colOff>
      <xdr:row>78</xdr:row>
      <xdr:rowOff>132080</xdr:rowOff>
    </xdr:to>
    <xdr:sp macro="" textlink="">
      <xdr:nvSpPr>
        <xdr:cNvPr id="451" name="円/楕円 450"/>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116857</xdr:rowOff>
    </xdr:from>
    <xdr:ext cx="762000" cy="259045"/>
    <xdr:sp macro="" textlink="">
      <xdr:nvSpPr>
        <xdr:cNvPr id="452" name="テキスト ボックス 451"/>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12192</xdr:rowOff>
    </xdr:from>
    <xdr:to>
      <xdr:col>20</xdr:col>
      <xdr:colOff>209550</xdr:colOff>
      <xdr:row>78</xdr:row>
      <xdr:rowOff>113792</xdr:rowOff>
    </xdr:to>
    <xdr:sp macro="" textlink="">
      <xdr:nvSpPr>
        <xdr:cNvPr id="453" name="円/楕円 452"/>
        <xdr:cNvSpPr/>
      </xdr:nvSpPr>
      <xdr:spPr>
        <a:xfrm>
          <a:off x="13843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123969</xdr:rowOff>
    </xdr:from>
    <xdr:ext cx="762000" cy="259045"/>
    <xdr:sp macro="" textlink="">
      <xdr:nvSpPr>
        <xdr:cNvPr id="454" name="テキスト ボックス 453"/>
        <xdr:cNvSpPr txBox="1"/>
      </xdr:nvSpPr>
      <xdr:spPr>
        <a:xfrm>
          <a:off x="13512800" y="1315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55" name="円/楕円 454"/>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56" name="テキスト ボックス 45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福岡県うきは市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124023</xdr:rowOff>
    </xdr:from>
    <xdr:to>
      <xdr:col>4</xdr:col>
      <xdr:colOff>1117600</xdr:colOff>
      <xdr:row>18</xdr:row>
      <xdr:rowOff>131256</xdr:rowOff>
    </xdr:to>
    <xdr:cxnSp macro="">
      <xdr:nvCxnSpPr>
        <xdr:cNvPr id="52" name="直線コネクタ 51"/>
        <xdr:cNvCxnSpPr/>
      </xdr:nvCxnSpPr>
      <xdr:spPr bwMode="auto">
        <a:xfrm>
          <a:off x="5003800" y="3257748"/>
          <a:ext cx="6477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101441</xdr:rowOff>
    </xdr:from>
    <xdr:ext cx="762000" cy="259045"/>
    <xdr:sp macro="" textlink="">
      <xdr:nvSpPr>
        <xdr:cNvPr id="53" name="人口1人当たり決算額の推移平均値テキスト130"/>
        <xdr:cNvSpPr txBox="1"/>
      </xdr:nvSpPr>
      <xdr:spPr>
        <a:xfrm>
          <a:off x="5740400" y="2720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124023</xdr:rowOff>
    </xdr:from>
    <xdr:to>
      <xdr:col>4</xdr:col>
      <xdr:colOff>469900</xdr:colOff>
      <xdr:row>18</xdr:row>
      <xdr:rowOff>163309</xdr:rowOff>
    </xdr:to>
    <xdr:cxnSp macro="">
      <xdr:nvCxnSpPr>
        <xdr:cNvPr id="55" name="直線コネクタ 54"/>
        <xdr:cNvCxnSpPr/>
      </xdr:nvCxnSpPr>
      <xdr:spPr bwMode="auto">
        <a:xfrm flipV="1">
          <a:off x="4305300" y="3257748"/>
          <a:ext cx="698500" cy="3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99252</xdr:rowOff>
    </xdr:from>
    <xdr:to>
      <xdr:col>3</xdr:col>
      <xdr:colOff>904875</xdr:colOff>
      <xdr:row>18</xdr:row>
      <xdr:rowOff>163309</xdr:rowOff>
    </xdr:to>
    <xdr:cxnSp macro="">
      <xdr:nvCxnSpPr>
        <xdr:cNvPr id="58" name="直線コネクタ 57"/>
        <xdr:cNvCxnSpPr/>
      </xdr:nvCxnSpPr>
      <xdr:spPr bwMode="auto">
        <a:xfrm>
          <a:off x="3606800" y="3232977"/>
          <a:ext cx="698500" cy="64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137173</xdr:rowOff>
    </xdr:from>
    <xdr:ext cx="762000" cy="259045"/>
    <xdr:sp macro="" textlink="">
      <xdr:nvSpPr>
        <xdr:cNvPr id="60" name="テキスト ボックス 59"/>
        <xdr:cNvSpPr txBox="1"/>
      </xdr:nvSpPr>
      <xdr:spPr>
        <a:xfrm>
          <a:off x="3924300" y="275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99252</xdr:rowOff>
    </xdr:from>
    <xdr:to>
      <xdr:col>3</xdr:col>
      <xdr:colOff>206375</xdr:colOff>
      <xdr:row>18</xdr:row>
      <xdr:rowOff>102796</xdr:rowOff>
    </xdr:to>
    <xdr:cxnSp macro="">
      <xdr:nvCxnSpPr>
        <xdr:cNvPr id="61" name="直線コネクタ 60"/>
        <xdr:cNvCxnSpPr/>
      </xdr:nvCxnSpPr>
      <xdr:spPr bwMode="auto">
        <a:xfrm flipV="1">
          <a:off x="2908300" y="3232977"/>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112811</xdr:rowOff>
    </xdr:from>
    <xdr:ext cx="762000" cy="259045"/>
    <xdr:sp macro="" textlink="">
      <xdr:nvSpPr>
        <xdr:cNvPr id="63" name="テキスト ボックス 62"/>
        <xdr:cNvSpPr txBox="1"/>
      </xdr:nvSpPr>
      <xdr:spPr>
        <a:xfrm>
          <a:off x="3225800" y="27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74913</xdr:rowOff>
    </xdr:from>
    <xdr:ext cx="762000" cy="259045"/>
    <xdr:sp macro="" textlink="">
      <xdr:nvSpPr>
        <xdr:cNvPr id="65" name="テキスト ボックス 64"/>
        <xdr:cNvSpPr txBox="1"/>
      </xdr:nvSpPr>
      <xdr:spPr>
        <a:xfrm>
          <a:off x="2527300" y="26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80456</xdr:rowOff>
    </xdr:from>
    <xdr:to>
      <xdr:col>5</xdr:col>
      <xdr:colOff>34925</xdr:colOff>
      <xdr:row>19</xdr:row>
      <xdr:rowOff>10606</xdr:rowOff>
    </xdr:to>
    <xdr:sp macro="" textlink="">
      <xdr:nvSpPr>
        <xdr:cNvPr id="71" name="円/楕円 70"/>
        <xdr:cNvSpPr/>
      </xdr:nvSpPr>
      <xdr:spPr bwMode="auto">
        <a:xfrm>
          <a:off x="5600700" y="321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52533</xdr:rowOff>
    </xdr:from>
    <xdr:ext cx="762000" cy="259045"/>
    <xdr:sp macro="" textlink="">
      <xdr:nvSpPr>
        <xdr:cNvPr id="72" name="人口1人当たり決算額の推移該当値テキスト130"/>
        <xdr:cNvSpPr txBox="1"/>
      </xdr:nvSpPr>
      <xdr:spPr>
        <a:xfrm>
          <a:off x="5740400" y="318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73223</xdr:rowOff>
    </xdr:from>
    <xdr:to>
      <xdr:col>4</xdr:col>
      <xdr:colOff>520700</xdr:colOff>
      <xdr:row>19</xdr:row>
      <xdr:rowOff>3373</xdr:rowOff>
    </xdr:to>
    <xdr:sp macro="" textlink="">
      <xdr:nvSpPr>
        <xdr:cNvPr id="73" name="円/楕円 72"/>
        <xdr:cNvSpPr/>
      </xdr:nvSpPr>
      <xdr:spPr bwMode="auto">
        <a:xfrm>
          <a:off x="4953000" y="320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159600</xdr:rowOff>
    </xdr:from>
    <xdr:ext cx="736600" cy="259045"/>
    <xdr:sp macro="" textlink="">
      <xdr:nvSpPr>
        <xdr:cNvPr id="74" name="テキスト ボックス 73"/>
        <xdr:cNvSpPr txBox="1"/>
      </xdr:nvSpPr>
      <xdr:spPr>
        <a:xfrm>
          <a:off x="4622800" y="3293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112509</xdr:rowOff>
    </xdr:from>
    <xdr:to>
      <xdr:col>3</xdr:col>
      <xdr:colOff>955675</xdr:colOff>
      <xdr:row>19</xdr:row>
      <xdr:rowOff>42659</xdr:rowOff>
    </xdr:to>
    <xdr:sp macro="" textlink="">
      <xdr:nvSpPr>
        <xdr:cNvPr id="75" name="円/楕円 74"/>
        <xdr:cNvSpPr/>
      </xdr:nvSpPr>
      <xdr:spPr bwMode="auto">
        <a:xfrm>
          <a:off x="4254500" y="3246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27436</xdr:rowOff>
    </xdr:from>
    <xdr:ext cx="762000" cy="259045"/>
    <xdr:sp macro="" textlink="">
      <xdr:nvSpPr>
        <xdr:cNvPr id="76" name="テキスト ボックス 75"/>
        <xdr:cNvSpPr txBox="1"/>
      </xdr:nvSpPr>
      <xdr:spPr>
        <a:xfrm>
          <a:off x="3924300" y="33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48452</xdr:rowOff>
    </xdr:from>
    <xdr:to>
      <xdr:col>3</xdr:col>
      <xdr:colOff>257175</xdr:colOff>
      <xdr:row>18</xdr:row>
      <xdr:rowOff>150052</xdr:rowOff>
    </xdr:to>
    <xdr:sp macro="" textlink="">
      <xdr:nvSpPr>
        <xdr:cNvPr id="77" name="円/楕円 76"/>
        <xdr:cNvSpPr/>
      </xdr:nvSpPr>
      <xdr:spPr bwMode="auto">
        <a:xfrm>
          <a:off x="3556000" y="3182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134829</xdr:rowOff>
    </xdr:from>
    <xdr:ext cx="762000" cy="259045"/>
    <xdr:sp macro="" textlink="">
      <xdr:nvSpPr>
        <xdr:cNvPr id="78" name="テキスト ボックス 77"/>
        <xdr:cNvSpPr txBox="1"/>
      </xdr:nvSpPr>
      <xdr:spPr>
        <a:xfrm>
          <a:off x="3225800" y="326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51996</xdr:rowOff>
    </xdr:from>
    <xdr:to>
      <xdr:col>2</xdr:col>
      <xdr:colOff>692150</xdr:colOff>
      <xdr:row>18</xdr:row>
      <xdr:rowOff>153596</xdr:rowOff>
    </xdr:to>
    <xdr:sp macro="" textlink="">
      <xdr:nvSpPr>
        <xdr:cNvPr id="79" name="円/楕円 78"/>
        <xdr:cNvSpPr/>
      </xdr:nvSpPr>
      <xdr:spPr bwMode="auto">
        <a:xfrm>
          <a:off x="2857500" y="318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138373</xdr:rowOff>
    </xdr:from>
    <xdr:ext cx="762000" cy="259045"/>
    <xdr:sp macro="" textlink="">
      <xdr:nvSpPr>
        <xdr:cNvPr id="80" name="テキスト ボックス 79"/>
        <xdr:cNvSpPr txBox="1"/>
      </xdr:nvSpPr>
      <xdr:spPr>
        <a:xfrm>
          <a:off x="2527300" y="3272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46424</xdr:rowOff>
    </xdr:from>
    <xdr:ext cx="762000" cy="259045"/>
    <xdr:sp macro="" textlink="">
      <xdr:nvSpPr>
        <xdr:cNvPr id="110" name="人口1人当たり決算額の推移最小値テキスト445"/>
        <xdr:cNvSpPr txBox="1"/>
      </xdr:nvSpPr>
      <xdr:spPr>
        <a:xfrm>
          <a:off x="5740400" y="751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4295</xdr:rowOff>
    </xdr:from>
    <xdr:to>
      <xdr:col>4</xdr:col>
      <xdr:colOff>1117600</xdr:colOff>
      <xdr:row>38</xdr:row>
      <xdr:rowOff>6006</xdr:rowOff>
    </xdr:to>
    <xdr:cxnSp macro="">
      <xdr:nvCxnSpPr>
        <xdr:cNvPr id="114" name="直線コネクタ 113"/>
        <xdr:cNvCxnSpPr/>
      </xdr:nvCxnSpPr>
      <xdr:spPr bwMode="auto">
        <a:xfrm flipV="1">
          <a:off x="5003800" y="7471895"/>
          <a:ext cx="6477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122624</xdr:rowOff>
    </xdr:from>
    <xdr:ext cx="762000" cy="259045"/>
    <xdr:sp macro="" textlink="">
      <xdr:nvSpPr>
        <xdr:cNvPr id="115" name="人口1人当たり決算額の推移平均値テキスト445"/>
        <xdr:cNvSpPr txBox="1"/>
      </xdr:nvSpPr>
      <xdr:spPr>
        <a:xfrm>
          <a:off x="5740400" y="72473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339244</xdr:rowOff>
    </xdr:from>
    <xdr:to>
      <xdr:col>4</xdr:col>
      <xdr:colOff>469900</xdr:colOff>
      <xdr:row>38</xdr:row>
      <xdr:rowOff>6006</xdr:rowOff>
    </xdr:to>
    <xdr:cxnSp macro="">
      <xdr:nvCxnSpPr>
        <xdr:cNvPr id="117" name="直線コネクタ 116"/>
        <xdr:cNvCxnSpPr/>
      </xdr:nvCxnSpPr>
      <xdr:spPr bwMode="auto">
        <a:xfrm>
          <a:off x="4305300" y="7463944"/>
          <a:ext cx="698500" cy="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49343</xdr:rowOff>
    </xdr:from>
    <xdr:ext cx="736600" cy="259045"/>
    <xdr:sp macro="" textlink="">
      <xdr:nvSpPr>
        <xdr:cNvPr id="119" name="テキスト ボックス 118"/>
        <xdr:cNvSpPr txBox="1"/>
      </xdr:nvSpPr>
      <xdr:spPr>
        <a:xfrm>
          <a:off x="4622800" y="717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337857</xdr:rowOff>
    </xdr:from>
    <xdr:to>
      <xdr:col>3</xdr:col>
      <xdr:colOff>904875</xdr:colOff>
      <xdr:row>37</xdr:row>
      <xdr:rowOff>339244</xdr:rowOff>
    </xdr:to>
    <xdr:cxnSp macro="">
      <xdr:nvCxnSpPr>
        <xdr:cNvPr id="120" name="直線コネクタ 119"/>
        <xdr:cNvCxnSpPr/>
      </xdr:nvCxnSpPr>
      <xdr:spPr bwMode="auto">
        <a:xfrm>
          <a:off x="3606800" y="7462557"/>
          <a:ext cx="698500" cy="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39916</xdr:rowOff>
    </xdr:from>
    <xdr:ext cx="762000" cy="259045"/>
    <xdr:sp macro="" textlink="">
      <xdr:nvSpPr>
        <xdr:cNvPr id="122" name="テキスト ボックス 121"/>
        <xdr:cNvSpPr txBox="1"/>
      </xdr:nvSpPr>
      <xdr:spPr>
        <a:xfrm>
          <a:off x="39243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328179</xdr:rowOff>
    </xdr:from>
    <xdr:to>
      <xdr:col>3</xdr:col>
      <xdr:colOff>206375</xdr:colOff>
      <xdr:row>37</xdr:row>
      <xdr:rowOff>337857</xdr:rowOff>
    </xdr:to>
    <xdr:cxnSp macro="">
      <xdr:nvCxnSpPr>
        <xdr:cNvPr id="123" name="直線コネクタ 122"/>
        <xdr:cNvCxnSpPr/>
      </xdr:nvCxnSpPr>
      <xdr:spPr bwMode="auto">
        <a:xfrm>
          <a:off x="2908300" y="7452879"/>
          <a:ext cx="698500" cy="9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32517</xdr:rowOff>
    </xdr:from>
    <xdr:ext cx="762000" cy="259045"/>
    <xdr:sp macro="" textlink="">
      <xdr:nvSpPr>
        <xdr:cNvPr id="125" name="テキスト ボックス 124"/>
        <xdr:cNvSpPr txBox="1"/>
      </xdr:nvSpPr>
      <xdr:spPr>
        <a:xfrm>
          <a:off x="32258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22612</xdr:rowOff>
    </xdr:from>
    <xdr:ext cx="762000" cy="259045"/>
    <xdr:sp macro="" textlink="">
      <xdr:nvSpPr>
        <xdr:cNvPr id="127" name="テキスト ボックス 126"/>
        <xdr:cNvSpPr txBox="1"/>
      </xdr:nvSpPr>
      <xdr:spPr>
        <a:xfrm>
          <a:off x="2527300" y="714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296395</xdr:rowOff>
    </xdr:from>
    <xdr:to>
      <xdr:col>5</xdr:col>
      <xdr:colOff>34925</xdr:colOff>
      <xdr:row>38</xdr:row>
      <xdr:rowOff>55095</xdr:rowOff>
    </xdr:to>
    <xdr:sp macro="" textlink="">
      <xdr:nvSpPr>
        <xdr:cNvPr id="133" name="円/楕円 132"/>
        <xdr:cNvSpPr/>
      </xdr:nvSpPr>
      <xdr:spPr bwMode="auto">
        <a:xfrm>
          <a:off x="5600700" y="742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236924</xdr:rowOff>
    </xdr:from>
    <xdr:ext cx="762000" cy="259045"/>
    <xdr:sp macro="" textlink="">
      <xdr:nvSpPr>
        <xdr:cNvPr id="134" name="人口1人当たり決算額の推移該当値テキスト445"/>
        <xdr:cNvSpPr txBox="1"/>
      </xdr:nvSpPr>
      <xdr:spPr>
        <a:xfrm>
          <a:off x="5740400" y="73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298106</xdr:rowOff>
    </xdr:from>
    <xdr:to>
      <xdr:col>4</xdr:col>
      <xdr:colOff>520700</xdr:colOff>
      <xdr:row>38</xdr:row>
      <xdr:rowOff>56806</xdr:rowOff>
    </xdr:to>
    <xdr:sp macro="" textlink="">
      <xdr:nvSpPr>
        <xdr:cNvPr id="135" name="円/楕円 134"/>
        <xdr:cNvSpPr/>
      </xdr:nvSpPr>
      <xdr:spPr bwMode="auto">
        <a:xfrm>
          <a:off x="4953000" y="74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41583</xdr:rowOff>
    </xdr:from>
    <xdr:ext cx="736600" cy="259045"/>
    <xdr:sp macro="" textlink="">
      <xdr:nvSpPr>
        <xdr:cNvPr id="136" name="テキスト ボックス 135"/>
        <xdr:cNvSpPr txBox="1"/>
      </xdr:nvSpPr>
      <xdr:spPr>
        <a:xfrm>
          <a:off x="4622800" y="7509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288444</xdr:rowOff>
    </xdr:from>
    <xdr:to>
      <xdr:col>3</xdr:col>
      <xdr:colOff>955675</xdr:colOff>
      <xdr:row>38</xdr:row>
      <xdr:rowOff>47144</xdr:rowOff>
    </xdr:to>
    <xdr:sp macro="" textlink="">
      <xdr:nvSpPr>
        <xdr:cNvPr id="137" name="円/楕円 136"/>
        <xdr:cNvSpPr/>
      </xdr:nvSpPr>
      <xdr:spPr bwMode="auto">
        <a:xfrm>
          <a:off x="4254500" y="741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31921</xdr:rowOff>
    </xdr:from>
    <xdr:ext cx="762000" cy="259045"/>
    <xdr:sp macro="" textlink="">
      <xdr:nvSpPr>
        <xdr:cNvPr id="138" name="テキスト ボックス 137"/>
        <xdr:cNvSpPr txBox="1"/>
      </xdr:nvSpPr>
      <xdr:spPr>
        <a:xfrm>
          <a:off x="3924300" y="749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287057</xdr:rowOff>
    </xdr:from>
    <xdr:to>
      <xdr:col>3</xdr:col>
      <xdr:colOff>257175</xdr:colOff>
      <xdr:row>38</xdr:row>
      <xdr:rowOff>45757</xdr:rowOff>
    </xdr:to>
    <xdr:sp macro="" textlink="">
      <xdr:nvSpPr>
        <xdr:cNvPr id="139" name="円/楕円 138"/>
        <xdr:cNvSpPr/>
      </xdr:nvSpPr>
      <xdr:spPr bwMode="auto">
        <a:xfrm>
          <a:off x="3556000" y="741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30534</xdr:rowOff>
    </xdr:from>
    <xdr:ext cx="762000" cy="259045"/>
    <xdr:sp macro="" textlink="">
      <xdr:nvSpPr>
        <xdr:cNvPr id="140" name="テキスト ボックス 139"/>
        <xdr:cNvSpPr txBox="1"/>
      </xdr:nvSpPr>
      <xdr:spPr>
        <a:xfrm>
          <a:off x="3225800" y="749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277379</xdr:rowOff>
    </xdr:from>
    <xdr:to>
      <xdr:col>2</xdr:col>
      <xdr:colOff>692150</xdr:colOff>
      <xdr:row>38</xdr:row>
      <xdr:rowOff>36079</xdr:rowOff>
    </xdr:to>
    <xdr:sp macro="" textlink="">
      <xdr:nvSpPr>
        <xdr:cNvPr id="141" name="円/楕円 140"/>
        <xdr:cNvSpPr/>
      </xdr:nvSpPr>
      <xdr:spPr bwMode="auto">
        <a:xfrm>
          <a:off x="2857500" y="7402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20856</xdr:rowOff>
    </xdr:from>
    <xdr:ext cx="762000" cy="259045"/>
    <xdr:sp macro="" textlink="">
      <xdr:nvSpPr>
        <xdr:cNvPr id="142" name="テキスト ボックス 141"/>
        <xdr:cNvSpPr txBox="1"/>
      </xdr:nvSpPr>
      <xdr:spPr>
        <a:xfrm>
          <a:off x="2527300" y="748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56,071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163346</xdr:rowOff>
    </xdr:from>
    <xdr:to>
      <xdr:col>6</xdr:col>
      <xdr:colOff>511175</xdr:colOff>
      <xdr:row>38</xdr:row>
      <xdr:rowOff>19185</xdr:rowOff>
    </xdr:to>
    <xdr:cxnSp macro="">
      <xdr:nvCxnSpPr>
        <xdr:cNvPr id="65" name="直線コネクタ 64"/>
        <xdr:cNvCxnSpPr/>
      </xdr:nvCxnSpPr>
      <xdr:spPr>
        <a:xfrm flipV="1">
          <a:off x="3797300" y="6506996"/>
          <a:ext cx="838200" cy="2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103519</xdr:rowOff>
    </xdr:from>
    <xdr:ext cx="534377" cy="259045"/>
    <xdr:sp macro="" textlink="">
      <xdr:nvSpPr>
        <xdr:cNvPr id="66" name="人件費平均値テキスト"/>
        <xdr:cNvSpPr txBox="1"/>
      </xdr:nvSpPr>
      <xdr:spPr>
        <a:xfrm>
          <a:off x="4686300" y="5932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19185</xdr:rowOff>
    </xdr:from>
    <xdr:to>
      <xdr:col>5</xdr:col>
      <xdr:colOff>358775</xdr:colOff>
      <xdr:row>38</xdr:row>
      <xdr:rowOff>29072</xdr:rowOff>
    </xdr:to>
    <xdr:cxnSp macro="">
      <xdr:nvCxnSpPr>
        <xdr:cNvPr id="68" name="直線コネクタ 67"/>
        <xdr:cNvCxnSpPr/>
      </xdr:nvCxnSpPr>
      <xdr:spPr>
        <a:xfrm flipV="1">
          <a:off x="2908300" y="6534285"/>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89184</xdr:rowOff>
    </xdr:from>
    <xdr:ext cx="534377" cy="259045"/>
    <xdr:sp macro="" textlink="">
      <xdr:nvSpPr>
        <xdr:cNvPr id="70" name="テキスト ボックス 69"/>
        <xdr:cNvSpPr txBox="1"/>
      </xdr:nvSpPr>
      <xdr:spPr>
        <a:xfrm>
          <a:off x="3530111" y="591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141543</xdr:rowOff>
    </xdr:from>
    <xdr:to>
      <xdr:col>4</xdr:col>
      <xdr:colOff>155575</xdr:colOff>
      <xdr:row>38</xdr:row>
      <xdr:rowOff>29072</xdr:rowOff>
    </xdr:to>
    <xdr:cxnSp macro="">
      <xdr:nvCxnSpPr>
        <xdr:cNvPr id="71" name="直線コネクタ 70"/>
        <xdr:cNvCxnSpPr/>
      </xdr:nvCxnSpPr>
      <xdr:spPr>
        <a:xfrm>
          <a:off x="2019300" y="6485193"/>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104586</xdr:rowOff>
    </xdr:from>
    <xdr:ext cx="534377" cy="259045"/>
    <xdr:sp macro="" textlink="">
      <xdr:nvSpPr>
        <xdr:cNvPr id="73" name="テキスト ボックス 72"/>
        <xdr:cNvSpPr txBox="1"/>
      </xdr:nvSpPr>
      <xdr:spPr>
        <a:xfrm>
          <a:off x="2641111" y="593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117640</xdr:rowOff>
    </xdr:from>
    <xdr:to>
      <xdr:col>2</xdr:col>
      <xdr:colOff>638175</xdr:colOff>
      <xdr:row>37</xdr:row>
      <xdr:rowOff>141543</xdr:rowOff>
    </xdr:to>
    <xdr:cxnSp macro="">
      <xdr:nvCxnSpPr>
        <xdr:cNvPr id="74" name="直線コネクタ 73"/>
        <xdr:cNvCxnSpPr/>
      </xdr:nvCxnSpPr>
      <xdr:spPr>
        <a:xfrm>
          <a:off x="1130300" y="6461290"/>
          <a:ext cx="889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80311</xdr:rowOff>
    </xdr:from>
    <xdr:ext cx="534377" cy="259045"/>
    <xdr:sp macro="" textlink="">
      <xdr:nvSpPr>
        <xdr:cNvPr id="76" name="テキスト ボックス 75"/>
        <xdr:cNvSpPr txBox="1"/>
      </xdr:nvSpPr>
      <xdr:spPr>
        <a:xfrm>
          <a:off x="1752111" y="590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54108</xdr:rowOff>
    </xdr:from>
    <xdr:ext cx="534377" cy="259045"/>
    <xdr:sp macro="" textlink="">
      <xdr:nvSpPr>
        <xdr:cNvPr id="78" name="テキスト ボックス 77"/>
        <xdr:cNvSpPr txBox="1"/>
      </xdr:nvSpPr>
      <xdr:spPr>
        <a:xfrm>
          <a:off x="863111" y="588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112546</xdr:rowOff>
    </xdr:from>
    <xdr:to>
      <xdr:col>6</xdr:col>
      <xdr:colOff>561975</xdr:colOff>
      <xdr:row>38</xdr:row>
      <xdr:rowOff>42696</xdr:rowOff>
    </xdr:to>
    <xdr:sp macro="" textlink="">
      <xdr:nvSpPr>
        <xdr:cNvPr id="84" name="円/楕円 83"/>
        <xdr:cNvSpPr/>
      </xdr:nvSpPr>
      <xdr:spPr>
        <a:xfrm>
          <a:off x="4584700" y="64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27473</xdr:rowOff>
    </xdr:from>
    <xdr:ext cx="534377" cy="259045"/>
    <xdr:sp macro="" textlink="">
      <xdr:nvSpPr>
        <xdr:cNvPr id="85" name="人件費該当値テキスト"/>
        <xdr:cNvSpPr txBox="1"/>
      </xdr:nvSpPr>
      <xdr:spPr>
        <a:xfrm>
          <a:off x="4686300" y="63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62,345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139835</xdr:rowOff>
    </xdr:from>
    <xdr:to>
      <xdr:col>5</xdr:col>
      <xdr:colOff>409575</xdr:colOff>
      <xdr:row>38</xdr:row>
      <xdr:rowOff>69985</xdr:rowOff>
    </xdr:to>
    <xdr:sp macro="" textlink="">
      <xdr:nvSpPr>
        <xdr:cNvPr id="86" name="円/楕円 85"/>
        <xdr:cNvSpPr/>
      </xdr:nvSpPr>
      <xdr:spPr>
        <a:xfrm>
          <a:off x="3746500" y="64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61112</xdr:rowOff>
    </xdr:from>
    <xdr:ext cx="534377" cy="259045"/>
    <xdr:sp macro="" textlink="">
      <xdr:nvSpPr>
        <xdr:cNvPr id="87" name="テキスト ボックス 86"/>
        <xdr:cNvSpPr txBox="1"/>
      </xdr:nvSpPr>
      <xdr:spPr>
        <a:xfrm>
          <a:off x="3530111" y="65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149722</xdr:rowOff>
    </xdr:from>
    <xdr:to>
      <xdr:col>4</xdr:col>
      <xdr:colOff>206375</xdr:colOff>
      <xdr:row>38</xdr:row>
      <xdr:rowOff>79872</xdr:rowOff>
    </xdr:to>
    <xdr:sp macro="" textlink="">
      <xdr:nvSpPr>
        <xdr:cNvPr id="88" name="円/楕円 87"/>
        <xdr:cNvSpPr/>
      </xdr:nvSpPr>
      <xdr:spPr>
        <a:xfrm>
          <a:off x="2857500" y="649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70999</xdr:rowOff>
    </xdr:from>
    <xdr:ext cx="534377" cy="259045"/>
    <xdr:sp macro="" textlink="">
      <xdr:nvSpPr>
        <xdr:cNvPr id="89" name="テキスト ボックス 88"/>
        <xdr:cNvSpPr txBox="1"/>
      </xdr:nvSpPr>
      <xdr:spPr>
        <a:xfrm>
          <a:off x="2641111" y="658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90743</xdr:rowOff>
    </xdr:from>
    <xdr:to>
      <xdr:col>3</xdr:col>
      <xdr:colOff>3175</xdr:colOff>
      <xdr:row>38</xdr:row>
      <xdr:rowOff>20893</xdr:rowOff>
    </xdr:to>
    <xdr:sp macro="" textlink="">
      <xdr:nvSpPr>
        <xdr:cNvPr id="90" name="円/楕円 89"/>
        <xdr:cNvSpPr/>
      </xdr:nvSpPr>
      <xdr:spPr>
        <a:xfrm>
          <a:off x="1968500" y="64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12020</xdr:rowOff>
    </xdr:from>
    <xdr:ext cx="534377" cy="259045"/>
    <xdr:sp macro="" textlink="">
      <xdr:nvSpPr>
        <xdr:cNvPr id="91" name="テキスト ボックス 90"/>
        <xdr:cNvSpPr txBox="1"/>
      </xdr:nvSpPr>
      <xdr:spPr>
        <a:xfrm>
          <a:off x="1752111" y="652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66840</xdr:rowOff>
    </xdr:from>
    <xdr:to>
      <xdr:col>1</xdr:col>
      <xdr:colOff>485775</xdr:colOff>
      <xdr:row>37</xdr:row>
      <xdr:rowOff>168440</xdr:rowOff>
    </xdr:to>
    <xdr:sp macro="" textlink="">
      <xdr:nvSpPr>
        <xdr:cNvPr id="92" name="円/楕円 91"/>
        <xdr:cNvSpPr/>
      </xdr:nvSpPr>
      <xdr:spPr>
        <a:xfrm>
          <a:off x="1079500" y="64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159567</xdr:rowOff>
    </xdr:from>
    <xdr:ext cx="534377" cy="259045"/>
    <xdr:sp macro="" textlink="">
      <xdr:nvSpPr>
        <xdr:cNvPr id="93" name="テキスト ボックス 92"/>
        <xdr:cNvSpPr txBox="1"/>
      </xdr:nvSpPr>
      <xdr:spPr>
        <a:xfrm>
          <a:off x="863111" y="65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135051</xdr:rowOff>
    </xdr:from>
    <xdr:to>
      <xdr:col>6</xdr:col>
      <xdr:colOff>511175</xdr:colOff>
      <xdr:row>56</xdr:row>
      <xdr:rowOff>165430</xdr:rowOff>
    </xdr:to>
    <xdr:cxnSp macro="">
      <xdr:nvCxnSpPr>
        <xdr:cNvPr id="123" name="直線コネクタ 122"/>
        <xdr:cNvCxnSpPr/>
      </xdr:nvCxnSpPr>
      <xdr:spPr>
        <a:xfrm flipV="1">
          <a:off x="3797300" y="9736251"/>
          <a:ext cx="8382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23512</xdr:rowOff>
    </xdr:from>
    <xdr:ext cx="534377" cy="259045"/>
    <xdr:sp macro="" textlink="">
      <xdr:nvSpPr>
        <xdr:cNvPr id="124" name="物件費平均値テキスト"/>
        <xdr:cNvSpPr txBox="1"/>
      </xdr:nvSpPr>
      <xdr:spPr>
        <a:xfrm>
          <a:off x="4686300" y="9453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165430</xdr:rowOff>
    </xdr:from>
    <xdr:to>
      <xdr:col>5</xdr:col>
      <xdr:colOff>358775</xdr:colOff>
      <xdr:row>57</xdr:row>
      <xdr:rowOff>96724</xdr:rowOff>
    </xdr:to>
    <xdr:cxnSp macro="">
      <xdr:nvCxnSpPr>
        <xdr:cNvPr id="126" name="直線コネクタ 125"/>
        <xdr:cNvCxnSpPr/>
      </xdr:nvCxnSpPr>
      <xdr:spPr>
        <a:xfrm flipV="1">
          <a:off x="2908300" y="9766630"/>
          <a:ext cx="889000" cy="10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8" name="テキスト ボックス 127"/>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81470</xdr:rowOff>
    </xdr:from>
    <xdr:to>
      <xdr:col>4</xdr:col>
      <xdr:colOff>155575</xdr:colOff>
      <xdr:row>57</xdr:row>
      <xdr:rowOff>96724</xdr:rowOff>
    </xdr:to>
    <xdr:cxnSp macro="">
      <xdr:nvCxnSpPr>
        <xdr:cNvPr id="129" name="直線コネクタ 128"/>
        <xdr:cNvCxnSpPr/>
      </xdr:nvCxnSpPr>
      <xdr:spPr>
        <a:xfrm>
          <a:off x="2019300" y="9854120"/>
          <a:ext cx="8890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31" name="テキスト ボックス 130"/>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81470</xdr:rowOff>
    </xdr:from>
    <xdr:to>
      <xdr:col>2</xdr:col>
      <xdr:colOff>638175</xdr:colOff>
      <xdr:row>57</xdr:row>
      <xdr:rowOff>90830</xdr:rowOff>
    </xdr:to>
    <xdr:cxnSp macro="">
      <xdr:nvCxnSpPr>
        <xdr:cNvPr id="132" name="直線コネクタ 131"/>
        <xdr:cNvCxnSpPr/>
      </xdr:nvCxnSpPr>
      <xdr:spPr>
        <a:xfrm flipV="1">
          <a:off x="1130300" y="9854120"/>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34" name="テキスト ボックス 133"/>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79773</xdr:rowOff>
    </xdr:from>
    <xdr:ext cx="534377" cy="259045"/>
    <xdr:sp macro="" textlink="">
      <xdr:nvSpPr>
        <xdr:cNvPr id="136" name="テキスト ボックス 135"/>
        <xdr:cNvSpPr txBox="1"/>
      </xdr:nvSpPr>
      <xdr:spPr>
        <a:xfrm>
          <a:off x="863111" y="93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84251</xdr:rowOff>
    </xdr:from>
    <xdr:to>
      <xdr:col>6</xdr:col>
      <xdr:colOff>561975</xdr:colOff>
      <xdr:row>57</xdr:row>
      <xdr:rowOff>14401</xdr:rowOff>
    </xdr:to>
    <xdr:sp macro="" textlink="">
      <xdr:nvSpPr>
        <xdr:cNvPr id="142" name="円/楕円 141"/>
        <xdr:cNvSpPr/>
      </xdr:nvSpPr>
      <xdr:spPr>
        <a:xfrm>
          <a:off x="45847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62678</xdr:rowOff>
    </xdr:from>
    <xdr:ext cx="534377" cy="259045"/>
    <xdr:sp macro="" textlink="">
      <xdr:nvSpPr>
        <xdr:cNvPr id="143" name="物件費該当値テキスト"/>
        <xdr:cNvSpPr txBox="1"/>
      </xdr:nvSpPr>
      <xdr:spPr>
        <a:xfrm>
          <a:off x="4686300" y="966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63,366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114630</xdr:rowOff>
    </xdr:from>
    <xdr:to>
      <xdr:col>5</xdr:col>
      <xdr:colOff>409575</xdr:colOff>
      <xdr:row>57</xdr:row>
      <xdr:rowOff>44780</xdr:rowOff>
    </xdr:to>
    <xdr:sp macro="" textlink="">
      <xdr:nvSpPr>
        <xdr:cNvPr id="144" name="円/楕円 143"/>
        <xdr:cNvSpPr/>
      </xdr:nvSpPr>
      <xdr:spPr>
        <a:xfrm>
          <a:off x="3746500" y="97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35907</xdr:rowOff>
    </xdr:from>
    <xdr:ext cx="534377" cy="259045"/>
    <xdr:sp macro="" textlink="">
      <xdr:nvSpPr>
        <xdr:cNvPr id="145" name="テキスト ボックス 144"/>
        <xdr:cNvSpPr txBox="1"/>
      </xdr:nvSpPr>
      <xdr:spPr>
        <a:xfrm>
          <a:off x="3530111" y="98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45924</xdr:rowOff>
    </xdr:from>
    <xdr:to>
      <xdr:col>4</xdr:col>
      <xdr:colOff>206375</xdr:colOff>
      <xdr:row>57</xdr:row>
      <xdr:rowOff>147524</xdr:rowOff>
    </xdr:to>
    <xdr:sp macro="" textlink="">
      <xdr:nvSpPr>
        <xdr:cNvPr id="146" name="円/楕円 145"/>
        <xdr:cNvSpPr/>
      </xdr:nvSpPr>
      <xdr:spPr>
        <a:xfrm>
          <a:off x="2857500" y="98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138651</xdr:rowOff>
    </xdr:from>
    <xdr:ext cx="534377" cy="259045"/>
    <xdr:sp macro="" textlink="">
      <xdr:nvSpPr>
        <xdr:cNvPr id="147" name="テキスト ボックス 146"/>
        <xdr:cNvSpPr txBox="1"/>
      </xdr:nvSpPr>
      <xdr:spPr>
        <a:xfrm>
          <a:off x="2641111" y="99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30670</xdr:rowOff>
    </xdr:from>
    <xdr:to>
      <xdr:col>3</xdr:col>
      <xdr:colOff>3175</xdr:colOff>
      <xdr:row>57</xdr:row>
      <xdr:rowOff>132270</xdr:rowOff>
    </xdr:to>
    <xdr:sp macro="" textlink="">
      <xdr:nvSpPr>
        <xdr:cNvPr id="148" name="円/楕円 147"/>
        <xdr:cNvSpPr/>
      </xdr:nvSpPr>
      <xdr:spPr>
        <a:xfrm>
          <a:off x="1968500" y="98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123397</xdr:rowOff>
    </xdr:from>
    <xdr:ext cx="534377" cy="259045"/>
    <xdr:sp macro="" textlink="">
      <xdr:nvSpPr>
        <xdr:cNvPr id="149" name="テキスト ボックス 148"/>
        <xdr:cNvSpPr txBox="1"/>
      </xdr:nvSpPr>
      <xdr:spPr>
        <a:xfrm>
          <a:off x="1752111" y="98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40030</xdr:rowOff>
    </xdr:from>
    <xdr:to>
      <xdr:col>1</xdr:col>
      <xdr:colOff>485775</xdr:colOff>
      <xdr:row>57</xdr:row>
      <xdr:rowOff>141630</xdr:rowOff>
    </xdr:to>
    <xdr:sp macro="" textlink="">
      <xdr:nvSpPr>
        <xdr:cNvPr id="150" name="円/楕円 149"/>
        <xdr:cNvSpPr/>
      </xdr:nvSpPr>
      <xdr:spPr>
        <a:xfrm>
          <a:off x="1079500" y="98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132757</xdr:rowOff>
    </xdr:from>
    <xdr:ext cx="534377" cy="259045"/>
    <xdr:sp macro="" textlink="">
      <xdr:nvSpPr>
        <xdr:cNvPr id="151" name="テキスト ボックス 150"/>
        <xdr:cNvSpPr txBox="1"/>
      </xdr:nvSpPr>
      <xdr:spPr>
        <a:xfrm>
          <a:off x="863111" y="990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108077</xdr:rowOff>
    </xdr:from>
    <xdr:to>
      <xdr:col>6</xdr:col>
      <xdr:colOff>511175</xdr:colOff>
      <xdr:row>78</xdr:row>
      <xdr:rowOff>114669</xdr:rowOff>
    </xdr:to>
    <xdr:cxnSp macro="">
      <xdr:nvCxnSpPr>
        <xdr:cNvPr id="180" name="直線コネクタ 179"/>
        <xdr:cNvCxnSpPr/>
      </xdr:nvCxnSpPr>
      <xdr:spPr>
        <a:xfrm>
          <a:off x="3797300" y="13481177"/>
          <a:ext cx="838200" cy="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103315</xdr:rowOff>
    </xdr:from>
    <xdr:to>
      <xdr:col>5</xdr:col>
      <xdr:colOff>358775</xdr:colOff>
      <xdr:row>78</xdr:row>
      <xdr:rowOff>108077</xdr:rowOff>
    </xdr:to>
    <xdr:cxnSp macro="">
      <xdr:nvCxnSpPr>
        <xdr:cNvPr id="183" name="直線コネクタ 182"/>
        <xdr:cNvCxnSpPr/>
      </xdr:nvCxnSpPr>
      <xdr:spPr>
        <a:xfrm>
          <a:off x="2908300" y="13476415"/>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103315</xdr:rowOff>
    </xdr:from>
    <xdr:to>
      <xdr:col>4</xdr:col>
      <xdr:colOff>155575</xdr:colOff>
      <xdr:row>78</xdr:row>
      <xdr:rowOff>136689</xdr:rowOff>
    </xdr:to>
    <xdr:cxnSp macro="">
      <xdr:nvCxnSpPr>
        <xdr:cNvPr id="186" name="直線コネクタ 185"/>
        <xdr:cNvCxnSpPr/>
      </xdr:nvCxnSpPr>
      <xdr:spPr>
        <a:xfrm flipV="1">
          <a:off x="2019300" y="13476415"/>
          <a:ext cx="889000" cy="33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125337</xdr:rowOff>
    </xdr:from>
    <xdr:to>
      <xdr:col>2</xdr:col>
      <xdr:colOff>638175</xdr:colOff>
      <xdr:row>78</xdr:row>
      <xdr:rowOff>136689</xdr:rowOff>
    </xdr:to>
    <xdr:cxnSp macro="">
      <xdr:nvCxnSpPr>
        <xdr:cNvPr id="189" name="直線コネクタ 188"/>
        <xdr:cNvCxnSpPr/>
      </xdr:nvCxnSpPr>
      <xdr:spPr>
        <a:xfrm>
          <a:off x="1130300" y="13498437"/>
          <a:ext cx="889000" cy="1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63869</xdr:rowOff>
    </xdr:from>
    <xdr:to>
      <xdr:col>6</xdr:col>
      <xdr:colOff>561975</xdr:colOff>
      <xdr:row>78</xdr:row>
      <xdr:rowOff>165469</xdr:rowOff>
    </xdr:to>
    <xdr:sp macro="" textlink="">
      <xdr:nvSpPr>
        <xdr:cNvPr id="199" name="円/楕円 198"/>
        <xdr:cNvSpPr/>
      </xdr:nvSpPr>
      <xdr:spPr>
        <a:xfrm>
          <a:off x="4584700" y="134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150246</xdr:rowOff>
    </xdr:from>
    <xdr:ext cx="469744" cy="259045"/>
    <xdr:sp macro="" textlink="">
      <xdr:nvSpPr>
        <xdr:cNvPr id="200" name="維持補修費該当値テキスト"/>
        <xdr:cNvSpPr txBox="1"/>
      </xdr:nvSpPr>
      <xdr:spPr>
        <a:xfrm>
          <a:off x="4686300" y="133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57277</xdr:rowOff>
    </xdr:from>
    <xdr:to>
      <xdr:col>5</xdr:col>
      <xdr:colOff>409575</xdr:colOff>
      <xdr:row>78</xdr:row>
      <xdr:rowOff>158877</xdr:rowOff>
    </xdr:to>
    <xdr:sp macro="" textlink="">
      <xdr:nvSpPr>
        <xdr:cNvPr id="201" name="円/楕円 200"/>
        <xdr:cNvSpPr/>
      </xdr:nvSpPr>
      <xdr:spPr>
        <a:xfrm>
          <a:off x="3746500" y="1343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150004</xdr:rowOff>
    </xdr:from>
    <xdr:ext cx="469744" cy="259045"/>
    <xdr:sp macro="" textlink="">
      <xdr:nvSpPr>
        <xdr:cNvPr id="202" name="テキスト ボックス 201"/>
        <xdr:cNvSpPr txBox="1"/>
      </xdr:nvSpPr>
      <xdr:spPr>
        <a:xfrm>
          <a:off x="3562427" y="1352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52515</xdr:rowOff>
    </xdr:from>
    <xdr:to>
      <xdr:col>4</xdr:col>
      <xdr:colOff>206375</xdr:colOff>
      <xdr:row>78</xdr:row>
      <xdr:rowOff>154115</xdr:rowOff>
    </xdr:to>
    <xdr:sp macro="" textlink="">
      <xdr:nvSpPr>
        <xdr:cNvPr id="203" name="円/楕円 202"/>
        <xdr:cNvSpPr/>
      </xdr:nvSpPr>
      <xdr:spPr>
        <a:xfrm>
          <a:off x="28575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145242</xdr:rowOff>
    </xdr:from>
    <xdr:ext cx="469744" cy="259045"/>
    <xdr:sp macro="" textlink="">
      <xdr:nvSpPr>
        <xdr:cNvPr id="204" name="テキスト ボックス 203"/>
        <xdr:cNvSpPr txBox="1"/>
      </xdr:nvSpPr>
      <xdr:spPr>
        <a:xfrm>
          <a:off x="2673427" y="1351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85889</xdr:rowOff>
    </xdr:from>
    <xdr:to>
      <xdr:col>3</xdr:col>
      <xdr:colOff>3175</xdr:colOff>
      <xdr:row>79</xdr:row>
      <xdr:rowOff>16039</xdr:rowOff>
    </xdr:to>
    <xdr:sp macro="" textlink="">
      <xdr:nvSpPr>
        <xdr:cNvPr id="205" name="円/楕円 204"/>
        <xdr:cNvSpPr/>
      </xdr:nvSpPr>
      <xdr:spPr>
        <a:xfrm>
          <a:off x="1968500" y="1345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7166</xdr:rowOff>
    </xdr:from>
    <xdr:ext cx="469744" cy="259045"/>
    <xdr:sp macro="" textlink="">
      <xdr:nvSpPr>
        <xdr:cNvPr id="206" name="テキスト ボックス 205"/>
        <xdr:cNvSpPr txBox="1"/>
      </xdr:nvSpPr>
      <xdr:spPr>
        <a:xfrm>
          <a:off x="1784427" y="1355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74537</xdr:rowOff>
    </xdr:from>
    <xdr:to>
      <xdr:col>1</xdr:col>
      <xdr:colOff>485775</xdr:colOff>
      <xdr:row>79</xdr:row>
      <xdr:rowOff>4687</xdr:rowOff>
    </xdr:to>
    <xdr:sp macro="" textlink="">
      <xdr:nvSpPr>
        <xdr:cNvPr id="207" name="円/楕円 206"/>
        <xdr:cNvSpPr/>
      </xdr:nvSpPr>
      <xdr:spPr>
        <a:xfrm>
          <a:off x="1079500" y="1344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167264</xdr:rowOff>
    </xdr:from>
    <xdr:ext cx="469744" cy="259045"/>
    <xdr:sp macro="" textlink="">
      <xdr:nvSpPr>
        <xdr:cNvPr id="208" name="テキスト ボックス 207"/>
        <xdr:cNvSpPr txBox="1"/>
      </xdr:nvSpPr>
      <xdr:spPr>
        <a:xfrm>
          <a:off x="895427" y="1354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115,529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53136</xdr:rowOff>
    </xdr:from>
    <xdr:to>
      <xdr:col>6</xdr:col>
      <xdr:colOff>511175</xdr:colOff>
      <xdr:row>97</xdr:row>
      <xdr:rowOff>67614</xdr:rowOff>
    </xdr:to>
    <xdr:cxnSp macro="">
      <xdr:nvCxnSpPr>
        <xdr:cNvPr id="238" name="直線コネクタ 237"/>
        <xdr:cNvCxnSpPr/>
      </xdr:nvCxnSpPr>
      <xdr:spPr>
        <a:xfrm flipV="1">
          <a:off x="3797300" y="166837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67614</xdr:rowOff>
    </xdr:from>
    <xdr:to>
      <xdr:col>5</xdr:col>
      <xdr:colOff>358775</xdr:colOff>
      <xdr:row>97</xdr:row>
      <xdr:rowOff>144844</xdr:rowOff>
    </xdr:to>
    <xdr:cxnSp macro="">
      <xdr:nvCxnSpPr>
        <xdr:cNvPr id="241" name="直線コネクタ 240"/>
        <xdr:cNvCxnSpPr/>
      </xdr:nvCxnSpPr>
      <xdr:spPr>
        <a:xfrm flipV="1">
          <a:off x="2908300" y="16698264"/>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140703</xdr:rowOff>
    </xdr:from>
    <xdr:to>
      <xdr:col>4</xdr:col>
      <xdr:colOff>155575</xdr:colOff>
      <xdr:row>97</xdr:row>
      <xdr:rowOff>144844</xdr:rowOff>
    </xdr:to>
    <xdr:cxnSp macro="">
      <xdr:nvCxnSpPr>
        <xdr:cNvPr id="244" name="直線コネクタ 243"/>
        <xdr:cNvCxnSpPr/>
      </xdr:nvCxnSpPr>
      <xdr:spPr>
        <a:xfrm>
          <a:off x="2019300" y="16771353"/>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31881</xdr:rowOff>
    </xdr:from>
    <xdr:ext cx="534377" cy="259045"/>
    <xdr:sp macro="" textlink="">
      <xdr:nvSpPr>
        <xdr:cNvPr id="246" name="テキスト ボックス 245"/>
        <xdr:cNvSpPr txBox="1"/>
      </xdr:nvSpPr>
      <xdr:spPr>
        <a:xfrm>
          <a:off x="2641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140703</xdr:rowOff>
    </xdr:from>
    <xdr:to>
      <xdr:col>2</xdr:col>
      <xdr:colOff>638175</xdr:colOff>
      <xdr:row>98</xdr:row>
      <xdr:rowOff>18428</xdr:rowOff>
    </xdr:to>
    <xdr:cxnSp macro="">
      <xdr:nvCxnSpPr>
        <xdr:cNvPr id="247" name="直線コネクタ 246"/>
        <xdr:cNvCxnSpPr/>
      </xdr:nvCxnSpPr>
      <xdr:spPr>
        <a:xfrm flipV="1">
          <a:off x="1130300" y="16771353"/>
          <a:ext cx="889000" cy="4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2336</xdr:rowOff>
    </xdr:from>
    <xdr:to>
      <xdr:col>6</xdr:col>
      <xdr:colOff>561975</xdr:colOff>
      <xdr:row>97</xdr:row>
      <xdr:rowOff>103936</xdr:rowOff>
    </xdr:to>
    <xdr:sp macro="" textlink="">
      <xdr:nvSpPr>
        <xdr:cNvPr id="257" name="円/楕円 256"/>
        <xdr:cNvSpPr/>
      </xdr:nvSpPr>
      <xdr:spPr>
        <a:xfrm>
          <a:off x="45847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152213</xdr:rowOff>
    </xdr:from>
    <xdr:ext cx="534377" cy="259045"/>
    <xdr:sp macro="" textlink="">
      <xdr:nvSpPr>
        <xdr:cNvPr id="258" name="扶助費該当値テキスト"/>
        <xdr:cNvSpPr txBox="1"/>
      </xdr:nvSpPr>
      <xdr:spPr>
        <a:xfrm>
          <a:off x="4686300" y="1661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86,316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16814</xdr:rowOff>
    </xdr:from>
    <xdr:to>
      <xdr:col>5</xdr:col>
      <xdr:colOff>409575</xdr:colOff>
      <xdr:row>97</xdr:row>
      <xdr:rowOff>118414</xdr:rowOff>
    </xdr:to>
    <xdr:sp macro="" textlink="">
      <xdr:nvSpPr>
        <xdr:cNvPr id="259" name="円/楕円 258"/>
        <xdr:cNvSpPr/>
      </xdr:nvSpPr>
      <xdr:spPr>
        <a:xfrm>
          <a:off x="3746500" y="166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109541</xdr:rowOff>
    </xdr:from>
    <xdr:ext cx="534377" cy="259045"/>
    <xdr:sp macro="" textlink="">
      <xdr:nvSpPr>
        <xdr:cNvPr id="260" name="テキスト ボックス 259"/>
        <xdr:cNvSpPr txBox="1"/>
      </xdr:nvSpPr>
      <xdr:spPr>
        <a:xfrm>
          <a:off x="3530111" y="167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94044</xdr:rowOff>
    </xdr:from>
    <xdr:to>
      <xdr:col>4</xdr:col>
      <xdr:colOff>206375</xdr:colOff>
      <xdr:row>98</xdr:row>
      <xdr:rowOff>24194</xdr:rowOff>
    </xdr:to>
    <xdr:sp macro="" textlink="">
      <xdr:nvSpPr>
        <xdr:cNvPr id="261" name="円/楕円 260"/>
        <xdr:cNvSpPr/>
      </xdr:nvSpPr>
      <xdr:spPr>
        <a:xfrm>
          <a:off x="2857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15321</xdr:rowOff>
    </xdr:from>
    <xdr:ext cx="534377" cy="259045"/>
    <xdr:sp macro="" textlink="">
      <xdr:nvSpPr>
        <xdr:cNvPr id="262" name="テキスト ボックス 261"/>
        <xdr:cNvSpPr txBox="1"/>
      </xdr:nvSpPr>
      <xdr:spPr>
        <a:xfrm>
          <a:off x="2641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89903</xdr:rowOff>
    </xdr:from>
    <xdr:to>
      <xdr:col>3</xdr:col>
      <xdr:colOff>3175</xdr:colOff>
      <xdr:row>98</xdr:row>
      <xdr:rowOff>20053</xdr:rowOff>
    </xdr:to>
    <xdr:sp macro="" textlink="">
      <xdr:nvSpPr>
        <xdr:cNvPr id="263" name="円/楕円 262"/>
        <xdr:cNvSpPr/>
      </xdr:nvSpPr>
      <xdr:spPr>
        <a:xfrm>
          <a:off x="1968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36580</xdr:rowOff>
    </xdr:from>
    <xdr:ext cx="534377" cy="259045"/>
    <xdr:sp macro="" textlink="">
      <xdr:nvSpPr>
        <xdr:cNvPr id="264" name="テキスト ボックス 263"/>
        <xdr:cNvSpPr txBox="1"/>
      </xdr:nvSpPr>
      <xdr:spPr>
        <a:xfrm>
          <a:off x="1752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139078</xdr:rowOff>
    </xdr:from>
    <xdr:to>
      <xdr:col>1</xdr:col>
      <xdr:colOff>485775</xdr:colOff>
      <xdr:row>98</xdr:row>
      <xdr:rowOff>69228</xdr:rowOff>
    </xdr:to>
    <xdr:sp macro="" textlink="">
      <xdr:nvSpPr>
        <xdr:cNvPr id="265" name="円/楕円 264"/>
        <xdr:cNvSpPr/>
      </xdr:nvSpPr>
      <xdr:spPr>
        <a:xfrm>
          <a:off x="1079500" y="1676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60355</xdr:rowOff>
    </xdr:from>
    <xdr:ext cx="534377" cy="259045"/>
    <xdr:sp macro="" textlink="">
      <xdr:nvSpPr>
        <xdr:cNvPr id="266" name="テキスト ボックス 265"/>
        <xdr:cNvSpPr txBox="1"/>
      </xdr:nvSpPr>
      <xdr:spPr>
        <a:xfrm>
          <a:off x="863111" y="1686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163132</xdr:rowOff>
    </xdr:from>
    <xdr:to>
      <xdr:col>15</xdr:col>
      <xdr:colOff>180975</xdr:colOff>
      <xdr:row>36</xdr:row>
      <xdr:rowOff>83407</xdr:rowOff>
    </xdr:to>
    <xdr:cxnSp macro="">
      <xdr:nvCxnSpPr>
        <xdr:cNvPr id="299" name="直線コネクタ 298"/>
        <xdr:cNvCxnSpPr/>
      </xdr:nvCxnSpPr>
      <xdr:spPr>
        <a:xfrm flipV="1">
          <a:off x="9639300" y="6163882"/>
          <a:ext cx="838200" cy="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69834</xdr:rowOff>
    </xdr:from>
    <xdr:to>
      <xdr:col>14</xdr:col>
      <xdr:colOff>28575</xdr:colOff>
      <xdr:row>36</xdr:row>
      <xdr:rowOff>83407</xdr:rowOff>
    </xdr:to>
    <xdr:cxnSp macro="">
      <xdr:nvCxnSpPr>
        <xdr:cNvPr id="302" name="直線コネクタ 301"/>
        <xdr:cNvCxnSpPr/>
      </xdr:nvCxnSpPr>
      <xdr:spPr>
        <a:xfrm>
          <a:off x="8750300" y="624203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69834</xdr:rowOff>
    </xdr:from>
    <xdr:to>
      <xdr:col>12</xdr:col>
      <xdr:colOff>511175</xdr:colOff>
      <xdr:row>36</xdr:row>
      <xdr:rowOff>87922</xdr:rowOff>
    </xdr:to>
    <xdr:cxnSp macro="">
      <xdr:nvCxnSpPr>
        <xdr:cNvPr id="305" name="直線コネクタ 304"/>
        <xdr:cNvCxnSpPr/>
      </xdr:nvCxnSpPr>
      <xdr:spPr>
        <a:xfrm flipV="1">
          <a:off x="7861300" y="6242034"/>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87922</xdr:rowOff>
    </xdr:from>
    <xdr:to>
      <xdr:col>11</xdr:col>
      <xdr:colOff>307975</xdr:colOff>
      <xdr:row>36</xdr:row>
      <xdr:rowOff>114697</xdr:rowOff>
    </xdr:to>
    <xdr:cxnSp macro="">
      <xdr:nvCxnSpPr>
        <xdr:cNvPr id="308" name="直線コネクタ 307"/>
        <xdr:cNvCxnSpPr/>
      </xdr:nvCxnSpPr>
      <xdr:spPr>
        <a:xfrm flipV="1">
          <a:off x="6972300" y="6260122"/>
          <a:ext cx="889000" cy="2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112332</xdr:rowOff>
    </xdr:from>
    <xdr:to>
      <xdr:col>15</xdr:col>
      <xdr:colOff>231775</xdr:colOff>
      <xdr:row>36</xdr:row>
      <xdr:rowOff>42482</xdr:rowOff>
    </xdr:to>
    <xdr:sp macro="" textlink="">
      <xdr:nvSpPr>
        <xdr:cNvPr id="318" name="円/楕円 317"/>
        <xdr:cNvSpPr/>
      </xdr:nvSpPr>
      <xdr:spPr>
        <a:xfrm>
          <a:off x="104267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135209</xdr:rowOff>
    </xdr:from>
    <xdr:ext cx="534377" cy="259045"/>
    <xdr:sp macro="" textlink="">
      <xdr:nvSpPr>
        <xdr:cNvPr id="319" name="補助費等該当値テキスト"/>
        <xdr:cNvSpPr txBox="1"/>
      </xdr:nvSpPr>
      <xdr:spPr>
        <a:xfrm>
          <a:off x="10528300" y="59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69,540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32607</xdr:rowOff>
    </xdr:from>
    <xdr:to>
      <xdr:col>14</xdr:col>
      <xdr:colOff>79375</xdr:colOff>
      <xdr:row>36</xdr:row>
      <xdr:rowOff>134207</xdr:rowOff>
    </xdr:to>
    <xdr:sp macro="" textlink="">
      <xdr:nvSpPr>
        <xdr:cNvPr id="320" name="円/楕円 319"/>
        <xdr:cNvSpPr/>
      </xdr:nvSpPr>
      <xdr:spPr>
        <a:xfrm>
          <a:off x="95885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150734</xdr:rowOff>
    </xdr:from>
    <xdr:ext cx="534377" cy="259045"/>
    <xdr:sp macro="" textlink="">
      <xdr:nvSpPr>
        <xdr:cNvPr id="321" name="テキスト ボックス 320"/>
        <xdr:cNvSpPr txBox="1"/>
      </xdr:nvSpPr>
      <xdr:spPr>
        <a:xfrm>
          <a:off x="9372111" y="5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19034</xdr:rowOff>
    </xdr:from>
    <xdr:to>
      <xdr:col>12</xdr:col>
      <xdr:colOff>561975</xdr:colOff>
      <xdr:row>36</xdr:row>
      <xdr:rowOff>120634</xdr:rowOff>
    </xdr:to>
    <xdr:sp macro="" textlink="">
      <xdr:nvSpPr>
        <xdr:cNvPr id="322" name="円/楕円 321"/>
        <xdr:cNvSpPr/>
      </xdr:nvSpPr>
      <xdr:spPr>
        <a:xfrm>
          <a:off x="8699500" y="61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137161</xdr:rowOff>
    </xdr:from>
    <xdr:ext cx="534377" cy="259045"/>
    <xdr:sp macro="" textlink="">
      <xdr:nvSpPr>
        <xdr:cNvPr id="323" name="テキスト ボックス 322"/>
        <xdr:cNvSpPr txBox="1"/>
      </xdr:nvSpPr>
      <xdr:spPr>
        <a:xfrm>
          <a:off x="8483111" y="59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37122</xdr:rowOff>
    </xdr:from>
    <xdr:to>
      <xdr:col>11</xdr:col>
      <xdr:colOff>358775</xdr:colOff>
      <xdr:row>36</xdr:row>
      <xdr:rowOff>138722</xdr:rowOff>
    </xdr:to>
    <xdr:sp macro="" textlink="">
      <xdr:nvSpPr>
        <xdr:cNvPr id="324" name="円/楕円 323"/>
        <xdr:cNvSpPr/>
      </xdr:nvSpPr>
      <xdr:spPr>
        <a:xfrm>
          <a:off x="78105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155249</xdr:rowOff>
    </xdr:from>
    <xdr:ext cx="534377" cy="259045"/>
    <xdr:sp macro="" textlink="">
      <xdr:nvSpPr>
        <xdr:cNvPr id="325" name="テキスト ボックス 324"/>
        <xdr:cNvSpPr txBox="1"/>
      </xdr:nvSpPr>
      <xdr:spPr>
        <a:xfrm>
          <a:off x="7594111" y="59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63897</xdr:rowOff>
    </xdr:from>
    <xdr:to>
      <xdr:col>10</xdr:col>
      <xdr:colOff>155575</xdr:colOff>
      <xdr:row>36</xdr:row>
      <xdr:rowOff>165497</xdr:rowOff>
    </xdr:to>
    <xdr:sp macro="" textlink="">
      <xdr:nvSpPr>
        <xdr:cNvPr id="326" name="円/楕円 325"/>
        <xdr:cNvSpPr/>
      </xdr:nvSpPr>
      <xdr:spPr>
        <a:xfrm>
          <a:off x="6921500" y="623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10574</xdr:rowOff>
    </xdr:from>
    <xdr:ext cx="534377" cy="259045"/>
    <xdr:sp macro="" textlink="">
      <xdr:nvSpPr>
        <xdr:cNvPr id="327" name="テキスト ボックス 326"/>
        <xdr:cNvSpPr txBox="1"/>
      </xdr:nvSpPr>
      <xdr:spPr>
        <a:xfrm>
          <a:off x="6705111" y="601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61,447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72925</xdr:rowOff>
    </xdr:from>
    <xdr:to>
      <xdr:col>15</xdr:col>
      <xdr:colOff>180975</xdr:colOff>
      <xdr:row>58</xdr:row>
      <xdr:rowOff>82036</xdr:rowOff>
    </xdr:to>
    <xdr:cxnSp macro="">
      <xdr:nvCxnSpPr>
        <xdr:cNvPr id="354" name="直線コネクタ 353"/>
        <xdr:cNvCxnSpPr/>
      </xdr:nvCxnSpPr>
      <xdr:spPr>
        <a:xfrm>
          <a:off x="9639300" y="10017025"/>
          <a:ext cx="8382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33633</xdr:rowOff>
    </xdr:from>
    <xdr:ext cx="534377" cy="259045"/>
    <xdr:sp macro="" textlink="">
      <xdr:nvSpPr>
        <xdr:cNvPr id="355" name="普通建設事業費平均値テキスト"/>
        <xdr:cNvSpPr txBox="1"/>
      </xdr:nvSpPr>
      <xdr:spPr>
        <a:xfrm>
          <a:off x="10528300" y="9806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72925</xdr:rowOff>
    </xdr:from>
    <xdr:to>
      <xdr:col>14</xdr:col>
      <xdr:colOff>28575</xdr:colOff>
      <xdr:row>58</xdr:row>
      <xdr:rowOff>91510</xdr:rowOff>
    </xdr:to>
    <xdr:cxnSp macro="">
      <xdr:nvCxnSpPr>
        <xdr:cNvPr id="357" name="直線コネクタ 356"/>
        <xdr:cNvCxnSpPr/>
      </xdr:nvCxnSpPr>
      <xdr:spPr>
        <a:xfrm flipV="1">
          <a:off x="8750300" y="10017025"/>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109539</xdr:rowOff>
    </xdr:from>
    <xdr:ext cx="599010" cy="259045"/>
    <xdr:sp macro="" textlink="">
      <xdr:nvSpPr>
        <xdr:cNvPr id="359" name="テキスト ボックス 358"/>
        <xdr:cNvSpPr txBox="1"/>
      </xdr:nvSpPr>
      <xdr:spPr>
        <a:xfrm>
          <a:off x="9339794" y="971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91510</xdr:rowOff>
    </xdr:from>
    <xdr:to>
      <xdr:col>12</xdr:col>
      <xdr:colOff>511175</xdr:colOff>
      <xdr:row>58</xdr:row>
      <xdr:rowOff>101330</xdr:rowOff>
    </xdr:to>
    <xdr:cxnSp macro="">
      <xdr:nvCxnSpPr>
        <xdr:cNvPr id="360" name="直線コネクタ 359"/>
        <xdr:cNvCxnSpPr/>
      </xdr:nvCxnSpPr>
      <xdr:spPr>
        <a:xfrm flipV="1">
          <a:off x="7861300" y="10035610"/>
          <a:ext cx="889000" cy="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123852</xdr:rowOff>
    </xdr:from>
    <xdr:ext cx="534377" cy="259045"/>
    <xdr:sp macro="" textlink="">
      <xdr:nvSpPr>
        <xdr:cNvPr id="362" name="テキスト ボックス 361"/>
        <xdr:cNvSpPr txBox="1"/>
      </xdr:nvSpPr>
      <xdr:spPr>
        <a:xfrm>
          <a:off x="8483111" y="972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90033</xdr:rowOff>
    </xdr:from>
    <xdr:to>
      <xdr:col>11</xdr:col>
      <xdr:colOff>307975</xdr:colOff>
      <xdr:row>58</xdr:row>
      <xdr:rowOff>101330</xdr:rowOff>
    </xdr:to>
    <xdr:cxnSp macro="">
      <xdr:nvCxnSpPr>
        <xdr:cNvPr id="363" name="直線コネクタ 362"/>
        <xdr:cNvCxnSpPr/>
      </xdr:nvCxnSpPr>
      <xdr:spPr>
        <a:xfrm>
          <a:off x="6972300" y="10034133"/>
          <a:ext cx="889000" cy="1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137799</xdr:rowOff>
    </xdr:from>
    <xdr:ext cx="534377" cy="259045"/>
    <xdr:sp macro="" textlink="">
      <xdr:nvSpPr>
        <xdr:cNvPr id="365" name="テキスト ボックス 364"/>
        <xdr:cNvSpPr txBox="1"/>
      </xdr:nvSpPr>
      <xdr:spPr>
        <a:xfrm>
          <a:off x="7594111" y="973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145578</xdr:rowOff>
    </xdr:from>
    <xdr:ext cx="534377" cy="259045"/>
    <xdr:sp macro="" textlink="">
      <xdr:nvSpPr>
        <xdr:cNvPr id="367" name="テキスト ボックス 366"/>
        <xdr:cNvSpPr txBox="1"/>
      </xdr:nvSpPr>
      <xdr:spPr>
        <a:xfrm>
          <a:off x="6705111" y="97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31236</xdr:rowOff>
    </xdr:from>
    <xdr:to>
      <xdr:col>15</xdr:col>
      <xdr:colOff>231775</xdr:colOff>
      <xdr:row>58</xdr:row>
      <xdr:rowOff>132836</xdr:rowOff>
    </xdr:to>
    <xdr:sp macro="" textlink="">
      <xdr:nvSpPr>
        <xdr:cNvPr id="373" name="円/楕円 372"/>
        <xdr:cNvSpPr/>
      </xdr:nvSpPr>
      <xdr:spPr>
        <a:xfrm>
          <a:off x="10426700" y="997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160633</xdr:rowOff>
    </xdr:from>
    <xdr:ext cx="534377" cy="259045"/>
    <xdr:sp macro="" textlink="">
      <xdr:nvSpPr>
        <xdr:cNvPr id="374" name="普通建設事業費該当値テキスト"/>
        <xdr:cNvSpPr txBox="1"/>
      </xdr:nvSpPr>
      <xdr:spPr>
        <a:xfrm>
          <a:off x="10528300" y="99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63,062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22125</xdr:rowOff>
    </xdr:from>
    <xdr:to>
      <xdr:col>14</xdr:col>
      <xdr:colOff>79375</xdr:colOff>
      <xdr:row>58</xdr:row>
      <xdr:rowOff>123725</xdr:rowOff>
    </xdr:to>
    <xdr:sp macro="" textlink="">
      <xdr:nvSpPr>
        <xdr:cNvPr id="375" name="円/楕円 374"/>
        <xdr:cNvSpPr/>
      </xdr:nvSpPr>
      <xdr:spPr>
        <a:xfrm>
          <a:off x="9588500" y="996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114852</xdr:rowOff>
    </xdr:from>
    <xdr:ext cx="534377" cy="259045"/>
    <xdr:sp macro="" textlink="">
      <xdr:nvSpPr>
        <xdr:cNvPr id="376" name="テキスト ボックス 375"/>
        <xdr:cNvSpPr txBox="1"/>
      </xdr:nvSpPr>
      <xdr:spPr>
        <a:xfrm>
          <a:off x="9372111" y="1005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40710</xdr:rowOff>
    </xdr:from>
    <xdr:to>
      <xdr:col>12</xdr:col>
      <xdr:colOff>561975</xdr:colOff>
      <xdr:row>58</xdr:row>
      <xdr:rowOff>142310</xdr:rowOff>
    </xdr:to>
    <xdr:sp macro="" textlink="">
      <xdr:nvSpPr>
        <xdr:cNvPr id="377" name="円/楕円 376"/>
        <xdr:cNvSpPr/>
      </xdr:nvSpPr>
      <xdr:spPr>
        <a:xfrm>
          <a:off x="8699500" y="99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133437</xdr:rowOff>
    </xdr:from>
    <xdr:ext cx="534377" cy="259045"/>
    <xdr:sp macro="" textlink="">
      <xdr:nvSpPr>
        <xdr:cNvPr id="378" name="テキスト ボックス 377"/>
        <xdr:cNvSpPr txBox="1"/>
      </xdr:nvSpPr>
      <xdr:spPr>
        <a:xfrm>
          <a:off x="8483111" y="100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50530</xdr:rowOff>
    </xdr:from>
    <xdr:to>
      <xdr:col>11</xdr:col>
      <xdr:colOff>358775</xdr:colOff>
      <xdr:row>58</xdr:row>
      <xdr:rowOff>152130</xdr:rowOff>
    </xdr:to>
    <xdr:sp macro="" textlink="">
      <xdr:nvSpPr>
        <xdr:cNvPr id="379" name="円/楕円 378"/>
        <xdr:cNvSpPr/>
      </xdr:nvSpPr>
      <xdr:spPr>
        <a:xfrm>
          <a:off x="7810500" y="999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143257</xdr:rowOff>
    </xdr:from>
    <xdr:ext cx="534377" cy="259045"/>
    <xdr:sp macro="" textlink="">
      <xdr:nvSpPr>
        <xdr:cNvPr id="380" name="テキスト ボックス 379"/>
        <xdr:cNvSpPr txBox="1"/>
      </xdr:nvSpPr>
      <xdr:spPr>
        <a:xfrm>
          <a:off x="7594111" y="10087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39233</xdr:rowOff>
    </xdr:from>
    <xdr:to>
      <xdr:col>10</xdr:col>
      <xdr:colOff>155575</xdr:colOff>
      <xdr:row>58</xdr:row>
      <xdr:rowOff>140833</xdr:rowOff>
    </xdr:to>
    <xdr:sp macro="" textlink="">
      <xdr:nvSpPr>
        <xdr:cNvPr id="381" name="円/楕円 380"/>
        <xdr:cNvSpPr/>
      </xdr:nvSpPr>
      <xdr:spPr>
        <a:xfrm>
          <a:off x="6921500" y="99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131960</xdr:rowOff>
    </xdr:from>
    <xdr:ext cx="534377" cy="259045"/>
    <xdr:sp macro="" textlink="">
      <xdr:nvSpPr>
        <xdr:cNvPr id="382" name="テキスト ボックス 381"/>
        <xdr:cNvSpPr txBox="1"/>
      </xdr:nvSpPr>
      <xdr:spPr>
        <a:xfrm>
          <a:off x="6705111" y="10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54,316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168047</xdr:rowOff>
    </xdr:from>
    <xdr:to>
      <xdr:col>15</xdr:col>
      <xdr:colOff>180975</xdr:colOff>
      <xdr:row>79</xdr:row>
      <xdr:rowOff>34435</xdr:rowOff>
    </xdr:to>
    <xdr:cxnSp macro="">
      <xdr:nvCxnSpPr>
        <xdr:cNvPr id="411" name="直線コネクタ 410"/>
        <xdr:cNvCxnSpPr/>
      </xdr:nvCxnSpPr>
      <xdr:spPr>
        <a:xfrm flipV="1">
          <a:off x="9639300" y="13541147"/>
          <a:ext cx="838200" cy="3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136641</xdr:rowOff>
    </xdr:from>
    <xdr:ext cx="534377" cy="259045"/>
    <xdr:sp macro="" textlink="">
      <xdr:nvSpPr>
        <xdr:cNvPr id="412" name="普通建設事業費 （ うち新規整備　）平均値テキスト"/>
        <xdr:cNvSpPr txBox="1"/>
      </xdr:nvSpPr>
      <xdr:spPr>
        <a:xfrm>
          <a:off x="10528300" y="1333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45547</xdr:rowOff>
    </xdr:from>
    <xdr:ext cx="534377" cy="259045"/>
    <xdr:sp macro="" textlink="">
      <xdr:nvSpPr>
        <xdr:cNvPr id="415" name="テキスト ボックス 414"/>
        <xdr:cNvSpPr txBox="1"/>
      </xdr:nvSpPr>
      <xdr:spPr>
        <a:xfrm>
          <a:off x="9372111" y="1324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117247</xdr:rowOff>
    </xdr:from>
    <xdr:to>
      <xdr:col>15</xdr:col>
      <xdr:colOff>231775</xdr:colOff>
      <xdr:row>79</xdr:row>
      <xdr:rowOff>47397</xdr:rowOff>
    </xdr:to>
    <xdr:sp macro="" textlink="">
      <xdr:nvSpPr>
        <xdr:cNvPr id="421" name="円/楕円 420"/>
        <xdr:cNvSpPr/>
      </xdr:nvSpPr>
      <xdr:spPr>
        <a:xfrm>
          <a:off x="10426700" y="134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92192</xdr:rowOff>
    </xdr:from>
    <xdr:ext cx="534377" cy="259045"/>
    <xdr:sp macro="" textlink="">
      <xdr:nvSpPr>
        <xdr:cNvPr id="422" name="普通建設事業費 （ うち新規整備　）該当値テキスト"/>
        <xdr:cNvSpPr txBox="1"/>
      </xdr:nvSpPr>
      <xdr:spPr>
        <a:xfrm>
          <a:off x="10528300" y="1346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37,680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155085</xdr:rowOff>
    </xdr:from>
    <xdr:to>
      <xdr:col>14</xdr:col>
      <xdr:colOff>79375</xdr:colOff>
      <xdr:row>79</xdr:row>
      <xdr:rowOff>85235</xdr:rowOff>
    </xdr:to>
    <xdr:sp macro="" textlink="">
      <xdr:nvSpPr>
        <xdr:cNvPr id="423" name="円/楕円 422"/>
        <xdr:cNvSpPr/>
      </xdr:nvSpPr>
      <xdr:spPr>
        <a:xfrm>
          <a:off x="9588500" y="1352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76362</xdr:rowOff>
    </xdr:from>
    <xdr:ext cx="469744" cy="259045"/>
    <xdr:sp macro="" textlink="">
      <xdr:nvSpPr>
        <xdr:cNvPr id="424" name="テキスト ボックス 423"/>
        <xdr:cNvSpPr txBox="1"/>
      </xdr:nvSpPr>
      <xdr:spPr>
        <a:xfrm>
          <a:off x="9404427" y="1362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142405</xdr:rowOff>
    </xdr:from>
    <xdr:to>
      <xdr:col>15</xdr:col>
      <xdr:colOff>180975</xdr:colOff>
      <xdr:row>98</xdr:row>
      <xdr:rowOff>113457</xdr:rowOff>
    </xdr:to>
    <xdr:cxnSp macro="">
      <xdr:nvCxnSpPr>
        <xdr:cNvPr id="453" name="直線コネクタ 452"/>
        <xdr:cNvCxnSpPr/>
      </xdr:nvCxnSpPr>
      <xdr:spPr>
        <a:xfrm>
          <a:off x="9639300" y="16601605"/>
          <a:ext cx="838200" cy="31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118811</xdr:rowOff>
    </xdr:from>
    <xdr:ext cx="534377" cy="259045"/>
    <xdr:sp macro="" textlink="">
      <xdr:nvSpPr>
        <xdr:cNvPr id="454" name="普通建設事業費 （ うち更新整備　）平均値テキスト"/>
        <xdr:cNvSpPr txBox="1"/>
      </xdr:nvSpPr>
      <xdr:spPr>
        <a:xfrm>
          <a:off x="10528300" y="16578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62657</xdr:rowOff>
    </xdr:from>
    <xdr:to>
      <xdr:col>15</xdr:col>
      <xdr:colOff>231775</xdr:colOff>
      <xdr:row>98</xdr:row>
      <xdr:rowOff>164257</xdr:rowOff>
    </xdr:to>
    <xdr:sp macro="" textlink="">
      <xdr:nvSpPr>
        <xdr:cNvPr id="463" name="円/楕円 462"/>
        <xdr:cNvSpPr/>
      </xdr:nvSpPr>
      <xdr:spPr>
        <a:xfrm>
          <a:off x="10426700" y="168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149034</xdr:rowOff>
    </xdr:from>
    <xdr:ext cx="534377" cy="259045"/>
    <xdr:sp macro="" textlink="">
      <xdr:nvSpPr>
        <xdr:cNvPr id="464" name="普通建設事業費 （ うち更新整備　）該当値テキスト"/>
        <xdr:cNvSpPr txBox="1"/>
      </xdr:nvSpPr>
      <xdr:spPr>
        <a:xfrm>
          <a:off x="10528300" y="1677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91605</xdr:rowOff>
    </xdr:from>
    <xdr:to>
      <xdr:col>14</xdr:col>
      <xdr:colOff>79375</xdr:colOff>
      <xdr:row>97</xdr:row>
      <xdr:rowOff>21755</xdr:rowOff>
    </xdr:to>
    <xdr:sp macro="" textlink="">
      <xdr:nvSpPr>
        <xdr:cNvPr id="465" name="円/楕円 464"/>
        <xdr:cNvSpPr/>
      </xdr:nvSpPr>
      <xdr:spPr>
        <a:xfrm>
          <a:off x="9588500" y="1655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38282</xdr:rowOff>
    </xdr:from>
    <xdr:ext cx="534377" cy="259045"/>
    <xdr:sp macro="" textlink="">
      <xdr:nvSpPr>
        <xdr:cNvPr id="466" name="テキスト ボックス 465"/>
        <xdr:cNvSpPr txBox="1"/>
      </xdr:nvSpPr>
      <xdr:spPr>
        <a:xfrm>
          <a:off x="9372111" y="1632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84571</xdr:rowOff>
    </xdr:from>
    <xdr:to>
      <xdr:col>23</xdr:col>
      <xdr:colOff>517525</xdr:colOff>
      <xdr:row>38</xdr:row>
      <xdr:rowOff>95238</xdr:rowOff>
    </xdr:to>
    <xdr:cxnSp macro="">
      <xdr:nvCxnSpPr>
        <xdr:cNvPr id="493" name="直線コネクタ 492"/>
        <xdr:cNvCxnSpPr/>
      </xdr:nvCxnSpPr>
      <xdr:spPr>
        <a:xfrm>
          <a:off x="15481300" y="6428221"/>
          <a:ext cx="838200" cy="18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8977</xdr:rowOff>
    </xdr:from>
    <xdr:to>
      <xdr:col>22</xdr:col>
      <xdr:colOff>365125</xdr:colOff>
      <xdr:row>37</xdr:row>
      <xdr:rowOff>84571</xdr:rowOff>
    </xdr:to>
    <xdr:cxnSp macro="">
      <xdr:nvCxnSpPr>
        <xdr:cNvPr id="496" name="直線コネクタ 495"/>
        <xdr:cNvCxnSpPr/>
      </xdr:nvCxnSpPr>
      <xdr:spPr>
        <a:xfrm>
          <a:off x="14592300" y="6352627"/>
          <a:ext cx="889000" cy="7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8977</xdr:rowOff>
    </xdr:from>
    <xdr:to>
      <xdr:col>21</xdr:col>
      <xdr:colOff>161925</xdr:colOff>
      <xdr:row>38</xdr:row>
      <xdr:rowOff>21792</xdr:rowOff>
    </xdr:to>
    <xdr:cxnSp macro="">
      <xdr:nvCxnSpPr>
        <xdr:cNvPr id="499" name="直線コネクタ 498"/>
        <xdr:cNvCxnSpPr/>
      </xdr:nvCxnSpPr>
      <xdr:spPr>
        <a:xfrm flipV="1">
          <a:off x="13703300" y="6352627"/>
          <a:ext cx="889000" cy="18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21792</xdr:rowOff>
    </xdr:from>
    <xdr:to>
      <xdr:col>19</xdr:col>
      <xdr:colOff>644525</xdr:colOff>
      <xdr:row>38</xdr:row>
      <xdr:rowOff>138968</xdr:rowOff>
    </xdr:to>
    <xdr:cxnSp macro="">
      <xdr:nvCxnSpPr>
        <xdr:cNvPr id="502" name="直線コネクタ 501"/>
        <xdr:cNvCxnSpPr/>
      </xdr:nvCxnSpPr>
      <xdr:spPr>
        <a:xfrm flipV="1">
          <a:off x="12814300" y="6536892"/>
          <a:ext cx="889000" cy="1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130398</xdr:rowOff>
    </xdr:from>
    <xdr:ext cx="534377" cy="259045"/>
    <xdr:sp macro="" textlink="">
      <xdr:nvSpPr>
        <xdr:cNvPr id="504" name="テキスト ボックス 503"/>
        <xdr:cNvSpPr txBox="1"/>
      </xdr:nvSpPr>
      <xdr:spPr>
        <a:xfrm>
          <a:off x="13436111" y="66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44438</xdr:rowOff>
    </xdr:from>
    <xdr:to>
      <xdr:col>23</xdr:col>
      <xdr:colOff>568325</xdr:colOff>
      <xdr:row>38</xdr:row>
      <xdr:rowOff>146038</xdr:rowOff>
    </xdr:to>
    <xdr:sp macro="" textlink="">
      <xdr:nvSpPr>
        <xdr:cNvPr id="512" name="円/楕円 511"/>
        <xdr:cNvSpPr/>
      </xdr:nvSpPr>
      <xdr:spPr>
        <a:xfrm>
          <a:off x="16268700" y="655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3814</xdr:rowOff>
    </xdr:from>
    <xdr:ext cx="469744" cy="259045"/>
    <xdr:sp macro="" textlink="">
      <xdr:nvSpPr>
        <xdr:cNvPr id="513" name="災害復旧事業費該当値テキスト"/>
        <xdr:cNvSpPr txBox="1"/>
      </xdr:nvSpPr>
      <xdr:spPr>
        <a:xfrm>
          <a:off x="16370300" y="634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33771</xdr:rowOff>
    </xdr:from>
    <xdr:to>
      <xdr:col>22</xdr:col>
      <xdr:colOff>415925</xdr:colOff>
      <xdr:row>37</xdr:row>
      <xdr:rowOff>135371</xdr:rowOff>
    </xdr:to>
    <xdr:sp macro="" textlink="">
      <xdr:nvSpPr>
        <xdr:cNvPr id="514" name="円/楕円 513"/>
        <xdr:cNvSpPr/>
      </xdr:nvSpPr>
      <xdr:spPr>
        <a:xfrm>
          <a:off x="15430500" y="637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151898</xdr:rowOff>
    </xdr:from>
    <xdr:ext cx="534377" cy="259045"/>
    <xdr:sp macro="" textlink="">
      <xdr:nvSpPr>
        <xdr:cNvPr id="515" name="テキスト ボックス 514"/>
        <xdr:cNvSpPr txBox="1"/>
      </xdr:nvSpPr>
      <xdr:spPr>
        <a:xfrm>
          <a:off x="15214111" y="61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129627</xdr:rowOff>
    </xdr:from>
    <xdr:to>
      <xdr:col>21</xdr:col>
      <xdr:colOff>212725</xdr:colOff>
      <xdr:row>37</xdr:row>
      <xdr:rowOff>59777</xdr:rowOff>
    </xdr:to>
    <xdr:sp macro="" textlink="">
      <xdr:nvSpPr>
        <xdr:cNvPr id="516" name="円/楕円 515"/>
        <xdr:cNvSpPr/>
      </xdr:nvSpPr>
      <xdr:spPr>
        <a:xfrm>
          <a:off x="14541500" y="630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76304</xdr:rowOff>
    </xdr:from>
    <xdr:ext cx="534377" cy="259045"/>
    <xdr:sp macro="" textlink="">
      <xdr:nvSpPr>
        <xdr:cNvPr id="517" name="テキスト ボックス 516"/>
        <xdr:cNvSpPr txBox="1"/>
      </xdr:nvSpPr>
      <xdr:spPr>
        <a:xfrm>
          <a:off x="14325111" y="607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142443</xdr:rowOff>
    </xdr:from>
    <xdr:to>
      <xdr:col>20</xdr:col>
      <xdr:colOff>9525</xdr:colOff>
      <xdr:row>38</xdr:row>
      <xdr:rowOff>72592</xdr:rowOff>
    </xdr:to>
    <xdr:sp macro="" textlink="">
      <xdr:nvSpPr>
        <xdr:cNvPr id="518" name="円/楕円 517"/>
        <xdr:cNvSpPr/>
      </xdr:nvSpPr>
      <xdr:spPr>
        <a:xfrm>
          <a:off x="13652500" y="64860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89120</xdr:rowOff>
    </xdr:from>
    <xdr:ext cx="534377" cy="259045"/>
    <xdr:sp macro="" textlink="">
      <xdr:nvSpPr>
        <xdr:cNvPr id="519" name="テキスト ボックス 518"/>
        <xdr:cNvSpPr txBox="1"/>
      </xdr:nvSpPr>
      <xdr:spPr>
        <a:xfrm>
          <a:off x="13436111" y="626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88168</xdr:rowOff>
    </xdr:from>
    <xdr:to>
      <xdr:col>18</xdr:col>
      <xdr:colOff>492125</xdr:colOff>
      <xdr:row>39</xdr:row>
      <xdr:rowOff>18318</xdr:rowOff>
    </xdr:to>
    <xdr:sp macro="" textlink="">
      <xdr:nvSpPr>
        <xdr:cNvPr id="520" name="円/楕円 519"/>
        <xdr:cNvSpPr/>
      </xdr:nvSpPr>
      <xdr:spPr>
        <a:xfrm>
          <a:off x="12763500" y="660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9445</xdr:rowOff>
    </xdr:from>
    <xdr:ext cx="378565" cy="259045"/>
    <xdr:sp macro="" textlink="">
      <xdr:nvSpPr>
        <xdr:cNvPr id="521" name="テキスト ボックス 520"/>
        <xdr:cNvSpPr txBox="1"/>
      </xdr:nvSpPr>
      <xdr:spPr>
        <a:xfrm>
          <a:off x="12625017" y="669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53,170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4118</xdr:rowOff>
    </xdr:from>
    <xdr:to>
      <xdr:col>23</xdr:col>
      <xdr:colOff>517525</xdr:colOff>
      <xdr:row>78</xdr:row>
      <xdr:rowOff>5851</xdr:rowOff>
    </xdr:to>
    <xdr:cxnSp macro="">
      <xdr:nvCxnSpPr>
        <xdr:cNvPr id="605" name="直線コネクタ 604"/>
        <xdr:cNvCxnSpPr/>
      </xdr:nvCxnSpPr>
      <xdr:spPr>
        <a:xfrm flipV="1">
          <a:off x="15481300" y="13377218"/>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90296</xdr:rowOff>
    </xdr:from>
    <xdr:ext cx="534377" cy="259045"/>
    <xdr:sp macro="" textlink="">
      <xdr:nvSpPr>
        <xdr:cNvPr id="606" name="公債費平均値テキスト"/>
        <xdr:cNvSpPr txBox="1"/>
      </xdr:nvSpPr>
      <xdr:spPr>
        <a:xfrm>
          <a:off x="16370300" y="13120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5851</xdr:rowOff>
    </xdr:from>
    <xdr:to>
      <xdr:col>22</xdr:col>
      <xdr:colOff>365125</xdr:colOff>
      <xdr:row>78</xdr:row>
      <xdr:rowOff>18073</xdr:rowOff>
    </xdr:to>
    <xdr:cxnSp macro="">
      <xdr:nvCxnSpPr>
        <xdr:cNvPr id="608" name="直線コネクタ 607"/>
        <xdr:cNvCxnSpPr/>
      </xdr:nvCxnSpPr>
      <xdr:spPr>
        <a:xfrm flipV="1">
          <a:off x="14592300" y="13378951"/>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24978</xdr:rowOff>
    </xdr:from>
    <xdr:ext cx="534377" cy="259045"/>
    <xdr:sp macro="" textlink="">
      <xdr:nvSpPr>
        <xdr:cNvPr id="610" name="テキスト ボックス 609"/>
        <xdr:cNvSpPr txBox="1"/>
      </xdr:nvSpPr>
      <xdr:spPr>
        <a:xfrm>
          <a:off x="15214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156541</xdr:rowOff>
    </xdr:from>
    <xdr:to>
      <xdr:col>21</xdr:col>
      <xdr:colOff>161925</xdr:colOff>
      <xdr:row>78</xdr:row>
      <xdr:rowOff>18073</xdr:rowOff>
    </xdr:to>
    <xdr:cxnSp macro="">
      <xdr:nvCxnSpPr>
        <xdr:cNvPr id="611" name="直線コネクタ 610"/>
        <xdr:cNvCxnSpPr/>
      </xdr:nvCxnSpPr>
      <xdr:spPr>
        <a:xfrm>
          <a:off x="13703300" y="13358191"/>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22928</xdr:rowOff>
    </xdr:from>
    <xdr:ext cx="534377" cy="259045"/>
    <xdr:sp macro="" textlink="">
      <xdr:nvSpPr>
        <xdr:cNvPr id="613" name="テキスト ボックス 612"/>
        <xdr:cNvSpPr txBox="1"/>
      </xdr:nvSpPr>
      <xdr:spPr>
        <a:xfrm>
          <a:off x="14325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156541</xdr:rowOff>
    </xdr:from>
    <xdr:to>
      <xdr:col>19</xdr:col>
      <xdr:colOff>644525</xdr:colOff>
      <xdr:row>78</xdr:row>
      <xdr:rowOff>21678</xdr:rowOff>
    </xdr:to>
    <xdr:cxnSp macro="">
      <xdr:nvCxnSpPr>
        <xdr:cNvPr id="614" name="直線コネクタ 613"/>
        <xdr:cNvCxnSpPr/>
      </xdr:nvCxnSpPr>
      <xdr:spPr>
        <a:xfrm flipV="1">
          <a:off x="12814300" y="13358191"/>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22116</xdr:rowOff>
    </xdr:from>
    <xdr:ext cx="534377" cy="259045"/>
    <xdr:sp macro="" textlink="">
      <xdr:nvSpPr>
        <xdr:cNvPr id="616" name="テキスト ボックス 615"/>
        <xdr:cNvSpPr txBox="1"/>
      </xdr:nvSpPr>
      <xdr:spPr>
        <a:xfrm>
          <a:off x="13436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17716</xdr:rowOff>
    </xdr:from>
    <xdr:ext cx="534377" cy="259045"/>
    <xdr:sp macro="" textlink="">
      <xdr:nvSpPr>
        <xdr:cNvPr id="618" name="テキスト ボックス 617"/>
        <xdr:cNvSpPr txBox="1"/>
      </xdr:nvSpPr>
      <xdr:spPr>
        <a:xfrm>
          <a:off x="12547111" y="1304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124768</xdr:rowOff>
    </xdr:from>
    <xdr:to>
      <xdr:col>23</xdr:col>
      <xdr:colOff>568325</xdr:colOff>
      <xdr:row>78</xdr:row>
      <xdr:rowOff>54918</xdr:rowOff>
    </xdr:to>
    <xdr:sp macro="" textlink="">
      <xdr:nvSpPr>
        <xdr:cNvPr id="624" name="円/楕円 623"/>
        <xdr:cNvSpPr/>
      </xdr:nvSpPr>
      <xdr:spPr>
        <a:xfrm>
          <a:off x="16268700" y="133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103195</xdr:rowOff>
    </xdr:from>
    <xdr:ext cx="534377" cy="259045"/>
    <xdr:sp macro="" textlink="">
      <xdr:nvSpPr>
        <xdr:cNvPr id="625" name="公債費該当値テキスト"/>
        <xdr:cNvSpPr txBox="1"/>
      </xdr:nvSpPr>
      <xdr:spPr>
        <a:xfrm>
          <a:off x="16370300" y="133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126501</xdr:rowOff>
    </xdr:from>
    <xdr:to>
      <xdr:col>22</xdr:col>
      <xdr:colOff>415925</xdr:colOff>
      <xdr:row>78</xdr:row>
      <xdr:rowOff>56651</xdr:rowOff>
    </xdr:to>
    <xdr:sp macro="" textlink="">
      <xdr:nvSpPr>
        <xdr:cNvPr id="626" name="円/楕円 625"/>
        <xdr:cNvSpPr/>
      </xdr:nvSpPr>
      <xdr:spPr>
        <a:xfrm>
          <a:off x="15430500" y="133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47778</xdr:rowOff>
    </xdr:from>
    <xdr:ext cx="534377" cy="259045"/>
    <xdr:sp macro="" textlink="">
      <xdr:nvSpPr>
        <xdr:cNvPr id="627" name="テキスト ボックス 626"/>
        <xdr:cNvSpPr txBox="1"/>
      </xdr:nvSpPr>
      <xdr:spPr>
        <a:xfrm>
          <a:off x="15214111" y="134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138723</xdr:rowOff>
    </xdr:from>
    <xdr:to>
      <xdr:col>21</xdr:col>
      <xdr:colOff>212725</xdr:colOff>
      <xdr:row>78</xdr:row>
      <xdr:rowOff>68873</xdr:rowOff>
    </xdr:to>
    <xdr:sp macro="" textlink="">
      <xdr:nvSpPr>
        <xdr:cNvPr id="628" name="円/楕円 627"/>
        <xdr:cNvSpPr/>
      </xdr:nvSpPr>
      <xdr:spPr>
        <a:xfrm>
          <a:off x="14541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60000</xdr:rowOff>
    </xdr:from>
    <xdr:ext cx="534377" cy="259045"/>
    <xdr:sp macro="" textlink="">
      <xdr:nvSpPr>
        <xdr:cNvPr id="629" name="テキスト ボックス 628"/>
        <xdr:cNvSpPr txBox="1"/>
      </xdr:nvSpPr>
      <xdr:spPr>
        <a:xfrm>
          <a:off x="14325111" y="134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105741</xdr:rowOff>
    </xdr:from>
    <xdr:to>
      <xdr:col>20</xdr:col>
      <xdr:colOff>9525</xdr:colOff>
      <xdr:row>78</xdr:row>
      <xdr:rowOff>35891</xdr:rowOff>
    </xdr:to>
    <xdr:sp macro="" textlink="">
      <xdr:nvSpPr>
        <xdr:cNvPr id="630" name="円/楕円 629"/>
        <xdr:cNvSpPr/>
      </xdr:nvSpPr>
      <xdr:spPr>
        <a:xfrm>
          <a:off x="13652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27018</xdr:rowOff>
    </xdr:from>
    <xdr:ext cx="534377" cy="259045"/>
    <xdr:sp macro="" textlink="">
      <xdr:nvSpPr>
        <xdr:cNvPr id="631" name="テキスト ボックス 630"/>
        <xdr:cNvSpPr txBox="1"/>
      </xdr:nvSpPr>
      <xdr:spPr>
        <a:xfrm>
          <a:off x="13436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142328</xdr:rowOff>
    </xdr:from>
    <xdr:to>
      <xdr:col>18</xdr:col>
      <xdr:colOff>492125</xdr:colOff>
      <xdr:row>78</xdr:row>
      <xdr:rowOff>72478</xdr:rowOff>
    </xdr:to>
    <xdr:sp macro="" textlink="">
      <xdr:nvSpPr>
        <xdr:cNvPr id="632" name="円/楕円 631"/>
        <xdr:cNvSpPr/>
      </xdr:nvSpPr>
      <xdr:spPr>
        <a:xfrm>
          <a:off x="12763500" y="1334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63605</xdr:rowOff>
    </xdr:from>
    <xdr:ext cx="534377" cy="259045"/>
    <xdr:sp macro="" textlink="">
      <xdr:nvSpPr>
        <xdr:cNvPr id="633" name="テキスト ボックス 632"/>
        <xdr:cNvSpPr txBox="1"/>
      </xdr:nvSpPr>
      <xdr:spPr>
        <a:xfrm>
          <a:off x="12547111" y="1343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76026</xdr:rowOff>
    </xdr:from>
    <xdr:to>
      <xdr:col>23</xdr:col>
      <xdr:colOff>517525</xdr:colOff>
      <xdr:row>98</xdr:row>
      <xdr:rowOff>97393</xdr:rowOff>
    </xdr:to>
    <xdr:cxnSp macro="">
      <xdr:nvCxnSpPr>
        <xdr:cNvPr id="660" name="直線コネクタ 659"/>
        <xdr:cNvCxnSpPr/>
      </xdr:nvCxnSpPr>
      <xdr:spPr>
        <a:xfrm>
          <a:off x="15481300" y="16878126"/>
          <a:ext cx="838200" cy="2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65673</xdr:rowOff>
    </xdr:from>
    <xdr:ext cx="534377" cy="259045"/>
    <xdr:sp macro="" textlink="">
      <xdr:nvSpPr>
        <xdr:cNvPr id="661" name="積立金平均値テキスト"/>
        <xdr:cNvSpPr txBox="1"/>
      </xdr:nvSpPr>
      <xdr:spPr>
        <a:xfrm>
          <a:off x="16370300" y="16696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40101</xdr:rowOff>
    </xdr:from>
    <xdr:to>
      <xdr:col>22</xdr:col>
      <xdr:colOff>365125</xdr:colOff>
      <xdr:row>98</xdr:row>
      <xdr:rowOff>76026</xdr:rowOff>
    </xdr:to>
    <xdr:cxnSp macro="">
      <xdr:nvCxnSpPr>
        <xdr:cNvPr id="663" name="直線コネクタ 662"/>
        <xdr:cNvCxnSpPr/>
      </xdr:nvCxnSpPr>
      <xdr:spPr>
        <a:xfrm>
          <a:off x="14592300" y="16842201"/>
          <a:ext cx="889000" cy="3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40101</xdr:rowOff>
    </xdr:from>
    <xdr:to>
      <xdr:col>21</xdr:col>
      <xdr:colOff>161925</xdr:colOff>
      <xdr:row>98</xdr:row>
      <xdr:rowOff>94140</xdr:rowOff>
    </xdr:to>
    <xdr:cxnSp macro="">
      <xdr:nvCxnSpPr>
        <xdr:cNvPr id="666" name="直線コネクタ 665"/>
        <xdr:cNvCxnSpPr/>
      </xdr:nvCxnSpPr>
      <xdr:spPr>
        <a:xfrm flipV="1">
          <a:off x="13703300" y="16842201"/>
          <a:ext cx="889000" cy="5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116634</xdr:rowOff>
    </xdr:from>
    <xdr:ext cx="534377" cy="259045"/>
    <xdr:sp macro="" textlink="">
      <xdr:nvSpPr>
        <xdr:cNvPr id="668" name="テキスト ボックス 667"/>
        <xdr:cNvSpPr txBox="1"/>
      </xdr:nvSpPr>
      <xdr:spPr>
        <a:xfrm>
          <a:off x="14325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67684</xdr:rowOff>
    </xdr:from>
    <xdr:to>
      <xdr:col>19</xdr:col>
      <xdr:colOff>644525</xdr:colOff>
      <xdr:row>98</xdr:row>
      <xdr:rowOff>94140</xdr:rowOff>
    </xdr:to>
    <xdr:cxnSp macro="">
      <xdr:nvCxnSpPr>
        <xdr:cNvPr id="669" name="直線コネクタ 668"/>
        <xdr:cNvCxnSpPr/>
      </xdr:nvCxnSpPr>
      <xdr:spPr>
        <a:xfrm>
          <a:off x="12814300" y="16869784"/>
          <a:ext cx="889000" cy="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46593</xdr:rowOff>
    </xdr:from>
    <xdr:to>
      <xdr:col>23</xdr:col>
      <xdr:colOff>568325</xdr:colOff>
      <xdr:row>98</xdr:row>
      <xdr:rowOff>148193</xdr:rowOff>
    </xdr:to>
    <xdr:sp macro="" textlink="">
      <xdr:nvSpPr>
        <xdr:cNvPr id="679" name="円/楕円 678"/>
        <xdr:cNvSpPr/>
      </xdr:nvSpPr>
      <xdr:spPr>
        <a:xfrm>
          <a:off x="16268700" y="1684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21223</xdr:rowOff>
    </xdr:from>
    <xdr:ext cx="534377" cy="259045"/>
    <xdr:sp macro="" textlink="">
      <xdr:nvSpPr>
        <xdr:cNvPr id="680" name="積立金該当値テキスト"/>
        <xdr:cNvSpPr txBox="1"/>
      </xdr:nvSpPr>
      <xdr:spPr>
        <a:xfrm>
          <a:off x="16370300" y="168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25226</xdr:rowOff>
    </xdr:from>
    <xdr:to>
      <xdr:col>22</xdr:col>
      <xdr:colOff>415925</xdr:colOff>
      <xdr:row>98</xdr:row>
      <xdr:rowOff>126826</xdr:rowOff>
    </xdr:to>
    <xdr:sp macro="" textlink="">
      <xdr:nvSpPr>
        <xdr:cNvPr id="681" name="円/楕円 680"/>
        <xdr:cNvSpPr/>
      </xdr:nvSpPr>
      <xdr:spPr>
        <a:xfrm>
          <a:off x="15430500" y="1682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117953</xdr:rowOff>
    </xdr:from>
    <xdr:ext cx="534377" cy="259045"/>
    <xdr:sp macro="" textlink="">
      <xdr:nvSpPr>
        <xdr:cNvPr id="682" name="テキスト ボックス 681"/>
        <xdr:cNvSpPr txBox="1"/>
      </xdr:nvSpPr>
      <xdr:spPr>
        <a:xfrm>
          <a:off x="15214111" y="169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160751</xdr:rowOff>
    </xdr:from>
    <xdr:to>
      <xdr:col>21</xdr:col>
      <xdr:colOff>212725</xdr:colOff>
      <xdr:row>98</xdr:row>
      <xdr:rowOff>90901</xdr:rowOff>
    </xdr:to>
    <xdr:sp macro="" textlink="">
      <xdr:nvSpPr>
        <xdr:cNvPr id="683" name="円/楕円 682"/>
        <xdr:cNvSpPr/>
      </xdr:nvSpPr>
      <xdr:spPr>
        <a:xfrm>
          <a:off x="14541500" y="167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107428</xdr:rowOff>
    </xdr:from>
    <xdr:ext cx="534377" cy="259045"/>
    <xdr:sp macro="" textlink="">
      <xdr:nvSpPr>
        <xdr:cNvPr id="684" name="テキスト ボックス 683"/>
        <xdr:cNvSpPr txBox="1"/>
      </xdr:nvSpPr>
      <xdr:spPr>
        <a:xfrm>
          <a:off x="14325111" y="165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43340</xdr:rowOff>
    </xdr:from>
    <xdr:to>
      <xdr:col>20</xdr:col>
      <xdr:colOff>9525</xdr:colOff>
      <xdr:row>98</xdr:row>
      <xdr:rowOff>144940</xdr:rowOff>
    </xdr:to>
    <xdr:sp macro="" textlink="">
      <xdr:nvSpPr>
        <xdr:cNvPr id="685" name="円/楕円 684"/>
        <xdr:cNvSpPr/>
      </xdr:nvSpPr>
      <xdr:spPr>
        <a:xfrm>
          <a:off x="13652500" y="168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136067</xdr:rowOff>
    </xdr:from>
    <xdr:ext cx="534377" cy="259045"/>
    <xdr:sp macro="" textlink="">
      <xdr:nvSpPr>
        <xdr:cNvPr id="686" name="テキスト ボックス 685"/>
        <xdr:cNvSpPr txBox="1"/>
      </xdr:nvSpPr>
      <xdr:spPr>
        <a:xfrm>
          <a:off x="13436111" y="1693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16884</xdr:rowOff>
    </xdr:from>
    <xdr:to>
      <xdr:col>18</xdr:col>
      <xdr:colOff>492125</xdr:colOff>
      <xdr:row>98</xdr:row>
      <xdr:rowOff>118484</xdr:rowOff>
    </xdr:to>
    <xdr:sp macro="" textlink="">
      <xdr:nvSpPr>
        <xdr:cNvPr id="687" name="円/楕円 686"/>
        <xdr:cNvSpPr/>
      </xdr:nvSpPr>
      <xdr:spPr>
        <a:xfrm>
          <a:off x="12763500" y="168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135011</xdr:rowOff>
    </xdr:from>
    <xdr:ext cx="534377" cy="259045"/>
    <xdr:sp macro="" textlink="">
      <xdr:nvSpPr>
        <xdr:cNvPr id="688" name="テキスト ボックス 687"/>
        <xdr:cNvSpPr txBox="1"/>
      </xdr:nvSpPr>
      <xdr:spPr>
        <a:xfrm>
          <a:off x="12547111" y="1659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31,503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102758</xdr:rowOff>
    </xdr:from>
    <xdr:to>
      <xdr:col>32</xdr:col>
      <xdr:colOff>187325</xdr:colOff>
      <xdr:row>38</xdr:row>
      <xdr:rowOff>139700</xdr:rowOff>
    </xdr:to>
    <xdr:cxnSp macro="">
      <xdr:nvCxnSpPr>
        <xdr:cNvPr id="715" name="直線コネクタ 714"/>
        <xdr:cNvCxnSpPr/>
      </xdr:nvCxnSpPr>
      <xdr:spPr>
        <a:xfrm flipV="1">
          <a:off x="21323300" y="6617858"/>
          <a:ext cx="838200" cy="3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51958</xdr:rowOff>
    </xdr:from>
    <xdr:to>
      <xdr:col>32</xdr:col>
      <xdr:colOff>238125</xdr:colOff>
      <xdr:row>38</xdr:row>
      <xdr:rowOff>153558</xdr:rowOff>
    </xdr:to>
    <xdr:sp macro="" textlink="">
      <xdr:nvSpPr>
        <xdr:cNvPr id="734" name="円/楕円 733"/>
        <xdr:cNvSpPr/>
      </xdr:nvSpPr>
      <xdr:spPr>
        <a:xfrm>
          <a:off x="22110700" y="656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160870</xdr:rowOff>
    </xdr:from>
    <xdr:ext cx="378565" cy="259045"/>
    <xdr:sp macro="" textlink="">
      <xdr:nvSpPr>
        <xdr:cNvPr id="735" name="投資及び出資金該当値テキスト"/>
        <xdr:cNvSpPr txBox="1"/>
      </xdr:nvSpPr>
      <xdr:spPr>
        <a:xfrm>
          <a:off x="22212300" y="650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2" name="直線コネクタ 771"/>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5" name="直線コネクタ 774"/>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39383</xdr:rowOff>
    </xdr:from>
    <xdr:to>
      <xdr:col>29</xdr:col>
      <xdr:colOff>517525</xdr:colOff>
      <xdr:row>59</xdr:row>
      <xdr:rowOff>44450</xdr:rowOff>
    </xdr:to>
    <xdr:cxnSp macro="">
      <xdr:nvCxnSpPr>
        <xdr:cNvPr id="778" name="直線コネクタ 777"/>
        <xdr:cNvCxnSpPr/>
      </xdr:nvCxnSpPr>
      <xdr:spPr>
        <a:xfrm>
          <a:off x="19545300" y="1015493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39383</xdr:rowOff>
    </xdr:from>
    <xdr:to>
      <xdr:col>28</xdr:col>
      <xdr:colOff>314325</xdr:colOff>
      <xdr:row>59</xdr:row>
      <xdr:rowOff>44450</xdr:rowOff>
    </xdr:to>
    <xdr:cxnSp macro="">
      <xdr:nvCxnSpPr>
        <xdr:cNvPr id="781" name="直線コネクタ 780"/>
        <xdr:cNvCxnSpPr/>
      </xdr:nvCxnSpPr>
      <xdr:spPr>
        <a:xfrm flipV="1">
          <a:off x="18656300" y="10154933"/>
          <a:ext cx="8890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1" name="円/楕円 79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3" name="円/楕円 792"/>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4" name="テキスト ボックス 79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5" name="円/楕円 79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6" name="テキスト ボックス 79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160033</xdr:rowOff>
    </xdr:from>
    <xdr:to>
      <xdr:col>28</xdr:col>
      <xdr:colOff>365125</xdr:colOff>
      <xdr:row>59</xdr:row>
      <xdr:rowOff>90183</xdr:rowOff>
    </xdr:to>
    <xdr:sp macro="" textlink="">
      <xdr:nvSpPr>
        <xdr:cNvPr id="797" name="円/楕円 796"/>
        <xdr:cNvSpPr/>
      </xdr:nvSpPr>
      <xdr:spPr>
        <a:xfrm>
          <a:off x="19494500" y="1010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81310</xdr:rowOff>
    </xdr:from>
    <xdr:ext cx="378565" cy="259045"/>
    <xdr:sp macro="" textlink="">
      <xdr:nvSpPr>
        <xdr:cNvPr id="798" name="テキスト ボックス 797"/>
        <xdr:cNvSpPr txBox="1"/>
      </xdr:nvSpPr>
      <xdr:spPr>
        <a:xfrm>
          <a:off x="19356017" y="10196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9" name="円/楕円 79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00" name="テキスト ボックス 79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49,963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10637</xdr:rowOff>
    </xdr:from>
    <xdr:to>
      <xdr:col>32</xdr:col>
      <xdr:colOff>187325</xdr:colOff>
      <xdr:row>74</xdr:row>
      <xdr:rowOff>108229</xdr:rowOff>
    </xdr:to>
    <xdr:cxnSp macro="">
      <xdr:nvCxnSpPr>
        <xdr:cNvPr id="830" name="直線コネクタ 829"/>
        <xdr:cNvCxnSpPr/>
      </xdr:nvCxnSpPr>
      <xdr:spPr>
        <a:xfrm flipV="1">
          <a:off x="21323300" y="12697937"/>
          <a:ext cx="838200" cy="9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108229</xdr:rowOff>
    </xdr:from>
    <xdr:to>
      <xdr:col>31</xdr:col>
      <xdr:colOff>34925</xdr:colOff>
      <xdr:row>74</xdr:row>
      <xdr:rowOff>164141</xdr:rowOff>
    </xdr:to>
    <xdr:cxnSp macro="">
      <xdr:nvCxnSpPr>
        <xdr:cNvPr id="833" name="直線コネクタ 832"/>
        <xdr:cNvCxnSpPr/>
      </xdr:nvCxnSpPr>
      <xdr:spPr>
        <a:xfrm flipV="1">
          <a:off x="20434300" y="12795529"/>
          <a:ext cx="889000" cy="5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164141</xdr:rowOff>
    </xdr:from>
    <xdr:to>
      <xdr:col>29</xdr:col>
      <xdr:colOff>517525</xdr:colOff>
      <xdr:row>75</xdr:row>
      <xdr:rowOff>37497</xdr:rowOff>
    </xdr:to>
    <xdr:cxnSp macro="">
      <xdr:nvCxnSpPr>
        <xdr:cNvPr id="836" name="直線コネクタ 835"/>
        <xdr:cNvCxnSpPr/>
      </xdr:nvCxnSpPr>
      <xdr:spPr>
        <a:xfrm flipV="1">
          <a:off x="19545300" y="12851441"/>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133852</xdr:rowOff>
    </xdr:from>
    <xdr:to>
      <xdr:col>28</xdr:col>
      <xdr:colOff>314325</xdr:colOff>
      <xdr:row>75</xdr:row>
      <xdr:rowOff>37497</xdr:rowOff>
    </xdr:to>
    <xdr:cxnSp macro="">
      <xdr:nvCxnSpPr>
        <xdr:cNvPr id="839" name="直線コネクタ 838"/>
        <xdr:cNvCxnSpPr/>
      </xdr:nvCxnSpPr>
      <xdr:spPr>
        <a:xfrm>
          <a:off x="18656300" y="12821152"/>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104747</xdr:rowOff>
    </xdr:from>
    <xdr:ext cx="534377" cy="259045"/>
    <xdr:sp macro="" textlink="">
      <xdr:nvSpPr>
        <xdr:cNvPr id="841" name="テキスト ボックス 840"/>
        <xdr:cNvSpPr txBox="1"/>
      </xdr:nvSpPr>
      <xdr:spPr>
        <a:xfrm>
          <a:off x="19278111" y="1262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73</xdr:row>
      <xdr:rowOff>131287</xdr:rowOff>
    </xdr:from>
    <xdr:to>
      <xdr:col>32</xdr:col>
      <xdr:colOff>238125</xdr:colOff>
      <xdr:row>74</xdr:row>
      <xdr:rowOff>61437</xdr:rowOff>
    </xdr:to>
    <xdr:sp macro="" textlink="">
      <xdr:nvSpPr>
        <xdr:cNvPr id="849" name="円/楕円 848"/>
        <xdr:cNvSpPr/>
      </xdr:nvSpPr>
      <xdr:spPr>
        <a:xfrm>
          <a:off x="22110700" y="1264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154164</xdr:rowOff>
    </xdr:from>
    <xdr:ext cx="534377" cy="259045"/>
    <xdr:sp macro="" textlink="">
      <xdr:nvSpPr>
        <xdr:cNvPr id="850" name="繰出金該当値テキスト"/>
        <xdr:cNvSpPr txBox="1"/>
      </xdr:nvSpPr>
      <xdr:spPr>
        <a:xfrm>
          <a:off x="22212300" y="124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66,775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57429</xdr:rowOff>
    </xdr:from>
    <xdr:to>
      <xdr:col>31</xdr:col>
      <xdr:colOff>85725</xdr:colOff>
      <xdr:row>74</xdr:row>
      <xdr:rowOff>159029</xdr:rowOff>
    </xdr:to>
    <xdr:sp macro="" textlink="">
      <xdr:nvSpPr>
        <xdr:cNvPr id="851" name="円/楕円 850"/>
        <xdr:cNvSpPr/>
      </xdr:nvSpPr>
      <xdr:spPr>
        <a:xfrm>
          <a:off x="21272500" y="1274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4106</xdr:rowOff>
    </xdr:from>
    <xdr:ext cx="534377" cy="259045"/>
    <xdr:sp macro="" textlink="">
      <xdr:nvSpPr>
        <xdr:cNvPr id="852" name="テキスト ボックス 851"/>
        <xdr:cNvSpPr txBox="1"/>
      </xdr:nvSpPr>
      <xdr:spPr>
        <a:xfrm>
          <a:off x="21056111" y="1251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113341</xdr:rowOff>
    </xdr:from>
    <xdr:to>
      <xdr:col>29</xdr:col>
      <xdr:colOff>568325</xdr:colOff>
      <xdr:row>75</xdr:row>
      <xdr:rowOff>43491</xdr:rowOff>
    </xdr:to>
    <xdr:sp macro="" textlink="">
      <xdr:nvSpPr>
        <xdr:cNvPr id="853" name="円/楕円 852"/>
        <xdr:cNvSpPr/>
      </xdr:nvSpPr>
      <xdr:spPr>
        <a:xfrm>
          <a:off x="20383500" y="128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60018</xdr:rowOff>
    </xdr:from>
    <xdr:ext cx="534377" cy="259045"/>
    <xdr:sp macro="" textlink="">
      <xdr:nvSpPr>
        <xdr:cNvPr id="854" name="テキスト ボックス 853"/>
        <xdr:cNvSpPr txBox="1"/>
      </xdr:nvSpPr>
      <xdr:spPr>
        <a:xfrm>
          <a:off x="20167111" y="125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158147</xdr:rowOff>
    </xdr:from>
    <xdr:to>
      <xdr:col>28</xdr:col>
      <xdr:colOff>365125</xdr:colOff>
      <xdr:row>75</xdr:row>
      <xdr:rowOff>88297</xdr:rowOff>
    </xdr:to>
    <xdr:sp macro="" textlink="">
      <xdr:nvSpPr>
        <xdr:cNvPr id="855" name="円/楕円 854"/>
        <xdr:cNvSpPr/>
      </xdr:nvSpPr>
      <xdr:spPr>
        <a:xfrm>
          <a:off x="19494500" y="128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79424</xdr:rowOff>
    </xdr:from>
    <xdr:ext cx="534377" cy="259045"/>
    <xdr:sp macro="" textlink="">
      <xdr:nvSpPr>
        <xdr:cNvPr id="856" name="テキスト ボックス 855"/>
        <xdr:cNvSpPr txBox="1"/>
      </xdr:nvSpPr>
      <xdr:spPr>
        <a:xfrm>
          <a:off x="19278111" y="129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83052</xdr:rowOff>
    </xdr:from>
    <xdr:to>
      <xdr:col>27</xdr:col>
      <xdr:colOff>161925</xdr:colOff>
      <xdr:row>75</xdr:row>
      <xdr:rowOff>13202</xdr:rowOff>
    </xdr:to>
    <xdr:sp macro="" textlink="">
      <xdr:nvSpPr>
        <xdr:cNvPr id="857" name="円/楕円 856"/>
        <xdr:cNvSpPr/>
      </xdr:nvSpPr>
      <xdr:spPr>
        <a:xfrm>
          <a:off x="18605500" y="127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29729</xdr:rowOff>
    </xdr:from>
    <xdr:ext cx="534377" cy="259045"/>
    <xdr:sp macro="" textlink="">
      <xdr:nvSpPr>
        <xdr:cNvPr id="858" name="テキスト ボックス 857"/>
        <xdr:cNvSpPr txBox="1"/>
      </xdr:nvSpPr>
      <xdr:spPr>
        <a:xfrm>
          <a:off x="18389111" y="125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補助費等ついて、平成２７年度市の工業団地へ進出してきた企業に対し、交付金を交付したことが増額要因として挙げられる。</a:t>
          </a:r>
          <a:endParaRPr kumimoji="1" lang="en-US" altLang="ja-JP" sz="1300">
            <a:latin typeface="ＭＳ Ｐゴシック"/>
          </a:endParaRPr>
        </a:p>
        <a:p>
          <a:r>
            <a:rPr kumimoji="1" lang="ja-JP" altLang="en-US" sz="1300">
              <a:latin typeface="ＭＳ Ｐゴシック"/>
            </a:rPr>
            <a:t>普通建設事業費のうち更新整備については、平成２６年度に実施した火葬場と市営住宅の改築工事が完了したことに伴い、大幅な減額となった。</a:t>
          </a:r>
          <a:endParaRPr kumimoji="1" lang="en-US" altLang="ja-JP" sz="1300">
            <a:latin typeface="ＭＳ Ｐゴシック"/>
          </a:endParaRPr>
        </a:p>
        <a:p>
          <a:r>
            <a:rPr kumimoji="1" lang="ja-JP" altLang="en-US" sz="1300">
              <a:latin typeface="ＭＳ Ｐゴシック"/>
            </a:rPr>
            <a:t>災害復旧事業費については、平成２４年に発生した「九州北部豪雨災害」の災害復旧事業が終期を向かえたことにより減額となった。</a:t>
          </a:r>
          <a:endParaRPr kumimoji="1" lang="en-US" altLang="ja-JP" sz="1300">
            <a:latin typeface="ＭＳ Ｐゴシック"/>
          </a:endParaRPr>
        </a:p>
        <a:p>
          <a:r>
            <a:rPr kumimoji="1" lang="ja-JP" altLang="en-US" sz="1300">
              <a:latin typeface="ＭＳ Ｐゴシック"/>
            </a:rPr>
            <a:t>繰出金の上昇が今後の課題であり、公営企業会計の移行により改革を図っていく。繰出金上昇にあるのは、下水道事業特別会計への繰出である。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30,941
30,782
117.46
16,452,348
15,429,844
816,102
9,244,337
13,700,867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53594</xdr:rowOff>
    </xdr:from>
    <xdr:to>
      <xdr:col>6</xdr:col>
      <xdr:colOff>511175</xdr:colOff>
      <xdr:row>36</xdr:row>
      <xdr:rowOff>94552</xdr:rowOff>
    </xdr:to>
    <xdr:cxnSp macro="">
      <xdr:nvCxnSpPr>
        <xdr:cNvPr id="61" name="直線コネクタ 60"/>
        <xdr:cNvCxnSpPr/>
      </xdr:nvCxnSpPr>
      <xdr:spPr>
        <a:xfrm flipV="1">
          <a:off x="3797300" y="6225794"/>
          <a:ext cx="8382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29862</xdr:rowOff>
    </xdr:from>
    <xdr:ext cx="469744" cy="259045"/>
    <xdr:sp macro="" textlink="">
      <xdr:nvSpPr>
        <xdr:cNvPr id="62" name="議会費平均値テキスト"/>
        <xdr:cNvSpPr txBox="1"/>
      </xdr:nvSpPr>
      <xdr:spPr>
        <a:xfrm>
          <a:off x="4686300" y="5859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94552</xdr:rowOff>
    </xdr:from>
    <xdr:to>
      <xdr:col>5</xdr:col>
      <xdr:colOff>358775</xdr:colOff>
      <xdr:row>36</xdr:row>
      <xdr:rowOff>110553</xdr:rowOff>
    </xdr:to>
    <xdr:cxnSp macro="">
      <xdr:nvCxnSpPr>
        <xdr:cNvPr id="64" name="直線コネクタ 63"/>
        <xdr:cNvCxnSpPr/>
      </xdr:nvCxnSpPr>
      <xdr:spPr>
        <a:xfrm flipV="1">
          <a:off x="2908300" y="6266752"/>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170070</xdr:rowOff>
    </xdr:from>
    <xdr:ext cx="469744" cy="259045"/>
    <xdr:sp macro="" textlink="">
      <xdr:nvSpPr>
        <xdr:cNvPr id="66" name="テキスト ボックス 65"/>
        <xdr:cNvSpPr txBox="1"/>
      </xdr:nvSpPr>
      <xdr:spPr>
        <a:xfrm>
          <a:off x="3562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46546</xdr:rowOff>
    </xdr:from>
    <xdr:to>
      <xdr:col>4</xdr:col>
      <xdr:colOff>155575</xdr:colOff>
      <xdr:row>36</xdr:row>
      <xdr:rowOff>110553</xdr:rowOff>
    </xdr:to>
    <xdr:cxnSp macro="">
      <xdr:nvCxnSpPr>
        <xdr:cNvPr id="67" name="直線コネクタ 66"/>
        <xdr:cNvCxnSpPr/>
      </xdr:nvCxnSpPr>
      <xdr:spPr>
        <a:xfrm>
          <a:off x="2019300" y="621874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12336</xdr:rowOff>
    </xdr:from>
    <xdr:ext cx="469744" cy="259045"/>
    <xdr:sp macro="" textlink="">
      <xdr:nvSpPr>
        <xdr:cNvPr id="69" name="テキスト ボックス 68"/>
        <xdr:cNvSpPr txBox="1"/>
      </xdr:nvSpPr>
      <xdr:spPr>
        <a:xfrm>
          <a:off x="2673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96076</xdr:rowOff>
    </xdr:from>
    <xdr:to>
      <xdr:col>2</xdr:col>
      <xdr:colOff>638175</xdr:colOff>
      <xdr:row>36</xdr:row>
      <xdr:rowOff>46546</xdr:rowOff>
    </xdr:to>
    <xdr:cxnSp macro="">
      <xdr:nvCxnSpPr>
        <xdr:cNvPr id="70" name="直線コネクタ 69"/>
        <xdr:cNvCxnSpPr/>
      </xdr:nvCxnSpPr>
      <xdr:spPr>
        <a:xfrm>
          <a:off x="1130300" y="6096826"/>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146829</xdr:rowOff>
    </xdr:from>
    <xdr:ext cx="469744" cy="259045"/>
    <xdr:sp macro="" textlink="">
      <xdr:nvSpPr>
        <xdr:cNvPr id="72" name="テキスト ボックス 71"/>
        <xdr:cNvSpPr txBox="1"/>
      </xdr:nvSpPr>
      <xdr:spPr>
        <a:xfrm>
          <a:off x="1784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6049</xdr:rowOff>
    </xdr:from>
    <xdr:ext cx="469744" cy="259045"/>
    <xdr:sp macro="" textlink="">
      <xdr:nvSpPr>
        <xdr:cNvPr id="74" name="テキスト ボックス 73"/>
        <xdr:cNvSpPr txBox="1"/>
      </xdr:nvSpPr>
      <xdr:spPr>
        <a:xfrm>
          <a:off x="895427" y="56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80" name="円/楕円 79"/>
        <xdr:cNvSpPr/>
      </xdr:nvSpPr>
      <xdr:spPr>
        <a:xfrm>
          <a:off x="45847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152671</xdr:rowOff>
    </xdr:from>
    <xdr:ext cx="469744" cy="259045"/>
    <xdr:sp macro="" textlink="">
      <xdr:nvSpPr>
        <xdr:cNvPr id="81" name="議会費該当値テキスト"/>
        <xdr:cNvSpPr txBox="1"/>
      </xdr:nvSpPr>
      <xdr:spPr>
        <a:xfrm>
          <a:off x="4686300" y="615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43752</xdr:rowOff>
    </xdr:from>
    <xdr:to>
      <xdr:col>5</xdr:col>
      <xdr:colOff>409575</xdr:colOff>
      <xdr:row>36</xdr:row>
      <xdr:rowOff>145352</xdr:rowOff>
    </xdr:to>
    <xdr:sp macro="" textlink="">
      <xdr:nvSpPr>
        <xdr:cNvPr id="82" name="円/楕円 81"/>
        <xdr:cNvSpPr/>
      </xdr:nvSpPr>
      <xdr:spPr>
        <a:xfrm>
          <a:off x="3746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136479</xdr:rowOff>
    </xdr:from>
    <xdr:ext cx="469744" cy="259045"/>
    <xdr:sp macro="" textlink="">
      <xdr:nvSpPr>
        <xdr:cNvPr id="83" name="テキスト ボックス 82"/>
        <xdr:cNvSpPr txBox="1"/>
      </xdr:nvSpPr>
      <xdr:spPr>
        <a:xfrm>
          <a:off x="3562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59753</xdr:rowOff>
    </xdr:from>
    <xdr:to>
      <xdr:col>4</xdr:col>
      <xdr:colOff>206375</xdr:colOff>
      <xdr:row>36</xdr:row>
      <xdr:rowOff>161353</xdr:rowOff>
    </xdr:to>
    <xdr:sp macro="" textlink="">
      <xdr:nvSpPr>
        <xdr:cNvPr id="84" name="円/楕円 83"/>
        <xdr:cNvSpPr/>
      </xdr:nvSpPr>
      <xdr:spPr>
        <a:xfrm>
          <a:off x="2857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152480</xdr:rowOff>
    </xdr:from>
    <xdr:ext cx="469744" cy="259045"/>
    <xdr:sp macro="" textlink="">
      <xdr:nvSpPr>
        <xdr:cNvPr id="85" name="テキスト ボックス 84"/>
        <xdr:cNvSpPr txBox="1"/>
      </xdr:nvSpPr>
      <xdr:spPr>
        <a:xfrm>
          <a:off x="2673427"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167196</xdr:rowOff>
    </xdr:from>
    <xdr:to>
      <xdr:col>3</xdr:col>
      <xdr:colOff>3175</xdr:colOff>
      <xdr:row>36</xdr:row>
      <xdr:rowOff>97346</xdr:rowOff>
    </xdr:to>
    <xdr:sp macro="" textlink="">
      <xdr:nvSpPr>
        <xdr:cNvPr id="86" name="円/楕円 85"/>
        <xdr:cNvSpPr/>
      </xdr:nvSpPr>
      <xdr:spPr>
        <a:xfrm>
          <a:off x="1968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88473</xdr:rowOff>
    </xdr:from>
    <xdr:ext cx="469744" cy="259045"/>
    <xdr:sp macro="" textlink="">
      <xdr:nvSpPr>
        <xdr:cNvPr id="87" name="テキスト ボックス 86"/>
        <xdr:cNvSpPr txBox="1"/>
      </xdr:nvSpPr>
      <xdr:spPr>
        <a:xfrm>
          <a:off x="1784427"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45276</xdr:rowOff>
    </xdr:from>
    <xdr:to>
      <xdr:col>1</xdr:col>
      <xdr:colOff>485775</xdr:colOff>
      <xdr:row>35</xdr:row>
      <xdr:rowOff>146876</xdr:rowOff>
    </xdr:to>
    <xdr:sp macro="" textlink="">
      <xdr:nvSpPr>
        <xdr:cNvPr id="88" name="円/楕円 87"/>
        <xdr:cNvSpPr/>
      </xdr:nvSpPr>
      <xdr:spPr>
        <a:xfrm>
          <a:off x="1079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138003</xdr:rowOff>
    </xdr:from>
    <xdr:ext cx="469744" cy="259045"/>
    <xdr:sp macro="" textlink="">
      <xdr:nvSpPr>
        <xdr:cNvPr id="89" name="テキスト ボックス 88"/>
        <xdr:cNvSpPr txBox="1"/>
      </xdr:nvSpPr>
      <xdr:spPr>
        <a:xfrm>
          <a:off x="895427" y="613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41,476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92025</xdr:rowOff>
    </xdr:from>
    <xdr:to>
      <xdr:col>6</xdr:col>
      <xdr:colOff>511175</xdr:colOff>
      <xdr:row>58</xdr:row>
      <xdr:rowOff>96241</xdr:rowOff>
    </xdr:to>
    <xdr:cxnSp macro="">
      <xdr:nvCxnSpPr>
        <xdr:cNvPr id="118" name="直線コネクタ 117"/>
        <xdr:cNvCxnSpPr/>
      </xdr:nvCxnSpPr>
      <xdr:spPr>
        <a:xfrm>
          <a:off x="3797300" y="10036125"/>
          <a:ext cx="838200" cy="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30763</xdr:rowOff>
    </xdr:from>
    <xdr:ext cx="534377" cy="259045"/>
    <xdr:sp macro="" textlink="">
      <xdr:nvSpPr>
        <xdr:cNvPr id="119" name="総務費平均値テキスト"/>
        <xdr:cNvSpPr txBox="1"/>
      </xdr:nvSpPr>
      <xdr:spPr>
        <a:xfrm>
          <a:off x="4686300" y="98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62810</xdr:rowOff>
    </xdr:from>
    <xdr:to>
      <xdr:col>5</xdr:col>
      <xdr:colOff>358775</xdr:colOff>
      <xdr:row>58</xdr:row>
      <xdr:rowOff>92025</xdr:rowOff>
    </xdr:to>
    <xdr:cxnSp macro="">
      <xdr:nvCxnSpPr>
        <xdr:cNvPr id="121" name="直線コネクタ 120"/>
        <xdr:cNvCxnSpPr/>
      </xdr:nvCxnSpPr>
      <xdr:spPr>
        <a:xfrm>
          <a:off x="2908300" y="10006910"/>
          <a:ext cx="889000" cy="29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112330</xdr:rowOff>
    </xdr:from>
    <xdr:ext cx="534377" cy="259045"/>
    <xdr:sp macro="" textlink="">
      <xdr:nvSpPr>
        <xdr:cNvPr id="123" name="テキスト ボックス 122"/>
        <xdr:cNvSpPr txBox="1"/>
      </xdr:nvSpPr>
      <xdr:spPr>
        <a:xfrm>
          <a:off x="3530111" y="971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62810</xdr:rowOff>
    </xdr:from>
    <xdr:to>
      <xdr:col>4</xdr:col>
      <xdr:colOff>155575</xdr:colOff>
      <xdr:row>58</xdr:row>
      <xdr:rowOff>110344</xdr:rowOff>
    </xdr:to>
    <xdr:cxnSp macro="">
      <xdr:nvCxnSpPr>
        <xdr:cNvPr id="124" name="直線コネクタ 123"/>
        <xdr:cNvCxnSpPr/>
      </xdr:nvCxnSpPr>
      <xdr:spPr>
        <a:xfrm flipV="1">
          <a:off x="2019300" y="10006910"/>
          <a:ext cx="889000" cy="4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124802</xdr:rowOff>
    </xdr:from>
    <xdr:ext cx="534377" cy="259045"/>
    <xdr:sp macro="" textlink="">
      <xdr:nvSpPr>
        <xdr:cNvPr id="126" name="テキスト ボックス 125"/>
        <xdr:cNvSpPr txBox="1"/>
      </xdr:nvSpPr>
      <xdr:spPr>
        <a:xfrm>
          <a:off x="2641111" y="97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85796</xdr:rowOff>
    </xdr:from>
    <xdr:to>
      <xdr:col>2</xdr:col>
      <xdr:colOff>638175</xdr:colOff>
      <xdr:row>58</xdr:row>
      <xdr:rowOff>110344</xdr:rowOff>
    </xdr:to>
    <xdr:cxnSp macro="">
      <xdr:nvCxnSpPr>
        <xdr:cNvPr id="127" name="直線コネクタ 126"/>
        <xdr:cNvCxnSpPr/>
      </xdr:nvCxnSpPr>
      <xdr:spPr>
        <a:xfrm>
          <a:off x="1130300" y="10029896"/>
          <a:ext cx="889000" cy="2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132812</xdr:rowOff>
    </xdr:from>
    <xdr:ext cx="534377" cy="259045"/>
    <xdr:sp macro="" textlink="">
      <xdr:nvSpPr>
        <xdr:cNvPr id="131" name="テキスト ボックス 130"/>
        <xdr:cNvSpPr txBox="1"/>
      </xdr:nvSpPr>
      <xdr:spPr>
        <a:xfrm>
          <a:off x="863111" y="973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45441</xdr:rowOff>
    </xdr:from>
    <xdr:to>
      <xdr:col>6</xdr:col>
      <xdr:colOff>561975</xdr:colOff>
      <xdr:row>58</xdr:row>
      <xdr:rowOff>147041</xdr:rowOff>
    </xdr:to>
    <xdr:sp macro="" textlink="">
      <xdr:nvSpPr>
        <xdr:cNvPr id="137" name="円/楕円 136"/>
        <xdr:cNvSpPr/>
      </xdr:nvSpPr>
      <xdr:spPr>
        <a:xfrm>
          <a:off x="4584700" y="99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157763</xdr:rowOff>
    </xdr:from>
    <xdr:ext cx="534377" cy="259045"/>
    <xdr:sp macro="" textlink="">
      <xdr:nvSpPr>
        <xdr:cNvPr id="138" name="総務費該当値テキスト"/>
        <xdr:cNvSpPr txBox="1"/>
      </xdr:nvSpPr>
      <xdr:spPr>
        <a:xfrm>
          <a:off x="4686300" y="993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62,813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41225</xdr:rowOff>
    </xdr:from>
    <xdr:to>
      <xdr:col>5</xdr:col>
      <xdr:colOff>409575</xdr:colOff>
      <xdr:row>58</xdr:row>
      <xdr:rowOff>142825</xdr:rowOff>
    </xdr:to>
    <xdr:sp macro="" textlink="">
      <xdr:nvSpPr>
        <xdr:cNvPr id="139" name="円/楕円 138"/>
        <xdr:cNvSpPr/>
      </xdr:nvSpPr>
      <xdr:spPr>
        <a:xfrm>
          <a:off x="3746500" y="998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133952</xdr:rowOff>
    </xdr:from>
    <xdr:ext cx="534377" cy="259045"/>
    <xdr:sp macro="" textlink="">
      <xdr:nvSpPr>
        <xdr:cNvPr id="140" name="テキスト ボックス 139"/>
        <xdr:cNvSpPr txBox="1"/>
      </xdr:nvSpPr>
      <xdr:spPr>
        <a:xfrm>
          <a:off x="3530111" y="100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12010</xdr:rowOff>
    </xdr:from>
    <xdr:to>
      <xdr:col>4</xdr:col>
      <xdr:colOff>206375</xdr:colOff>
      <xdr:row>58</xdr:row>
      <xdr:rowOff>113610</xdr:rowOff>
    </xdr:to>
    <xdr:sp macro="" textlink="">
      <xdr:nvSpPr>
        <xdr:cNvPr id="141" name="円/楕円 140"/>
        <xdr:cNvSpPr/>
      </xdr:nvSpPr>
      <xdr:spPr>
        <a:xfrm>
          <a:off x="2857500" y="995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104737</xdr:rowOff>
    </xdr:from>
    <xdr:ext cx="534377" cy="259045"/>
    <xdr:sp macro="" textlink="">
      <xdr:nvSpPr>
        <xdr:cNvPr id="142" name="テキスト ボックス 141"/>
        <xdr:cNvSpPr txBox="1"/>
      </xdr:nvSpPr>
      <xdr:spPr>
        <a:xfrm>
          <a:off x="2641111" y="1004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59544</xdr:rowOff>
    </xdr:from>
    <xdr:to>
      <xdr:col>3</xdr:col>
      <xdr:colOff>3175</xdr:colOff>
      <xdr:row>58</xdr:row>
      <xdr:rowOff>161144</xdr:rowOff>
    </xdr:to>
    <xdr:sp macro="" textlink="">
      <xdr:nvSpPr>
        <xdr:cNvPr id="143" name="円/楕円 142"/>
        <xdr:cNvSpPr/>
      </xdr:nvSpPr>
      <xdr:spPr>
        <a:xfrm>
          <a:off x="1968500" y="1000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152271</xdr:rowOff>
    </xdr:from>
    <xdr:ext cx="534377" cy="259045"/>
    <xdr:sp macro="" textlink="">
      <xdr:nvSpPr>
        <xdr:cNvPr id="144" name="テキスト ボックス 143"/>
        <xdr:cNvSpPr txBox="1"/>
      </xdr:nvSpPr>
      <xdr:spPr>
        <a:xfrm>
          <a:off x="1752111" y="1009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34996</xdr:rowOff>
    </xdr:from>
    <xdr:to>
      <xdr:col>1</xdr:col>
      <xdr:colOff>485775</xdr:colOff>
      <xdr:row>58</xdr:row>
      <xdr:rowOff>136596</xdr:rowOff>
    </xdr:to>
    <xdr:sp macro="" textlink="">
      <xdr:nvSpPr>
        <xdr:cNvPr id="145" name="円/楕円 144"/>
        <xdr:cNvSpPr/>
      </xdr:nvSpPr>
      <xdr:spPr>
        <a:xfrm>
          <a:off x="1079500" y="997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127723</xdr:rowOff>
    </xdr:from>
    <xdr:ext cx="534377" cy="259045"/>
    <xdr:sp macro="" textlink="">
      <xdr:nvSpPr>
        <xdr:cNvPr id="146" name="テキスト ボックス 145"/>
        <xdr:cNvSpPr txBox="1"/>
      </xdr:nvSpPr>
      <xdr:spPr>
        <a:xfrm>
          <a:off x="863111" y="1007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174,212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170889</xdr:rowOff>
    </xdr:from>
    <xdr:to>
      <xdr:col>6</xdr:col>
      <xdr:colOff>511175</xdr:colOff>
      <xdr:row>76</xdr:row>
      <xdr:rowOff>102110</xdr:rowOff>
    </xdr:to>
    <xdr:cxnSp macro="">
      <xdr:nvCxnSpPr>
        <xdr:cNvPr id="176" name="直線コネクタ 175"/>
        <xdr:cNvCxnSpPr/>
      </xdr:nvCxnSpPr>
      <xdr:spPr>
        <a:xfrm flipV="1">
          <a:off x="3797300" y="13029639"/>
          <a:ext cx="838200" cy="10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102110</xdr:rowOff>
    </xdr:from>
    <xdr:to>
      <xdr:col>5</xdr:col>
      <xdr:colOff>358775</xdr:colOff>
      <xdr:row>76</xdr:row>
      <xdr:rowOff>145126</xdr:rowOff>
    </xdr:to>
    <xdr:cxnSp macro="">
      <xdr:nvCxnSpPr>
        <xdr:cNvPr id="179" name="直線コネクタ 178"/>
        <xdr:cNvCxnSpPr/>
      </xdr:nvCxnSpPr>
      <xdr:spPr>
        <a:xfrm flipV="1">
          <a:off x="2908300" y="13132310"/>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161566</xdr:rowOff>
    </xdr:from>
    <xdr:ext cx="599010" cy="259045"/>
    <xdr:sp macro="" textlink="">
      <xdr:nvSpPr>
        <xdr:cNvPr id="181" name="テキスト ボックス 180"/>
        <xdr:cNvSpPr txBox="1"/>
      </xdr:nvSpPr>
      <xdr:spPr>
        <a:xfrm>
          <a:off x="3497794" y="12848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145126</xdr:rowOff>
    </xdr:from>
    <xdr:to>
      <xdr:col>4</xdr:col>
      <xdr:colOff>155575</xdr:colOff>
      <xdr:row>76</xdr:row>
      <xdr:rowOff>167101</xdr:rowOff>
    </xdr:to>
    <xdr:cxnSp macro="">
      <xdr:nvCxnSpPr>
        <xdr:cNvPr id="182" name="直線コネクタ 181"/>
        <xdr:cNvCxnSpPr/>
      </xdr:nvCxnSpPr>
      <xdr:spPr>
        <a:xfrm flipV="1">
          <a:off x="2019300" y="13175326"/>
          <a:ext cx="889000" cy="2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17221</xdr:rowOff>
    </xdr:from>
    <xdr:ext cx="599010" cy="259045"/>
    <xdr:sp macro="" textlink="">
      <xdr:nvSpPr>
        <xdr:cNvPr id="184" name="テキスト ボックス 183"/>
        <xdr:cNvSpPr txBox="1"/>
      </xdr:nvSpPr>
      <xdr:spPr>
        <a:xfrm>
          <a:off x="2608794" y="12875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167101</xdr:rowOff>
    </xdr:from>
    <xdr:to>
      <xdr:col>2</xdr:col>
      <xdr:colOff>638175</xdr:colOff>
      <xdr:row>77</xdr:row>
      <xdr:rowOff>4787</xdr:rowOff>
    </xdr:to>
    <xdr:cxnSp macro="">
      <xdr:nvCxnSpPr>
        <xdr:cNvPr id="185" name="直線コネクタ 184"/>
        <xdr:cNvCxnSpPr/>
      </xdr:nvCxnSpPr>
      <xdr:spPr>
        <a:xfrm flipV="1">
          <a:off x="1130300" y="13197301"/>
          <a:ext cx="889000" cy="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37375</xdr:rowOff>
    </xdr:from>
    <xdr:ext cx="599010" cy="259045"/>
    <xdr:sp macro="" textlink="">
      <xdr:nvSpPr>
        <xdr:cNvPr id="187" name="テキスト ボックス 186"/>
        <xdr:cNvSpPr txBox="1"/>
      </xdr:nvSpPr>
      <xdr:spPr>
        <a:xfrm>
          <a:off x="1719794" y="12896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120089</xdr:rowOff>
    </xdr:from>
    <xdr:to>
      <xdr:col>6</xdr:col>
      <xdr:colOff>561975</xdr:colOff>
      <xdr:row>76</xdr:row>
      <xdr:rowOff>50239</xdr:rowOff>
    </xdr:to>
    <xdr:sp macro="" textlink="">
      <xdr:nvSpPr>
        <xdr:cNvPr id="195" name="円/楕円 194"/>
        <xdr:cNvSpPr/>
      </xdr:nvSpPr>
      <xdr:spPr>
        <a:xfrm>
          <a:off x="4584700" y="129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142966</xdr:rowOff>
    </xdr:from>
    <xdr:ext cx="599010" cy="259045"/>
    <xdr:sp macro="" textlink="">
      <xdr:nvSpPr>
        <xdr:cNvPr id="196" name="民生費該当値テキスト"/>
        <xdr:cNvSpPr txBox="1"/>
      </xdr:nvSpPr>
      <xdr:spPr>
        <a:xfrm>
          <a:off x="4686300" y="12830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51310</xdr:rowOff>
    </xdr:from>
    <xdr:to>
      <xdr:col>5</xdr:col>
      <xdr:colOff>409575</xdr:colOff>
      <xdr:row>76</xdr:row>
      <xdr:rowOff>152910</xdr:rowOff>
    </xdr:to>
    <xdr:sp macro="" textlink="">
      <xdr:nvSpPr>
        <xdr:cNvPr id="197" name="円/楕円 196"/>
        <xdr:cNvSpPr/>
      </xdr:nvSpPr>
      <xdr:spPr>
        <a:xfrm>
          <a:off x="3746500" y="1308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144037</xdr:rowOff>
    </xdr:from>
    <xdr:ext cx="599010" cy="259045"/>
    <xdr:sp macro="" textlink="">
      <xdr:nvSpPr>
        <xdr:cNvPr id="198" name="テキスト ボックス 197"/>
        <xdr:cNvSpPr txBox="1"/>
      </xdr:nvSpPr>
      <xdr:spPr>
        <a:xfrm>
          <a:off x="3497794" y="1317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94326</xdr:rowOff>
    </xdr:from>
    <xdr:to>
      <xdr:col>4</xdr:col>
      <xdr:colOff>206375</xdr:colOff>
      <xdr:row>77</xdr:row>
      <xdr:rowOff>24476</xdr:rowOff>
    </xdr:to>
    <xdr:sp macro="" textlink="">
      <xdr:nvSpPr>
        <xdr:cNvPr id="199" name="円/楕円 198"/>
        <xdr:cNvSpPr/>
      </xdr:nvSpPr>
      <xdr:spPr>
        <a:xfrm>
          <a:off x="2857500" y="1312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15603</xdr:rowOff>
    </xdr:from>
    <xdr:ext cx="599010" cy="259045"/>
    <xdr:sp macro="" textlink="">
      <xdr:nvSpPr>
        <xdr:cNvPr id="200" name="テキスト ボックス 199"/>
        <xdr:cNvSpPr txBox="1"/>
      </xdr:nvSpPr>
      <xdr:spPr>
        <a:xfrm>
          <a:off x="2608794" y="1321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154,288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116301</xdr:rowOff>
    </xdr:from>
    <xdr:to>
      <xdr:col>3</xdr:col>
      <xdr:colOff>3175</xdr:colOff>
      <xdr:row>77</xdr:row>
      <xdr:rowOff>46451</xdr:rowOff>
    </xdr:to>
    <xdr:sp macro="" textlink="">
      <xdr:nvSpPr>
        <xdr:cNvPr id="201" name="円/楕円 200"/>
        <xdr:cNvSpPr/>
      </xdr:nvSpPr>
      <xdr:spPr>
        <a:xfrm>
          <a:off x="1968500" y="1314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37578</xdr:rowOff>
    </xdr:from>
    <xdr:ext cx="599010" cy="259045"/>
    <xdr:sp macro="" textlink="">
      <xdr:nvSpPr>
        <xdr:cNvPr id="202" name="テキスト ボックス 201"/>
        <xdr:cNvSpPr txBox="1"/>
      </xdr:nvSpPr>
      <xdr:spPr>
        <a:xfrm>
          <a:off x="1719794" y="1323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125437</xdr:rowOff>
    </xdr:from>
    <xdr:to>
      <xdr:col>1</xdr:col>
      <xdr:colOff>485775</xdr:colOff>
      <xdr:row>77</xdr:row>
      <xdr:rowOff>55587</xdr:rowOff>
    </xdr:to>
    <xdr:sp macro="" textlink="">
      <xdr:nvSpPr>
        <xdr:cNvPr id="203" name="円/楕円 202"/>
        <xdr:cNvSpPr/>
      </xdr:nvSpPr>
      <xdr:spPr>
        <a:xfrm>
          <a:off x="1079500" y="1315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46714</xdr:rowOff>
    </xdr:from>
    <xdr:ext cx="599010" cy="259045"/>
    <xdr:sp macro="" textlink="">
      <xdr:nvSpPr>
        <xdr:cNvPr id="204" name="テキスト ボックス 203"/>
        <xdr:cNvSpPr txBox="1"/>
      </xdr:nvSpPr>
      <xdr:spPr>
        <a:xfrm>
          <a:off x="830794" y="1324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150,205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81004</xdr:rowOff>
    </xdr:from>
    <xdr:to>
      <xdr:col>6</xdr:col>
      <xdr:colOff>511175</xdr:colOff>
      <xdr:row>97</xdr:row>
      <xdr:rowOff>52876</xdr:rowOff>
    </xdr:to>
    <xdr:cxnSp macro="">
      <xdr:nvCxnSpPr>
        <xdr:cNvPr id="235" name="直線コネクタ 234"/>
        <xdr:cNvCxnSpPr/>
      </xdr:nvCxnSpPr>
      <xdr:spPr>
        <a:xfrm>
          <a:off x="3797300" y="16368754"/>
          <a:ext cx="838200" cy="3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27064</xdr:rowOff>
    </xdr:from>
    <xdr:ext cx="534377" cy="259045"/>
    <xdr:sp macro="" textlink="">
      <xdr:nvSpPr>
        <xdr:cNvPr id="236" name="衛生費平均値テキスト"/>
        <xdr:cNvSpPr txBox="1"/>
      </xdr:nvSpPr>
      <xdr:spPr>
        <a:xfrm>
          <a:off x="4686300" y="16314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81004</xdr:rowOff>
    </xdr:from>
    <xdr:to>
      <xdr:col>5</xdr:col>
      <xdr:colOff>358775</xdr:colOff>
      <xdr:row>97</xdr:row>
      <xdr:rowOff>92140</xdr:rowOff>
    </xdr:to>
    <xdr:cxnSp macro="">
      <xdr:nvCxnSpPr>
        <xdr:cNvPr id="238" name="直線コネクタ 237"/>
        <xdr:cNvCxnSpPr/>
      </xdr:nvCxnSpPr>
      <xdr:spPr>
        <a:xfrm flipV="1">
          <a:off x="2908300" y="16368754"/>
          <a:ext cx="889000" cy="35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76487</xdr:rowOff>
    </xdr:from>
    <xdr:to>
      <xdr:col>4</xdr:col>
      <xdr:colOff>155575</xdr:colOff>
      <xdr:row>97</xdr:row>
      <xdr:rowOff>92140</xdr:rowOff>
    </xdr:to>
    <xdr:cxnSp macro="">
      <xdr:nvCxnSpPr>
        <xdr:cNvPr id="241" name="直線コネクタ 240"/>
        <xdr:cNvCxnSpPr/>
      </xdr:nvCxnSpPr>
      <xdr:spPr>
        <a:xfrm>
          <a:off x="2019300" y="16707137"/>
          <a:ext cx="889000" cy="1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111</xdr:rowOff>
    </xdr:from>
    <xdr:ext cx="534377" cy="259045"/>
    <xdr:sp macro="" textlink="">
      <xdr:nvSpPr>
        <xdr:cNvPr id="243" name="テキスト ボックス 242"/>
        <xdr:cNvSpPr txBox="1"/>
      </xdr:nvSpPr>
      <xdr:spPr>
        <a:xfrm>
          <a:off x="2641111" y="1628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76487</xdr:rowOff>
    </xdr:from>
    <xdr:to>
      <xdr:col>2</xdr:col>
      <xdr:colOff>638175</xdr:colOff>
      <xdr:row>97</xdr:row>
      <xdr:rowOff>105355</xdr:rowOff>
    </xdr:to>
    <xdr:cxnSp macro="">
      <xdr:nvCxnSpPr>
        <xdr:cNvPr id="244" name="直線コネクタ 243"/>
        <xdr:cNvCxnSpPr/>
      </xdr:nvCxnSpPr>
      <xdr:spPr>
        <a:xfrm flipV="1">
          <a:off x="1130300" y="16707137"/>
          <a:ext cx="889000" cy="2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5728</xdr:rowOff>
    </xdr:from>
    <xdr:ext cx="534377" cy="259045"/>
    <xdr:sp macro="" textlink="">
      <xdr:nvSpPr>
        <xdr:cNvPr id="246" name="テキスト ボックス 245"/>
        <xdr:cNvSpPr txBox="1"/>
      </xdr:nvSpPr>
      <xdr:spPr>
        <a:xfrm>
          <a:off x="1752111" y="1629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4520</xdr:rowOff>
    </xdr:from>
    <xdr:ext cx="534377" cy="259045"/>
    <xdr:sp macro="" textlink="">
      <xdr:nvSpPr>
        <xdr:cNvPr id="248" name="テキスト ボックス 247"/>
        <xdr:cNvSpPr txBox="1"/>
      </xdr:nvSpPr>
      <xdr:spPr>
        <a:xfrm>
          <a:off x="863111" y="162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2076</xdr:rowOff>
    </xdr:from>
    <xdr:to>
      <xdr:col>6</xdr:col>
      <xdr:colOff>561975</xdr:colOff>
      <xdr:row>97</xdr:row>
      <xdr:rowOff>103676</xdr:rowOff>
    </xdr:to>
    <xdr:sp macro="" textlink="">
      <xdr:nvSpPr>
        <xdr:cNvPr id="254" name="円/楕円 253"/>
        <xdr:cNvSpPr/>
      </xdr:nvSpPr>
      <xdr:spPr>
        <a:xfrm>
          <a:off x="4584700" y="166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151953</xdr:rowOff>
    </xdr:from>
    <xdr:ext cx="534377" cy="259045"/>
    <xdr:sp macro="" textlink="">
      <xdr:nvSpPr>
        <xdr:cNvPr id="255" name="衛生費該当値テキスト"/>
        <xdr:cNvSpPr txBox="1"/>
      </xdr:nvSpPr>
      <xdr:spPr>
        <a:xfrm>
          <a:off x="4686300" y="166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30204</xdr:rowOff>
    </xdr:from>
    <xdr:to>
      <xdr:col>5</xdr:col>
      <xdr:colOff>409575</xdr:colOff>
      <xdr:row>95</xdr:row>
      <xdr:rowOff>131804</xdr:rowOff>
    </xdr:to>
    <xdr:sp macro="" textlink="">
      <xdr:nvSpPr>
        <xdr:cNvPr id="256" name="円/楕円 255"/>
        <xdr:cNvSpPr/>
      </xdr:nvSpPr>
      <xdr:spPr>
        <a:xfrm>
          <a:off x="3746500" y="1631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148331</xdr:rowOff>
    </xdr:from>
    <xdr:ext cx="534377" cy="259045"/>
    <xdr:sp macro="" textlink="">
      <xdr:nvSpPr>
        <xdr:cNvPr id="257" name="テキスト ボックス 256"/>
        <xdr:cNvSpPr txBox="1"/>
      </xdr:nvSpPr>
      <xdr:spPr>
        <a:xfrm>
          <a:off x="3530111" y="1609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41340</xdr:rowOff>
    </xdr:from>
    <xdr:to>
      <xdr:col>4</xdr:col>
      <xdr:colOff>206375</xdr:colOff>
      <xdr:row>97</xdr:row>
      <xdr:rowOff>142940</xdr:rowOff>
    </xdr:to>
    <xdr:sp macro="" textlink="">
      <xdr:nvSpPr>
        <xdr:cNvPr id="258" name="円/楕円 257"/>
        <xdr:cNvSpPr/>
      </xdr:nvSpPr>
      <xdr:spPr>
        <a:xfrm>
          <a:off x="2857500" y="1667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134067</xdr:rowOff>
    </xdr:from>
    <xdr:ext cx="534377" cy="259045"/>
    <xdr:sp macro="" textlink="">
      <xdr:nvSpPr>
        <xdr:cNvPr id="259" name="テキスト ボックス 258"/>
        <xdr:cNvSpPr txBox="1"/>
      </xdr:nvSpPr>
      <xdr:spPr>
        <a:xfrm>
          <a:off x="2641111" y="1676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25687</xdr:rowOff>
    </xdr:from>
    <xdr:to>
      <xdr:col>3</xdr:col>
      <xdr:colOff>3175</xdr:colOff>
      <xdr:row>97</xdr:row>
      <xdr:rowOff>127287</xdr:rowOff>
    </xdr:to>
    <xdr:sp macro="" textlink="">
      <xdr:nvSpPr>
        <xdr:cNvPr id="260" name="円/楕円 259"/>
        <xdr:cNvSpPr/>
      </xdr:nvSpPr>
      <xdr:spPr>
        <a:xfrm>
          <a:off x="1968500" y="1665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118414</xdr:rowOff>
    </xdr:from>
    <xdr:ext cx="534377" cy="259045"/>
    <xdr:sp macro="" textlink="">
      <xdr:nvSpPr>
        <xdr:cNvPr id="261" name="テキスト ボックス 260"/>
        <xdr:cNvSpPr txBox="1"/>
      </xdr:nvSpPr>
      <xdr:spPr>
        <a:xfrm>
          <a:off x="1752111" y="167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54555</xdr:rowOff>
    </xdr:from>
    <xdr:to>
      <xdr:col>1</xdr:col>
      <xdr:colOff>485775</xdr:colOff>
      <xdr:row>97</xdr:row>
      <xdr:rowOff>156155</xdr:rowOff>
    </xdr:to>
    <xdr:sp macro="" textlink="">
      <xdr:nvSpPr>
        <xdr:cNvPr id="262" name="円/楕円 261"/>
        <xdr:cNvSpPr/>
      </xdr:nvSpPr>
      <xdr:spPr>
        <a:xfrm>
          <a:off x="1079500" y="166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147282</xdr:rowOff>
    </xdr:from>
    <xdr:ext cx="534377" cy="259045"/>
    <xdr:sp macro="" textlink="">
      <xdr:nvSpPr>
        <xdr:cNvPr id="263" name="テキスト ボックス 262"/>
        <xdr:cNvSpPr txBox="1"/>
      </xdr:nvSpPr>
      <xdr:spPr>
        <a:xfrm>
          <a:off x="863111" y="1677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40767</xdr:rowOff>
    </xdr:from>
    <xdr:to>
      <xdr:col>15</xdr:col>
      <xdr:colOff>180975</xdr:colOff>
      <xdr:row>38</xdr:row>
      <xdr:rowOff>109220</xdr:rowOff>
    </xdr:to>
    <xdr:cxnSp macro="">
      <xdr:nvCxnSpPr>
        <xdr:cNvPr id="292" name="直線コネクタ 291"/>
        <xdr:cNvCxnSpPr/>
      </xdr:nvCxnSpPr>
      <xdr:spPr>
        <a:xfrm>
          <a:off x="9639300" y="6384417"/>
          <a:ext cx="838200" cy="2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40767</xdr:rowOff>
    </xdr:from>
    <xdr:to>
      <xdr:col>14</xdr:col>
      <xdr:colOff>28575</xdr:colOff>
      <xdr:row>38</xdr:row>
      <xdr:rowOff>38862</xdr:rowOff>
    </xdr:to>
    <xdr:cxnSp macro="">
      <xdr:nvCxnSpPr>
        <xdr:cNvPr id="295" name="直線コネクタ 294"/>
        <xdr:cNvCxnSpPr/>
      </xdr:nvCxnSpPr>
      <xdr:spPr>
        <a:xfrm flipV="1">
          <a:off x="8750300" y="6384417"/>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38625</xdr:rowOff>
    </xdr:from>
    <xdr:ext cx="469744" cy="259045"/>
    <xdr:sp macro="" textlink="">
      <xdr:nvSpPr>
        <xdr:cNvPr id="297" name="テキスト ボックス 296"/>
        <xdr:cNvSpPr txBox="1"/>
      </xdr:nvSpPr>
      <xdr:spPr>
        <a:xfrm>
          <a:off x="9404427" y="6553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37592</xdr:rowOff>
    </xdr:from>
    <xdr:to>
      <xdr:col>12</xdr:col>
      <xdr:colOff>511175</xdr:colOff>
      <xdr:row>38</xdr:row>
      <xdr:rowOff>38862</xdr:rowOff>
    </xdr:to>
    <xdr:cxnSp macro="">
      <xdr:nvCxnSpPr>
        <xdr:cNvPr id="298" name="直線コネクタ 297"/>
        <xdr:cNvCxnSpPr/>
      </xdr:nvCxnSpPr>
      <xdr:spPr>
        <a:xfrm>
          <a:off x="7861300" y="6552692"/>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1270</xdr:rowOff>
    </xdr:from>
    <xdr:to>
      <xdr:col>11</xdr:col>
      <xdr:colOff>307975</xdr:colOff>
      <xdr:row>38</xdr:row>
      <xdr:rowOff>37592</xdr:rowOff>
    </xdr:to>
    <xdr:cxnSp macro="">
      <xdr:nvCxnSpPr>
        <xdr:cNvPr id="301" name="直線コネクタ 300"/>
        <xdr:cNvCxnSpPr/>
      </xdr:nvCxnSpPr>
      <xdr:spPr>
        <a:xfrm>
          <a:off x="6972300" y="6516370"/>
          <a:ext cx="889000" cy="3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58420</xdr:rowOff>
    </xdr:from>
    <xdr:to>
      <xdr:col>15</xdr:col>
      <xdr:colOff>231775</xdr:colOff>
      <xdr:row>38</xdr:row>
      <xdr:rowOff>160020</xdr:rowOff>
    </xdr:to>
    <xdr:sp macro="" textlink="">
      <xdr:nvSpPr>
        <xdr:cNvPr id="311" name="円/楕円 310"/>
        <xdr:cNvSpPr/>
      </xdr:nvSpPr>
      <xdr:spPr>
        <a:xfrm>
          <a:off x="104267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33164</xdr:rowOff>
    </xdr:from>
    <xdr:ext cx="378565" cy="259045"/>
    <xdr:sp macro="" textlink="">
      <xdr:nvSpPr>
        <xdr:cNvPr id="312" name="労働費該当値テキスト"/>
        <xdr:cNvSpPr txBox="1"/>
      </xdr:nvSpPr>
      <xdr:spPr>
        <a:xfrm>
          <a:off x="10528300" y="6548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161417</xdr:rowOff>
    </xdr:from>
    <xdr:to>
      <xdr:col>14</xdr:col>
      <xdr:colOff>79375</xdr:colOff>
      <xdr:row>37</xdr:row>
      <xdr:rowOff>91567</xdr:rowOff>
    </xdr:to>
    <xdr:sp macro="" textlink="">
      <xdr:nvSpPr>
        <xdr:cNvPr id="313" name="円/楕円 312"/>
        <xdr:cNvSpPr/>
      </xdr:nvSpPr>
      <xdr:spPr>
        <a:xfrm>
          <a:off x="9588500" y="633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108094</xdr:rowOff>
    </xdr:from>
    <xdr:ext cx="469744" cy="259045"/>
    <xdr:sp macro="" textlink="">
      <xdr:nvSpPr>
        <xdr:cNvPr id="314" name="テキスト ボックス 313"/>
        <xdr:cNvSpPr txBox="1"/>
      </xdr:nvSpPr>
      <xdr:spPr>
        <a:xfrm>
          <a:off x="9404427" y="6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159512</xdr:rowOff>
    </xdr:from>
    <xdr:to>
      <xdr:col>12</xdr:col>
      <xdr:colOff>561975</xdr:colOff>
      <xdr:row>38</xdr:row>
      <xdr:rowOff>89662</xdr:rowOff>
    </xdr:to>
    <xdr:sp macro="" textlink="">
      <xdr:nvSpPr>
        <xdr:cNvPr id="315" name="円/楕円 314"/>
        <xdr:cNvSpPr/>
      </xdr:nvSpPr>
      <xdr:spPr>
        <a:xfrm>
          <a:off x="8699500" y="650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80789</xdr:rowOff>
    </xdr:from>
    <xdr:ext cx="469744" cy="259045"/>
    <xdr:sp macro="" textlink="">
      <xdr:nvSpPr>
        <xdr:cNvPr id="316" name="テキスト ボックス 315"/>
        <xdr:cNvSpPr txBox="1"/>
      </xdr:nvSpPr>
      <xdr:spPr>
        <a:xfrm>
          <a:off x="8515427" y="659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158242</xdr:rowOff>
    </xdr:from>
    <xdr:to>
      <xdr:col>11</xdr:col>
      <xdr:colOff>358775</xdr:colOff>
      <xdr:row>38</xdr:row>
      <xdr:rowOff>88392</xdr:rowOff>
    </xdr:to>
    <xdr:sp macro="" textlink="">
      <xdr:nvSpPr>
        <xdr:cNvPr id="317" name="円/楕円 316"/>
        <xdr:cNvSpPr/>
      </xdr:nvSpPr>
      <xdr:spPr>
        <a:xfrm>
          <a:off x="7810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79519</xdr:rowOff>
    </xdr:from>
    <xdr:ext cx="469744" cy="259045"/>
    <xdr:sp macro="" textlink="">
      <xdr:nvSpPr>
        <xdr:cNvPr id="318" name="テキスト ボックス 317"/>
        <xdr:cNvSpPr txBox="1"/>
      </xdr:nvSpPr>
      <xdr:spPr>
        <a:xfrm>
          <a:off x="7626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121920</xdr:rowOff>
    </xdr:from>
    <xdr:to>
      <xdr:col>10</xdr:col>
      <xdr:colOff>155575</xdr:colOff>
      <xdr:row>38</xdr:row>
      <xdr:rowOff>52070</xdr:rowOff>
    </xdr:to>
    <xdr:sp macro="" textlink="">
      <xdr:nvSpPr>
        <xdr:cNvPr id="319" name="円/楕円 318"/>
        <xdr:cNvSpPr/>
      </xdr:nvSpPr>
      <xdr:spPr>
        <a:xfrm>
          <a:off x="6921500" y="646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43197</xdr:rowOff>
    </xdr:from>
    <xdr:ext cx="469744" cy="259045"/>
    <xdr:sp macro="" textlink="">
      <xdr:nvSpPr>
        <xdr:cNvPr id="320" name="テキスト ボックス 319"/>
        <xdr:cNvSpPr txBox="1"/>
      </xdr:nvSpPr>
      <xdr:spPr>
        <a:xfrm>
          <a:off x="6737427" y="655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154404</xdr:rowOff>
    </xdr:from>
    <xdr:to>
      <xdr:col>15</xdr:col>
      <xdr:colOff>180975</xdr:colOff>
      <xdr:row>57</xdr:row>
      <xdr:rowOff>32158</xdr:rowOff>
    </xdr:to>
    <xdr:cxnSp macro="">
      <xdr:nvCxnSpPr>
        <xdr:cNvPr id="347" name="直線コネクタ 346"/>
        <xdr:cNvCxnSpPr/>
      </xdr:nvCxnSpPr>
      <xdr:spPr>
        <a:xfrm>
          <a:off x="9639300" y="9755604"/>
          <a:ext cx="838200" cy="4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159143</xdr:rowOff>
    </xdr:from>
    <xdr:ext cx="534377" cy="259045"/>
    <xdr:sp macro="" textlink="">
      <xdr:nvSpPr>
        <xdr:cNvPr id="348" name="農林水産業費平均値テキスト"/>
        <xdr:cNvSpPr txBox="1"/>
      </xdr:nvSpPr>
      <xdr:spPr>
        <a:xfrm>
          <a:off x="10528300" y="958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154404</xdr:rowOff>
    </xdr:from>
    <xdr:to>
      <xdr:col>14</xdr:col>
      <xdr:colOff>28575</xdr:colOff>
      <xdr:row>57</xdr:row>
      <xdr:rowOff>53363</xdr:rowOff>
    </xdr:to>
    <xdr:cxnSp macro="">
      <xdr:nvCxnSpPr>
        <xdr:cNvPr id="350" name="直線コネクタ 349"/>
        <xdr:cNvCxnSpPr/>
      </xdr:nvCxnSpPr>
      <xdr:spPr>
        <a:xfrm flipV="1">
          <a:off x="8750300" y="9755604"/>
          <a:ext cx="8890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53363</xdr:rowOff>
    </xdr:from>
    <xdr:to>
      <xdr:col>12</xdr:col>
      <xdr:colOff>511175</xdr:colOff>
      <xdr:row>57</xdr:row>
      <xdr:rowOff>60001</xdr:rowOff>
    </xdr:to>
    <xdr:cxnSp macro="">
      <xdr:nvCxnSpPr>
        <xdr:cNvPr id="353" name="直線コネクタ 352"/>
        <xdr:cNvCxnSpPr/>
      </xdr:nvCxnSpPr>
      <xdr:spPr>
        <a:xfrm flipV="1">
          <a:off x="7861300" y="9826013"/>
          <a:ext cx="889000" cy="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113703</xdr:rowOff>
    </xdr:from>
    <xdr:ext cx="534377" cy="259045"/>
    <xdr:sp macro="" textlink="">
      <xdr:nvSpPr>
        <xdr:cNvPr id="355" name="テキスト ボックス 354"/>
        <xdr:cNvSpPr txBox="1"/>
      </xdr:nvSpPr>
      <xdr:spPr>
        <a:xfrm>
          <a:off x="8483111" y="9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59864</xdr:rowOff>
    </xdr:from>
    <xdr:to>
      <xdr:col>11</xdr:col>
      <xdr:colOff>307975</xdr:colOff>
      <xdr:row>57</xdr:row>
      <xdr:rowOff>60001</xdr:rowOff>
    </xdr:to>
    <xdr:cxnSp macro="">
      <xdr:nvCxnSpPr>
        <xdr:cNvPr id="356" name="直線コネクタ 355"/>
        <xdr:cNvCxnSpPr/>
      </xdr:nvCxnSpPr>
      <xdr:spPr>
        <a:xfrm>
          <a:off x="6972300" y="983251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152808</xdr:rowOff>
    </xdr:from>
    <xdr:to>
      <xdr:col>15</xdr:col>
      <xdr:colOff>231775</xdr:colOff>
      <xdr:row>57</xdr:row>
      <xdr:rowOff>82958</xdr:rowOff>
    </xdr:to>
    <xdr:sp macro="" textlink="">
      <xdr:nvSpPr>
        <xdr:cNvPr id="366" name="円/楕円 365"/>
        <xdr:cNvSpPr/>
      </xdr:nvSpPr>
      <xdr:spPr>
        <a:xfrm>
          <a:off x="10426700" y="975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131235</xdr:rowOff>
    </xdr:from>
    <xdr:ext cx="534377" cy="259045"/>
    <xdr:sp macro="" textlink="">
      <xdr:nvSpPr>
        <xdr:cNvPr id="367" name="農林水産業費該当値テキスト"/>
        <xdr:cNvSpPr txBox="1"/>
      </xdr:nvSpPr>
      <xdr:spPr>
        <a:xfrm>
          <a:off x="10528300" y="97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103604</xdr:rowOff>
    </xdr:from>
    <xdr:to>
      <xdr:col>14</xdr:col>
      <xdr:colOff>79375</xdr:colOff>
      <xdr:row>57</xdr:row>
      <xdr:rowOff>33754</xdr:rowOff>
    </xdr:to>
    <xdr:sp macro="" textlink="">
      <xdr:nvSpPr>
        <xdr:cNvPr id="368" name="円/楕円 367"/>
        <xdr:cNvSpPr/>
      </xdr:nvSpPr>
      <xdr:spPr>
        <a:xfrm>
          <a:off x="9588500" y="97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50281</xdr:rowOff>
    </xdr:from>
    <xdr:ext cx="534377" cy="259045"/>
    <xdr:sp macro="" textlink="">
      <xdr:nvSpPr>
        <xdr:cNvPr id="369" name="テキスト ボックス 368"/>
        <xdr:cNvSpPr txBox="1"/>
      </xdr:nvSpPr>
      <xdr:spPr>
        <a:xfrm>
          <a:off x="9372111" y="948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2563</xdr:rowOff>
    </xdr:from>
    <xdr:to>
      <xdr:col>12</xdr:col>
      <xdr:colOff>561975</xdr:colOff>
      <xdr:row>57</xdr:row>
      <xdr:rowOff>104163</xdr:rowOff>
    </xdr:to>
    <xdr:sp macro="" textlink="">
      <xdr:nvSpPr>
        <xdr:cNvPr id="370" name="円/楕円 369"/>
        <xdr:cNvSpPr/>
      </xdr:nvSpPr>
      <xdr:spPr>
        <a:xfrm>
          <a:off x="8699500" y="977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95290</xdr:rowOff>
    </xdr:from>
    <xdr:ext cx="534377" cy="259045"/>
    <xdr:sp macro="" textlink="">
      <xdr:nvSpPr>
        <xdr:cNvPr id="371" name="テキスト ボックス 370"/>
        <xdr:cNvSpPr txBox="1"/>
      </xdr:nvSpPr>
      <xdr:spPr>
        <a:xfrm>
          <a:off x="8483111" y="986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9201</xdr:rowOff>
    </xdr:from>
    <xdr:to>
      <xdr:col>11</xdr:col>
      <xdr:colOff>358775</xdr:colOff>
      <xdr:row>57</xdr:row>
      <xdr:rowOff>110801</xdr:rowOff>
    </xdr:to>
    <xdr:sp macro="" textlink="">
      <xdr:nvSpPr>
        <xdr:cNvPr id="372" name="円/楕円 371"/>
        <xdr:cNvSpPr/>
      </xdr:nvSpPr>
      <xdr:spPr>
        <a:xfrm>
          <a:off x="7810500" y="978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127328</xdr:rowOff>
    </xdr:from>
    <xdr:ext cx="534377" cy="259045"/>
    <xdr:sp macro="" textlink="">
      <xdr:nvSpPr>
        <xdr:cNvPr id="373" name="テキスト ボックス 372"/>
        <xdr:cNvSpPr txBox="1"/>
      </xdr:nvSpPr>
      <xdr:spPr>
        <a:xfrm>
          <a:off x="7594111" y="955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9064</xdr:rowOff>
    </xdr:from>
    <xdr:to>
      <xdr:col>10</xdr:col>
      <xdr:colOff>155575</xdr:colOff>
      <xdr:row>57</xdr:row>
      <xdr:rowOff>110664</xdr:rowOff>
    </xdr:to>
    <xdr:sp macro="" textlink="">
      <xdr:nvSpPr>
        <xdr:cNvPr id="374" name="円/楕円 373"/>
        <xdr:cNvSpPr/>
      </xdr:nvSpPr>
      <xdr:spPr>
        <a:xfrm>
          <a:off x="6921500" y="97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127191</xdr:rowOff>
    </xdr:from>
    <xdr:ext cx="534377" cy="259045"/>
    <xdr:sp macro="" textlink="">
      <xdr:nvSpPr>
        <xdr:cNvPr id="375" name="テキスト ボックス 374"/>
        <xdr:cNvSpPr txBox="1"/>
      </xdr:nvSpPr>
      <xdr:spPr>
        <a:xfrm>
          <a:off x="6705111" y="95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157922</xdr:rowOff>
    </xdr:from>
    <xdr:to>
      <xdr:col>15</xdr:col>
      <xdr:colOff>180975</xdr:colOff>
      <xdr:row>79</xdr:row>
      <xdr:rowOff>13055</xdr:rowOff>
    </xdr:to>
    <xdr:cxnSp macro="">
      <xdr:nvCxnSpPr>
        <xdr:cNvPr id="406" name="直線コネクタ 405"/>
        <xdr:cNvCxnSpPr/>
      </xdr:nvCxnSpPr>
      <xdr:spPr>
        <a:xfrm flipV="1">
          <a:off x="9639300" y="13359572"/>
          <a:ext cx="838200" cy="19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13055</xdr:rowOff>
    </xdr:from>
    <xdr:to>
      <xdr:col>14</xdr:col>
      <xdr:colOff>28575</xdr:colOff>
      <xdr:row>79</xdr:row>
      <xdr:rowOff>31311</xdr:rowOff>
    </xdr:to>
    <xdr:cxnSp macro="">
      <xdr:nvCxnSpPr>
        <xdr:cNvPr id="409" name="直線コネクタ 408"/>
        <xdr:cNvCxnSpPr/>
      </xdr:nvCxnSpPr>
      <xdr:spPr>
        <a:xfrm flipV="1">
          <a:off x="8750300" y="13557605"/>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21808</xdr:rowOff>
    </xdr:from>
    <xdr:to>
      <xdr:col>12</xdr:col>
      <xdr:colOff>511175</xdr:colOff>
      <xdr:row>79</xdr:row>
      <xdr:rowOff>31311</xdr:rowOff>
    </xdr:to>
    <xdr:cxnSp macro="">
      <xdr:nvCxnSpPr>
        <xdr:cNvPr id="412" name="直線コネクタ 411"/>
        <xdr:cNvCxnSpPr/>
      </xdr:nvCxnSpPr>
      <xdr:spPr>
        <a:xfrm>
          <a:off x="7861300" y="13566358"/>
          <a:ext cx="889000" cy="9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21808</xdr:rowOff>
    </xdr:from>
    <xdr:to>
      <xdr:col>11</xdr:col>
      <xdr:colOff>307975</xdr:colOff>
      <xdr:row>79</xdr:row>
      <xdr:rowOff>24795</xdr:rowOff>
    </xdr:to>
    <xdr:cxnSp macro="">
      <xdr:nvCxnSpPr>
        <xdr:cNvPr id="415" name="直線コネクタ 414"/>
        <xdr:cNvCxnSpPr/>
      </xdr:nvCxnSpPr>
      <xdr:spPr>
        <a:xfrm flipV="1">
          <a:off x="6972300" y="13566358"/>
          <a:ext cx="889000" cy="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107122</xdr:rowOff>
    </xdr:from>
    <xdr:to>
      <xdr:col>15</xdr:col>
      <xdr:colOff>231775</xdr:colOff>
      <xdr:row>78</xdr:row>
      <xdr:rowOff>37272</xdr:rowOff>
    </xdr:to>
    <xdr:sp macro="" textlink="">
      <xdr:nvSpPr>
        <xdr:cNvPr id="425" name="円/楕円 424"/>
        <xdr:cNvSpPr/>
      </xdr:nvSpPr>
      <xdr:spPr>
        <a:xfrm>
          <a:off x="10426700" y="133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85549</xdr:rowOff>
    </xdr:from>
    <xdr:ext cx="534377" cy="259045"/>
    <xdr:sp macro="" textlink="">
      <xdr:nvSpPr>
        <xdr:cNvPr id="426" name="商工費該当値テキスト"/>
        <xdr:cNvSpPr txBox="1"/>
      </xdr:nvSpPr>
      <xdr:spPr>
        <a:xfrm>
          <a:off x="10528300" y="132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133705</xdr:rowOff>
    </xdr:from>
    <xdr:to>
      <xdr:col>14</xdr:col>
      <xdr:colOff>79375</xdr:colOff>
      <xdr:row>79</xdr:row>
      <xdr:rowOff>63855</xdr:rowOff>
    </xdr:to>
    <xdr:sp macro="" textlink="">
      <xdr:nvSpPr>
        <xdr:cNvPr id="427" name="円/楕円 426"/>
        <xdr:cNvSpPr/>
      </xdr:nvSpPr>
      <xdr:spPr>
        <a:xfrm>
          <a:off x="9588500" y="135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54982</xdr:rowOff>
    </xdr:from>
    <xdr:ext cx="469744" cy="259045"/>
    <xdr:sp macro="" textlink="">
      <xdr:nvSpPr>
        <xdr:cNvPr id="428" name="テキスト ボックス 427"/>
        <xdr:cNvSpPr txBox="1"/>
      </xdr:nvSpPr>
      <xdr:spPr>
        <a:xfrm>
          <a:off x="9404427" y="13599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151961</xdr:rowOff>
    </xdr:from>
    <xdr:to>
      <xdr:col>12</xdr:col>
      <xdr:colOff>561975</xdr:colOff>
      <xdr:row>79</xdr:row>
      <xdr:rowOff>82111</xdr:rowOff>
    </xdr:to>
    <xdr:sp macro="" textlink="">
      <xdr:nvSpPr>
        <xdr:cNvPr id="429" name="円/楕円 428"/>
        <xdr:cNvSpPr/>
      </xdr:nvSpPr>
      <xdr:spPr>
        <a:xfrm>
          <a:off x="8699500" y="135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73238</xdr:rowOff>
    </xdr:from>
    <xdr:ext cx="469744" cy="259045"/>
    <xdr:sp macro="" textlink="">
      <xdr:nvSpPr>
        <xdr:cNvPr id="430" name="テキスト ボックス 429"/>
        <xdr:cNvSpPr txBox="1"/>
      </xdr:nvSpPr>
      <xdr:spPr>
        <a:xfrm>
          <a:off x="8515427" y="1361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142458</xdr:rowOff>
    </xdr:from>
    <xdr:to>
      <xdr:col>11</xdr:col>
      <xdr:colOff>358775</xdr:colOff>
      <xdr:row>79</xdr:row>
      <xdr:rowOff>72608</xdr:rowOff>
    </xdr:to>
    <xdr:sp macro="" textlink="">
      <xdr:nvSpPr>
        <xdr:cNvPr id="431" name="円/楕円 430"/>
        <xdr:cNvSpPr/>
      </xdr:nvSpPr>
      <xdr:spPr>
        <a:xfrm>
          <a:off x="7810500" y="1351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63735</xdr:rowOff>
    </xdr:from>
    <xdr:ext cx="469744" cy="259045"/>
    <xdr:sp macro="" textlink="">
      <xdr:nvSpPr>
        <xdr:cNvPr id="432" name="テキスト ボックス 431"/>
        <xdr:cNvSpPr txBox="1"/>
      </xdr:nvSpPr>
      <xdr:spPr>
        <a:xfrm>
          <a:off x="7626427" y="1360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145445</xdr:rowOff>
    </xdr:from>
    <xdr:to>
      <xdr:col>10</xdr:col>
      <xdr:colOff>155575</xdr:colOff>
      <xdr:row>79</xdr:row>
      <xdr:rowOff>75595</xdr:rowOff>
    </xdr:to>
    <xdr:sp macro="" textlink="">
      <xdr:nvSpPr>
        <xdr:cNvPr id="433" name="円/楕円 432"/>
        <xdr:cNvSpPr/>
      </xdr:nvSpPr>
      <xdr:spPr>
        <a:xfrm>
          <a:off x="6921500" y="1351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66722</xdr:rowOff>
    </xdr:from>
    <xdr:ext cx="469744" cy="259045"/>
    <xdr:sp macro="" textlink="">
      <xdr:nvSpPr>
        <xdr:cNvPr id="434" name="テキスト ボックス 433"/>
        <xdr:cNvSpPr txBox="1"/>
      </xdr:nvSpPr>
      <xdr:spPr>
        <a:xfrm>
          <a:off x="6737427" y="13611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60,306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91191</xdr:rowOff>
    </xdr:from>
    <xdr:to>
      <xdr:col>15</xdr:col>
      <xdr:colOff>180975</xdr:colOff>
      <xdr:row>98</xdr:row>
      <xdr:rowOff>103987</xdr:rowOff>
    </xdr:to>
    <xdr:cxnSp macro="">
      <xdr:nvCxnSpPr>
        <xdr:cNvPr id="461" name="直線コネクタ 460"/>
        <xdr:cNvCxnSpPr/>
      </xdr:nvCxnSpPr>
      <xdr:spPr>
        <a:xfrm flipV="1">
          <a:off x="9639300" y="16893291"/>
          <a:ext cx="838200" cy="12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101051</xdr:rowOff>
    </xdr:from>
    <xdr:to>
      <xdr:col>14</xdr:col>
      <xdr:colOff>28575</xdr:colOff>
      <xdr:row>98</xdr:row>
      <xdr:rowOff>103987</xdr:rowOff>
    </xdr:to>
    <xdr:cxnSp macro="">
      <xdr:nvCxnSpPr>
        <xdr:cNvPr id="464" name="直線コネクタ 463"/>
        <xdr:cNvCxnSpPr/>
      </xdr:nvCxnSpPr>
      <xdr:spPr>
        <a:xfrm>
          <a:off x="8750300" y="16903151"/>
          <a:ext cx="889000" cy="2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141978</xdr:rowOff>
    </xdr:from>
    <xdr:ext cx="534377" cy="259045"/>
    <xdr:sp macro="" textlink="">
      <xdr:nvSpPr>
        <xdr:cNvPr id="466" name="テキスト ボックス 465"/>
        <xdr:cNvSpPr txBox="1"/>
      </xdr:nvSpPr>
      <xdr:spPr>
        <a:xfrm>
          <a:off x="9372111" y="166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101051</xdr:rowOff>
    </xdr:from>
    <xdr:to>
      <xdr:col>12</xdr:col>
      <xdr:colOff>511175</xdr:colOff>
      <xdr:row>98</xdr:row>
      <xdr:rowOff>109429</xdr:rowOff>
    </xdr:to>
    <xdr:cxnSp macro="">
      <xdr:nvCxnSpPr>
        <xdr:cNvPr id="467" name="直線コネクタ 466"/>
        <xdr:cNvCxnSpPr/>
      </xdr:nvCxnSpPr>
      <xdr:spPr>
        <a:xfrm flipV="1">
          <a:off x="7861300" y="16903151"/>
          <a:ext cx="889000" cy="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151652</xdr:rowOff>
    </xdr:from>
    <xdr:ext cx="534377" cy="259045"/>
    <xdr:sp macro="" textlink="">
      <xdr:nvSpPr>
        <xdr:cNvPr id="469" name="テキスト ボックス 468"/>
        <xdr:cNvSpPr txBox="1"/>
      </xdr:nvSpPr>
      <xdr:spPr>
        <a:xfrm>
          <a:off x="8483111" y="1661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105859</xdr:rowOff>
    </xdr:from>
    <xdr:to>
      <xdr:col>11</xdr:col>
      <xdr:colOff>307975</xdr:colOff>
      <xdr:row>98</xdr:row>
      <xdr:rowOff>109429</xdr:rowOff>
    </xdr:to>
    <xdr:cxnSp macro="">
      <xdr:nvCxnSpPr>
        <xdr:cNvPr id="470" name="直線コネクタ 469"/>
        <xdr:cNvCxnSpPr/>
      </xdr:nvCxnSpPr>
      <xdr:spPr>
        <a:xfrm>
          <a:off x="6972300" y="16907959"/>
          <a:ext cx="8890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157952</xdr:rowOff>
    </xdr:from>
    <xdr:ext cx="534377" cy="259045"/>
    <xdr:sp macro="" textlink="">
      <xdr:nvSpPr>
        <xdr:cNvPr id="472" name="テキスト ボックス 471"/>
        <xdr:cNvSpPr txBox="1"/>
      </xdr:nvSpPr>
      <xdr:spPr>
        <a:xfrm>
          <a:off x="7594111" y="1661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160247</xdr:rowOff>
    </xdr:from>
    <xdr:ext cx="534377" cy="259045"/>
    <xdr:sp macro="" textlink="">
      <xdr:nvSpPr>
        <xdr:cNvPr id="474" name="テキスト ボックス 473"/>
        <xdr:cNvSpPr txBox="1"/>
      </xdr:nvSpPr>
      <xdr:spPr>
        <a:xfrm>
          <a:off x="6705111" y="1661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40391</xdr:rowOff>
    </xdr:from>
    <xdr:to>
      <xdr:col>15</xdr:col>
      <xdr:colOff>231775</xdr:colOff>
      <xdr:row>98</xdr:row>
      <xdr:rowOff>141991</xdr:rowOff>
    </xdr:to>
    <xdr:sp macro="" textlink="">
      <xdr:nvSpPr>
        <xdr:cNvPr id="480" name="円/楕円 479"/>
        <xdr:cNvSpPr/>
      </xdr:nvSpPr>
      <xdr:spPr>
        <a:xfrm>
          <a:off x="10426700" y="168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171218</xdr:rowOff>
    </xdr:from>
    <xdr:ext cx="534377" cy="259045"/>
    <xdr:sp macro="" textlink="">
      <xdr:nvSpPr>
        <xdr:cNvPr id="481" name="土木費該当値テキスト"/>
        <xdr:cNvSpPr txBox="1"/>
      </xdr:nvSpPr>
      <xdr:spPr>
        <a:xfrm>
          <a:off x="10528300" y="1663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53,049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53187</xdr:rowOff>
    </xdr:from>
    <xdr:to>
      <xdr:col>14</xdr:col>
      <xdr:colOff>79375</xdr:colOff>
      <xdr:row>98</xdr:row>
      <xdr:rowOff>154787</xdr:rowOff>
    </xdr:to>
    <xdr:sp macro="" textlink="">
      <xdr:nvSpPr>
        <xdr:cNvPr id="482" name="円/楕円 481"/>
        <xdr:cNvSpPr/>
      </xdr:nvSpPr>
      <xdr:spPr>
        <a:xfrm>
          <a:off x="9588500" y="1685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145914</xdr:rowOff>
    </xdr:from>
    <xdr:ext cx="534377" cy="259045"/>
    <xdr:sp macro="" textlink="">
      <xdr:nvSpPr>
        <xdr:cNvPr id="483" name="テキスト ボックス 482"/>
        <xdr:cNvSpPr txBox="1"/>
      </xdr:nvSpPr>
      <xdr:spPr>
        <a:xfrm>
          <a:off x="9372111" y="1694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50251</xdr:rowOff>
    </xdr:from>
    <xdr:to>
      <xdr:col>12</xdr:col>
      <xdr:colOff>561975</xdr:colOff>
      <xdr:row>98</xdr:row>
      <xdr:rowOff>151851</xdr:rowOff>
    </xdr:to>
    <xdr:sp macro="" textlink="">
      <xdr:nvSpPr>
        <xdr:cNvPr id="484" name="円/楕円 483"/>
        <xdr:cNvSpPr/>
      </xdr:nvSpPr>
      <xdr:spPr>
        <a:xfrm>
          <a:off x="8699500" y="1685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142978</xdr:rowOff>
    </xdr:from>
    <xdr:ext cx="534377" cy="259045"/>
    <xdr:sp macro="" textlink="">
      <xdr:nvSpPr>
        <xdr:cNvPr id="485" name="テキスト ボックス 484"/>
        <xdr:cNvSpPr txBox="1"/>
      </xdr:nvSpPr>
      <xdr:spPr>
        <a:xfrm>
          <a:off x="8483111" y="169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58629</xdr:rowOff>
    </xdr:from>
    <xdr:to>
      <xdr:col>11</xdr:col>
      <xdr:colOff>358775</xdr:colOff>
      <xdr:row>98</xdr:row>
      <xdr:rowOff>160229</xdr:rowOff>
    </xdr:to>
    <xdr:sp macro="" textlink="">
      <xdr:nvSpPr>
        <xdr:cNvPr id="486" name="円/楕円 485"/>
        <xdr:cNvSpPr/>
      </xdr:nvSpPr>
      <xdr:spPr>
        <a:xfrm>
          <a:off x="7810500" y="168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151356</xdr:rowOff>
    </xdr:from>
    <xdr:ext cx="534377" cy="259045"/>
    <xdr:sp macro="" textlink="">
      <xdr:nvSpPr>
        <xdr:cNvPr id="487" name="テキスト ボックス 486"/>
        <xdr:cNvSpPr txBox="1"/>
      </xdr:nvSpPr>
      <xdr:spPr>
        <a:xfrm>
          <a:off x="7594111" y="1695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55059</xdr:rowOff>
    </xdr:from>
    <xdr:to>
      <xdr:col>10</xdr:col>
      <xdr:colOff>155575</xdr:colOff>
      <xdr:row>98</xdr:row>
      <xdr:rowOff>156659</xdr:rowOff>
    </xdr:to>
    <xdr:sp macro="" textlink="">
      <xdr:nvSpPr>
        <xdr:cNvPr id="488" name="円/楕円 487"/>
        <xdr:cNvSpPr/>
      </xdr:nvSpPr>
      <xdr:spPr>
        <a:xfrm>
          <a:off x="6921500" y="1685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147786</xdr:rowOff>
    </xdr:from>
    <xdr:ext cx="534377" cy="259045"/>
    <xdr:sp macro="" textlink="">
      <xdr:nvSpPr>
        <xdr:cNvPr id="489" name="テキスト ボックス 488"/>
        <xdr:cNvSpPr txBox="1"/>
      </xdr:nvSpPr>
      <xdr:spPr>
        <a:xfrm>
          <a:off x="6705111" y="1694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26788</xdr:rowOff>
    </xdr:from>
    <xdr:to>
      <xdr:col>23</xdr:col>
      <xdr:colOff>517525</xdr:colOff>
      <xdr:row>38</xdr:row>
      <xdr:rowOff>33826</xdr:rowOff>
    </xdr:to>
    <xdr:cxnSp macro="">
      <xdr:nvCxnSpPr>
        <xdr:cNvPr id="520" name="直線コネクタ 519"/>
        <xdr:cNvCxnSpPr/>
      </xdr:nvCxnSpPr>
      <xdr:spPr>
        <a:xfrm flipV="1">
          <a:off x="15481300" y="6541888"/>
          <a:ext cx="838200" cy="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12793</xdr:rowOff>
    </xdr:from>
    <xdr:ext cx="534377" cy="259045"/>
    <xdr:sp macro="" textlink="">
      <xdr:nvSpPr>
        <xdr:cNvPr id="521" name="消防費平均値テキスト"/>
        <xdr:cNvSpPr txBox="1"/>
      </xdr:nvSpPr>
      <xdr:spPr>
        <a:xfrm>
          <a:off x="16370300" y="618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33826</xdr:rowOff>
    </xdr:from>
    <xdr:to>
      <xdr:col>22</xdr:col>
      <xdr:colOff>365125</xdr:colOff>
      <xdr:row>38</xdr:row>
      <xdr:rowOff>52570</xdr:rowOff>
    </xdr:to>
    <xdr:cxnSp macro="">
      <xdr:nvCxnSpPr>
        <xdr:cNvPr id="523" name="直線コネクタ 522"/>
        <xdr:cNvCxnSpPr/>
      </xdr:nvCxnSpPr>
      <xdr:spPr>
        <a:xfrm flipV="1">
          <a:off x="14592300" y="6548926"/>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5" name="テキスト ボックス 524"/>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41876</xdr:rowOff>
    </xdr:from>
    <xdr:to>
      <xdr:col>21</xdr:col>
      <xdr:colOff>161925</xdr:colOff>
      <xdr:row>38</xdr:row>
      <xdr:rowOff>52570</xdr:rowOff>
    </xdr:to>
    <xdr:cxnSp macro="">
      <xdr:nvCxnSpPr>
        <xdr:cNvPr id="526" name="直線コネクタ 525"/>
        <xdr:cNvCxnSpPr/>
      </xdr:nvCxnSpPr>
      <xdr:spPr>
        <a:xfrm>
          <a:off x="13703300" y="6556976"/>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8" name="テキスト ボックス 527"/>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89212</xdr:rowOff>
    </xdr:from>
    <xdr:to>
      <xdr:col>19</xdr:col>
      <xdr:colOff>644525</xdr:colOff>
      <xdr:row>38</xdr:row>
      <xdr:rowOff>41876</xdr:rowOff>
    </xdr:to>
    <xdr:cxnSp macro="">
      <xdr:nvCxnSpPr>
        <xdr:cNvPr id="529" name="直線コネクタ 528"/>
        <xdr:cNvCxnSpPr/>
      </xdr:nvCxnSpPr>
      <xdr:spPr>
        <a:xfrm>
          <a:off x="12814300" y="6432862"/>
          <a:ext cx="889000" cy="12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31" name="テキスト ボックス 530"/>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147438</xdr:rowOff>
    </xdr:from>
    <xdr:to>
      <xdr:col>23</xdr:col>
      <xdr:colOff>568325</xdr:colOff>
      <xdr:row>38</xdr:row>
      <xdr:rowOff>77588</xdr:rowOff>
    </xdr:to>
    <xdr:sp macro="" textlink="">
      <xdr:nvSpPr>
        <xdr:cNvPr id="539" name="円/楕円 538"/>
        <xdr:cNvSpPr/>
      </xdr:nvSpPr>
      <xdr:spPr>
        <a:xfrm>
          <a:off x="16268700" y="64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125865</xdr:rowOff>
    </xdr:from>
    <xdr:ext cx="534377" cy="259045"/>
    <xdr:sp macro="" textlink="">
      <xdr:nvSpPr>
        <xdr:cNvPr id="540" name="消防費該当値テキスト"/>
        <xdr:cNvSpPr txBox="1"/>
      </xdr:nvSpPr>
      <xdr:spPr>
        <a:xfrm>
          <a:off x="16370300" y="646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154475</xdr:rowOff>
    </xdr:from>
    <xdr:to>
      <xdr:col>22</xdr:col>
      <xdr:colOff>415925</xdr:colOff>
      <xdr:row>38</xdr:row>
      <xdr:rowOff>84626</xdr:rowOff>
    </xdr:to>
    <xdr:sp macro="" textlink="">
      <xdr:nvSpPr>
        <xdr:cNvPr id="541" name="円/楕円 540"/>
        <xdr:cNvSpPr/>
      </xdr:nvSpPr>
      <xdr:spPr>
        <a:xfrm>
          <a:off x="15430500" y="64981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75753</xdr:rowOff>
    </xdr:from>
    <xdr:ext cx="534377" cy="259045"/>
    <xdr:sp macro="" textlink="">
      <xdr:nvSpPr>
        <xdr:cNvPr id="542" name="テキスト ボックス 541"/>
        <xdr:cNvSpPr txBox="1"/>
      </xdr:nvSpPr>
      <xdr:spPr>
        <a:xfrm>
          <a:off x="15214111" y="65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1770</xdr:rowOff>
    </xdr:from>
    <xdr:to>
      <xdr:col>21</xdr:col>
      <xdr:colOff>212725</xdr:colOff>
      <xdr:row>38</xdr:row>
      <xdr:rowOff>103370</xdr:rowOff>
    </xdr:to>
    <xdr:sp macro="" textlink="">
      <xdr:nvSpPr>
        <xdr:cNvPr id="543" name="円/楕円 542"/>
        <xdr:cNvSpPr/>
      </xdr:nvSpPr>
      <xdr:spPr>
        <a:xfrm>
          <a:off x="14541500" y="651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94497</xdr:rowOff>
    </xdr:from>
    <xdr:ext cx="534377" cy="259045"/>
    <xdr:sp macro="" textlink="">
      <xdr:nvSpPr>
        <xdr:cNvPr id="544" name="テキスト ボックス 543"/>
        <xdr:cNvSpPr txBox="1"/>
      </xdr:nvSpPr>
      <xdr:spPr>
        <a:xfrm>
          <a:off x="14325111" y="660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162526</xdr:rowOff>
    </xdr:from>
    <xdr:to>
      <xdr:col>20</xdr:col>
      <xdr:colOff>9525</xdr:colOff>
      <xdr:row>38</xdr:row>
      <xdr:rowOff>92676</xdr:rowOff>
    </xdr:to>
    <xdr:sp macro="" textlink="">
      <xdr:nvSpPr>
        <xdr:cNvPr id="545" name="円/楕円 544"/>
        <xdr:cNvSpPr/>
      </xdr:nvSpPr>
      <xdr:spPr>
        <a:xfrm>
          <a:off x="13652500" y="650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83803</xdr:rowOff>
    </xdr:from>
    <xdr:ext cx="534377" cy="259045"/>
    <xdr:sp macro="" textlink="">
      <xdr:nvSpPr>
        <xdr:cNvPr id="546" name="テキスト ボックス 545"/>
        <xdr:cNvSpPr txBox="1"/>
      </xdr:nvSpPr>
      <xdr:spPr>
        <a:xfrm>
          <a:off x="13436111" y="659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38412</xdr:rowOff>
    </xdr:from>
    <xdr:to>
      <xdr:col>18</xdr:col>
      <xdr:colOff>492125</xdr:colOff>
      <xdr:row>37</xdr:row>
      <xdr:rowOff>140012</xdr:rowOff>
    </xdr:to>
    <xdr:sp macro="" textlink="">
      <xdr:nvSpPr>
        <xdr:cNvPr id="547" name="円/楕円 546"/>
        <xdr:cNvSpPr/>
      </xdr:nvSpPr>
      <xdr:spPr>
        <a:xfrm>
          <a:off x="12763500" y="638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156539</xdr:rowOff>
    </xdr:from>
    <xdr:ext cx="534377" cy="259045"/>
    <xdr:sp macro="" textlink="">
      <xdr:nvSpPr>
        <xdr:cNvPr id="548" name="テキスト ボックス 547"/>
        <xdr:cNvSpPr txBox="1"/>
      </xdr:nvSpPr>
      <xdr:spPr>
        <a:xfrm>
          <a:off x="12547111" y="615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6446</xdr:rowOff>
    </xdr:from>
    <xdr:to>
      <xdr:col>23</xdr:col>
      <xdr:colOff>517525</xdr:colOff>
      <xdr:row>58</xdr:row>
      <xdr:rowOff>8791</xdr:rowOff>
    </xdr:to>
    <xdr:cxnSp macro="">
      <xdr:nvCxnSpPr>
        <xdr:cNvPr id="579" name="直線コネクタ 578"/>
        <xdr:cNvCxnSpPr/>
      </xdr:nvCxnSpPr>
      <xdr:spPr>
        <a:xfrm>
          <a:off x="15481300" y="9950546"/>
          <a:ext cx="838200" cy="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20676</xdr:rowOff>
    </xdr:from>
    <xdr:ext cx="534377" cy="259045"/>
    <xdr:sp macro="" textlink="">
      <xdr:nvSpPr>
        <xdr:cNvPr id="580" name="教育費平均値テキスト"/>
        <xdr:cNvSpPr txBox="1"/>
      </xdr:nvSpPr>
      <xdr:spPr>
        <a:xfrm>
          <a:off x="16370300" y="9621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111602</xdr:rowOff>
    </xdr:from>
    <xdr:to>
      <xdr:col>22</xdr:col>
      <xdr:colOff>365125</xdr:colOff>
      <xdr:row>58</xdr:row>
      <xdr:rowOff>6446</xdr:rowOff>
    </xdr:to>
    <xdr:cxnSp macro="">
      <xdr:nvCxnSpPr>
        <xdr:cNvPr id="582" name="直線コネクタ 581"/>
        <xdr:cNvCxnSpPr/>
      </xdr:nvCxnSpPr>
      <xdr:spPr>
        <a:xfrm>
          <a:off x="14592300" y="9884252"/>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112491</xdr:rowOff>
    </xdr:from>
    <xdr:ext cx="534377" cy="259045"/>
    <xdr:sp macro="" textlink="">
      <xdr:nvSpPr>
        <xdr:cNvPr id="584" name="テキスト ボックス 583"/>
        <xdr:cNvSpPr txBox="1"/>
      </xdr:nvSpPr>
      <xdr:spPr>
        <a:xfrm>
          <a:off x="15214111" y="954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104300</xdr:rowOff>
    </xdr:from>
    <xdr:to>
      <xdr:col>21</xdr:col>
      <xdr:colOff>161925</xdr:colOff>
      <xdr:row>57</xdr:row>
      <xdr:rowOff>111602</xdr:rowOff>
    </xdr:to>
    <xdr:cxnSp macro="">
      <xdr:nvCxnSpPr>
        <xdr:cNvPr id="585" name="直線コネクタ 584"/>
        <xdr:cNvCxnSpPr/>
      </xdr:nvCxnSpPr>
      <xdr:spPr>
        <a:xfrm>
          <a:off x="13703300" y="9876950"/>
          <a:ext cx="889000" cy="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98703</xdr:rowOff>
    </xdr:from>
    <xdr:to>
      <xdr:col>19</xdr:col>
      <xdr:colOff>644525</xdr:colOff>
      <xdr:row>57</xdr:row>
      <xdr:rowOff>104300</xdr:rowOff>
    </xdr:to>
    <xdr:cxnSp macro="">
      <xdr:nvCxnSpPr>
        <xdr:cNvPr id="588" name="直線コネクタ 587"/>
        <xdr:cNvCxnSpPr/>
      </xdr:nvCxnSpPr>
      <xdr:spPr>
        <a:xfrm>
          <a:off x="12814300" y="9871353"/>
          <a:ext cx="889000" cy="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158871</xdr:rowOff>
    </xdr:from>
    <xdr:ext cx="534377" cy="259045"/>
    <xdr:sp macro="" textlink="">
      <xdr:nvSpPr>
        <xdr:cNvPr id="590" name="テキスト ボックス 589"/>
        <xdr:cNvSpPr txBox="1"/>
      </xdr:nvSpPr>
      <xdr:spPr>
        <a:xfrm>
          <a:off x="13436111" y="958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145162</xdr:rowOff>
    </xdr:from>
    <xdr:ext cx="534377" cy="259045"/>
    <xdr:sp macro="" textlink="">
      <xdr:nvSpPr>
        <xdr:cNvPr id="592" name="テキスト ボックス 591"/>
        <xdr:cNvSpPr txBox="1"/>
      </xdr:nvSpPr>
      <xdr:spPr>
        <a:xfrm>
          <a:off x="12547111" y="991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129441</xdr:rowOff>
    </xdr:from>
    <xdr:to>
      <xdr:col>23</xdr:col>
      <xdr:colOff>568325</xdr:colOff>
      <xdr:row>58</xdr:row>
      <xdr:rowOff>59591</xdr:rowOff>
    </xdr:to>
    <xdr:sp macro="" textlink="">
      <xdr:nvSpPr>
        <xdr:cNvPr id="598" name="円/楕円 597"/>
        <xdr:cNvSpPr/>
      </xdr:nvSpPr>
      <xdr:spPr>
        <a:xfrm>
          <a:off x="16268700" y="990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44368</xdr:rowOff>
    </xdr:from>
    <xdr:ext cx="534377" cy="259045"/>
    <xdr:sp macro="" textlink="">
      <xdr:nvSpPr>
        <xdr:cNvPr id="599" name="教育費該当値テキスト"/>
        <xdr:cNvSpPr txBox="1"/>
      </xdr:nvSpPr>
      <xdr:spPr>
        <a:xfrm>
          <a:off x="16370300" y="981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40,043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127096</xdr:rowOff>
    </xdr:from>
    <xdr:to>
      <xdr:col>22</xdr:col>
      <xdr:colOff>415925</xdr:colOff>
      <xdr:row>58</xdr:row>
      <xdr:rowOff>57246</xdr:rowOff>
    </xdr:to>
    <xdr:sp macro="" textlink="">
      <xdr:nvSpPr>
        <xdr:cNvPr id="600" name="円/楕円 599"/>
        <xdr:cNvSpPr/>
      </xdr:nvSpPr>
      <xdr:spPr>
        <a:xfrm>
          <a:off x="15430500" y="98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48373</xdr:rowOff>
    </xdr:from>
    <xdr:ext cx="534377" cy="259045"/>
    <xdr:sp macro="" textlink="">
      <xdr:nvSpPr>
        <xdr:cNvPr id="601" name="テキスト ボックス 600"/>
        <xdr:cNvSpPr txBox="1"/>
      </xdr:nvSpPr>
      <xdr:spPr>
        <a:xfrm>
          <a:off x="15214111" y="99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60802</xdr:rowOff>
    </xdr:from>
    <xdr:to>
      <xdr:col>21</xdr:col>
      <xdr:colOff>212725</xdr:colOff>
      <xdr:row>57</xdr:row>
      <xdr:rowOff>162402</xdr:rowOff>
    </xdr:to>
    <xdr:sp macro="" textlink="">
      <xdr:nvSpPr>
        <xdr:cNvPr id="602" name="円/楕円 601"/>
        <xdr:cNvSpPr/>
      </xdr:nvSpPr>
      <xdr:spPr>
        <a:xfrm>
          <a:off x="14541500" y="983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153529</xdr:rowOff>
    </xdr:from>
    <xdr:ext cx="534377" cy="259045"/>
    <xdr:sp macro="" textlink="">
      <xdr:nvSpPr>
        <xdr:cNvPr id="603" name="テキスト ボックス 602"/>
        <xdr:cNvSpPr txBox="1"/>
      </xdr:nvSpPr>
      <xdr:spPr>
        <a:xfrm>
          <a:off x="14325111" y="992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53500</xdr:rowOff>
    </xdr:from>
    <xdr:to>
      <xdr:col>20</xdr:col>
      <xdr:colOff>9525</xdr:colOff>
      <xdr:row>57</xdr:row>
      <xdr:rowOff>155100</xdr:rowOff>
    </xdr:to>
    <xdr:sp macro="" textlink="">
      <xdr:nvSpPr>
        <xdr:cNvPr id="604" name="円/楕円 603"/>
        <xdr:cNvSpPr/>
      </xdr:nvSpPr>
      <xdr:spPr>
        <a:xfrm>
          <a:off x="13652500" y="98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146227</xdr:rowOff>
    </xdr:from>
    <xdr:ext cx="534377" cy="259045"/>
    <xdr:sp macro="" textlink="">
      <xdr:nvSpPr>
        <xdr:cNvPr id="605" name="テキスト ボックス 604"/>
        <xdr:cNvSpPr txBox="1"/>
      </xdr:nvSpPr>
      <xdr:spPr>
        <a:xfrm>
          <a:off x="13436111" y="991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47903</xdr:rowOff>
    </xdr:from>
    <xdr:to>
      <xdr:col>18</xdr:col>
      <xdr:colOff>492125</xdr:colOff>
      <xdr:row>57</xdr:row>
      <xdr:rowOff>149503</xdr:rowOff>
    </xdr:to>
    <xdr:sp macro="" textlink="">
      <xdr:nvSpPr>
        <xdr:cNvPr id="606" name="円/楕円 605"/>
        <xdr:cNvSpPr/>
      </xdr:nvSpPr>
      <xdr:spPr>
        <a:xfrm>
          <a:off x="12763500" y="98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166030</xdr:rowOff>
    </xdr:from>
    <xdr:ext cx="534377" cy="259045"/>
    <xdr:sp macro="" textlink="">
      <xdr:nvSpPr>
        <xdr:cNvPr id="607" name="テキスト ボックス 606"/>
        <xdr:cNvSpPr txBox="1"/>
      </xdr:nvSpPr>
      <xdr:spPr>
        <a:xfrm>
          <a:off x="12547111" y="95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84572</xdr:rowOff>
    </xdr:from>
    <xdr:to>
      <xdr:col>23</xdr:col>
      <xdr:colOff>517525</xdr:colOff>
      <xdr:row>78</xdr:row>
      <xdr:rowOff>95083</xdr:rowOff>
    </xdr:to>
    <xdr:cxnSp macro="">
      <xdr:nvCxnSpPr>
        <xdr:cNvPr id="634" name="直線コネクタ 633"/>
        <xdr:cNvCxnSpPr/>
      </xdr:nvCxnSpPr>
      <xdr:spPr>
        <a:xfrm>
          <a:off x="15481300" y="13286222"/>
          <a:ext cx="838200" cy="18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8978</xdr:rowOff>
    </xdr:from>
    <xdr:to>
      <xdr:col>22</xdr:col>
      <xdr:colOff>365125</xdr:colOff>
      <xdr:row>77</xdr:row>
      <xdr:rowOff>84572</xdr:rowOff>
    </xdr:to>
    <xdr:cxnSp macro="">
      <xdr:nvCxnSpPr>
        <xdr:cNvPr id="637" name="直線コネクタ 636"/>
        <xdr:cNvCxnSpPr/>
      </xdr:nvCxnSpPr>
      <xdr:spPr>
        <a:xfrm>
          <a:off x="14592300" y="13210628"/>
          <a:ext cx="889000" cy="7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8978</xdr:rowOff>
    </xdr:from>
    <xdr:to>
      <xdr:col>21</xdr:col>
      <xdr:colOff>161925</xdr:colOff>
      <xdr:row>78</xdr:row>
      <xdr:rowOff>21792</xdr:rowOff>
    </xdr:to>
    <xdr:cxnSp macro="">
      <xdr:nvCxnSpPr>
        <xdr:cNvPr id="640" name="直線コネクタ 639"/>
        <xdr:cNvCxnSpPr/>
      </xdr:nvCxnSpPr>
      <xdr:spPr>
        <a:xfrm flipV="1">
          <a:off x="13703300" y="13210628"/>
          <a:ext cx="889000" cy="18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21792</xdr:rowOff>
    </xdr:from>
    <xdr:to>
      <xdr:col>19</xdr:col>
      <xdr:colOff>644525</xdr:colOff>
      <xdr:row>78</xdr:row>
      <xdr:rowOff>138968</xdr:rowOff>
    </xdr:to>
    <xdr:cxnSp macro="">
      <xdr:nvCxnSpPr>
        <xdr:cNvPr id="643" name="直線コネクタ 642"/>
        <xdr:cNvCxnSpPr/>
      </xdr:nvCxnSpPr>
      <xdr:spPr>
        <a:xfrm flipV="1">
          <a:off x="12814300" y="13394892"/>
          <a:ext cx="889000" cy="11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130398</xdr:rowOff>
    </xdr:from>
    <xdr:ext cx="534377" cy="259045"/>
    <xdr:sp macro="" textlink="">
      <xdr:nvSpPr>
        <xdr:cNvPr id="645" name="テキスト ボックス 644"/>
        <xdr:cNvSpPr txBox="1"/>
      </xdr:nvSpPr>
      <xdr:spPr>
        <a:xfrm>
          <a:off x="13436111" y="1350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44283</xdr:rowOff>
    </xdr:from>
    <xdr:to>
      <xdr:col>23</xdr:col>
      <xdr:colOff>568325</xdr:colOff>
      <xdr:row>78</xdr:row>
      <xdr:rowOff>145883</xdr:rowOff>
    </xdr:to>
    <xdr:sp macro="" textlink="">
      <xdr:nvSpPr>
        <xdr:cNvPr id="653" name="円/楕円 652"/>
        <xdr:cNvSpPr/>
      </xdr:nvSpPr>
      <xdr:spPr>
        <a:xfrm>
          <a:off x="16268700" y="1341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3660</xdr:rowOff>
    </xdr:from>
    <xdr:ext cx="469744" cy="259045"/>
    <xdr:sp macro="" textlink="">
      <xdr:nvSpPr>
        <xdr:cNvPr id="654" name="災害復旧費該当値テキスト"/>
        <xdr:cNvSpPr txBox="1"/>
      </xdr:nvSpPr>
      <xdr:spPr>
        <a:xfrm>
          <a:off x="16370300" y="1320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33772</xdr:rowOff>
    </xdr:from>
    <xdr:to>
      <xdr:col>22</xdr:col>
      <xdr:colOff>415925</xdr:colOff>
      <xdr:row>77</xdr:row>
      <xdr:rowOff>135372</xdr:rowOff>
    </xdr:to>
    <xdr:sp macro="" textlink="">
      <xdr:nvSpPr>
        <xdr:cNvPr id="655" name="円/楕円 654"/>
        <xdr:cNvSpPr/>
      </xdr:nvSpPr>
      <xdr:spPr>
        <a:xfrm>
          <a:off x="15430500" y="132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151899</xdr:rowOff>
    </xdr:from>
    <xdr:ext cx="534377" cy="259045"/>
    <xdr:sp macro="" textlink="">
      <xdr:nvSpPr>
        <xdr:cNvPr id="656" name="テキスト ボックス 655"/>
        <xdr:cNvSpPr txBox="1"/>
      </xdr:nvSpPr>
      <xdr:spPr>
        <a:xfrm>
          <a:off x="15214111" y="1301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129628</xdr:rowOff>
    </xdr:from>
    <xdr:to>
      <xdr:col>21</xdr:col>
      <xdr:colOff>212725</xdr:colOff>
      <xdr:row>77</xdr:row>
      <xdr:rowOff>59778</xdr:rowOff>
    </xdr:to>
    <xdr:sp macro="" textlink="">
      <xdr:nvSpPr>
        <xdr:cNvPr id="657" name="円/楕円 656"/>
        <xdr:cNvSpPr/>
      </xdr:nvSpPr>
      <xdr:spPr>
        <a:xfrm>
          <a:off x="14541500" y="1315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76305</xdr:rowOff>
    </xdr:from>
    <xdr:ext cx="534377" cy="259045"/>
    <xdr:sp macro="" textlink="">
      <xdr:nvSpPr>
        <xdr:cNvPr id="658" name="テキスト ボックス 657"/>
        <xdr:cNvSpPr txBox="1"/>
      </xdr:nvSpPr>
      <xdr:spPr>
        <a:xfrm>
          <a:off x="14325111" y="1293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66,092</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142442</xdr:rowOff>
    </xdr:from>
    <xdr:to>
      <xdr:col>20</xdr:col>
      <xdr:colOff>9525</xdr:colOff>
      <xdr:row>78</xdr:row>
      <xdr:rowOff>72592</xdr:rowOff>
    </xdr:to>
    <xdr:sp macro="" textlink="">
      <xdr:nvSpPr>
        <xdr:cNvPr id="659" name="円/楕円 658"/>
        <xdr:cNvSpPr/>
      </xdr:nvSpPr>
      <xdr:spPr>
        <a:xfrm>
          <a:off x="13652500" y="1334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89119</xdr:rowOff>
    </xdr:from>
    <xdr:ext cx="534377" cy="259045"/>
    <xdr:sp macro="" textlink="">
      <xdr:nvSpPr>
        <xdr:cNvPr id="660" name="テキスト ボックス 659"/>
        <xdr:cNvSpPr txBox="1"/>
      </xdr:nvSpPr>
      <xdr:spPr>
        <a:xfrm>
          <a:off x="13436111" y="1311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88168</xdr:rowOff>
    </xdr:from>
    <xdr:to>
      <xdr:col>18</xdr:col>
      <xdr:colOff>492125</xdr:colOff>
      <xdr:row>79</xdr:row>
      <xdr:rowOff>18318</xdr:rowOff>
    </xdr:to>
    <xdr:sp macro="" textlink="">
      <xdr:nvSpPr>
        <xdr:cNvPr id="661" name="円/楕円 660"/>
        <xdr:cNvSpPr/>
      </xdr:nvSpPr>
      <xdr:spPr>
        <a:xfrm>
          <a:off x="12763500" y="1346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9445</xdr:rowOff>
    </xdr:from>
    <xdr:ext cx="378565" cy="259045"/>
    <xdr:sp macro="" textlink="">
      <xdr:nvSpPr>
        <xdr:cNvPr id="662" name="テキスト ボックス 661"/>
        <xdr:cNvSpPr txBox="1"/>
      </xdr:nvSpPr>
      <xdr:spPr>
        <a:xfrm>
          <a:off x="12625017" y="13553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4118</xdr:rowOff>
    </xdr:from>
    <xdr:to>
      <xdr:col>23</xdr:col>
      <xdr:colOff>517525</xdr:colOff>
      <xdr:row>98</xdr:row>
      <xdr:rowOff>5851</xdr:rowOff>
    </xdr:to>
    <xdr:cxnSp macro="">
      <xdr:nvCxnSpPr>
        <xdr:cNvPr id="691" name="直線コネクタ 690"/>
        <xdr:cNvCxnSpPr/>
      </xdr:nvCxnSpPr>
      <xdr:spPr>
        <a:xfrm flipV="1">
          <a:off x="15481300" y="16806218"/>
          <a:ext cx="8382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90220</xdr:rowOff>
    </xdr:from>
    <xdr:ext cx="534377" cy="259045"/>
    <xdr:sp macro="" textlink="">
      <xdr:nvSpPr>
        <xdr:cNvPr id="692" name="公債費平均値テキスト"/>
        <xdr:cNvSpPr txBox="1"/>
      </xdr:nvSpPr>
      <xdr:spPr>
        <a:xfrm>
          <a:off x="16370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5851</xdr:rowOff>
    </xdr:from>
    <xdr:to>
      <xdr:col>22</xdr:col>
      <xdr:colOff>365125</xdr:colOff>
      <xdr:row>98</xdr:row>
      <xdr:rowOff>18073</xdr:rowOff>
    </xdr:to>
    <xdr:cxnSp macro="">
      <xdr:nvCxnSpPr>
        <xdr:cNvPr id="694" name="直線コネクタ 693"/>
        <xdr:cNvCxnSpPr/>
      </xdr:nvCxnSpPr>
      <xdr:spPr>
        <a:xfrm flipV="1">
          <a:off x="14592300" y="16807951"/>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24821</xdr:rowOff>
    </xdr:from>
    <xdr:ext cx="534377" cy="259045"/>
    <xdr:sp macro="" textlink="">
      <xdr:nvSpPr>
        <xdr:cNvPr id="696" name="テキスト ボックス 695"/>
        <xdr:cNvSpPr txBox="1"/>
      </xdr:nvSpPr>
      <xdr:spPr>
        <a:xfrm>
          <a:off x="15214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156541</xdr:rowOff>
    </xdr:from>
    <xdr:to>
      <xdr:col>21</xdr:col>
      <xdr:colOff>161925</xdr:colOff>
      <xdr:row>98</xdr:row>
      <xdr:rowOff>18073</xdr:rowOff>
    </xdr:to>
    <xdr:cxnSp macro="">
      <xdr:nvCxnSpPr>
        <xdr:cNvPr id="697" name="直線コネクタ 696"/>
        <xdr:cNvCxnSpPr/>
      </xdr:nvCxnSpPr>
      <xdr:spPr>
        <a:xfrm>
          <a:off x="13703300" y="16787191"/>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22821</xdr:rowOff>
    </xdr:from>
    <xdr:ext cx="534377" cy="259045"/>
    <xdr:sp macro="" textlink="">
      <xdr:nvSpPr>
        <xdr:cNvPr id="699" name="テキスト ボックス 698"/>
        <xdr:cNvSpPr txBox="1"/>
      </xdr:nvSpPr>
      <xdr:spPr>
        <a:xfrm>
          <a:off x="14325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156541</xdr:rowOff>
    </xdr:from>
    <xdr:to>
      <xdr:col>19</xdr:col>
      <xdr:colOff>644525</xdr:colOff>
      <xdr:row>98</xdr:row>
      <xdr:rowOff>21678</xdr:rowOff>
    </xdr:to>
    <xdr:cxnSp macro="">
      <xdr:nvCxnSpPr>
        <xdr:cNvPr id="700" name="直線コネクタ 699"/>
        <xdr:cNvCxnSpPr/>
      </xdr:nvCxnSpPr>
      <xdr:spPr>
        <a:xfrm flipV="1">
          <a:off x="12814300" y="16787191"/>
          <a:ext cx="889000" cy="3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22074</xdr:rowOff>
    </xdr:from>
    <xdr:ext cx="534377" cy="259045"/>
    <xdr:sp macro="" textlink="">
      <xdr:nvSpPr>
        <xdr:cNvPr id="702" name="テキスト ボックス 701"/>
        <xdr:cNvSpPr txBox="1"/>
      </xdr:nvSpPr>
      <xdr:spPr>
        <a:xfrm>
          <a:off x="13436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17670</xdr:rowOff>
    </xdr:from>
    <xdr:ext cx="534377" cy="259045"/>
    <xdr:sp macro="" textlink="">
      <xdr:nvSpPr>
        <xdr:cNvPr id="704" name="テキスト ボックス 703"/>
        <xdr:cNvSpPr txBox="1"/>
      </xdr:nvSpPr>
      <xdr:spPr>
        <a:xfrm>
          <a:off x="12547111" y="164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124768</xdr:rowOff>
    </xdr:from>
    <xdr:to>
      <xdr:col>23</xdr:col>
      <xdr:colOff>568325</xdr:colOff>
      <xdr:row>98</xdr:row>
      <xdr:rowOff>54918</xdr:rowOff>
    </xdr:to>
    <xdr:sp macro="" textlink="">
      <xdr:nvSpPr>
        <xdr:cNvPr id="710" name="円/楕円 709"/>
        <xdr:cNvSpPr/>
      </xdr:nvSpPr>
      <xdr:spPr>
        <a:xfrm>
          <a:off x="16268700" y="167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103195</xdr:rowOff>
    </xdr:from>
    <xdr:ext cx="534377" cy="259045"/>
    <xdr:sp macro="" textlink="">
      <xdr:nvSpPr>
        <xdr:cNvPr id="711" name="公債費該当値テキスト"/>
        <xdr:cNvSpPr txBox="1"/>
      </xdr:nvSpPr>
      <xdr:spPr>
        <a:xfrm>
          <a:off x="16370300" y="167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126501</xdr:rowOff>
    </xdr:from>
    <xdr:to>
      <xdr:col>22</xdr:col>
      <xdr:colOff>415925</xdr:colOff>
      <xdr:row>98</xdr:row>
      <xdr:rowOff>56651</xdr:rowOff>
    </xdr:to>
    <xdr:sp macro="" textlink="">
      <xdr:nvSpPr>
        <xdr:cNvPr id="712" name="円/楕円 711"/>
        <xdr:cNvSpPr/>
      </xdr:nvSpPr>
      <xdr:spPr>
        <a:xfrm>
          <a:off x="15430500" y="167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47778</xdr:rowOff>
    </xdr:from>
    <xdr:ext cx="534377" cy="259045"/>
    <xdr:sp macro="" textlink="">
      <xdr:nvSpPr>
        <xdr:cNvPr id="713" name="テキスト ボックス 712"/>
        <xdr:cNvSpPr txBox="1"/>
      </xdr:nvSpPr>
      <xdr:spPr>
        <a:xfrm>
          <a:off x="15214111" y="168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138723</xdr:rowOff>
    </xdr:from>
    <xdr:to>
      <xdr:col>21</xdr:col>
      <xdr:colOff>212725</xdr:colOff>
      <xdr:row>98</xdr:row>
      <xdr:rowOff>68873</xdr:rowOff>
    </xdr:to>
    <xdr:sp macro="" textlink="">
      <xdr:nvSpPr>
        <xdr:cNvPr id="714" name="円/楕円 713"/>
        <xdr:cNvSpPr/>
      </xdr:nvSpPr>
      <xdr:spPr>
        <a:xfrm>
          <a:off x="14541500" y="167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60000</xdr:rowOff>
    </xdr:from>
    <xdr:ext cx="534377" cy="259045"/>
    <xdr:sp macro="" textlink="">
      <xdr:nvSpPr>
        <xdr:cNvPr id="715" name="テキスト ボックス 714"/>
        <xdr:cNvSpPr txBox="1"/>
      </xdr:nvSpPr>
      <xdr:spPr>
        <a:xfrm>
          <a:off x="14325111" y="168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105741</xdr:rowOff>
    </xdr:from>
    <xdr:to>
      <xdr:col>20</xdr:col>
      <xdr:colOff>9525</xdr:colOff>
      <xdr:row>98</xdr:row>
      <xdr:rowOff>35891</xdr:rowOff>
    </xdr:to>
    <xdr:sp macro="" textlink="">
      <xdr:nvSpPr>
        <xdr:cNvPr id="716" name="円/楕円 715"/>
        <xdr:cNvSpPr/>
      </xdr:nvSpPr>
      <xdr:spPr>
        <a:xfrm>
          <a:off x="13652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27018</xdr:rowOff>
    </xdr:from>
    <xdr:ext cx="534377" cy="259045"/>
    <xdr:sp macro="" textlink="">
      <xdr:nvSpPr>
        <xdr:cNvPr id="717" name="テキスト ボックス 716"/>
        <xdr:cNvSpPr txBox="1"/>
      </xdr:nvSpPr>
      <xdr:spPr>
        <a:xfrm>
          <a:off x="13436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142328</xdr:rowOff>
    </xdr:from>
    <xdr:to>
      <xdr:col>18</xdr:col>
      <xdr:colOff>492125</xdr:colOff>
      <xdr:row>98</xdr:row>
      <xdr:rowOff>72478</xdr:rowOff>
    </xdr:to>
    <xdr:sp macro="" textlink="">
      <xdr:nvSpPr>
        <xdr:cNvPr id="718" name="円/楕円 717"/>
        <xdr:cNvSpPr/>
      </xdr:nvSpPr>
      <xdr:spPr>
        <a:xfrm>
          <a:off x="12763500" y="1677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63605</xdr:rowOff>
    </xdr:from>
    <xdr:ext cx="534377" cy="259045"/>
    <xdr:sp macro="" textlink="">
      <xdr:nvSpPr>
        <xdr:cNvPr id="719" name="テキスト ボックス 718"/>
        <xdr:cNvSpPr txBox="1"/>
      </xdr:nvSpPr>
      <xdr:spPr>
        <a:xfrm>
          <a:off x="12547111" y="1686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128270</xdr:rowOff>
    </xdr:from>
    <xdr:to>
      <xdr:col>32</xdr:col>
      <xdr:colOff>186689</xdr:colOff>
      <xdr:row>39</xdr:row>
      <xdr:rowOff>44450</xdr:rowOff>
    </xdr:to>
    <xdr:cxnSp macro="">
      <xdr:nvCxnSpPr>
        <xdr:cNvPr id="743" name="直線コネクタ 742"/>
        <xdr:cNvCxnSpPr/>
      </xdr:nvCxnSpPr>
      <xdr:spPr>
        <a:xfrm flipV="1">
          <a:off x="22159595" y="5100320"/>
          <a:ext cx="1269"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74947</xdr:rowOff>
    </xdr:from>
    <xdr:ext cx="469744" cy="259045"/>
    <xdr:sp macro="" textlink="">
      <xdr:nvSpPr>
        <xdr:cNvPr id="746" name="諸支出金最大値テキスト"/>
        <xdr:cNvSpPr txBox="1"/>
      </xdr:nvSpPr>
      <xdr:spPr>
        <a:xfrm>
          <a:off x="22212300" y="487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29</xdr:row>
      <xdr:rowOff>128270</xdr:rowOff>
    </xdr:from>
    <xdr:to>
      <xdr:col>32</xdr:col>
      <xdr:colOff>276225</xdr:colOff>
      <xdr:row>29</xdr:row>
      <xdr:rowOff>128270</xdr:rowOff>
    </xdr:to>
    <xdr:cxnSp macro="">
      <xdr:nvCxnSpPr>
        <xdr:cNvPr id="747" name="直線コネクタ 746"/>
        <xdr:cNvCxnSpPr/>
      </xdr:nvCxnSpPr>
      <xdr:spPr>
        <a:xfrm>
          <a:off x="22072600" y="510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133875</xdr:rowOff>
    </xdr:from>
    <xdr:ext cx="378565" cy="259045"/>
    <xdr:sp macro="" textlink="">
      <xdr:nvSpPr>
        <xdr:cNvPr id="749" name="諸支出金平均値テキスト"/>
        <xdr:cNvSpPr txBox="1"/>
      </xdr:nvSpPr>
      <xdr:spPr>
        <a:xfrm>
          <a:off x="22212300" y="647752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0" name="フローチャート : 判断 749"/>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72898</xdr:rowOff>
    </xdr:from>
    <xdr:to>
      <xdr:col>31</xdr:col>
      <xdr:colOff>85725</xdr:colOff>
      <xdr:row>39</xdr:row>
      <xdr:rowOff>3048</xdr:rowOff>
    </xdr:to>
    <xdr:sp macro="" textlink="">
      <xdr:nvSpPr>
        <xdr:cNvPr id="752" name="フローチャート : 判断 751"/>
        <xdr:cNvSpPr/>
      </xdr:nvSpPr>
      <xdr:spPr>
        <a:xfrm>
          <a:off x="21272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19575</xdr:rowOff>
    </xdr:from>
    <xdr:ext cx="378565" cy="259045"/>
    <xdr:sp macro="" textlink="">
      <xdr:nvSpPr>
        <xdr:cNvPr id="753" name="テキスト ボックス 752"/>
        <xdr:cNvSpPr txBox="1"/>
      </xdr:nvSpPr>
      <xdr:spPr>
        <a:xfrm>
          <a:off x="21134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88138</xdr:rowOff>
    </xdr:from>
    <xdr:to>
      <xdr:col>29</xdr:col>
      <xdr:colOff>568325</xdr:colOff>
      <xdr:row>38</xdr:row>
      <xdr:rowOff>18288</xdr:rowOff>
    </xdr:to>
    <xdr:sp macro="" textlink="">
      <xdr:nvSpPr>
        <xdr:cNvPr id="755" name="フローチャート : 判断 754"/>
        <xdr:cNvSpPr/>
      </xdr:nvSpPr>
      <xdr:spPr>
        <a:xfrm>
          <a:off x="20383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34815</xdr:rowOff>
    </xdr:from>
    <xdr:ext cx="378565" cy="259045"/>
    <xdr:sp macro="" textlink="">
      <xdr:nvSpPr>
        <xdr:cNvPr id="756" name="テキスト ボックス 755"/>
        <xdr:cNvSpPr txBox="1"/>
      </xdr:nvSpPr>
      <xdr:spPr>
        <a:xfrm>
          <a:off x="20245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144907</xdr:rowOff>
    </xdr:from>
    <xdr:to>
      <xdr:col>28</xdr:col>
      <xdr:colOff>365125</xdr:colOff>
      <xdr:row>38</xdr:row>
      <xdr:rowOff>75057</xdr:rowOff>
    </xdr:to>
    <xdr:sp macro="" textlink="">
      <xdr:nvSpPr>
        <xdr:cNvPr id="758" name="フローチャート : 判断 757"/>
        <xdr:cNvSpPr/>
      </xdr:nvSpPr>
      <xdr:spPr>
        <a:xfrm>
          <a:off x="19494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91584</xdr:rowOff>
    </xdr:from>
    <xdr:ext cx="378565" cy="259045"/>
    <xdr:sp macro="" textlink="">
      <xdr:nvSpPr>
        <xdr:cNvPr id="759" name="テキスト ボックス 758"/>
        <xdr:cNvSpPr txBox="1"/>
      </xdr:nvSpPr>
      <xdr:spPr>
        <a:xfrm>
          <a:off x="19356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94615</xdr:rowOff>
    </xdr:from>
    <xdr:to>
      <xdr:col>27</xdr:col>
      <xdr:colOff>161925</xdr:colOff>
      <xdr:row>38</xdr:row>
      <xdr:rowOff>24765</xdr:rowOff>
    </xdr:to>
    <xdr:sp macro="" textlink="">
      <xdr:nvSpPr>
        <xdr:cNvPr id="760" name="フローチャート : 判断 759"/>
        <xdr:cNvSpPr/>
      </xdr:nvSpPr>
      <xdr:spPr>
        <a:xfrm>
          <a:off x="18605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41292</xdr:rowOff>
    </xdr:from>
    <xdr:ext cx="378565" cy="259045"/>
    <xdr:sp macro="" textlink="">
      <xdr:nvSpPr>
        <xdr:cNvPr id="761" name="テキスト ボックス 760"/>
        <xdr:cNvSpPr txBox="1"/>
      </xdr:nvSpPr>
      <xdr:spPr>
        <a:xfrm>
          <a:off x="18467017" y="6213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89425</xdr:rowOff>
    </xdr:from>
    <xdr:ext cx="249299" cy="259045"/>
    <xdr:sp macro="" textlink="">
      <xdr:nvSpPr>
        <xdr:cNvPr id="768" name="諸支出金該当値テキスト"/>
        <xdr:cNvSpPr txBox="1"/>
      </xdr:nvSpPr>
      <xdr:spPr>
        <a:xfrm>
          <a:off x="22212300" y="66045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民生費が類似団体平均値を上回った要因は、新たな民間保育所開設に係る施設整備補助金を交付したためである。</a:t>
          </a:r>
          <a:endParaRPr kumimoji="1" lang="en-US" altLang="ja-JP" sz="1300">
            <a:latin typeface="ＭＳ Ｐゴシック"/>
          </a:endParaRPr>
        </a:p>
        <a:p>
          <a:r>
            <a:rPr kumimoji="1" lang="ja-JP" altLang="en-US" sz="1300">
              <a:latin typeface="ＭＳ Ｐゴシック"/>
            </a:rPr>
            <a:t>衛生費は、平成２６年度火葬場の改築工事を実施したが、それが完了したことにより大幅な減額となった。</a:t>
          </a:r>
          <a:endParaRPr kumimoji="1" lang="en-US" altLang="ja-JP" sz="1300">
            <a:latin typeface="ＭＳ Ｐゴシック"/>
          </a:endParaRPr>
        </a:p>
        <a:p>
          <a:r>
            <a:rPr kumimoji="1" lang="ja-JP" altLang="en-US" sz="1300">
              <a:latin typeface="ＭＳ Ｐゴシック"/>
            </a:rPr>
            <a:t>労働費については、平成２６年度臨時雇用創出に係る費用を支出し、その事業が完了したため減額となった。</a:t>
          </a:r>
          <a:endParaRPr kumimoji="1" lang="en-US" altLang="ja-JP" sz="1300">
            <a:latin typeface="ＭＳ Ｐゴシック"/>
          </a:endParaRPr>
        </a:p>
        <a:p>
          <a:r>
            <a:rPr kumimoji="1" lang="ja-JP" altLang="en-US" sz="1300">
              <a:latin typeface="ＭＳ Ｐゴシック"/>
            </a:rPr>
            <a:t>商工費については、工業団地に進出してきた企業に対し、産業立地交付金を交付したことに加え、道の駅駐車場用地拡大のため近隣の土地購入を行ったため増額となった。</a:t>
          </a:r>
          <a:endParaRPr kumimoji="1" lang="en-US" altLang="ja-JP" sz="1300">
            <a:latin typeface="ＭＳ Ｐゴシック"/>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災害復旧事業については、平成２４年に発生した「九州北部豪雨災害」の災害復旧事業が終期を向かえたことにより減額となった。</a:t>
          </a:r>
          <a:endParaRPr lang="ja-JP" altLang="ja-JP" sz="13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将来的な財政負担緩和のため、基金の積み増しを実施し、財政調整基金残高を</a:t>
          </a:r>
          <a:r>
            <a:rPr kumimoji="1" lang="en-US" altLang="ja-JP" sz="1400">
              <a:latin typeface="ＭＳ ゴシック" pitchFamily="49" charset="-128"/>
              <a:ea typeface="ＭＳ ゴシック" pitchFamily="49" charset="-128"/>
            </a:rPr>
            <a:t>3.25</a:t>
          </a:r>
          <a:r>
            <a:rPr kumimoji="1" lang="ja-JP" altLang="en-US" sz="1400">
              <a:latin typeface="ＭＳ ゴシック" pitchFamily="49" charset="-128"/>
              <a:ea typeface="ＭＳ ゴシック" pitchFamily="49" charset="-128"/>
            </a:rPr>
            <a:t>ポイント増加することができた。実質収支についても、事業抑制等によりポイントを改善することができた。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年度は、一般会計で約</a:t>
          </a:r>
          <a:r>
            <a:rPr kumimoji="1" lang="en-US" altLang="ja-JP" sz="1400">
              <a:latin typeface="ＭＳ ゴシック" pitchFamily="49" charset="-128"/>
              <a:ea typeface="ＭＳ ゴシック" pitchFamily="49" charset="-128"/>
            </a:rPr>
            <a:t>778</a:t>
          </a:r>
          <a:r>
            <a:rPr kumimoji="1" lang="ja-JP" altLang="en-US" sz="1400">
              <a:latin typeface="ＭＳ ゴシック" pitchFamily="49" charset="-128"/>
              <a:ea typeface="ＭＳ ゴシック" pitchFamily="49" charset="-128"/>
            </a:rPr>
            <a:t>百万円の黒字であり、他の特別会計でもすべて黒字を確保できた。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全会計連結で約</a:t>
          </a:r>
          <a:r>
            <a:rPr kumimoji="1" lang="en-US" altLang="ja-JP" sz="1400">
              <a:latin typeface="ＭＳ ゴシック" pitchFamily="49" charset="-128"/>
              <a:ea typeface="ＭＳ ゴシック" pitchFamily="49" charset="-128"/>
            </a:rPr>
            <a:t>849</a:t>
          </a:r>
          <a:r>
            <a:rPr kumimoji="1" lang="ja-JP" altLang="en-US" sz="1400">
              <a:latin typeface="ＭＳ ゴシック" pitchFamily="49" charset="-128"/>
              <a:ea typeface="ＭＳ ゴシック" pitchFamily="49" charset="-128"/>
            </a:rPr>
            <a:t>百万円の黒字となり、標準財政規模に対する比率は</a:t>
          </a:r>
          <a:r>
            <a:rPr kumimoji="1" lang="en-US" altLang="ja-JP" sz="1400">
              <a:latin typeface="ＭＳ ゴシック" pitchFamily="49" charset="-128"/>
              <a:ea typeface="ＭＳ ゴシック" pitchFamily="49" charset="-128"/>
            </a:rPr>
            <a:t>9.18%</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16452348</v>
      </c>
      <c r="BO4" s="409"/>
      <c r="BP4" s="409"/>
      <c r="BQ4" s="409"/>
      <c r="BR4" s="409"/>
      <c r="BS4" s="409"/>
      <c r="BT4" s="409"/>
      <c r="BU4" s="410"/>
      <c r="BV4" s="408">
        <v>17558914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8.8000000000000007</v>
      </c>
      <c r="CU4" s="586"/>
      <c r="CV4" s="586"/>
      <c r="CW4" s="586"/>
      <c r="CX4" s="586"/>
      <c r="CY4" s="586"/>
      <c r="CZ4" s="586"/>
      <c r="DA4" s="587"/>
      <c r="DB4" s="585">
        <v>6.2</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15429844</v>
      </c>
      <c r="BO5" s="414"/>
      <c r="BP5" s="414"/>
      <c r="BQ5" s="414"/>
      <c r="BR5" s="414"/>
      <c r="BS5" s="414"/>
      <c r="BT5" s="414"/>
      <c r="BU5" s="415"/>
      <c r="BV5" s="413">
        <v>16841570</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88.6</v>
      </c>
      <c r="CU5" s="384"/>
      <c r="CV5" s="384"/>
      <c r="CW5" s="384"/>
      <c r="CX5" s="384"/>
      <c r="CY5" s="384"/>
      <c r="CZ5" s="384"/>
      <c r="DA5" s="385"/>
      <c r="DB5" s="383">
        <v>87.7</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1022504</v>
      </c>
      <c r="BO6" s="414"/>
      <c r="BP6" s="414"/>
      <c r="BQ6" s="414"/>
      <c r="BR6" s="414"/>
      <c r="BS6" s="414"/>
      <c r="BT6" s="414"/>
      <c r="BU6" s="415"/>
      <c r="BV6" s="413">
        <v>717344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93.9</v>
      </c>
      <c r="CU6" s="560"/>
      <c r="CV6" s="560"/>
      <c r="CW6" s="560"/>
      <c r="CX6" s="560"/>
      <c r="CY6" s="560"/>
      <c r="CZ6" s="560"/>
      <c r="DA6" s="561"/>
      <c r="DB6" s="559">
        <v>93.1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206402</v>
      </c>
      <c r="BO7" s="414"/>
      <c r="BP7" s="414"/>
      <c r="BQ7" s="414"/>
      <c r="BR7" s="414"/>
      <c r="BS7" s="414"/>
      <c r="BT7" s="414"/>
      <c r="BU7" s="415"/>
      <c r="BV7" s="413">
        <v>146492</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9244337</v>
      </c>
      <c r="CU7" s="414"/>
      <c r="CV7" s="414"/>
      <c r="CW7" s="414"/>
      <c r="CX7" s="414"/>
      <c r="CY7" s="414"/>
      <c r="CZ7" s="414"/>
      <c r="DA7" s="415"/>
      <c r="DB7" s="413">
        <v>9157782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816102</v>
      </c>
      <c r="BO8" s="414"/>
      <c r="BP8" s="414"/>
      <c r="BQ8" s="414"/>
      <c r="BR8" s="414"/>
      <c r="BS8" s="414"/>
      <c r="BT8" s="414"/>
      <c r="BU8" s="415"/>
      <c r="BV8" s="413">
        <v>570852</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0.37</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29509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245250</v>
      </c>
      <c r="BO9" s="414"/>
      <c r="BP9" s="414"/>
      <c r="BQ9" s="414"/>
      <c r="BR9" s="414"/>
      <c r="BS9" s="414"/>
      <c r="BT9" s="414"/>
      <c r="BU9" s="415"/>
      <c r="BV9" s="413">
        <v>54669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14.2</v>
      </c>
      <c r="CU9" s="384"/>
      <c r="CV9" s="384"/>
      <c r="CW9" s="384"/>
      <c r="CX9" s="384"/>
      <c r="CY9" s="384"/>
      <c r="CZ9" s="384"/>
      <c r="DA9" s="385"/>
      <c r="DB9" s="383">
        <v>15.2</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31640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338125</v>
      </c>
      <c r="BO10" s="414"/>
      <c r="BP10" s="414"/>
      <c r="BQ10" s="414"/>
      <c r="BR10" s="414"/>
      <c r="BS10" s="414"/>
      <c r="BT10" s="414"/>
      <c r="BU10" s="415"/>
      <c r="BV10" s="413">
        <v>416530</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106</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30941</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60000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30782</v>
      </c>
      <c r="S13" s="515"/>
      <c r="T13" s="515"/>
      <c r="U13" s="515"/>
      <c r="V13" s="516"/>
      <c r="W13" s="502" t="s">
        <v>120</v>
      </c>
      <c r="X13" s="426"/>
      <c r="Y13" s="426"/>
      <c r="Z13" s="426"/>
      <c r="AA13" s="426"/>
      <c r="AB13" s="427"/>
      <c r="AC13" s="389">
        <v>2400</v>
      </c>
      <c r="AD13" s="390"/>
      <c r="AE13" s="390"/>
      <c r="AF13" s="390"/>
      <c r="AG13" s="391"/>
      <c r="AH13" s="389">
        <v>2886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583375</v>
      </c>
      <c r="BO13" s="414"/>
      <c r="BP13" s="414"/>
      <c r="BQ13" s="414"/>
      <c r="BR13" s="414"/>
      <c r="BS13" s="414"/>
      <c r="BT13" s="414"/>
      <c r="BU13" s="415"/>
      <c r="BV13" s="413">
        <v>411199</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9.5</v>
      </c>
      <c r="CU13" s="384"/>
      <c r="CV13" s="384"/>
      <c r="CW13" s="384"/>
      <c r="CX13" s="384"/>
      <c r="CY13" s="384"/>
      <c r="CZ13" s="384"/>
      <c r="DA13" s="385"/>
      <c r="DB13" s="383">
        <v>10</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31389</v>
      </c>
      <c r="S14" s="515"/>
      <c r="T14" s="515"/>
      <c r="U14" s="515"/>
      <c r="V14" s="516"/>
      <c r="W14" s="517"/>
      <c r="X14" s="429"/>
      <c r="Y14" s="429"/>
      <c r="Z14" s="429"/>
      <c r="AA14" s="429"/>
      <c r="AB14" s="430"/>
      <c r="AC14" s="507">
        <v>15.8</v>
      </c>
      <c r="AD14" s="508"/>
      <c r="AE14" s="508"/>
      <c r="AF14" s="508"/>
      <c r="AG14" s="509"/>
      <c r="AH14" s="507">
        <v>17.600000000000001</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11.5</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31237</v>
      </c>
      <c r="S15" s="515"/>
      <c r="T15" s="515"/>
      <c r="U15" s="515"/>
      <c r="V15" s="516"/>
      <c r="W15" s="502" t="s">
        <v>127</v>
      </c>
      <c r="X15" s="426"/>
      <c r="Y15" s="426"/>
      <c r="Z15" s="426"/>
      <c r="AA15" s="426"/>
      <c r="AB15" s="427"/>
      <c r="AC15" s="389">
        <v>4017</v>
      </c>
      <c r="AD15" s="390"/>
      <c r="AE15" s="390"/>
      <c r="AF15" s="390"/>
      <c r="AG15" s="391"/>
      <c r="AH15" s="389">
        <v>4667</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2733613</v>
      </c>
      <c r="BO15" s="409"/>
      <c r="BP15" s="409"/>
      <c r="BQ15" s="409"/>
      <c r="BR15" s="409"/>
      <c r="BS15" s="409"/>
      <c r="BT15" s="409"/>
      <c r="BU15" s="410"/>
      <c r="BV15" s="408">
        <v>2754838</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26.5</v>
      </c>
      <c r="AD16" s="508"/>
      <c r="AE16" s="508"/>
      <c r="AF16" s="508"/>
      <c r="AG16" s="509"/>
      <c r="AH16" s="507">
        <v>28.5</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7637220</v>
      </c>
      <c r="BO16" s="414"/>
      <c r="BP16" s="414"/>
      <c r="BQ16" s="414"/>
      <c r="BR16" s="414"/>
      <c r="BS16" s="414"/>
      <c r="BT16" s="414"/>
      <c r="BU16" s="415"/>
      <c r="BV16" s="413">
        <v>7309570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8765</v>
      </c>
      <c r="AD17" s="390"/>
      <c r="AE17" s="390"/>
      <c r="AF17" s="390"/>
      <c r="AG17" s="391"/>
      <c r="AH17" s="389">
        <v>8818</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3418946</v>
      </c>
      <c r="BO17" s="414"/>
      <c r="BP17" s="414"/>
      <c r="BQ17" s="414"/>
      <c r="BR17" s="414"/>
      <c r="BS17" s="414"/>
      <c r="BT17" s="414"/>
      <c r="BU17" s="415"/>
      <c r="BV17" s="413">
        <v>3509812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117.46</v>
      </c>
      <c r="M18" s="478"/>
      <c r="N18" s="478"/>
      <c r="O18" s="478"/>
      <c r="P18" s="478"/>
      <c r="Q18" s="478"/>
      <c r="R18" s="479"/>
      <c r="S18" s="479"/>
      <c r="T18" s="479"/>
      <c r="U18" s="479"/>
      <c r="V18" s="480"/>
      <c r="W18" s="494"/>
      <c r="X18" s="495"/>
      <c r="Y18" s="495"/>
      <c r="Z18" s="495"/>
      <c r="AA18" s="495"/>
      <c r="AB18" s="503"/>
      <c r="AC18" s="377">
        <v>57.7</v>
      </c>
      <c r="AD18" s="378"/>
      <c r="AE18" s="378"/>
      <c r="AF18" s="378"/>
      <c r="AG18" s="481"/>
      <c r="AH18" s="377">
        <v>53.8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8378475</v>
      </c>
      <c r="BO18" s="414"/>
      <c r="BP18" s="414"/>
      <c r="BQ18" s="414"/>
      <c r="BR18" s="414"/>
      <c r="BS18" s="414"/>
      <c r="BT18" s="414"/>
      <c r="BU18" s="415"/>
      <c r="BV18" s="413">
        <v>8143331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251</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11561139</v>
      </c>
      <c r="BO19" s="414"/>
      <c r="BP19" s="414"/>
      <c r="BQ19" s="414"/>
      <c r="BR19" s="414"/>
      <c r="BS19" s="414"/>
      <c r="BT19" s="414"/>
      <c r="BU19" s="415"/>
      <c r="BV19" s="413">
        <v>10990851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9940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13700867</v>
      </c>
      <c r="BO23" s="414"/>
      <c r="BP23" s="414"/>
      <c r="BQ23" s="414"/>
      <c r="BR23" s="414"/>
      <c r="BS23" s="414"/>
      <c r="BT23" s="414"/>
      <c r="BU23" s="415"/>
      <c r="BV23" s="413">
        <v>14027026</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8160</v>
      </c>
      <c r="R24" s="390"/>
      <c r="S24" s="390"/>
      <c r="T24" s="390"/>
      <c r="U24" s="390"/>
      <c r="V24" s="391"/>
      <c r="W24" s="455"/>
      <c r="X24" s="446"/>
      <c r="Y24" s="447"/>
      <c r="Z24" s="386" t="s">
        <v>151</v>
      </c>
      <c r="AA24" s="387"/>
      <c r="AB24" s="387"/>
      <c r="AC24" s="387"/>
      <c r="AD24" s="387"/>
      <c r="AE24" s="387"/>
      <c r="AF24" s="387"/>
      <c r="AG24" s="388"/>
      <c r="AH24" s="389">
        <v>217</v>
      </c>
      <c r="AI24" s="390"/>
      <c r="AJ24" s="390"/>
      <c r="AK24" s="390"/>
      <c r="AL24" s="391"/>
      <c r="AM24" s="389">
        <v>637112</v>
      </c>
      <c r="AN24" s="390"/>
      <c r="AO24" s="390"/>
      <c r="AP24" s="390"/>
      <c r="AQ24" s="390"/>
      <c r="AR24" s="391"/>
      <c r="AS24" s="389">
        <v>2936</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12246848</v>
      </c>
      <c r="BO24" s="414"/>
      <c r="BP24" s="414"/>
      <c r="BQ24" s="414"/>
      <c r="BR24" s="414"/>
      <c r="BS24" s="414"/>
      <c r="BT24" s="414"/>
      <c r="BU24" s="415"/>
      <c r="BV24" s="413">
        <v>11907977</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6520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1619704</v>
      </c>
      <c r="BO25" s="409"/>
      <c r="BP25" s="409"/>
      <c r="BQ25" s="409"/>
      <c r="BR25" s="409"/>
      <c r="BS25" s="409"/>
      <c r="BT25" s="409"/>
      <c r="BU25" s="410"/>
      <c r="BV25" s="408">
        <v>1512618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6040</v>
      </c>
      <c r="R26" s="390"/>
      <c r="S26" s="390"/>
      <c r="T26" s="390"/>
      <c r="U26" s="390"/>
      <c r="V26" s="391"/>
      <c r="W26" s="455"/>
      <c r="X26" s="446"/>
      <c r="Y26" s="447"/>
      <c r="Z26" s="386" t="s">
        <v>157</v>
      </c>
      <c r="AA26" s="468"/>
      <c r="AB26" s="468"/>
      <c r="AC26" s="468"/>
      <c r="AD26" s="468"/>
      <c r="AE26" s="468"/>
      <c r="AF26" s="468"/>
      <c r="AG26" s="469"/>
      <c r="AH26" s="389">
        <v>12</v>
      </c>
      <c r="AI26" s="390"/>
      <c r="AJ26" s="390"/>
      <c r="AK26" s="390"/>
      <c r="AL26" s="391"/>
      <c r="AM26" s="389">
        <v>41016</v>
      </c>
      <c r="AN26" s="390"/>
      <c r="AO26" s="390"/>
      <c r="AP26" s="390"/>
      <c r="AQ26" s="390"/>
      <c r="AR26" s="391"/>
      <c r="AS26" s="389">
        <v>3418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4100</v>
      </c>
      <c r="R27" s="390"/>
      <c r="S27" s="390"/>
      <c r="T27" s="390"/>
      <c r="U27" s="390"/>
      <c r="V27" s="391"/>
      <c r="W27" s="455"/>
      <c r="X27" s="446"/>
      <c r="Y27" s="447"/>
      <c r="Z27" s="386" t="s">
        <v>160</v>
      </c>
      <c r="AA27" s="387"/>
      <c r="AB27" s="387"/>
      <c r="AC27" s="387"/>
      <c r="AD27" s="387"/>
      <c r="AE27" s="387"/>
      <c r="AF27" s="387"/>
      <c r="AG27" s="388"/>
      <c r="AH27" s="389">
        <v>1</v>
      </c>
      <c r="AI27" s="390"/>
      <c r="AJ27" s="390"/>
      <c r="AK27" s="390"/>
      <c r="AL27" s="391"/>
      <c r="AM27" s="389" t="s">
        <v>161</v>
      </c>
      <c r="AN27" s="390"/>
      <c r="AO27" s="390"/>
      <c r="AP27" s="390"/>
      <c r="AQ27" s="390"/>
      <c r="AR27" s="391"/>
      <c r="AS27" s="389" t="s">
        <v>161</v>
      </c>
      <c r="AT27" s="390"/>
      <c r="AU27" s="390"/>
      <c r="AV27" s="390"/>
      <c r="AW27" s="390"/>
      <c r="AX27" s="392"/>
      <c r="AY27" s="419" t="s">
        <v>162</v>
      </c>
      <c r="AZ27" s="420"/>
      <c r="BA27" s="420"/>
      <c r="BB27" s="420"/>
      <c r="BC27" s="420"/>
      <c r="BD27" s="420"/>
      <c r="BE27" s="420"/>
      <c r="BF27" s="420"/>
      <c r="BG27" s="420"/>
      <c r="BH27" s="420"/>
      <c r="BI27" s="420"/>
      <c r="BJ27" s="420"/>
      <c r="BK27" s="420"/>
      <c r="BL27" s="420"/>
      <c r="BM27" s="421"/>
      <c r="BN27" s="416">
        <v>446100</v>
      </c>
      <c r="BO27" s="417"/>
      <c r="BP27" s="417"/>
      <c r="BQ27" s="417"/>
      <c r="BR27" s="417"/>
      <c r="BS27" s="417"/>
      <c r="BT27" s="417"/>
      <c r="BU27" s="418"/>
      <c r="BV27" s="416">
        <v>443698</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163</v>
      </c>
      <c r="F28" s="387"/>
      <c r="G28" s="387"/>
      <c r="H28" s="387"/>
      <c r="I28" s="387"/>
      <c r="J28" s="387"/>
      <c r="K28" s="388"/>
      <c r="L28" s="389">
        <v>1</v>
      </c>
      <c r="M28" s="390"/>
      <c r="N28" s="390"/>
      <c r="O28" s="390"/>
      <c r="P28" s="391"/>
      <c r="Q28" s="389">
        <v>3600</v>
      </c>
      <c r="R28" s="390"/>
      <c r="S28" s="390"/>
      <c r="T28" s="390"/>
      <c r="U28" s="390"/>
      <c r="V28" s="391"/>
      <c r="W28" s="455"/>
      <c r="X28" s="446"/>
      <c r="Y28" s="447"/>
      <c r="Z28" s="386" t="s">
        <v>164</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165</v>
      </c>
      <c r="AZ28" s="397"/>
      <c r="BA28" s="397"/>
      <c r="BB28" s="398"/>
      <c r="BC28" s="405" t="s">
        <v>166</v>
      </c>
      <c r="BD28" s="406"/>
      <c r="BE28" s="406"/>
      <c r="BF28" s="406"/>
      <c r="BG28" s="406"/>
      <c r="BH28" s="406"/>
      <c r="BI28" s="406"/>
      <c r="BJ28" s="406"/>
      <c r="BK28" s="406"/>
      <c r="BL28" s="406"/>
      <c r="BM28" s="407"/>
      <c r="BN28" s="408">
        <v>4342805</v>
      </c>
      <c r="BO28" s="409"/>
      <c r="BP28" s="409"/>
      <c r="BQ28" s="409"/>
      <c r="BR28" s="409"/>
      <c r="BS28" s="409"/>
      <c r="BT28" s="409"/>
      <c r="BU28" s="410"/>
      <c r="BV28" s="408">
        <v>4004680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167</v>
      </c>
      <c r="F29" s="387"/>
      <c r="G29" s="387"/>
      <c r="H29" s="387"/>
      <c r="I29" s="387"/>
      <c r="J29" s="387"/>
      <c r="K29" s="388"/>
      <c r="L29" s="389">
        <v>13</v>
      </c>
      <c r="M29" s="390"/>
      <c r="N29" s="390"/>
      <c r="O29" s="390"/>
      <c r="P29" s="391"/>
      <c r="Q29" s="389">
        <v>3300</v>
      </c>
      <c r="R29" s="390"/>
      <c r="S29" s="390"/>
      <c r="T29" s="390"/>
      <c r="U29" s="390"/>
      <c r="V29" s="391"/>
      <c r="W29" s="456"/>
      <c r="X29" s="457"/>
      <c r="Y29" s="458"/>
      <c r="Z29" s="386" t="s">
        <v>168</v>
      </c>
      <c r="AA29" s="387"/>
      <c r="AB29" s="387"/>
      <c r="AC29" s="387"/>
      <c r="AD29" s="387"/>
      <c r="AE29" s="387"/>
      <c r="AF29" s="387"/>
      <c r="AG29" s="388"/>
      <c r="AH29" s="389">
        <v>218</v>
      </c>
      <c r="AI29" s="390"/>
      <c r="AJ29" s="390"/>
      <c r="AK29" s="390"/>
      <c r="AL29" s="391"/>
      <c r="AM29" s="389">
        <v>641070</v>
      </c>
      <c r="AN29" s="390"/>
      <c r="AO29" s="390"/>
      <c r="AP29" s="390"/>
      <c r="AQ29" s="390"/>
      <c r="AR29" s="391"/>
      <c r="AS29" s="389">
        <v>2941</v>
      </c>
      <c r="AT29" s="390"/>
      <c r="AU29" s="390"/>
      <c r="AV29" s="390"/>
      <c r="AW29" s="390"/>
      <c r="AX29" s="392"/>
      <c r="AY29" s="399"/>
      <c r="AZ29" s="400"/>
      <c r="BA29" s="400"/>
      <c r="BB29" s="401"/>
      <c r="BC29" s="393" t="s">
        <v>169</v>
      </c>
      <c r="BD29" s="394"/>
      <c r="BE29" s="394"/>
      <c r="BF29" s="394"/>
      <c r="BG29" s="394"/>
      <c r="BH29" s="394"/>
      <c r="BI29" s="394"/>
      <c r="BJ29" s="394"/>
      <c r="BK29" s="394"/>
      <c r="BL29" s="394"/>
      <c r="BM29" s="395"/>
      <c r="BN29" s="413">
        <v>1366570</v>
      </c>
      <c r="BO29" s="414"/>
      <c r="BP29" s="414"/>
      <c r="BQ29" s="414"/>
      <c r="BR29" s="414"/>
      <c r="BS29" s="414"/>
      <c r="BT29" s="414"/>
      <c r="BU29" s="415"/>
      <c r="BV29" s="413">
        <v>1574057</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170</v>
      </c>
      <c r="X30" s="466"/>
      <c r="Y30" s="466"/>
      <c r="Z30" s="466"/>
      <c r="AA30" s="466"/>
      <c r="AB30" s="466"/>
      <c r="AC30" s="466"/>
      <c r="AD30" s="466"/>
      <c r="AE30" s="466"/>
      <c r="AF30" s="466"/>
      <c r="AG30" s="467"/>
      <c r="AH30" s="377">
        <v>98.2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171</v>
      </c>
      <c r="BD30" s="381"/>
      <c r="BE30" s="381"/>
      <c r="BF30" s="381"/>
      <c r="BG30" s="381"/>
      <c r="BH30" s="381"/>
      <c r="BI30" s="381"/>
      <c r="BJ30" s="381"/>
      <c r="BK30" s="381"/>
      <c r="BL30" s="381"/>
      <c r="BM30" s="382"/>
      <c r="BN30" s="416">
        <v>5384906</v>
      </c>
      <c r="BO30" s="417"/>
      <c r="BP30" s="417"/>
      <c r="BQ30" s="417"/>
      <c r="BR30" s="417"/>
      <c r="BS30" s="417"/>
      <c r="BT30" s="417"/>
      <c r="BU30" s="418"/>
      <c r="BV30" s="416">
        <v>5261981</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178</v>
      </c>
      <c r="D33" s="376"/>
      <c r="E33" s="375" t="s">
        <v>179</v>
      </c>
      <c r="F33" s="375"/>
      <c r="G33" s="375"/>
      <c r="H33" s="375"/>
      <c r="I33" s="375"/>
      <c r="J33" s="375"/>
      <c r="K33" s="375"/>
      <c r="L33" s="375"/>
      <c r="M33" s="375"/>
      <c r="N33" s="375"/>
      <c r="O33" s="375"/>
      <c r="P33" s="375"/>
      <c r="Q33" s="375"/>
      <c r="R33" s="375"/>
      <c r="S33" s="375"/>
      <c r="T33" s="167"/>
      <c r="U33" s="376" t="s">
        <v>178</v>
      </c>
      <c r="V33" s="376"/>
      <c r="W33" s="375" t="s">
        <v>179</v>
      </c>
      <c r="X33" s="375"/>
      <c r="Y33" s="375"/>
      <c r="Z33" s="375"/>
      <c r="AA33" s="375"/>
      <c r="AB33" s="375"/>
      <c r="AC33" s="375"/>
      <c r="AD33" s="375"/>
      <c r="AE33" s="375"/>
      <c r="AF33" s="375"/>
      <c r="AG33" s="375"/>
      <c r="AH33" s="375"/>
      <c r="AI33" s="375"/>
      <c r="AJ33" s="375"/>
      <c r="AK33" s="375"/>
      <c r="AL33" s="167"/>
      <c r="AM33" s="376" t="s">
        <v>178</v>
      </c>
      <c r="AN33" s="376"/>
      <c r="AO33" s="375" t="s">
        <v>179</v>
      </c>
      <c r="AP33" s="375"/>
      <c r="AQ33" s="375"/>
      <c r="AR33" s="375"/>
      <c r="AS33" s="375"/>
      <c r="AT33" s="375"/>
      <c r="AU33" s="375"/>
      <c r="AV33" s="375"/>
      <c r="AW33" s="375"/>
      <c r="AX33" s="375"/>
      <c r="AY33" s="375"/>
      <c r="AZ33" s="375"/>
      <c r="BA33" s="375"/>
      <c r="BB33" s="375"/>
      <c r="BC33" s="375"/>
      <c r="BD33" s="168"/>
      <c r="BE33" s="375" t="s">
        <v>180</v>
      </c>
      <c r="BF33" s="375"/>
      <c r="BG33" s="375" t="s">
        <v>181</v>
      </c>
      <c r="BH33" s="375"/>
      <c r="BI33" s="375"/>
      <c r="BJ33" s="375"/>
      <c r="BK33" s="375"/>
      <c r="BL33" s="375"/>
      <c r="BM33" s="375"/>
      <c r="BN33" s="375"/>
      <c r="BO33" s="375"/>
      <c r="BP33" s="375"/>
      <c r="BQ33" s="375"/>
      <c r="BR33" s="375"/>
      <c r="BS33" s="375"/>
      <c r="BT33" s="375"/>
      <c r="BU33" s="375"/>
      <c r="BV33" s="168"/>
      <c r="BW33" s="376" t="s">
        <v>180</v>
      </c>
      <c r="BX33" s="376"/>
      <c r="BY33" s="375" t="s">
        <v>182</v>
      </c>
      <c r="BZ33" s="375"/>
      <c r="CA33" s="375"/>
      <c r="CB33" s="375"/>
      <c r="CC33" s="375"/>
      <c r="CD33" s="375"/>
      <c r="CE33" s="375"/>
      <c r="CF33" s="375"/>
      <c r="CG33" s="375"/>
      <c r="CH33" s="375"/>
      <c r="CI33" s="375"/>
      <c r="CJ33" s="375"/>
      <c r="CK33" s="375"/>
      <c r="CL33" s="375"/>
      <c r="CM33" s="375"/>
      <c r="CN33" s="167"/>
      <c r="CO33" s="376" t="s">
        <v>178</v>
      </c>
      <c r="CP33" s="376"/>
      <c r="CQ33" s="375" t="s">
        <v>183</v>
      </c>
      <c r="CR33" s="375"/>
      <c r="CS33" s="375"/>
      <c r="CT33" s="375"/>
      <c r="CU33" s="375"/>
      <c r="CV33" s="375"/>
      <c r="CW33" s="375"/>
      <c r="CX33" s="375"/>
      <c r="CY33" s="375"/>
      <c r="CZ33" s="375"/>
      <c r="DA33" s="375"/>
      <c r="DB33" s="375"/>
      <c r="DC33" s="375"/>
      <c r="DD33" s="375"/>
      <c r="DE33" s="375"/>
      <c r="DF33" s="167"/>
      <c r="DG33" s="375" t="s">
        <v>184</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4</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IF('各会計、関係団体の財政状況及び健全化判断比率'!B30="","",'各会計、関係団体の財政状況及び健全化判断比率'!B30)</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10</v>
      </c>
      <c r="BX34" s="373"/>
      <c r="BY34" s="372" t="str">
        <f>IF('各会計、関係団体の財政状況及び健全化判断比率'!B68="","",'各会計、関係団体の財政状況及び健全化判断比率'!B68)</f>
        <v>浮羽老人ホーム組合(一般会計)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20</v>
      </c>
      <c r="CP34" s="373"/>
      <c r="CQ34" s="372" t="str">
        <f>IF('各会計、関係団体の財政状況及び健全化判断比率'!BS7="","",'各会計、関係団体の財政状況及び健全化判断比率'!BS7)</f>
        <v>うきはの里</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住宅新築資金等貸付事業特別会計</v>
      </c>
      <c r="F35" s="372"/>
      <c r="G35" s="372"/>
      <c r="H35" s="372"/>
      <c r="I35" s="372"/>
      <c r="J35" s="372"/>
      <c r="K35" s="372"/>
      <c r="L35" s="372"/>
      <c r="M35" s="372"/>
      <c r="N35" s="372"/>
      <c r="O35" s="372"/>
      <c r="P35" s="372"/>
      <c r="Q35" s="372"/>
      <c r="R35" s="372"/>
      <c r="S35" s="372"/>
      <c r="T35" s="165"/>
      <c r="U35" s="373">
        <f>IF(W35="","",U34+1)</f>
        <v>5</v>
      </c>
      <c r="V35" s="373"/>
      <c r="W35" s="372" t="str">
        <f>IF('各会計、関係団体の財政状況及び健全化判断比率'!B29="","",'各会計、関係団体の財政状況及び健全化判断比率'!B29)</f>
        <v>後期高齢者医療事業特別会計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IF('各会計、関係団体の財政状況及び健全化判断比率'!B31="","",'各会計、関係団体の財政状況及び健全化判断比率'!B31)</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11</v>
      </c>
      <c r="BX35" s="373"/>
      <c r="BY35" s="372" t="str">
        <f>IF('各会計、関係団体の財政状況及び健全化判断比率'!B69="","",'各会計、関係団体の財政状況及び健全化判断比率'!B69)</f>
        <v>うきは久留米環境施設組合(一般会計)</v>
      </c>
      <c r="BZ35" s="372"/>
      <c r="CA35" s="372"/>
      <c r="CB35" s="372"/>
      <c r="CC35" s="372"/>
      <c r="CD35" s="372"/>
      <c r="CE35" s="372"/>
      <c r="CF35" s="372"/>
      <c r="CG35" s="372"/>
      <c r="CH35" s="372"/>
      <c r="CI35" s="372"/>
      <c r="CJ35" s="372"/>
      <c r="CK35" s="372"/>
      <c r="CL35" s="372"/>
      <c r="CM35" s="372"/>
      <c r="CN35" s="165"/>
      <c r="CO35" s="373">
        <f t="shared" ref="CO35:CO43" si="3">IF(CQ35="","",CO34+1)</f>
        <v>21</v>
      </c>
      <c r="CP35" s="373"/>
      <c r="CQ35" s="372" t="str">
        <f>IF('各会計、関係団体の財政状況及び健全化判断比率'!BS8="","",'各会計、関係団体の財政状況及び健全化判断比率'!BS8)</f>
        <v>うきは市土地開発公社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自動車学校特別会計</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8</v>
      </c>
      <c r="BF36" s="373"/>
      <c r="BG36" s="372" t="str">
        <f>IF('各会計、関係団体の財政状況及び健全化判断比率'!B32="","",'各会計、関係団体の財政状況及び健全化判断比率'!B32)</f>
        <v>浄化槽整備事業特別会計</v>
      </c>
      <c r="BH36" s="372"/>
      <c r="BI36" s="372"/>
      <c r="BJ36" s="372"/>
      <c r="BK36" s="372"/>
      <c r="BL36" s="372"/>
      <c r="BM36" s="372"/>
      <c r="BN36" s="372"/>
      <c r="BO36" s="372"/>
      <c r="BP36" s="372"/>
      <c r="BQ36" s="372"/>
      <c r="BR36" s="372"/>
      <c r="BS36" s="372"/>
      <c r="BT36" s="372"/>
      <c r="BU36" s="372"/>
      <c r="BV36" s="165"/>
      <c r="BW36" s="373">
        <f t="shared" si="2"/>
        <v>12</v>
      </c>
      <c r="BX36" s="373"/>
      <c r="BY36" s="372" t="str">
        <f>IF('各会計、関係団体の財政状況及び健全化判断比率'!B70="","",'各会計、関係団体の財政状況及び健全化判断比率'!B70)</f>
        <v>福岡県市町村消防団員等公務災害補償組合(一般会計)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9</v>
      </c>
      <c r="BF37" s="373"/>
      <c r="BG37" s="372" t="str">
        <f>IF('各会計、関係団体の財政状況及び健全化判断比率'!B33="","",'各会計、関係団体の財政状況及び健全化判断比率'!B33)</f>
        <v>簡易水道事業特別会計</v>
      </c>
      <c r="BH37" s="372"/>
      <c r="BI37" s="372"/>
      <c r="BJ37" s="372"/>
      <c r="BK37" s="372"/>
      <c r="BL37" s="372"/>
      <c r="BM37" s="372"/>
      <c r="BN37" s="372"/>
      <c r="BO37" s="372"/>
      <c r="BP37" s="372"/>
      <c r="BQ37" s="372"/>
      <c r="BR37" s="372"/>
      <c r="BS37" s="372"/>
      <c r="BT37" s="372"/>
      <c r="BU37" s="372"/>
      <c r="BV37" s="165"/>
      <c r="BW37" s="373">
        <f t="shared" si="2"/>
        <v>13</v>
      </c>
      <c r="BX37" s="373"/>
      <c r="BY37" s="372" t="str">
        <f>IF('各会計、関係団体の財政状況及び健全化判断比率'!B71="","",'各会計、関係団体の財政状況及び健全化判断比率'!B71)</f>
        <v>福岡県市町村職員退職手当組合(一般会計)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14</v>
      </c>
      <c r="BX38" s="373"/>
      <c r="BY38" s="372" t="str">
        <f>IF('各会計、関係団体の財政状況及び健全化判断比率'!B72="","",'各会計、関係団体の財政状況及び健全化判断比率'!B72)</f>
        <v>福岡県市町村職員退職手当組合(基金特別会計)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15</v>
      </c>
      <c r="BX39" s="373"/>
      <c r="BY39" s="372" t="str">
        <f>IF('各会計、関係団体の財政状況及び健全化判断比率'!B73="","",'各会計、関係団体の財政状況及び健全化判断比率'!B73)</f>
        <v>久留米広域市町村圏事務組合(一般会計)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16</v>
      </c>
      <c r="BX40" s="373"/>
      <c r="BY40" s="372" t="str">
        <f>IF('各会計、関係団体の財政状況及び健全化判断比率'!B74="","",'各会計、関係団体の財政状況及び健全化判断比率'!B74)</f>
        <v>久留米広域市町村圏事務組合(ふるさと振興事業特別会計)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17</v>
      </c>
      <c r="BX41" s="373"/>
      <c r="BY41" s="372" t="str">
        <f>IF('各会計、関係団体の財政状況及び健全化判断比率'!B75="","",'各会計、関係団体の財政状況及び健全化判断比率'!B75)</f>
        <v>久留米広域市町村圏事務組合(小児緊急医療支援事業特別会計)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18</v>
      </c>
      <c r="BX42" s="373"/>
      <c r="BY42" s="372" t="str">
        <f>IF('各会計、関係団体の財政状況及び健全化判断比率'!B76="","",'各会計、関係団体の財政状況及び健全化判断比率'!B76)</f>
        <v>久留米広域市町村圏事務組合(広域消防特別会計)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19</v>
      </c>
      <c r="BX43" s="373"/>
      <c r="BY43" s="372" t="str">
        <f>IF('各会計、関係団体の財政状況及び健全化判断比率'!B77="","",'各会計、関係団体の財政状況及び健全化判断比率'!B77)</f>
        <v>福岡県自治振興組合(一般会計)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c r="E52" s="139" t="s">
        <v>192</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81" t="s">
        <v>532</v>
      </c>
      <c r="D34" s="1181"/>
      <c r="E34" s="1182"/>
      <c r="F34" s="32">
        <v>8.82</v>
      </c>
      <c r="G34" s="33">
        <v>6.8</v>
      </c>
      <c r="H34" s="33">
        <v>5.37</v>
      </c>
      <c r="I34" s="33">
        <v>5.96</v>
      </c>
      <c r="J34" s="34">
        <v>8.41</v>
      </c>
      <c r="K34" s="22"/>
      <c r="L34" s="22"/>
      <c r="M34" s="22"/>
      <c r="N34" s="22"/>
      <c r="O34" s="22"/>
      <c r="P34" s="22"/>
    </row>
    <row r="35" spans="1:16" ht="39" customHeight="1">
      <c r="A35" s="22"/>
      <c r="B35" s="35"/>
      <c r="C35" s="1175" t="s">
        <v>533</v>
      </c>
      <c r="D35" s="1176"/>
      <c r="E35" s="1177"/>
      <c r="F35" s="36">
        <v>0.19</v>
      </c>
      <c r="G35" s="37">
        <v>0.2</v>
      </c>
      <c r="H35" s="37">
        <v>0.21</v>
      </c>
      <c r="I35" s="37">
        <v>0.22</v>
      </c>
      <c r="J35" s="38">
        <v>0.23</v>
      </c>
      <c r="K35" s="22"/>
      <c r="L35" s="22"/>
      <c r="M35" s="22"/>
      <c r="N35" s="22"/>
      <c r="O35" s="22"/>
      <c r="P35" s="22"/>
    </row>
    <row r="36" spans="1:16" ht="39" customHeight="1">
      <c r="A36" s="22"/>
      <c r="B36" s="35"/>
      <c r="C36" s="1175" t="s">
        <v>534</v>
      </c>
      <c r="D36" s="1176"/>
      <c r="E36" s="1177"/>
      <c r="F36" s="36">
        <v>0.02</v>
      </c>
      <c r="G36" s="37">
        <v>0.02</v>
      </c>
      <c r="H36" s="37">
        <v>0.05</v>
      </c>
      <c r="I36" s="37">
        <v>0.03</v>
      </c>
      <c r="J36" s="38">
        <v>0.18</v>
      </c>
      <c r="K36" s="22"/>
      <c r="L36" s="22"/>
      <c r="M36" s="22"/>
      <c r="N36" s="22"/>
      <c r="O36" s="22"/>
      <c r="P36" s="22"/>
    </row>
    <row r="37" spans="1:16" ht="39" customHeight="1">
      <c r="A37" s="22"/>
      <c r="B37" s="35"/>
      <c r="C37" s="1175" t="s">
        <v>535</v>
      </c>
      <c r="D37" s="1176"/>
      <c r="E37" s="1177"/>
      <c r="F37" s="36">
        <v>0.04</v>
      </c>
      <c r="G37" s="37">
        <v>0.46</v>
      </c>
      <c r="H37" s="37">
        <v>0.08</v>
      </c>
      <c r="I37" s="37">
        <v>0.11</v>
      </c>
      <c r="J37" s="38">
        <v>0.15</v>
      </c>
      <c r="K37" s="22"/>
      <c r="L37" s="22"/>
      <c r="M37" s="22"/>
      <c r="N37" s="22"/>
      <c r="O37" s="22"/>
      <c r="P37" s="22"/>
    </row>
    <row r="38" spans="1:16" ht="39" customHeight="1">
      <c r="A38" s="22"/>
      <c r="B38" s="35"/>
      <c r="C38" s="1175" t="s">
        <v>536</v>
      </c>
      <c r="D38" s="1176"/>
      <c r="E38" s="1177"/>
      <c r="F38" s="36">
        <v>0.14000000000000001</v>
      </c>
      <c r="G38" s="37">
        <v>0.19</v>
      </c>
      <c r="H38" s="37">
        <v>0</v>
      </c>
      <c r="I38" s="37">
        <v>0.13</v>
      </c>
      <c r="J38" s="38">
        <v>0.11</v>
      </c>
      <c r="K38" s="22"/>
      <c r="L38" s="22"/>
      <c r="M38" s="22"/>
      <c r="N38" s="22"/>
      <c r="O38" s="22"/>
      <c r="P38" s="22"/>
    </row>
    <row r="39" spans="1:16" ht="39" customHeight="1">
      <c r="A39" s="22"/>
      <c r="B39" s="35"/>
      <c r="C39" s="1175" t="s">
        <v>537</v>
      </c>
      <c r="D39" s="1176"/>
      <c r="E39" s="1177"/>
      <c r="F39" s="36">
        <v>0.02</v>
      </c>
      <c r="G39" s="37">
        <v>0.03</v>
      </c>
      <c r="H39" s="37">
        <v>0.03</v>
      </c>
      <c r="I39" s="37">
        <v>0.03</v>
      </c>
      <c r="J39" s="38">
        <v>0.03</v>
      </c>
      <c r="K39" s="22"/>
      <c r="L39" s="22"/>
      <c r="M39" s="22"/>
      <c r="N39" s="22"/>
      <c r="O39" s="22"/>
      <c r="P39" s="22"/>
    </row>
    <row r="40" spans="1:16" ht="39" customHeight="1">
      <c r="A40" s="22"/>
      <c r="B40" s="35"/>
      <c r="C40" s="1175" t="s">
        <v>538</v>
      </c>
      <c r="D40" s="1176"/>
      <c r="E40" s="1177"/>
      <c r="F40" s="36">
        <v>0.02</v>
      </c>
      <c r="G40" s="37">
        <v>0.03</v>
      </c>
      <c r="H40" s="37">
        <v>0.02</v>
      </c>
      <c r="I40" s="37">
        <v>0.01</v>
      </c>
      <c r="J40" s="38">
        <v>0.01</v>
      </c>
      <c r="K40" s="22"/>
      <c r="L40" s="22"/>
      <c r="M40" s="22"/>
      <c r="N40" s="22"/>
      <c r="O40" s="22"/>
      <c r="P40" s="22"/>
    </row>
    <row r="41" spans="1:16" ht="39" customHeight="1">
      <c r="A41" s="22"/>
      <c r="B41" s="35"/>
      <c r="C41" s="1175" t="s">
        <v>539</v>
      </c>
      <c r="D41" s="1176"/>
      <c r="E41" s="1177"/>
      <c r="F41" s="36">
        <v>0.02</v>
      </c>
      <c r="G41" s="37">
        <v>0</v>
      </c>
      <c r="H41" s="37">
        <v>0</v>
      </c>
      <c r="I41" s="37">
        <v>0</v>
      </c>
      <c r="J41" s="38">
        <v>0.01</v>
      </c>
      <c r="K41" s="22"/>
      <c r="L41" s="22"/>
      <c r="M41" s="22"/>
      <c r="N41" s="22"/>
      <c r="O41" s="22"/>
      <c r="P41" s="22"/>
    </row>
    <row r="42" spans="1:16" ht="39" customHeight="1">
      <c r="A42" s="22"/>
      <c r="B42" s="39"/>
      <c r="C42" s="1175" t="s">
        <v>540</v>
      </c>
      <c r="D42" s="1176"/>
      <c r="E42" s="1177"/>
      <c r="F42" s="36" t="s">
        <v>487</v>
      </c>
      <c r="G42" s="37" t="s">
        <v>487</v>
      </c>
      <c r="H42" s="37" t="s">
        <v>487</v>
      </c>
      <c r="I42" s="37" t="s">
        <v>487</v>
      </c>
      <c r="J42" s="38" t="s">
        <v>487</v>
      </c>
      <c r="K42" s="22"/>
      <c r="L42" s="22"/>
      <c r="M42" s="22"/>
      <c r="N42" s="22"/>
      <c r="O42" s="22"/>
      <c r="P42" s="22"/>
    </row>
    <row r="43" spans="1:16" ht="39" customHeight="1" thickBot="1">
      <c r="A43" s="22"/>
      <c r="B43" s="40"/>
      <c r="C43" s="1178" t="s">
        <v>541</v>
      </c>
      <c r="D43" s="1179"/>
      <c r="E43" s="1180"/>
      <c r="F43" s="41">
        <v>0.01</v>
      </c>
      <c r="G43" s="42">
        <v>0.02</v>
      </c>
      <c r="H43" s="42">
        <v>0.03</v>
      </c>
      <c r="I43" s="42">
        <v>0.02</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91" t="s">
        <v>10</v>
      </c>
      <c r="C45" s="1192"/>
      <c r="D45" s="58"/>
      <c r="E45" s="1197" t="s">
        <v>11</v>
      </c>
      <c r="F45" s="1197"/>
      <c r="G45" s="1197"/>
      <c r="H45" s="1197"/>
      <c r="I45" s="1197"/>
      <c r="J45" s="1198"/>
      <c r="K45" s="59">
        <v>1635</v>
      </c>
      <c r="L45" s="60">
        <v>1626</v>
      </c>
      <c r="M45" s="60">
        <v>1651</v>
      </c>
      <c r="N45" s="60">
        <v>1730</v>
      </c>
      <c r="O45" s="61">
        <v>1720</v>
      </c>
      <c r="P45" s="48"/>
      <c r="Q45" s="48"/>
      <c r="R45" s="48"/>
      <c r="S45" s="48"/>
      <c r="T45" s="48"/>
      <c r="U45" s="48"/>
    </row>
    <row r="46" spans="1:21" ht="30.75" customHeight="1">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c r="A48" s="48"/>
      <c r="B48" s="1193"/>
      <c r="C48" s="1194"/>
      <c r="D48" s="62"/>
      <c r="E48" s="1185" t="s">
        <v>14</v>
      </c>
      <c r="F48" s="1185"/>
      <c r="G48" s="1185"/>
      <c r="H48" s="1185"/>
      <c r="I48" s="1185"/>
      <c r="J48" s="1186"/>
      <c r="K48" s="63">
        <v>439</v>
      </c>
      <c r="L48" s="64">
        <v>454</v>
      </c>
      <c r="M48" s="64">
        <v>469</v>
      </c>
      <c r="N48" s="64">
        <v>519</v>
      </c>
      <c r="O48" s="65">
        <v>534</v>
      </c>
      <c r="P48" s="48"/>
      <c r="Q48" s="48"/>
      <c r="R48" s="48"/>
      <c r="S48" s="48"/>
      <c r="T48" s="48"/>
      <c r="U48" s="48"/>
    </row>
    <row r="49" spans="1:21" ht="30.75" customHeight="1">
      <c r="A49" s="48"/>
      <c r="B49" s="1193"/>
      <c r="C49" s="1194"/>
      <c r="D49" s="62"/>
      <c r="E49" s="1185" t="s">
        <v>15</v>
      </c>
      <c r="F49" s="1185"/>
      <c r="G49" s="1185"/>
      <c r="H49" s="1185"/>
      <c r="I49" s="1185"/>
      <c r="J49" s="1186"/>
      <c r="K49" s="63">
        <v>172</v>
      </c>
      <c r="L49" s="64">
        <v>173</v>
      </c>
      <c r="M49" s="64">
        <v>174</v>
      </c>
      <c r="N49" s="64">
        <v>163</v>
      </c>
      <c r="O49" s="65">
        <v>167</v>
      </c>
      <c r="P49" s="48"/>
      <c r="Q49" s="48"/>
      <c r="R49" s="48"/>
      <c r="S49" s="48"/>
      <c r="T49" s="48"/>
      <c r="U49" s="48"/>
    </row>
    <row r="50" spans="1:21" ht="30.75" customHeight="1">
      <c r="A50" s="48"/>
      <c r="B50" s="1193"/>
      <c r="C50" s="1194"/>
      <c r="D50" s="62"/>
      <c r="E50" s="1185" t="s">
        <v>16</v>
      </c>
      <c r="F50" s="1185"/>
      <c r="G50" s="1185"/>
      <c r="H50" s="1185"/>
      <c r="I50" s="1185"/>
      <c r="J50" s="1186"/>
      <c r="K50" s="63">
        <v>218</v>
      </c>
      <c r="L50" s="64">
        <v>222</v>
      </c>
      <c r="M50" s="64">
        <v>204</v>
      </c>
      <c r="N50" s="64">
        <v>83</v>
      </c>
      <c r="O50" s="65">
        <v>87</v>
      </c>
      <c r="P50" s="48"/>
      <c r="Q50" s="48"/>
      <c r="R50" s="48"/>
      <c r="S50" s="48"/>
      <c r="T50" s="48"/>
      <c r="U50" s="48"/>
    </row>
    <row r="51" spans="1:21" ht="30.75" customHeight="1">
      <c r="A51" s="48"/>
      <c r="B51" s="1195"/>
      <c r="C51" s="1196"/>
      <c r="D51" s="66"/>
      <c r="E51" s="1185" t="s">
        <v>17</v>
      </c>
      <c r="F51" s="1185"/>
      <c r="G51" s="1185"/>
      <c r="H51" s="1185"/>
      <c r="I51" s="1185"/>
      <c r="J51" s="1186"/>
      <c r="K51" s="63" t="s">
        <v>487</v>
      </c>
      <c r="L51" s="64">
        <v>0</v>
      </c>
      <c r="M51" s="64" t="s">
        <v>487</v>
      </c>
      <c r="N51" s="64" t="s">
        <v>487</v>
      </c>
      <c r="O51" s="65" t="s">
        <v>487</v>
      </c>
      <c r="P51" s="48"/>
      <c r="Q51" s="48"/>
      <c r="R51" s="48"/>
      <c r="S51" s="48"/>
      <c r="T51" s="48"/>
      <c r="U51" s="48"/>
    </row>
    <row r="52" spans="1:21" ht="30.75" customHeight="1">
      <c r="A52" s="48"/>
      <c r="B52" s="1183" t="s">
        <v>18</v>
      </c>
      <c r="C52" s="1184"/>
      <c r="D52" s="66"/>
      <c r="E52" s="1185" t="s">
        <v>19</v>
      </c>
      <c r="F52" s="1185"/>
      <c r="G52" s="1185"/>
      <c r="H52" s="1185"/>
      <c r="I52" s="1185"/>
      <c r="J52" s="1186"/>
      <c r="K52" s="63">
        <v>1592</v>
      </c>
      <c r="L52" s="64">
        <v>1687</v>
      </c>
      <c r="M52" s="64">
        <v>1725</v>
      </c>
      <c r="N52" s="64">
        <v>1813</v>
      </c>
      <c r="O52" s="65">
        <v>1822</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872</v>
      </c>
      <c r="L53" s="69">
        <v>788</v>
      </c>
      <c r="M53" s="69">
        <v>773</v>
      </c>
      <c r="N53" s="69">
        <v>682</v>
      </c>
      <c r="O53" s="70">
        <v>686</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527</v>
      </c>
      <c r="J40" s="79" t="s">
        <v>528</v>
      </c>
      <c r="K40" s="79" t="s">
        <v>529</v>
      </c>
      <c r="L40" s="79" t="s">
        <v>530</v>
      </c>
      <c r="M40" s="80" t="s">
        <v>531</v>
      </c>
    </row>
    <row r="41" spans="2:13" ht="27.75" customHeight="1">
      <c r="B41" s="1211" t="s">
        <v>23</v>
      </c>
      <c r="C41" s="1212"/>
      <c r="D41" s="81"/>
      <c r="E41" s="1213" t="s">
        <v>24</v>
      </c>
      <c r="F41" s="1213"/>
      <c r="G41" s="1213"/>
      <c r="H41" s="1214"/>
      <c r="I41" s="82">
        <v>14684</v>
      </c>
      <c r="J41" s="83">
        <v>14158</v>
      </c>
      <c r="K41" s="83">
        <v>13973</v>
      </c>
      <c r="L41" s="83">
        <v>14027</v>
      </c>
      <c r="M41" s="84">
        <v>13701</v>
      </c>
    </row>
    <row r="42" spans="2:13" ht="27.75" customHeight="1">
      <c r="B42" s="1201"/>
      <c r="C42" s="1202"/>
      <c r="D42" s="85"/>
      <c r="E42" s="1205" t="s">
        <v>25</v>
      </c>
      <c r="F42" s="1205"/>
      <c r="G42" s="1205"/>
      <c r="H42" s="1206"/>
      <c r="I42" s="86">
        <v>875</v>
      </c>
      <c r="J42" s="87">
        <v>611</v>
      </c>
      <c r="K42" s="87">
        <v>369</v>
      </c>
      <c r="L42" s="87">
        <v>276</v>
      </c>
      <c r="M42" s="88">
        <v>182</v>
      </c>
    </row>
    <row r="43" spans="2:13" ht="27.75" customHeight="1">
      <c r="B43" s="1201"/>
      <c r="C43" s="1202"/>
      <c r="D43" s="85"/>
      <c r="E43" s="1205" t="s">
        <v>26</v>
      </c>
      <c r="F43" s="1205"/>
      <c r="G43" s="1205"/>
      <c r="H43" s="1206"/>
      <c r="I43" s="86">
        <v>9622</v>
      </c>
      <c r="J43" s="87">
        <v>9399</v>
      </c>
      <c r="K43" s="87">
        <v>9209</v>
      </c>
      <c r="L43" s="87">
        <v>9081</v>
      </c>
      <c r="M43" s="88">
        <v>8956</v>
      </c>
    </row>
    <row r="44" spans="2:13" ht="27.75" customHeight="1">
      <c r="B44" s="1201"/>
      <c r="C44" s="1202"/>
      <c r="D44" s="85"/>
      <c r="E44" s="1205" t="s">
        <v>27</v>
      </c>
      <c r="F44" s="1205"/>
      <c r="G44" s="1205"/>
      <c r="H44" s="1206"/>
      <c r="I44" s="86">
        <v>1133</v>
      </c>
      <c r="J44" s="87">
        <v>978</v>
      </c>
      <c r="K44" s="87">
        <v>861</v>
      </c>
      <c r="L44" s="87">
        <v>754</v>
      </c>
      <c r="M44" s="88">
        <v>638</v>
      </c>
    </row>
    <row r="45" spans="2:13" ht="27.75" customHeight="1">
      <c r="B45" s="1201"/>
      <c r="C45" s="1202"/>
      <c r="D45" s="85"/>
      <c r="E45" s="1205" t="s">
        <v>28</v>
      </c>
      <c r="F45" s="1205"/>
      <c r="G45" s="1205"/>
      <c r="H45" s="1206"/>
      <c r="I45" s="86">
        <v>3327</v>
      </c>
      <c r="J45" s="87">
        <v>3294</v>
      </c>
      <c r="K45" s="87">
        <v>3220</v>
      </c>
      <c r="L45" s="87">
        <v>3080</v>
      </c>
      <c r="M45" s="88">
        <v>2979</v>
      </c>
    </row>
    <row r="46" spans="2:13" ht="27.75" customHeight="1">
      <c r="B46" s="1201"/>
      <c r="C46" s="1202"/>
      <c r="D46" s="85"/>
      <c r="E46" s="1205" t="s">
        <v>29</v>
      </c>
      <c r="F46" s="1205"/>
      <c r="G46" s="1205"/>
      <c r="H46" s="1206"/>
      <c r="I46" s="86" t="s">
        <v>487</v>
      </c>
      <c r="J46" s="87" t="s">
        <v>487</v>
      </c>
      <c r="K46" s="87" t="s">
        <v>487</v>
      </c>
      <c r="L46" s="87" t="s">
        <v>487</v>
      </c>
      <c r="M46" s="88" t="s">
        <v>487</v>
      </c>
    </row>
    <row r="47" spans="2:13" ht="27.75" customHeight="1">
      <c r="B47" s="1201"/>
      <c r="C47" s="1202"/>
      <c r="D47" s="85"/>
      <c r="E47" s="1205" t="s">
        <v>30</v>
      </c>
      <c r="F47" s="1205"/>
      <c r="G47" s="1205"/>
      <c r="H47" s="1206"/>
      <c r="I47" s="86" t="s">
        <v>487</v>
      </c>
      <c r="J47" s="87" t="s">
        <v>487</v>
      </c>
      <c r="K47" s="87" t="s">
        <v>487</v>
      </c>
      <c r="L47" s="87" t="s">
        <v>487</v>
      </c>
      <c r="M47" s="88" t="s">
        <v>487</v>
      </c>
    </row>
    <row r="48" spans="2:13" ht="27.75" customHeight="1">
      <c r="B48" s="1203"/>
      <c r="C48" s="1204"/>
      <c r="D48" s="85"/>
      <c r="E48" s="1205" t="s">
        <v>31</v>
      </c>
      <c r="F48" s="1205"/>
      <c r="G48" s="1205"/>
      <c r="H48" s="1206"/>
      <c r="I48" s="86" t="s">
        <v>487</v>
      </c>
      <c r="J48" s="87" t="s">
        <v>487</v>
      </c>
      <c r="K48" s="87" t="s">
        <v>487</v>
      </c>
      <c r="L48" s="87" t="s">
        <v>487</v>
      </c>
      <c r="M48" s="88" t="s">
        <v>487</v>
      </c>
    </row>
    <row r="49" spans="2:13" ht="27.75" customHeight="1">
      <c r="B49" s="1199" t="s">
        <v>32</v>
      </c>
      <c r="C49" s="1200"/>
      <c r="D49" s="89"/>
      <c r="E49" s="1205" t="s">
        <v>33</v>
      </c>
      <c r="F49" s="1205"/>
      <c r="G49" s="1205"/>
      <c r="H49" s="1206"/>
      <c r="I49" s="86">
        <v>8053</v>
      </c>
      <c r="J49" s="87">
        <v>8166</v>
      </c>
      <c r="K49" s="87">
        <v>8891</v>
      </c>
      <c r="L49" s="87">
        <v>9340</v>
      </c>
      <c r="M49" s="88">
        <v>9652</v>
      </c>
    </row>
    <row r="50" spans="2:13" ht="27.75" customHeight="1">
      <c r="B50" s="1201"/>
      <c r="C50" s="1202"/>
      <c r="D50" s="85"/>
      <c r="E50" s="1205" t="s">
        <v>34</v>
      </c>
      <c r="F50" s="1205"/>
      <c r="G50" s="1205"/>
      <c r="H50" s="1206"/>
      <c r="I50" s="86">
        <v>737</v>
      </c>
      <c r="J50" s="87">
        <v>800</v>
      </c>
      <c r="K50" s="87">
        <v>747</v>
      </c>
      <c r="L50" s="87">
        <v>824</v>
      </c>
      <c r="M50" s="88">
        <v>1150</v>
      </c>
    </row>
    <row r="51" spans="2:13" ht="27.75" customHeight="1">
      <c r="B51" s="1203"/>
      <c r="C51" s="1204"/>
      <c r="D51" s="85"/>
      <c r="E51" s="1205" t="s">
        <v>35</v>
      </c>
      <c r="F51" s="1205"/>
      <c r="G51" s="1205"/>
      <c r="H51" s="1206"/>
      <c r="I51" s="86">
        <v>17247</v>
      </c>
      <c r="J51" s="87">
        <v>16690</v>
      </c>
      <c r="K51" s="87">
        <v>16412</v>
      </c>
      <c r="L51" s="87">
        <v>16197</v>
      </c>
      <c r="M51" s="88">
        <v>15749</v>
      </c>
    </row>
    <row r="52" spans="2:13" ht="27.75" customHeight="1" thickBot="1">
      <c r="B52" s="1207" t="s">
        <v>36</v>
      </c>
      <c r="C52" s="1208"/>
      <c r="D52" s="90"/>
      <c r="E52" s="1209" t="s">
        <v>37</v>
      </c>
      <c r="F52" s="1209"/>
      <c r="G52" s="1209"/>
      <c r="H52" s="1210"/>
      <c r="I52" s="91">
        <v>3604</v>
      </c>
      <c r="J52" s="92">
        <v>2784</v>
      </c>
      <c r="K52" s="92">
        <v>1583</v>
      </c>
      <c r="L52" s="92">
        <v>856</v>
      </c>
      <c r="M52" s="93">
        <v>-96</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565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565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566</v>
      </c>
      <c r="C41" s="246"/>
      <c r="D41" s="246"/>
      <c r="E41" s="246"/>
      <c r="F41" s="246"/>
      <c r="G41" s="246"/>
      <c r="H41" s="246"/>
      <c r="I41" s="246"/>
      <c r="J41" s="246"/>
      <c r="K41" s="246"/>
      <c r="L41" s="246"/>
      <c r="M41" s="246"/>
      <c r="N41" s="246"/>
      <c r="O41" s="246"/>
      <c r="P41" s="247"/>
    </row>
    <row r="42" spans="2:17">
      <c r="B42" s="248"/>
      <c r="C42" s="244"/>
      <c r="D42" s="244"/>
      <c r="E42" s="244"/>
      <c r="F42" s="244"/>
      <c r="G42" s="351" t="s">
        <v>567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568</v>
      </c>
    </row>
    <row r="50" spans="1:17">
      <c r="B50" s="248"/>
      <c r="C50" s="244"/>
      <c r="D50" s="244"/>
      <c r="E50" s="244"/>
      <c r="F50" s="244"/>
      <c r="G50" s="1224"/>
      <c r="H50" s="1225"/>
      <c r="I50" s="1225"/>
      <c r="J50" s="1226"/>
      <c r="K50" s="354" t="s">
        <v>527</v>
      </c>
      <c r="L50" s="354" t="s">
        <v>528</v>
      </c>
      <c r="M50" s="354" t="s">
        <v>529</v>
      </c>
      <c r="N50" s="354" t="s">
        <v>530</v>
      </c>
      <c r="O50" s="354" t="s">
        <v>531</v>
      </c>
    </row>
    <row r="51" spans="1:17">
      <c r="B51" s="248"/>
      <c r="C51" s="244"/>
      <c r="D51" s="244"/>
      <c r="E51" s="244"/>
      <c r="F51" s="244"/>
      <c r="G51" s="1227" t="s">
        <v>569</v>
      </c>
      <c r="H51" s="1228"/>
      <c r="I51" s="1233" t="s">
        <v>570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571</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572</v>
      </c>
      <c r="H55" s="1239"/>
      <c r="I55" s="1237" t="s">
        <v>570</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571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573</v>
      </c>
      <c r="C63" s="244"/>
      <c r="D63" s="244"/>
      <c r="E63" s="244"/>
      <c r="F63" s="244"/>
      <c r="G63" s="244"/>
      <c r="H63" s="244"/>
      <c r="I63" s="244"/>
      <c r="J63" s="244"/>
      <c r="K63" s="244"/>
      <c r="L63" s="244"/>
      <c r="M63" s="244"/>
      <c r="N63" s="244"/>
      <c r="O63" s="244"/>
    </row>
    <row r="64" spans="1:17">
      <c r="B64" s="248"/>
      <c r="C64" s="244"/>
      <c r="D64" s="244"/>
      <c r="E64" s="244"/>
      <c r="F64" s="244"/>
      <c r="G64" s="351" t="s">
        <v>567</v>
      </c>
      <c r="I64" s="352"/>
      <c r="J64" s="352"/>
      <c r="K64" s="352"/>
      <c r="L64" s="244"/>
      <c r="M64" s="244"/>
      <c r="N64" s="244"/>
      <c r="O64" s="244"/>
    </row>
    <row r="65" spans="2:30">
      <c r="B65" s="248"/>
      <c r="C65" s="244"/>
      <c r="D65" s="244"/>
      <c r="E65" s="244"/>
      <c r="F65" s="244"/>
      <c r="G65" s="1215" t="s">
        <v>576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574</v>
      </c>
      <c r="I71" s="368"/>
      <c r="J71" s="364"/>
      <c r="K71" s="364"/>
      <c r="L71" s="365"/>
      <c r="M71" s="364"/>
      <c r="N71" s="365"/>
      <c r="O71" s="366"/>
    </row>
    <row r="72" spans="2:30">
      <c r="B72" s="248"/>
      <c r="C72" s="244"/>
      <c r="D72" s="244"/>
      <c r="E72" s="244"/>
      <c r="F72" s="244"/>
      <c r="G72" s="1224"/>
      <c r="H72" s="1225"/>
      <c r="I72" s="1225"/>
      <c r="J72" s="1226"/>
      <c r="K72" s="354" t="s">
        <v>527</v>
      </c>
      <c r="L72" s="354" t="s">
        <v>528</v>
      </c>
      <c r="M72" s="354" t="s">
        <v>529</v>
      </c>
      <c r="N72" s="354" t="s">
        <v>530</v>
      </c>
      <c r="O72" s="354" t="s">
        <v>531</v>
      </c>
    </row>
    <row r="73" spans="2:30">
      <c r="B73" s="248"/>
      <c r="C73" s="244"/>
      <c r="D73" s="244"/>
      <c r="E73" s="244"/>
      <c r="F73" s="244"/>
      <c r="G73" s="1227" t="s">
        <v>569</v>
      </c>
      <c r="H73" s="1228"/>
      <c r="I73" s="1233" t="s">
        <v>570</v>
      </c>
      <c r="J73" s="1233"/>
      <c r="K73" s="1247">
        <v>47.3</v>
      </c>
      <c r="L73" s="1247">
        <v>37.1</v>
      </c>
      <c r="M73" s="1236">
        <v>21.1</v>
      </c>
      <c r="N73" s="1236">
        <v>11.5</v>
      </c>
      <c r="O73" s="1236"/>
      <c r="S73" s="243">
        <v>9.9</v>
      </c>
    </row>
    <row r="74" spans="2:30">
      <c r="B74" s="248"/>
      <c r="C74" s="244"/>
      <c r="D74" s="244"/>
      <c r="E74" s="244"/>
      <c r="F74" s="244"/>
      <c r="G74" s="1229"/>
      <c r="H74" s="1230"/>
      <c r="I74" s="1234"/>
      <c r="J74" s="1234"/>
      <c r="K74" s="1247"/>
      <c r="L74" s="1247"/>
      <c r="M74" s="1236"/>
      <c r="N74" s="1236"/>
      <c r="O74" s="1236"/>
    </row>
    <row r="75" spans="2:30">
      <c r="B75" s="248"/>
      <c r="C75" s="244"/>
      <c r="D75" s="244"/>
      <c r="E75" s="244"/>
      <c r="F75" s="244"/>
      <c r="G75" s="1229"/>
      <c r="H75" s="1230"/>
      <c r="I75" s="1237" t="s">
        <v>575</v>
      </c>
      <c r="J75" s="1237"/>
      <c r="K75" s="1248">
        <v>11.4</v>
      </c>
      <c r="L75" s="1248">
        <v>11.1</v>
      </c>
      <c r="M75" s="1248">
        <v>10.7</v>
      </c>
      <c r="N75" s="1248">
        <v>10</v>
      </c>
      <c r="O75" s="1248">
        <v>9.5</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572</v>
      </c>
      <c r="H77" s="1239"/>
      <c r="I77" s="1237" t="s">
        <v>570</v>
      </c>
      <c r="J77" s="1237"/>
      <c r="K77" s="1247">
        <v>88.3</v>
      </c>
      <c r="L77" s="1247">
        <v>76.2</v>
      </c>
      <c r="M77" s="1236">
        <v>65.3</v>
      </c>
      <c r="N77" s="1236">
        <v>60.8</v>
      </c>
      <c r="O77" s="1236">
        <v>58.5</v>
      </c>
      <c r="R77" s="243">
        <v>12.3</v>
      </c>
      <c r="T77" s="243">
        <v>11.1</v>
      </c>
    </row>
    <row r="78" spans="2:30">
      <c r="B78" s="248"/>
      <c r="C78" s="244"/>
      <c r="D78" s="244"/>
      <c r="E78" s="244"/>
      <c r="F78" s="244"/>
      <c r="G78" s="1240"/>
      <c r="H78" s="1241"/>
      <c r="I78" s="1237"/>
      <c r="J78" s="1237"/>
      <c r="K78" s="1247"/>
      <c r="L78" s="1247"/>
      <c r="M78" s="1236"/>
      <c r="N78" s="1236"/>
      <c r="O78" s="1236"/>
    </row>
    <row r="79" spans="2:30">
      <c r="B79" s="248"/>
      <c r="C79" s="244"/>
      <c r="D79" s="244"/>
      <c r="E79" s="244"/>
      <c r="F79" s="244"/>
      <c r="G79" s="1240"/>
      <c r="H79" s="1241"/>
      <c r="I79" s="1249" t="s">
        <v>575</v>
      </c>
      <c r="J79" s="1246"/>
      <c r="K79" s="1250">
        <v>13.8</v>
      </c>
      <c r="L79" s="1250">
        <v>12.8</v>
      </c>
      <c r="M79" s="1250">
        <v>12</v>
      </c>
      <c r="N79" s="1250">
        <v>11.1</v>
      </c>
      <c r="O79" s="1250">
        <v>10.7</v>
      </c>
      <c r="V79" s="243">
        <v>53.5</v>
      </c>
      <c r="X79" s="243">
        <v>48.2</v>
      </c>
      <c r="Z79" s="243">
        <v>34.200000000000003</v>
      </c>
      <c r="AB79" s="243">
        <v>30.3</v>
      </c>
      <c r="AD79" s="243">
        <v>28.9</v>
      </c>
    </row>
    <row r="80" spans="2:30">
      <c r="B80" s="248"/>
      <c r="C80" s="244"/>
      <c r="D80" s="244"/>
      <c r="E80" s="244"/>
      <c r="F80" s="244"/>
      <c r="G80" s="1242"/>
      <c r="H80" s="1243"/>
      <c r="I80" s="1246"/>
      <c r="J80" s="1246"/>
      <c r="K80" s="1250"/>
      <c r="L80" s="1250"/>
      <c r="M80" s="1250"/>
      <c r="N80" s="1250"/>
      <c r="O80" s="1250"/>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526</v>
      </c>
      <c r="G2" s="111"/>
      <c r="H2" s="112"/>
    </row>
    <row r="3" spans="1:8">
      <c r="A3" s="108" t="s">
        <v>519</v>
      </c>
      <c r="B3" s="113"/>
      <c r="C3" s="114"/>
      <c r="D3" s="115">
        <v>54316</v>
      </c>
      <c r="E3" s="116"/>
      <c r="F3" s="117">
        <v>67201</v>
      </c>
      <c r="G3" s="118"/>
      <c r="H3" s="119"/>
    </row>
    <row r="4" spans="1:8">
      <c r="A4" s="120"/>
      <c r="B4" s="121"/>
      <c r="C4" s="122"/>
      <c r="D4" s="123">
        <v>33512</v>
      </c>
      <c r="E4" s="124"/>
      <c r="F4" s="125">
        <v>35210</v>
      </c>
      <c r="G4" s="126"/>
      <c r="H4" s="127"/>
    </row>
    <row r="5" spans="1:8">
      <c r="A5" s="108" t="s">
        <v>521</v>
      </c>
      <c r="B5" s="113"/>
      <c r="C5" s="114"/>
      <c r="D5" s="115">
        <v>41962</v>
      </c>
      <c r="E5" s="116"/>
      <c r="F5" s="117">
        <v>75709</v>
      </c>
      <c r="G5" s="118"/>
      <c r="H5" s="119"/>
    </row>
    <row r="6" spans="1:8">
      <c r="A6" s="120"/>
      <c r="B6" s="121"/>
      <c r="C6" s="122"/>
      <c r="D6" s="123">
        <v>22162</v>
      </c>
      <c r="E6" s="124"/>
      <c r="F6" s="125">
        <v>35212</v>
      </c>
      <c r="G6" s="126"/>
      <c r="H6" s="127"/>
    </row>
    <row r="7" spans="1:8">
      <c r="A7" s="108" t="s">
        <v>522</v>
      </c>
      <c r="B7" s="113"/>
      <c r="C7" s="114"/>
      <c r="D7" s="115">
        <v>52701</v>
      </c>
      <c r="E7" s="116"/>
      <c r="F7" s="117">
        <v>90961</v>
      </c>
      <c r="G7" s="118"/>
      <c r="H7" s="119"/>
    </row>
    <row r="8" spans="1:8">
      <c r="A8" s="120"/>
      <c r="B8" s="121"/>
      <c r="C8" s="122"/>
      <c r="D8" s="123">
        <v>22621</v>
      </c>
      <c r="E8" s="124"/>
      <c r="F8" s="125">
        <v>37720</v>
      </c>
      <c r="G8" s="126"/>
      <c r="H8" s="127"/>
    </row>
    <row r="9" spans="1:8">
      <c r="A9" s="108" t="s">
        <v>523</v>
      </c>
      <c r="B9" s="113"/>
      <c r="C9" s="114"/>
      <c r="D9" s="115">
        <v>73026</v>
      </c>
      <c r="E9" s="116"/>
      <c r="F9" s="117">
        <v>106614</v>
      </c>
      <c r="G9" s="118"/>
      <c r="H9" s="119"/>
    </row>
    <row r="10" spans="1:8">
      <c r="A10" s="120"/>
      <c r="B10" s="121"/>
      <c r="C10" s="122"/>
      <c r="D10" s="123">
        <v>59115</v>
      </c>
      <c r="E10" s="124"/>
      <c r="F10" s="125">
        <v>45545</v>
      </c>
      <c r="G10" s="126"/>
      <c r="H10" s="127"/>
    </row>
    <row r="11" spans="1:8">
      <c r="A11" s="108" t="s">
        <v>524</v>
      </c>
      <c r="B11" s="113"/>
      <c r="C11" s="114"/>
      <c r="D11" s="115">
        <v>63062</v>
      </c>
      <c r="E11" s="116"/>
      <c r="F11" s="117">
        <v>85459</v>
      </c>
      <c r="G11" s="118"/>
      <c r="H11" s="119"/>
    </row>
    <row r="12" spans="1:8">
      <c r="A12" s="120"/>
      <c r="B12" s="121"/>
      <c r="C12" s="128"/>
      <c r="D12" s="123">
        <v>29774</v>
      </c>
      <c r="E12" s="124"/>
      <c r="F12" s="125">
        <v>44378</v>
      </c>
      <c r="G12" s="126"/>
      <c r="H12" s="127"/>
    </row>
    <row r="13" spans="1:8">
      <c r="A13" s="108"/>
      <c r="B13" s="113"/>
      <c r="C13" s="129"/>
      <c r="D13" s="130">
        <v>57013</v>
      </c>
      <c r="E13" s="131"/>
      <c r="F13" s="132">
        <v>85189</v>
      </c>
      <c r="G13" s="133"/>
      <c r="H13" s="119"/>
    </row>
    <row r="14" spans="1:8">
      <c r="A14" s="120"/>
      <c r="B14" s="121"/>
      <c r="C14" s="122"/>
      <c r="D14" s="123">
        <v>33437</v>
      </c>
      <c r="E14" s="124"/>
      <c r="F14" s="125">
        <v>39613</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9.0500000000000007</v>
      </c>
      <c r="C19" s="134">
        <f>ROUND(VALUE(SUBSTITUTE(実質収支比率等に係る経年分析!G$48,"▲","-")),2)</f>
        <v>7.03</v>
      </c>
      <c r="D19" s="134">
        <f>ROUND(VALUE(SUBSTITUTE(実質収支比率等に係る経年分析!H$48,"▲","-")),2)</f>
        <v>5.64</v>
      </c>
      <c r="E19" s="134">
        <f>ROUND(VALUE(SUBSTITUTE(実質収支比率等に係る経年分析!I$48,"▲","-")),2)</f>
        <v>6.23</v>
      </c>
      <c r="F19" s="134">
        <f>ROUND(VALUE(SUBSTITUTE(実質収支比率等に係る経年分析!J$48,"▲","-")),2)</f>
        <v>8.83</v>
      </c>
    </row>
    <row r="20" spans="1:11">
      <c r="A20" s="134" t="s">
        <v>42</v>
      </c>
      <c r="B20" s="134">
        <f>ROUND(VALUE(SUBSTITUTE(実質収支比率等に係る経年分析!F$47,"▲","-")),2)</f>
        <v>30.51</v>
      </c>
      <c r="C20" s="134">
        <f>ROUND(VALUE(SUBSTITUTE(実質収支比率等に係る経年分析!G$47,"▲","-")),2)</f>
        <v>36.369999999999997</v>
      </c>
      <c r="D20" s="134">
        <f>ROUND(VALUE(SUBSTITUTE(実質収支比率等に係る経年分析!H$47,"▲","-")),2)</f>
        <v>39.869999999999997</v>
      </c>
      <c r="E20" s="134">
        <f>ROUND(VALUE(SUBSTITUTE(実質収支比率等に係る経年分析!I$47,"▲","-")),2)</f>
        <v>43.73</v>
      </c>
      <c r="F20" s="134">
        <f>ROUND(VALUE(SUBSTITUTE(実質収支比率等に係る経年分析!J$47,"▲","-")),2)</f>
        <v>46.98</v>
      </c>
    </row>
    <row r="21" spans="1:11">
      <c r="A21" s="134" t="s">
        <v>43</v>
      </c>
      <c r="B21" s="134">
        <f>IF(ISNUMBER(VALUE(SUBSTITUTE(実質収支比率等に係る経年分析!F$49,"▲","-"))),ROUND(VALUE(SUBSTITUTE(実質収支比率等に係る経年分析!F$49,"▲","-")),2),NA())</f>
        <v>6.36</v>
      </c>
      <c r="C21" s="134">
        <f>IF(ISNUMBER(VALUE(SUBSTITUTE(実質収支比率等に係る経年分析!G$49,"▲","-"))),ROUND(VALUE(SUBSTITUTE(実質収支比率等に係る経年分析!G$49,"▲","-")),2),NA())</f>
        <v>7.07</v>
      </c>
      <c r="D21" s="134">
        <f>IF(ISNUMBER(VALUE(SUBSTITUTE(実質収支比率等に係る経年分析!H$49,"▲","-"))),ROUND(VALUE(SUBSTITUTE(実質収支比率等に係る経年分析!H$49,"▲","-")),2),NA())</f>
        <v>2.2400000000000002</v>
      </c>
      <c r="E21" s="134">
        <f>IF(ISNUMBER(VALUE(SUBSTITUTE(実質収支比率等に係る経年分析!I$49,"▲","-"))),ROUND(VALUE(SUBSTITUTE(実質収支比率等に係る経年分析!I$49,"▲","-")),2),NA())</f>
        <v>4.49</v>
      </c>
      <c r="F21" s="134">
        <f>IF(ISNUMBER(VALUE(SUBSTITUTE(実質収支比率等に係る経年分析!J$49,"▲","-"))),ROUND(VALUE(SUBSTITUTE(実質収支比率等に係る経年分析!J$49,"▲","-")),2),NA())</f>
        <v>6.31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0.02</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0.14000000000000001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0.15</v>
      </c>
    </row>
    <row r="34" spans="1:16">
      <c r="A34" s="135" t="str">
        <f>IF(連結実質赤字比率に係る赤字・黒字の構成分析!C$36="",NA(),連結実質赤字比率に係る赤字・黒字の構成分析!C$36)</f>
        <v>自動車学校特別会計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0.02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0.18</v>
      </c>
    </row>
    <row r="35" spans="1:16">
      <c r="A35" s="135" t="str">
        <f>IF(連結実質赤字比率に係る赤字・黒字の構成分析!C$35="",NA(),連結実質赤字比率に係る赤字・黒字の構成分析!C$35)</f>
        <v>住宅新築資金等貸付事業特別会計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0.21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0.22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0.23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8.41</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1592</v>
      </c>
      <c r="E42" s="136"/>
      <c r="F42" s="136"/>
      <c r="G42" s="136">
        <f>'実質公債費比率（分子）の構造'!L$52</f>
        <v>1687</v>
      </c>
      <c r="H42" s="136"/>
      <c r="I42" s="136"/>
      <c r="J42" s="136">
        <f>'実質公債費比率（分子）の構造'!M$52</f>
        <v>1725</v>
      </c>
      <c r="K42" s="136"/>
      <c r="L42" s="136"/>
      <c r="M42" s="136">
        <f>'実質公債費比率（分子）の構造'!N$52</f>
        <v>1813</v>
      </c>
      <c r="N42" s="136"/>
      <c r="O42" s="136"/>
      <c r="P42" s="136">
        <f>'実質公債費比率（分子）の構造'!O$52</f>
        <v>1822</v>
      </c>
    </row>
    <row r="43" spans="1:16">
      <c r="A43" s="136" t="s">
        <v>51</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218</v>
      </c>
      <c r="C44" s="136"/>
      <c r="D44" s="136"/>
      <c r="E44" s="136">
        <f>'実質公債費比率（分子）の構造'!L$50</f>
        <v>222</v>
      </c>
      <c r="F44" s="136"/>
      <c r="G44" s="136"/>
      <c r="H44" s="136">
        <f>'実質公債費比率（分子）の構造'!M$50</f>
        <v>204</v>
      </c>
      <c r="I44" s="136"/>
      <c r="J44" s="136"/>
      <c r="K44" s="136">
        <f>'実質公債費比率（分子）の構造'!N$50</f>
        <v>83</v>
      </c>
      <c r="L44" s="136"/>
      <c r="M44" s="136"/>
      <c r="N44" s="136">
        <f>'実質公債費比率（分子）の構造'!O$50</f>
        <v>87</v>
      </c>
      <c r="O44" s="136"/>
      <c r="P44" s="136"/>
    </row>
    <row r="45" spans="1:16">
      <c r="A45" s="136" t="s">
        <v>53</v>
      </c>
      <c r="B45" s="136">
        <f>'実質公債費比率（分子）の構造'!K$49</f>
        <v>172</v>
      </c>
      <c r="C45" s="136"/>
      <c r="D45" s="136"/>
      <c r="E45" s="136">
        <f>'実質公債費比率（分子）の構造'!L$49</f>
        <v>173</v>
      </c>
      <c r="F45" s="136"/>
      <c r="G45" s="136"/>
      <c r="H45" s="136">
        <f>'実質公債費比率（分子）の構造'!M$49</f>
        <v>174</v>
      </c>
      <c r="I45" s="136"/>
      <c r="J45" s="136"/>
      <c r="K45" s="136">
        <f>'実質公債費比率（分子）の構造'!N$49</f>
        <v>163</v>
      </c>
      <c r="L45" s="136"/>
      <c r="M45" s="136"/>
      <c r="N45" s="136">
        <f>'実質公債費比率（分子）の構造'!O$49</f>
        <v>167</v>
      </c>
      <c r="O45" s="136"/>
      <c r="P45" s="136"/>
    </row>
    <row r="46" spans="1:16">
      <c r="A46" s="136" t="s">
        <v>54</v>
      </c>
      <c r="B46" s="136">
        <f>'実質公債費比率（分子）の構造'!K$48</f>
        <v>439</v>
      </c>
      <c r="C46" s="136"/>
      <c r="D46" s="136"/>
      <c r="E46" s="136">
        <f>'実質公債費比率（分子）の構造'!L$48</f>
        <v>454</v>
      </c>
      <c r="F46" s="136"/>
      <c r="G46" s="136"/>
      <c r="H46" s="136">
        <f>'実質公債費比率（分子）の構造'!M$48</f>
        <v>469</v>
      </c>
      <c r="I46" s="136"/>
      <c r="J46" s="136"/>
      <c r="K46" s="136">
        <f>'実質公債費比率（分子）の構造'!N$48</f>
        <v>519</v>
      </c>
      <c r="L46" s="136"/>
      <c r="M46" s="136"/>
      <c r="N46" s="136">
        <f>'実質公債費比率（分子）の構造'!O$48</f>
        <v>534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1635</v>
      </c>
      <c r="C49" s="136"/>
      <c r="D49" s="136"/>
      <c r="E49" s="136">
        <f>'実質公債費比率（分子）の構造'!L$45</f>
        <v>1626</v>
      </c>
      <c r="F49" s="136"/>
      <c r="G49" s="136"/>
      <c r="H49" s="136">
        <f>'実質公債費比率（分子）の構造'!M$45</f>
        <v>1651</v>
      </c>
      <c r="I49" s="136"/>
      <c r="J49" s="136"/>
      <c r="K49" s="136">
        <f>'実質公債費比率（分子）の構造'!N$45</f>
        <v>1730</v>
      </c>
      <c r="L49" s="136"/>
      <c r="M49" s="136"/>
      <c r="N49" s="136">
        <f>'実質公債費比率（分子）の構造'!O$45</f>
        <v>1720</v>
      </c>
      <c r="O49" s="136"/>
      <c r="P49" s="136"/>
    </row>
    <row r="50" spans="1:16">
      <c r="A50" s="136" t="s">
        <v>58</v>
      </c>
      <c r="B50" s="136" t="e">
        <f>NA()</f>
        <v>#N/A</v>
      </c>
      <c r="C50" s="136">
        <f>IF(ISNUMBER('実質公債費比率（分子）の構造'!K$53),'実質公債費比率（分子）の構造'!K$53,NA())</f>
        <v>872</v>
      </c>
      <c r="D50" s="136" t="e">
        <f>NA()</f>
        <v>#N/A</v>
      </c>
      <c r="E50" s="136" t="e">
        <f>NA()</f>
        <v>#N/A</v>
      </c>
      <c r="F50" s="136">
        <f>IF(ISNUMBER('実質公債費比率（分子）の構造'!L$53),'実質公債費比率（分子）の構造'!L$53,NA())</f>
        <v>788</v>
      </c>
      <c r="G50" s="136" t="e">
        <f>NA()</f>
        <v>#N/A</v>
      </c>
      <c r="H50" s="136" t="e">
        <f>NA()</f>
        <v>#N/A</v>
      </c>
      <c r="I50" s="136">
        <f>IF(ISNUMBER('実質公債費比率（分子）の構造'!M$53),'実質公債費比率（分子）の構造'!M$53,NA())</f>
        <v>773</v>
      </c>
      <c r="J50" s="136" t="e">
        <f>NA()</f>
        <v>#N/A</v>
      </c>
      <c r="K50" s="136" t="e">
        <f>NA()</f>
        <v>#N/A</v>
      </c>
      <c r="L50" s="136">
        <f>IF(ISNUMBER('実質公債費比率（分子）の構造'!N$53),'実質公債費比率（分子）の構造'!N$53,NA())</f>
        <v>682</v>
      </c>
      <c r="M50" s="136" t="e">
        <f>NA()</f>
        <v>#N/A</v>
      </c>
      <c r="N50" s="136" t="e">
        <f>NA()</f>
        <v>#N/A</v>
      </c>
      <c r="O50" s="136">
        <f>IF(ISNUMBER('実質公債費比率（分子）の構造'!O$53),'実質公債費比率（分子）の構造'!O$53,NA())</f>
        <v>686</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17247</v>
      </c>
      <c r="E56" s="135"/>
      <c r="F56" s="135"/>
      <c r="G56" s="135">
        <f>'将来負担比率（分子）の構造'!J$51</f>
        <v>16690</v>
      </c>
      <c r="H56" s="135"/>
      <c r="I56" s="135"/>
      <c r="J56" s="135">
        <f>'将来負担比率（分子）の構造'!K$51</f>
        <v>16412</v>
      </c>
      <c r="K56" s="135"/>
      <c r="L56" s="135"/>
      <c r="M56" s="135">
        <f>'将来負担比率（分子）の構造'!L$51</f>
        <v>16197</v>
      </c>
      <c r="N56" s="135"/>
      <c r="O56" s="135"/>
      <c r="P56" s="135">
        <f>'将来負担比率（分子）の構造'!M$51</f>
        <v>15749</v>
      </c>
    </row>
    <row r="57" spans="1:16">
      <c r="A57" s="135" t="s">
        <v>34</v>
      </c>
      <c r="B57" s="135"/>
      <c r="C57" s="135"/>
      <c r="D57" s="135">
        <f>'将来負担比率（分子）の構造'!I$50</f>
        <v>737</v>
      </c>
      <c r="E57" s="135"/>
      <c r="F57" s="135"/>
      <c r="G57" s="135">
        <f>'将来負担比率（分子）の構造'!J$50</f>
        <v>800</v>
      </c>
      <c r="H57" s="135"/>
      <c r="I57" s="135"/>
      <c r="J57" s="135">
        <f>'将来負担比率（分子）の構造'!K$50</f>
        <v>747</v>
      </c>
      <c r="K57" s="135"/>
      <c r="L57" s="135"/>
      <c r="M57" s="135">
        <f>'将来負担比率（分子）の構造'!L$50</f>
        <v>824</v>
      </c>
      <c r="N57" s="135"/>
      <c r="O57" s="135"/>
      <c r="P57" s="135">
        <f>'将来負担比率（分子）の構造'!M$50</f>
        <v>1150</v>
      </c>
    </row>
    <row r="58" spans="1:16">
      <c r="A58" s="135" t="s">
        <v>33</v>
      </c>
      <c r="B58" s="135"/>
      <c r="C58" s="135"/>
      <c r="D58" s="135">
        <f>'将来負担比率（分子）の構造'!I$49</f>
        <v>8053</v>
      </c>
      <c r="E58" s="135"/>
      <c r="F58" s="135"/>
      <c r="G58" s="135">
        <f>'将来負担比率（分子）の構造'!J$49</f>
        <v>8166</v>
      </c>
      <c r="H58" s="135"/>
      <c r="I58" s="135"/>
      <c r="J58" s="135">
        <f>'将来負担比率（分子）の構造'!K$49</f>
        <v>8891</v>
      </c>
      <c r="K58" s="135"/>
      <c r="L58" s="135"/>
      <c r="M58" s="135">
        <f>'将来負担比率（分子）の構造'!L$49</f>
        <v>9340</v>
      </c>
      <c r="N58" s="135"/>
      <c r="O58" s="135"/>
      <c r="P58" s="135">
        <f>'将来負担比率（分子）の構造'!M$49</f>
        <v>9652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3327</v>
      </c>
      <c r="C62" s="135"/>
      <c r="D62" s="135"/>
      <c r="E62" s="135">
        <f>'将来負担比率（分子）の構造'!J$45</f>
        <v>3294</v>
      </c>
      <c r="F62" s="135"/>
      <c r="G62" s="135"/>
      <c r="H62" s="135">
        <f>'将来負担比率（分子）の構造'!K$45</f>
        <v>3220</v>
      </c>
      <c r="I62" s="135"/>
      <c r="J62" s="135"/>
      <c r="K62" s="135">
        <f>'将来負担比率（分子）の構造'!L$45</f>
        <v>3080</v>
      </c>
      <c r="L62" s="135"/>
      <c r="M62" s="135"/>
      <c r="N62" s="135">
        <f>'将来負担比率（分子）の構造'!M$45</f>
        <v>2979</v>
      </c>
      <c r="O62" s="135"/>
      <c r="P62" s="135"/>
    </row>
    <row r="63" spans="1:16">
      <c r="A63" s="135" t="s">
        <v>27</v>
      </c>
      <c r="B63" s="135">
        <f>'将来負担比率（分子）の構造'!I$44</f>
        <v>1133</v>
      </c>
      <c r="C63" s="135"/>
      <c r="D63" s="135"/>
      <c r="E63" s="135">
        <f>'将来負担比率（分子）の構造'!J$44</f>
        <v>978</v>
      </c>
      <c r="F63" s="135"/>
      <c r="G63" s="135"/>
      <c r="H63" s="135">
        <f>'将来負担比率（分子）の構造'!K$44</f>
        <v>861</v>
      </c>
      <c r="I63" s="135"/>
      <c r="J63" s="135"/>
      <c r="K63" s="135">
        <f>'将来負担比率（分子）の構造'!L$44</f>
        <v>754</v>
      </c>
      <c r="L63" s="135"/>
      <c r="M63" s="135"/>
      <c r="N63" s="135">
        <f>'将来負担比率（分子）の構造'!M$44</f>
        <v>638</v>
      </c>
      <c r="O63" s="135"/>
      <c r="P63" s="135"/>
    </row>
    <row r="64" spans="1:16">
      <c r="A64" s="135" t="s">
        <v>26</v>
      </c>
      <c r="B64" s="135">
        <f>'将来負担比率（分子）の構造'!I$43</f>
        <v>9622</v>
      </c>
      <c r="C64" s="135"/>
      <c r="D64" s="135"/>
      <c r="E64" s="135">
        <f>'将来負担比率（分子）の構造'!J$43</f>
        <v>9399</v>
      </c>
      <c r="F64" s="135"/>
      <c r="G64" s="135"/>
      <c r="H64" s="135">
        <f>'将来負担比率（分子）の構造'!K$43</f>
        <v>9209</v>
      </c>
      <c r="I64" s="135"/>
      <c r="J64" s="135"/>
      <c r="K64" s="135">
        <f>'将来負担比率（分子）の構造'!L$43</f>
        <v>9081</v>
      </c>
      <c r="L64" s="135"/>
      <c r="M64" s="135"/>
      <c r="N64" s="135">
        <f>'将来負担比率（分子）の構造'!M$43</f>
        <v>8956</v>
      </c>
      <c r="O64" s="135"/>
      <c r="P64" s="135"/>
    </row>
    <row r="65" spans="1:16">
      <c r="A65" s="135" t="s">
        <v>25</v>
      </c>
      <c r="B65" s="135">
        <f>'将来負担比率（分子）の構造'!I$42</f>
        <v>875</v>
      </c>
      <c r="C65" s="135"/>
      <c r="D65" s="135"/>
      <c r="E65" s="135">
        <f>'将来負担比率（分子）の構造'!J$42</f>
        <v>611</v>
      </c>
      <c r="F65" s="135"/>
      <c r="G65" s="135"/>
      <c r="H65" s="135">
        <f>'将来負担比率（分子）の構造'!K$42</f>
        <v>369</v>
      </c>
      <c r="I65" s="135"/>
      <c r="J65" s="135"/>
      <c r="K65" s="135">
        <f>'将来負担比率（分子）の構造'!L$42</f>
        <v>276</v>
      </c>
      <c r="L65" s="135"/>
      <c r="M65" s="135"/>
      <c r="N65" s="135">
        <f>'将来負担比率（分子）の構造'!M$42</f>
        <v>182</v>
      </c>
      <c r="O65" s="135"/>
      <c r="P65" s="135"/>
    </row>
    <row r="66" spans="1:16">
      <c r="A66" s="135" t="s">
        <v>24</v>
      </c>
      <c r="B66" s="135">
        <f>'将来負担比率（分子）の構造'!I$41</f>
        <v>14684</v>
      </c>
      <c r="C66" s="135"/>
      <c r="D66" s="135"/>
      <c r="E66" s="135">
        <f>'将来負担比率（分子）の構造'!J$41</f>
        <v>14158</v>
      </c>
      <c r="F66" s="135"/>
      <c r="G66" s="135"/>
      <c r="H66" s="135">
        <f>'将来負担比率（分子）の構造'!K$41</f>
        <v>13973</v>
      </c>
      <c r="I66" s="135"/>
      <c r="J66" s="135"/>
      <c r="K66" s="135">
        <f>'将来負担比率（分子）の構造'!L$41</f>
        <v>14027</v>
      </c>
      <c r="L66" s="135"/>
      <c r="M66" s="135"/>
      <c r="N66" s="135">
        <f>'将来負担比率（分子）の構造'!M$41</f>
        <v>13701</v>
      </c>
      <c r="O66" s="135"/>
      <c r="P66" s="135"/>
    </row>
    <row r="67" spans="1:16">
      <c r="A67" s="135" t="s">
        <v>62</v>
      </c>
      <c r="B67" s="135" t="e">
        <f>NA()</f>
        <v>#N/A</v>
      </c>
      <c r="C67" s="135">
        <f>IF(ISNUMBER('将来負担比率（分子）の構造'!I$52), IF('将来負担比率（分子）の構造'!I$52 &lt; 0, 0, '将来負担比率（分子）の構造'!I$52), NA())</f>
        <v>3604</v>
      </c>
      <c r="D67" s="135" t="e">
        <f>NA()</f>
        <v>#N/A</v>
      </c>
      <c r="E67" s="135" t="e">
        <f>NA()</f>
        <v>#N/A</v>
      </c>
      <c r="F67" s="135">
        <f>IF(ISNUMBER('将来負担比率（分子）の構造'!J$52), IF('将来負担比率（分子）の構造'!J$52 &lt; 0, 0, '将来負担比率（分子）の構造'!J$52), NA())</f>
        <v>2784</v>
      </c>
      <c r="G67" s="135" t="e">
        <f>NA()</f>
        <v>#N/A</v>
      </c>
      <c r="H67" s="135" t="e">
        <f>NA()</f>
        <v>#N/A</v>
      </c>
      <c r="I67" s="135">
        <f>IF(ISNUMBER('将来負担比率（分子）の構造'!K$52), IF('将来負担比率（分子）の構造'!K$52 &lt; 0, 0, '将来負担比率（分子）の構造'!K$52), NA())</f>
        <v>1583</v>
      </c>
      <c r="J67" s="135" t="e">
        <f>NA()</f>
        <v>#N/A</v>
      </c>
      <c r="K67" s="135" t="e">
        <f>NA()</f>
        <v>#N/A</v>
      </c>
      <c r="L67" s="135">
        <f>IF(ISNUMBER('将来負担比率（分子）の構造'!L$52), IF('将来負担比率（分子）の構造'!L$52 &lt; 0, 0, '将来負担比率（分子）の構造'!L$52), NA())</f>
        <v>856</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193</v>
      </c>
      <c r="DI1" s="732"/>
      <c r="DJ1" s="732"/>
      <c r="DK1" s="732"/>
      <c r="DL1" s="732"/>
      <c r="DM1" s="732"/>
      <c r="DN1" s="733"/>
      <c r="DP1" s="731" t="s">
        <v>194</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196</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197</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198</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199</v>
      </c>
      <c r="S4" s="679"/>
      <c r="T4" s="679"/>
      <c r="U4" s="679"/>
      <c r="V4" s="679"/>
      <c r="W4" s="679"/>
      <c r="X4" s="679"/>
      <c r="Y4" s="680"/>
      <c r="Z4" s="678" t="s">
        <v>200</v>
      </c>
      <c r="AA4" s="679"/>
      <c r="AB4" s="679"/>
      <c r="AC4" s="680"/>
      <c r="AD4" s="678" t="s">
        <v>201</v>
      </c>
      <c r="AE4" s="679"/>
      <c r="AF4" s="679"/>
      <c r="AG4" s="679"/>
      <c r="AH4" s="679"/>
      <c r="AI4" s="679"/>
      <c r="AJ4" s="679"/>
      <c r="AK4" s="680"/>
      <c r="AL4" s="678" t="s">
        <v>200</v>
      </c>
      <c r="AM4" s="679"/>
      <c r="AN4" s="679"/>
      <c r="AO4" s="680"/>
      <c r="AP4" s="734" t="s">
        <v>202</v>
      </c>
      <c r="AQ4" s="734"/>
      <c r="AR4" s="734"/>
      <c r="AS4" s="734"/>
      <c r="AT4" s="734"/>
      <c r="AU4" s="734"/>
      <c r="AV4" s="734"/>
      <c r="AW4" s="734"/>
      <c r="AX4" s="734"/>
      <c r="AY4" s="734"/>
      <c r="AZ4" s="734"/>
      <c r="BA4" s="734"/>
      <c r="BB4" s="734"/>
      <c r="BC4" s="734"/>
      <c r="BD4" s="734"/>
      <c r="BE4" s="734"/>
      <c r="BF4" s="734"/>
      <c r="BG4" s="734" t="s">
        <v>203</v>
      </c>
      <c r="BH4" s="734"/>
      <c r="BI4" s="734"/>
      <c r="BJ4" s="734"/>
      <c r="BK4" s="734"/>
      <c r="BL4" s="734"/>
      <c r="BM4" s="734"/>
      <c r="BN4" s="734"/>
      <c r="BO4" s="734" t="s">
        <v>200</v>
      </c>
      <c r="BP4" s="734"/>
      <c r="BQ4" s="734"/>
      <c r="BR4" s="734"/>
      <c r="BS4" s="734" t="s">
        <v>204</v>
      </c>
      <c r="BT4" s="734"/>
      <c r="BU4" s="734"/>
      <c r="BV4" s="734"/>
      <c r="BW4" s="734"/>
      <c r="BX4" s="734"/>
      <c r="BY4" s="734"/>
      <c r="BZ4" s="734"/>
      <c r="CA4" s="734"/>
      <c r="CB4" s="734"/>
      <c r="CD4" s="723" t="s">
        <v>205</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206</v>
      </c>
      <c r="C5" s="706"/>
      <c r="D5" s="706"/>
      <c r="E5" s="706"/>
      <c r="F5" s="706"/>
      <c r="G5" s="706"/>
      <c r="H5" s="706"/>
      <c r="I5" s="706"/>
      <c r="J5" s="706"/>
      <c r="K5" s="706"/>
      <c r="L5" s="706"/>
      <c r="M5" s="706"/>
      <c r="N5" s="706"/>
      <c r="O5" s="706"/>
      <c r="P5" s="706"/>
      <c r="Q5" s="707"/>
      <c r="R5" s="668">
        <v>2771748</v>
      </c>
      <c r="S5" s="669"/>
      <c r="T5" s="669"/>
      <c r="U5" s="669"/>
      <c r="V5" s="669"/>
      <c r="W5" s="669"/>
      <c r="X5" s="669"/>
      <c r="Y5" s="716"/>
      <c r="Z5" s="729">
        <v>16.8</v>
      </c>
      <c r="AA5" s="729"/>
      <c r="AB5" s="729"/>
      <c r="AC5" s="729"/>
      <c r="AD5" s="730">
        <v>2771748</v>
      </c>
      <c r="AE5" s="730"/>
      <c r="AF5" s="730"/>
      <c r="AG5" s="730"/>
      <c r="AH5" s="730"/>
      <c r="AI5" s="730"/>
      <c r="AJ5" s="730"/>
      <c r="AK5" s="730"/>
      <c r="AL5" s="717">
        <v>31.1</v>
      </c>
      <c r="AM5" s="686"/>
      <c r="AN5" s="686"/>
      <c r="AO5" s="718"/>
      <c r="AP5" s="705" t="s">
        <v>207</v>
      </c>
      <c r="AQ5" s="706"/>
      <c r="AR5" s="706"/>
      <c r="AS5" s="706"/>
      <c r="AT5" s="706"/>
      <c r="AU5" s="706"/>
      <c r="AV5" s="706"/>
      <c r="AW5" s="706"/>
      <c r="AX5" s="706"/>
      <c r="AY5" s="706"/>
      <c r="AZ5" s="706"/>
      <c r="BA5" s="706"/>
      <c r="BB5" s="706"/>
      <c r="BC5" s="706"/>
      <c r="BD5" s="706"/>
      <c r="BE5" s="706"/>
      <c r="BF5" s="707"/>
      <c r="BG5" s="618">
        <v>2764189</v>
      </c>
      <c r="BH5" s="619"/>
      <c r="BI5" s="619"/>
      <c r="BJ5" s="619"/>
      <c r="BK5" s="619"/>
      <c r="BL5" s="619"/>
      <c r="BM5" s="619"/>
      <c r="BN5" s="620"/>
      <c r="BO5" s="671">
        <v>99.7</v>
      </c>
      <c r="BP5" s="671"/>
      <c r="BQ5" s="671"/>
      <c r="BR5" s="671"/>
      <c r="BS5" s="672" t="s">
        <v>208</v>
      </c>
      <c r="BT5" s="672"/>
      <c r="BU5" s="672"/>
      <c r="BV5" s="672"/>
      <c r="BW5" s="672"/>
      <c r="BX5" s="672"/>
      <c r="BY5" s="672"/>
      <c r="BZ5" s="672"/>
      <c r="CA5" s="672"/>
      <c r="CB5" s="708"/>
      <c r="CD5" s="723" t="s">
        <v>202</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200</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c r="B6" s="615" t="s">
        <v>212</v>
      </c>
      <c r="C6" s="616"/>
      <c r="D6" s="616"/>
      <c r="E6" s="616"/>
      <c r="F6" s="616"/>
      <c r="G6" s="616"/>
      <c r="H6" s="616"/>
      <c r="I6" s="616"/>
      <c r="J6" s="616"/>
      <c r="K6" s="616"/>
      <c r="L6" s="616"/>
      <c r="M6" s="616"/>
      <c r="N6" s="616"/>
      <c r="O6" s="616"/>
      <c r="P6" s="616"/>
      <c r="Q6" s="617"/>
      <c r="R6" s="618">
        <v>179158</v>
      </c>
      <c r="S6" s="619"/>
      <c r="T6" s="619"/>
      <c r="U6" s="619"/>
      <c r="V6" s="619"/>
      <c r="W6" s="619"/>
      <c r="X6" s="619"/>
      <c r="Y6" s="620"/>
      <c r="Z6" s="671">
        <v>1.1000000000000001</v>
      </c>
      <c r="AA6" s="671"/>
      <c r="AB6" s="671"/>
      <c r="AC6" s="671"/>
      <c r="AD6" s="672">
        <v>179158</v>
      </c>
      <c r="AE6" s="672"/>
      <c r="AF6" s="672"/>
      <c r="AG6" s="672"/>
      <c r="AH6" s="672"/>
      <c r="AI6" s="672"/>
      <c r="AJ6" s="672"/>
      <c r="AK6" s="672"/>
      <c r="AL6" s="641">
        <v>2</v>
      </c>
      <c r="AM6" s="673"/>
      <c r="AN6" s="673"/>
      <c r="AO6" s="674"/>
      <c r="AP6" s="615" t="s">
        <v>213</v>
      </c>
      <c r="AQ6" s="616"/>
      <c r="AR6" s="616"/>
      <c r="AS6" s="616"/>
      <c r="AT6" s="616"/>
      <c r="AU6" s="616"/>
      <c r="AV6" s="616"/>
      <c r="AW6" s="616"/>
      <c r="AX6" s="616"/>
      <c r="AY6" s="616"/>
      <c r="AZ6" s="616"/>
      <c r="BA6" s="616"/>
      <c r="BB6" s="616"/>
      <c r="BC6" s="616"/>
      <c r="BD6" s="616"/>
      <c r="BE6" s="616"/>
      <c r="BF6" s="617"/>
      <c r="BG6" s="618">
        <v>2764189</v>
      </c>
      <c r="BH6" s="619"/>
      <c r="BI6" s="619"/>
      <c r="BJ6" s="619"/>
      <c r="BK6" s="619"/>
      <c r="BL6" s="619"/>
      <c r="BM6" s="619"/>
      <c r="BN6" s="620"/>
      <c r="BO6" s="671">
        <v>99.7</v>
      </c>
      <c r="BP6" s="671"/>
      <c r="BQ6" s="671"/>
      <c r="BR6" s="671"/>
      <c r="BS6" s="672" t="s">
        <v>208</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143950</v>
      </c>
      <c r="CS6" s="619"/>
      <c r="CT6" s="619"/>
      <c r="CU6" s="619"/>
      <c r="CV6" s="619"/>
      <c r="CW6" s="619"/>
      <c r="CX6" s="619"/>
      <c r="CY6" s="620"/>
      <c r="CZ6" s="671">
        <v>0.9</v>
      </c>
      <c r="DA6" s="671"/>
      <c r="DB6" s="671"/>
      <c r="DC6" s="671"/>
      <c r="DD6" s="624" t="s">
        <v>208</v>
      </c>
      <c r="DE6" s="619"/>
      <c r="DF6" s="619"/>
      <c r="DG6" s="619"/>
      <c r="DH6" s="619"/>
      <c r="DI6" s="619"/>
      <c r="DJ6" s="619"/>
      <c r="DK6" s="619"/>
      <c r="DL6" s="619"/>
      <c r="DM6" s="619"/>
      <c r="DN6" s="619"/>
      <c r="DO6" s="619"/>
      <c r="DP6" s="620"/>
      <c r="DQ6" s="624">
        <v>143950</v>
      </c>
      <c r="DR6" s="619"/>
      <c r="DS6" s="619"/>
      <c r="DT6" s="619"/>
      <c r="DU6" s="619"/>
      <c r="DV6" s="619"/>
      <c r="DW6" s="619"/>
      <c r="DX6" s="619"/>
      <c r="DY6" s="619"/>
      <c r="DZ6" s="619"/>
      <c r="EA6" s="619"/>
      <c r="EB6" s="619"/>
      <c r="EC6" s="654"/>
    </row>
    <row r="7" spans="2:143" ht="11.25" customHeight="1">
      <c r="B7" s="615" t="s">
        <v>215</v>
      </c>
      <c r="C7" s="616"/>
      <c r="D7" s="616"/>
      <c r="E7" s="616"/>
      <c r="F7" s="616"/>
      <c r="G7" s="616"/>
      <c r="H7" s="616"/>
      <c r="I7" s="616"/>
      <c r="J7" s="616"/>
      <c r="K7" s="616"/>
      <c r="L7" s="616"/>
      <c r="M7" s="616"/>
      <c r="N7" s="616"/>
      <c r="O7" s="616"/>
      <c r="P7" s="616"/>
      <c r="Q7" s="617"/>
      <c r="R7" s="618">
        <v>4707</v>
      </c>
      <c r="S7" s="619"/>
      <c r="T7" s="619"/>
      <c r="U7" s="619"/>
      <c r="V7" s="619"/>
      <c r="W7" s="619"/>
      <c r="X7" s="619"/>
      <c r="Y7" s="620"/>
      <c r="Z7" s="671">
        <v>0</v>
      </c>
      <c r="AA7" s="671"/>
      <c r="AB7" s="671"/>
      <c r="AC7" s="671"/>
      <c r="AD7" s="672">
        <v>4707</v>
      </c>
      <c r="AE7" s="672"/>
      <c r="AF7" s="672"/>
      <c r="AG7" s="672"/>
      <c r="AH7" s="672"/>
      <c r="AI7" s="672"/>
      <c r="AJ7" s="672"/>
      <c r="AK7" s="672"/>
      <c r="AL7" s="641">
        <v>0.1</v>
      </c>
      <c r="AM7" s="673"/>
      <c r="AN7" s="673"/>
      <c r="AO7" s="674"/>
      <c r="AP7" s="615" t="s">
        <v>216</v>
      </c>
      <c r="AQ7" s="616"/>
      <c r="AR7" s="616"/>
      <c r="AS7" s="616"/>
      <c r="AT7" s="616"/>
      <c r="AU7" s="616"/>
      <c r="AV7" s="616"/>
      <c r="AW7" s="616"/>
      <c r="AX7" s="616"/>
      <c r="AY7" s="616"/>
      <c r="AZ7" s="616"/>
      <c r="BA7" s="616"/>
      <c r="BB7" s="616"/>
      <c r="BC7" s="616"/>
      <c r="BD7" s="616"/>
      <c r="BE7" s="616"/>
      <c r="BF7" s="617"/>
      <c r="BG7" s="618">
        <v>1132071</v>
      </c>
      <c r="BH7" s="619"/>
      <c r="BI7" s="619"/>
      <c r="BJ7" s="619"/>
      <c r="BK7" s="619"/>
      <c r="BL7" s="619"/>
      <c r="BM7" s="619"/>
      <c r="BN7" s="620"/>
      <c r="BO7" s="671">
        <v>40.799999999999997</v>
      </c>
      <c r="BP7" s="671"/>
      <c r="BQ7" s="671"/>
      <c r="BR7" s="671"/>
      <c r="BS7" s="672" t="s">
        <v>208</v>
      </c>
      <c r="BT7" s="672"/>
      <c r="BU7" s="672"/>
      <c r="BV7" s="672"/>
      <c r="BW7" s="672"/>
      <c r="BX7" s="672"/>
      <c r="BY7" s="672"/>
      <c r="BZ7" s="672"/>
      <c r="CA7" s="672"/>
      <c r="CB7" s="708"/>
      <c r="CD7" s="655" t="s">
        <v>217</v>
      </c>
      <c r="CE7" s="652"/>
      <c r="CF7" s="652"/>
      <c r="CG7" s="652"/>
      <c r="CH7" s="652"/>
      <c r="CI7" s="652"/>
      <c r="CJ7" s="652"/>
      <c r="CK7" s="652"/>
      <c r="CL7" s="652"/>
      <c r="CM7" s="652"/>
      <c r="CN7" s="652"/>
      <c r="CO7" s="652"/>
      <c r="CP7" s="652"/>
      <c r="CQ7" s="653"/>
      <c r="CR7" s="618">
        <v>1943494</v>
      </c>
      <c r="CS7" s="619"/>
      <c r="CT7" s="619"/>
      <c r="CU7" s="619"/>
      <c r="CV7" s="619"/>
      <c r="CW7" s="619"/>
      <c r="CX7" s="619"/>
      <c r="CY7" s="620"/>
      <c r="CZ7" s="671">
        <v>12.6</v>
      </c>
      <c r="DA7" s="671"/>
      <c r="DB7" s="671"/>
      <c r="DC7" s="671"/>
      <c r="DD7" s="624">
        <v>128175</v>
      </c>
      <c r="DE7" s="619"/>
      <c r="DF7" s="619"/>
      <c r="DG7" s="619"/>
      <c r="DH7" s="619"/>
      <c r="DI7" s="619"/>
      <c r="DJ7" s="619"/>
      <c r="DK7" s="619"/>
      <c r="DL7" s="619"/>
      <c r="DM7" s="619"/>
      <c r="DN7" s="619"/>
      <c r="DO7" s="619"/>
      <c r="DP7" s="620"/>
      <c r="DQ7" s="624">
        <v>1595996</v>
      </c>
      <c r="DR7" s="619"/>
      <c r="DS7" s="619"/>
      <c r="DT7" s="619"/>
      <c r="DU7" s="619"/>
      <c r="DV7" s="619"/>
      <c r="DW7" s="619"/>
      <c r="DX7" s="619"/>
      <c r="DY7" s="619"/>
      <c r="DZ7" s="619"/>
      <c r="EA7" s="619"/>
      <c r="EB7" s="619"/>
      <c r="EC7" s="654"/>
    </row>
    <row r="8" spans="2:143" ht="11.25" customHeight="1">
      <c r="B8" s="615" t="s">
        <v>218</v>
      </c>
      <c r="C8" s="616"/>
      <c r="D8" s="616"/>
      <c r="E8" s="616"/>
      <c r="F8" s="616"/>
      <c r="G8" s="616"/>
      <c r="H8" s="616"/>
      <c r="I8" s="616"/>
      <c r="J8" s="616"/>
      <c r="K8" s="616"/>
      <c r="L8" s="616"/>
      <c r="M8" s="616"/>
      <c r="N8" s="616"/>
      <c r="O8" s="616"/>
      <c r="P8" s="616"/>
      <c r="Q8" s="617"/>
      <c r="R8" s="618">
        <v>13345</v>
      </c>
      <c r="S8" s="619"/>
      <c r="T8" s="619"/>
      <c r="U8" s="619"/>
      <c r="V8" s="619"/>
      <c r="W8" s="619"/>
      <c r="X8" s="619"/>
      <c r="Y8" s="620"/>
      <c r="Z8" s="671">
        <v>0.1</v>
      </c>
      <c r="AA8" s="671"/>
      <c r="AB8" s="671"/>
      <c r="AC8" s="671"/>
      <c r="AD8" s="672">
        <v>13345</v>
      </c>
      <c r="AE8" s="672"/>
      <c r="AF8" s="672"/>
      <c r="AG8" s="672"/>
      <c r="AH8" s="672"/>
      <c r="AI8" s="672"/>
      <c r="AJ8" s="672"/>
      <c r="AK8" s="672"/>
      <c r="AL8" s="641">
        <v>0.1</v>
      </c>
      <c r="AM8" s="673"/>
      <c r="AN8" s="673"/>
      <c r="AO8" s="674"/>
      <c r="AP8" s="615" t="s">
        <v>219</v>
      </c>
      <c r="AQ8" s="616"/>
      <c r="AR8" s="616"/>
      <c r="AS8" s="616"/>
      <c r="AT8" s="616"/>
      <c r="AU8" s="616"/>
      <c r="AV8" s="616"/>
      <c r="AW8" s="616"/>
      <c r="AX8" s="616"/>
      <c r="AY8" s="616"/>
      <c r="AZ8" s="616"/>
      <c r="BA8" s="616"/>
      <c r="BB8" s="616"/>
      <c r="BC8" s="616"/>
      <c r="BD8" s="616"/>
      <c r="BE8" s="616"/>
      <c r="BF8" s="617"/>
      <c r="BG8" s="618">
        <v>45497</v>
      </c>
      <c r="BH8" s="619"/>
      <c r="BI8" s="619"/>
      <c r="BJ8" s="619"/>
      <c r="BK8" s="619"/>
      <c r="BL8" s="619"/>
      <c r="BM8" s="619"/>
      <c r="BN8" s="620"/>
      <c r="BO8" s="671">
        <v>1.6</v>
      </c>
      <c r="BP8" s="671"/>
      <c r="BQ8" s="671"/>
      <c r="BR8" s="671"/>
      <c r="BS8" s="624" t="s">
        <v>108</v>
      </c>
      <c r="BT8" s="619"/>
      <c r="BU8" s="619"/>
      <c r="BV8" s="619"/>
      <c r="BW8" s="619"/>
      <c r="BX8" s="619"/>
      <c r="BY8" s="619"/>
      <c r="BZ8" s="619"/>
      <c r="CA8" s="619"/>
      <c r="CB8" s="654"/>
      <c r="CD8" s="655" t="s">
        <v>220</v>
      </c>
      <c r="CE8" s="652"/>
      <c r="CF8" s="652"/>
      <c r="CG8" s="652"/>
      <c r="CH8" s="652"/>
      <c r="CI8" s="652"/>
      <c r="CJ8" s="652"/>
      <c r="CK8" s="652"/>
      <c r="CL8" s="652"/>
      <c r="CM8" s="652"/>
      <c r="CN8" s="652"/>
      <c r="CO8" s="652"/>
      <c r="CP8" s="652"/>
      <c r="CQ8" s="653"/>
      <c r="CR8" s="618">
        <v>5365378</v>
      </c>
      <c r="CS8" s="619"/>
      <c r="CT8" s="619"/>
      <c r="CU8" s="619"/>
      <c r="CV8" s="619"/>
      <c r="CW8" s="619"/>
      <c r="CX8" s="619"/>
      <c r="CY8" s="620"/>
      <c r="CZ8" s="671">
        <v>34.799999999999997</v>
      </c>
      <c r="DA8" s="671"/>
      <c r="DB8" s="671"/>
      <c r="DC8" s="671"/>
      <c r="DD8" s="624">
        <v>219773</v>
      </c>
      <c r="DE8" s="619"/>
      <c r="DF8" s="619"/>
      <c r="DG8" s="619"/>
      <c r="DH8" s="619"/>
      <c r="DI8" s="619"/>
      <c r="DJ8" s="619"/>
      <c r="DK8" s="619"/>
      <c r="DL8" s="619"/>
      <c r="DM8" s="619"/>
      <c r="DN8" s="619"/>
      <c r="DO8" s="619"/>
      <c r="DP8" s="620"/>
      <c r="DQ8" s="624">
        <v>2720856</v>
      </c>
      <c r="DR8" s="619"/>
      <c r="DS8" s="619"/>
      <c r="DT8" s="619"/>
      <c r="DU8" s="619"/>
      <c r="DV8" s="619"/>
      <c r="DW8" s="619"/>
      <c r="DX8" s="619"/>
      <c r="DY8" s="619"/>
      <c r="DZ8" s="619"/>
      <c r="EA8" s="619"/>
      <c r="EB8" s="619"/>
      <c r="EC8" s="654"/>
    </row>
    <row r="9" spans="2:143" ht="11.25" customHeight="1">
      <c r="B9" s="615" t="s">
        <v>221</v>
      </c>
      <c r="C9" s="616"/>
      <c r="D9" s="616"/>
      <c r="E9" s="616"/>
      <c r="F9" s="616"/>
      <c r="G9" s="616"/>
      <c r="H9" s="616"/>
      <c r="I9" s="616"/>
      <c r="J9" s="616"/>
      <c r="K9" s="616"/>
      <c r="L9" s="616"/>
      <c r="M9" s="616"/>
      <c r="N9" s="616"/>
      <c r="O9" s="616"/>
      <c r="P9" s="616"/>
      <c r="Q9" s="617"/>
      <c r="R9" s="618">
        <v>12435</v>
      </c>
      <c r="S9" s="619"/>
      <c r="T9" s="619"/>
      <c r="U9" s="619"/>
      <c r="V9" s="619"/>
      <c r="W9" s="619"/>
      <c r="X9" s="619"/>
      <c r="Y9" s="620"/>
      <c r="Z9" s="671">
        <v>0.1</v>
      </c>
      <c r="AA9" s="671"/>
      <c r="AB9" s="671"/>
      <c r="AC9" s="671"/>
      <c r="AD9" s="672">
        <v>12435</v>
      </c>
      <c r="AE9" s="672"/>
      <c r="AF9" s="672"/>
      <c r="AG9" s="672"/>
      <c r="AH9" s="672"/>
      <c r="AI9" s="672"/>
      <c r="AJ9" s="672"/>
      <c r="AK9" s="672"/>
      <c r="AL9" s="641">
        <v>0.1</v>
      </c>
      <c r="AM9" s="673"/>
      <c r="AN9" s="673"/>
      <c r="AO9" s="674"/>
      <c r="AP9" s="615" t="s">
        <v>222</v>
      </c>
      <c r="AQ9" s="616"/>
      <c r="AR9" s="616"/>
      <c r="AS9" s="616"/>
      <c r="AT9" s="616"/>
      <c r="AU9" s="616"/>
      <c r="AV9" s="616"/>
      <c r="AW9" s="616"/>
      <c r="AX9" s="616"/>
      <c r="AY9" s="616"/>
      <c r="AZ9" s="616"/>
      <c r="BA9" s="616"/>
      <c r="BB9" s="616"/>
      <c r="BC9" s="616"/>
      <c r="BD9" s="616"/>
      <c r="BE9" s="616"/>
      <c r="BF9" s="617"/>
      <c r="BG9" s="618">
        <v>926099</v>
      </c>
      <c r="BH9" s="619"/>
      <c r="BI9" s="619"/>
      <c r="BJ9" s="619"/>
      <c r="BK9" s="619"/>
      <c r="BL9" s="619"/>
      <c r="BM9" s="619"/>
      <c r="BN9" s="620"/>
      <c r="BO9" s="671">
        <v>33.4</v>
      </c>
      <c r="BP9" s="671"/>
      <c r="BQ9" s="671"/>
      <c r="BR9" s="671"/>
      <c r="BS9" s="624" t="s">
        <v>108</v>
      </c>
      <c r="BT9" s="619"/>
      <c r="BU9" s="619"/>
      <c r="BV9" s="619"/>
      <c r="BW9" s="619"/>
      <c r="BX9" s="619"/>
      <c r="BY9" s="619"/>
      <c r="BZ9" s="619"/>
      <c r="CA9" s="619"/>
      <c r="CB9" s="654"/>
      <c r="CD9" s="655" t="s">
        <v>223</v>
      </c>
      <c r="CE9" s="652"/>
      <c r="CF9" s="652"/>
      <c r="CG9" s="652"/>
      <c r="CH9" s="652"/>
      <c r="CI9" s="652"/>
      <c r="CJ9" s="652"/>
      <c r="CK9" s="652"/>
      <c r="CL9" s="652"/>
      <c r="CM9" s="652"/>
      <c r="CN9" s="652"/>
      <c r="CO9" s="652"/>
      <c r="CP9" s="652"/>
      <c r="CQ9" s="653"/>
      <c r="CR9" s="618">
        <v>1105394</v>
      </c>
      <c r="CS9" s="619"/>
      <c r="CT9" s="619"/>
      <c r="CU9" s="619"/>
      <c r="CV9" s="619"/>
      <c r="CW9" s="619"/>
      <c r="CX9" s="619"/>
      <c r="CY9" s="620"/>
      <c r="CZ9" s="671">
        <v>7.2</v>
      </c>
      <c r="DA9" s="671"/>
      <c r="DB9" s="671"/>
      <c r="DC9" s="671"/>
      <c r="DD9" s="624">
        <v>6807</v>
      </c>
      <c r="DE9" s="619"/>
      <c r="DF9" s="619"/>
      <c r="DG9" s="619"/>
      <c r="DH9" s="619"/>
      <c r="DI9" s="619"/>
      <c r="DJ9" s="619"/>
      <c r="DK9" s="619"/>
      <c r="DL9" s="619"/>
      <c r="DM9" s="619"/>
      <c r="DN9" s="619"/>
      <c r="DO9" s="619"/>
      <c r="DP9" s="620"/>
      <c r="DQ9" s="624">
        <v>1055334</v>
      </c>
      <c r="DR9" s="619"/>
      <c r="DS9" s="619"/>
      <c r="DT9" s="619"/>
      <c r="DU9" s="619"/>
      <c r="DV9" s="619"/>
      <c r="DW9" s="619"/>
      <c r="DX9" s="619"/>
      <c r="DY9" s="619"/>
      <c r="DZ9" s="619"/>
      <c r="EA9" s="619"/>
      <c r="EB9" s="619"/>
      <c r="EC9" s="654"/>
    </row>
    <row r="10" spans="2:143" ht="11.25" customHeight="1">
      <c r="B10" s="615" t="s">
        <v>224</v>
      </c>
      <c r="C10" s="616"/>
      <c r="D10" s="616"/>
      <c r="E10" s="616"/>
      <c r="F10" s="616"/>
      <c r="G10" s="616"/>
      <c r="H10" s="616"/>
      <c r="I10" s="616"/>
      <c r="J10" s="616"/>
      <c r="K10" s="616"/>
      <c r="L10" s="616"/>
      <c r="M10" s="616"/>
      <c r="N10" s="616"/>
      <c r="O10" s="616"/>
      <c r="P10" s="616"/>
      <c r="Q10" s="617"/>
      <c r="R10" s="618">
        <v>570384</v>
      </c>
      <c r="S10" s="619"/>
      <c r="T10" s="619"/>
      <c r="U10" s="619"/>
      <c r="V10" s="619"/>
      <c r="W10" s="619"/>
      <c r="X10" s="619"/>
      <c r="Y10" s="620"/>
      <c r="Z10" s="671">
        <v>3.5</v>
      </c>
      <c r="AA10" s="671"/>
      <c r="AB10" s="671"/>
      <c r="AC10" s="671"/>
      <c r="AD10" s="672">
        <v>570384</v>
      </c>
      <c r="AE10" s="672"/>
      <c r="AF10" s="672"/>
      <c r="AG10" s="672"/>
      <c r="AH10" s="672"/>
      <c r="AI10" s="672"/>
      <c r="AJ10" s="672"/>
      <c r="AK10" s="672"/>
      <c r="AL10" s="641">
        <v>6.4</v>
      </c>
      <c r="AM10" s="673"/>
      <c r="AN10" s="673"/>
      <c r="AO10" s="674"/>
      <c r="AP10" s="615" t="s">
        <v>225</v>
      </c>
      <c r="AQ10" s="616"/>
      <c r="AR10" s="616"/>
      <c r="AS10" s="616"/>
      <c r="AT10" s="616"/>
      <c r="AU10" s="616"/>
      <c r="AV10" s="616"/>
      <c r="AW10" s="616"/>
      <c r="AX10" s="616"/>
      <c r="AY10" s="616"/>
      <c r="AZ10" s="616"/>
      <c r="BA10" s="616"/>
      <c r="BB10" s="616"/>
      <c r="BC10" s="616"/>
      <c r="BD10" s="616"/>
      <c r="BE10" s="616"/>
      <c r="BF10" s="617"/>
      <c r="BG10" s="618">
        <v>52876</v>
      </c>
      <c r="BH10" s="619"/>
      <c r="BI10" s="619"/>
      <c r="BJ10" s="619"/>
      <c r="BK10" s="619"/>
      <c r="BL10" s="619"/>
      <c r="BM10" s="619"/>
      <c r="BN10" s="620"/>
      <c r="BO10" s="671">
        <v>1.9</v>
      </c>
      <c r="BP10" s="671"/>
      <c r="BQ10" s="671"/>
      <c r="BR10" s="671"/>
      <c r="BS10" s="624" t="s">
        <v>108</v>
      </c>
      <c r="BT10" s="619"/>
      <c r="BU10" s="619"/>
      <c r="BV10" s="619"/>
      <c r="BW10" s="619"/>
      <c r="BX10" s="619"/>
      <c r="BY10" s="619"/>
      <c r="BZ10" s="619"/>
      <c r="CA10" s="619"/>
      <c r="CB10" s="654"/>
      <c r="CD10" s="655" t="s">
        <v>226</v>
      </c>
      <c r="CE10" s="652"/>
      <c r="CF10" s="652"/>
      <c r="CG10" s="652"/>
      <c r="CH10" s="652"/>
      <c r="CI10" s="652"/>
      <c r="CJ10" s="652"/>
      <c r="CK10" s="652"/>
      <c r="CL10" s="652"/>
      <c r="CM10" s="652"/>
      <c r="CN10" s="652"/>
      <c r="CO10" s="652"/>
      <c r="CP10" s="652"/>
      <c r="CQ10" s="653"/>
      <c r="CR10" s="618">
        <v>25984</v>
      </c>
      <c r="CS10" s="619"/>
      <c r="CT10" s="619"/>
      <c r="CU10" s="619"/>
      <c r="CV10" s="619"/>
      <c r="CW10" s="619"/>
      <c r="CX10" s="619"/>
      <c r="CY10" s="620"/>
      <c r="CZ10" s="671">
        <v>0.2</v>
      </c>
      <c r="DA10" s="671"/>
      <c r="DB10" s="671"/>
      <c r="DC10" s="671"/>
      <c r="DD10" s="624">
        <v>3237</v>
      </c>
      <c r="DE10" s="619"/>
      <c r="DF10" s="619"/>
      <c r="DG10" s="619"/>
      <c r="DH10" s="619"/>
      <c r="DI10" s="619"/>
      <c r="DJ10" s="619"/>
      <c r="DK10" s="619"/>
      <c r="DL10" s="619"/>
      <c r="DM10" s="619"/>
      <c r="DN10" s="619"/>
      <c r="DO10" s="619"/>
      <c r="DP10" s="620"/>
      <c r="DQ10" s="624">
        <v>7387</v>
      </c>
      <c r="DR10" s="619"/>
      <c r="DS10" s="619"/>
      <c r="DT10" s="619"/>
      <c r="DU10" s="619"/>
      <c r="DV10" s="619"/>
      <c r="DW10" s="619"/>
      <c r="DX10" s="619"/>
      <c r="DY10" s="619"/>
      <c r="DZ10" s="619"/>
      <c r="EA10" s="619"/>
      <c r="EB10" s="619"/>
      <c r="EC10" s="654"/>
    </row>
    <row r="11" spans="2:143" ht="11.25" customHeight="1">
      <c r="B11" s="615" t="s">
        <v>227</v>
      </c>
      <c r="C11" s="616"/>
      <c r="D11" s="616"/>
      <c r="E11" s="616"/>
      <c r="F11" s="616"/>
      <c r="G11" s="616"/>
      <c r="H11" s="616"/>
      <c r="I11" s="616"/>
      <c r="J11" s="616"/>
      <c r="K11" s="616"/>
      <c r="L11" s="616"/>
      <c r="M11" s="616"/>
      <c r="N11" s="616"/>
      <c r="O11" s="616"/>
      <c r="P11" s="616"/>
      <c r="Q11" s="617"/>
      <c r="R11" s="618">
        <v>8662</v>
      </c>
      <c r="S11" s="619"/>
      <c r="T11" s="619"/>
      <c r="U11" s="619"/>
      <c r="V11" s="619"/>
      <c r="W11" s="619"/>
      <c r="X11" s="619"/>
      <c r="Y11" s="620"/>
      <c r="Z11" s="671">
        <v>0.1</v>
      </c>
      <c r="AA11" s="671"/>
      <c r="AB11" s="671"/>
      <c r="AC11" s="671"/>
      <c r="AD11" s="672">
        <v>8662</v>
      </c>
      <c r="AE11" s="672"/>
      <c r="AF11" s="672"/>
      <c r="AG11" s="672"/>
      <c r="AH11" s="672"/>
      <c r="AI11" s="672"/>
      <c r="AJ11" s="672"/>
      <c r="AK11" s="672"/>
      <c r="AL11" s="641">
        <v>0.1</v>
      </c>
      <c r="AM11" s="673"/>
      <c r="AN11" s="673"/>
      <c r="AO11" s="674"/>
      <c r="AP11" s="615" t="s">
        <v>228</v>
      </c>
      <c r="AQ11" s="616"/>
      <c r="AR11" s="616"/>
      <c r="AS11" s="616"/>
      <c r="AT11" s="616"/>
      <c r="AU11" s="616"/>
      <c r="AV11" s="616"/>
      <c r="AW11" s="616"/>
      <c r="AX11" s="616"/>
      <c r="AY11" s="616"/>
      <c r="AZ11" s="616"/>
      <c r="BA11" s="616"/>
      <c r="BB11" s="616"/>
      <c r="BC11" s="616"/>
      <c r="BD11" s="616"/>
      <c r="BE11" s="616"/>
      <c r="BF11" s="617"/>
      <c r="BG11" s="618">
        <v>107599</v>
      </c>
      <c r="BH11" s="619"/>
      <c r="BI11" s="619"/>
      <c r="BJ11" s="619"/>
      <c r="BK11" s="619"/>
      <c r="BL11" s="619"/>
      <c r="BM11" s="619"/>
      <c r="BN11" s="620"/>
      <c r="BO11" s="671">
        <v>3.9</v>
      </c>
      <c r="BP11" s="671"/>
      <c r="BQ11" s="671"/>
      <c r="BR11" s="671"/>
      <c r="BS11" s="624" t="s">
        <v>108</v>
      </c>
      <c r="BT11" s="619"/>
      <c r="BU11" s="619"/>
      <c r="BV11" s="619"/>
      <c r="BW11" s="619"/>
      <c r="BX11" s="619"/>
      <c r="BY11" s="619"/>
      <c r="BZ11" s="619"/>
      <c r="CA11" s="619"/>
      <c r="CB11" s="654"/>
      <c r="CD11" s="655" t="s">
        <v>229</v>
      </c>
      <c r="CE11" s="652"/>
      <c r="CF11" s="652"/>
      <c r="CG11" s="652"/>
      <c r="CH11" s="652"/>
      <c r="CI11" s="652"/>
      <c r="CJ11" s="652"/>
      <c r="CK11" s="652"/>
      <c r="CL11" s="652"/>
      <c r="CM11" s="652"/>
      <c r="CN11" s="652"/>
      <c r="CO11" s="652"/>
      <c r="CP11" s="652"/>
      <c r="CQ11" s="653"/>
      <c r="CR11" s="618">
        <v>944037</v>
      </c>
      <c r="CS11" s="619"/>
      <c r="CT11" s="619"/>
      <c r="CU11" s="619"/>
      <c r="CV11" s="619"/>
      <c r="CW11" s="619"/>
      <c r="CX11" s="619"/>
      <c r="CY11" s="620"/>
      <c r="CZ11" s="671">
        <v>6.1</v>
      </c>
      <c r="DA11" s="671"/>
      <c r="DB11" s="671"/>
      <c r="DC11" s="671"/>
      <c r="DD11" s="624">
        <v>389842</v>
      </c>
      <c r="DE11" s="619"/>
      <c r="DF11" s="619"/>
      <c r="DG11" s="619"/>
      <c r="DH11" s="619"/>
      <c r="DI11" s="619"/>
      <c r="DJ11" s="619"/>
      <c r="DK11" s="619"/>
      <c r="DL11" s="619"/>
      <c r="DM11" s="619"/>
      <c r="DN11" s="619"/>
      <c r="DO11" s="619"/>
      <c r="DP11" s="620"/>
      <c r="DQ11" s="624">
        <v>449345</v>
      </c>
      <c r="DR11" s="619"/>
      <c r="DS11" s="619"/>
      <c r="DT11" s="619"/>
      <c r="DU11" s="619"/>
      <c r="DV11" s="619"/>
      <c r="DW11" s="619"/>
      <c r="DX11" s="619"/>
      <c r="DY11" s="619"/>
      <c r="DZ11" s="619"/>
      <c r="EA11" s="619"/>
      <c r="EB11" s="619"/>
      <c r="EC11" s="654"/>
    </row>
    <row r="12" spans="2:143" ht="11.25" customHeight="1">
      <c r="B12" s="615" t="s">
        <v>230</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231</v>
      </c>
      <c r="AQ12" s="616"/>
      <c r="AR12" s="616"/>
      <c r="AS12" s="616"/>
      <c r="AT12" s="616"/>
      <c r="AU12" s="616"/>
      <c r="AV12" s="616"/>
      <c r="AW12" s="616"/>
      <c r="AX12" s="616"/>
      <c r="AY12" s="616"/>
      <c r="AZ12" s="616"/>
      <c r="BA12" s="616"/>
      <c r="BB12" s="616"/>
      <c r="BC12" s="616"/>
      <c r="BD12" s="616"/>
      <c r="BE12" s="616"/>
      <c r="BF12" s="617"/>
      <c r="BG12" s="618">
        <v>1341575</v>
      </c>
      <c r="BH12" s="619"/>
      <c r="BI12" s="619"/>
      <c r="BJ12" s="619"/>
      <c r="BK12" s="619"/>
      <c r="BL12" s="619"/>
      <c r="BM12" s="619"/>
      <c r="BN12" s="620"/>
      <c r="BO12" s="671">
        <v>48.4</v>
      </c>
      <c r="BP12" s="671"/>
      <c r="BQ12" s="671"/>
      <c r="BR12" s="671"/>
      <c r="BS12" s="624" t="s">
        <v>108</v>
      </c>
      <c r="BT12" s="619"/>
      <c r="BU12" s="619"/>
      <c r="BV12" s="619"/>
      <c r="BW12" s="619"/>
      <c r="BX12" s="619"/>
      <c r="BY12" s="619"/>
      <c r="BZ12" s="619"/>
      <c r="CA12" s="619"/>
      <c r="CB12" s="654"/>
      <c r="CD12" s="655" t="s">
        <v>232</v>
      </c>
      <c r="CE12" s="652"/>
      <c r="CF12" s="652"/>
      <c r="CG12" s="652"/>
      <c r="CH12" s="652"/>
      <c r="CI12" s="652"/>
      <c r="CJ12" s="652"/>
      <c r="CK12" s="652"/>
      <c r="CL12" s="652"/>
      <c r="CM12" s="652"/>
      <c r="CN12" s="652"/>
      <c r="CO12" s="652"/>
      <c r="CP12" s="652"/>
      <c r="CQ12" s="653"/>
      <c r="CR12" s="618">
        <v>537887</v>
      </c>
      <c r="CS12" s="619"/>
      <c r="CT12" s="619"/>
      <c r="CU12" s="619"/>
      <c r="CV12" s="619"/>
      <c r="CW12" s="619"/>
      <c r="CX12" s="619"/>
      <c r="CY12" s="620"/>
      <c r="CZ12" s="671">
        <v>3.5</v>
      </c>
      <c r="DA12" s="671"/>
      <c r="DB12" s="671"/>
      <c r="DC12" s="671"/>
      <c r="DD12" s="624">
        <v>90341</v>
      </c>
      <c r="DE12" s="619"/>
      <c r="DF12" s="619"/>
      <c r="DG12" s="619"/>
      <c r="DH12" s="619"/>
      <c r="DI12" s="619"/>
      <c r="DJ12" s="619"/>
      <c r="DK12" s="619"/>
      <c r="DL12" s="619"/>
      <c r="DM12" s="619"/>
      <c r="DN12" s="619"/>
      <c r="DO12" s="619"/>
      <c r="DP12" s="620"/>
      <c r="DQ12" s="624">
        <v>525516</v>
      </c>
      <c r="DR12" s="619"/>
      <c r="DS12" s="619"/>
      <c r="DT12" s="619"/>
      <c r="DU12" s="619"/>
      <c r="DV12" s="619"/>
      <c r="DW12" s="619"/>
      <c r="DX12" s="619"/>
      <c r="DY12" s="619"/>
      <c r="DZ12" s="619"/>
      <c r="EA12" s="619"/>
      <c r="EB12" s="619"/>
      <c r="EC12" s="654"/>
    </row>
    <row r="13" spans="2:143" ht="11.25" customHeight="1">
      <c r="B13" s="615" t="s">
        <v>233</v>
      </c>
      <c r="C13" s="616"/>
      <c r="D13" s="616"/>
      <c r="E13" s="616"/>
      <c r="F13" s="616"/>
      <c r="G13" s="616"/>
      <c r="H13" s="616"/>
      <c r="I13" s="616"/>
      <c r="J13" s="616"/>
      <c r="K13" s="616"/>
      <c r="L13" s="616"/>
      <c r="M13" s="616"/>
      <c r="N13" s="616"/>
      <c r="O13" s="616"/>
      <c r="P13" s="616"/>
      <c r="Q13" s="617"/>
      <c r="R13" s="618">
        <v>40652</v>
      </c>
      <c r="S13" s="619"/>
      <c r="T13" s="619"/>
      <c r="U13" s="619"/>
      <c r="V13" s="619"/>
      <c r="W13" s="619"/>
      <c r="X13" s="619"/>
      <c r="Y13" s="620"/>
      <c r="Z13" s="671">
        <v>0.2</v>
      </c>
      <c r="AA13" s="671"/>
      <c r="AB13" s="671"/>
      <c r="AC13" s="671"/>
      <c r="AD13" s="672">
        <v>40652</v>
      </c>
      <c r="AE13" s="672"/>
      <c r="AF13" s="672"/>
      <c r="AG13" s="672"/>
      <c r="AH13" s="672"/>
      <c r="AI13" s="672"/>
      <c r="AJ13" s="672"/>
      <c r="AK13" s="672"/>
      <c r="AL13" s="641">
        <v>0.5</v>
      </c>
      <c r="AM13" s="673"/>
      <c r="AN13" s="673"/>
      <c r="AO13" s="674"/>
      <c r="AP13" s="615" t="s">
        <v>234</v>
      </c>
      <c r="AQ13" s="616"/>
      <c r="AR13" s="616"/>
      <c r="AS13" s="616"/>
      <c r="AT13" s="616"/>
      <c r="AU13" s="616"/>
      <c r="AV13" s="616"/>
      <c r="AW13" s="616"/>
      <c r="AX13" s="616"/>
      <c r="AY13" s="616"/>
      <c r="AZ13" s="616"/>
      <c r="BA13" s="616"/>
      <c r="BB13" s="616"/>
      <c r="BC13" s="616"/>
      <c r="BD13" s="616"/>
      <c r="BE13" s="616"/>
      <c r="BF13" s="617"/>
      <c r="BG13" s="618">
        <v>1291396</v>
      </c>
      <c r="BH13" s="619"/>
      <c r="BI13" s="619"/>
      <c r="BJ13" s="619"/>
      <c r="BK13" s="619"/>
      <c r="BL13" s="619"/>
      <c r="BM13" s="619"/>
      <c r="BN13" s="620"/>
      <c r="BO13" s="671">
        <v>46.6</v>
      </c>
      <c r="BP13" s="671"/>
      <c r="BQ13" s="671"/>
      <c r="BR13" s="671"/>
      <c r="BS13" s="624" t="s">
        <v>108</v>
      </c>
      <c r="BT13" s="619"/>
      <c r="BU13" s="619"/>
      <c r="BV13" s="619"/>
      <c r="BW13" s="619"/>
      <c r="BX13" s="619"/>
      <c r="BY13" s="619"/>
      <c r="BZ13" s="619"/>
      <c r="CA13" s="619"/>
      <c r="CB13" s="654"/>
      <c r="CD13" s="655" t="s">
        <v>235</v>
      </c>
      <c r="CE13" s="652"/>
      <c r="CF13" s="652"/>
      <c r="CG13" s="652"/>
      <c r="CH13" s="652"/>
      <c r="CI13" s="652"/>
      <c r="CJ13" s="652"/>
      <c r="CK13" s="652"/>
      <c r="CL13" s="652"/>
      <c r="CM13" s="652"/>
      <c r="CN13" s="652"/>
      <c r="CO13" s="652"/>
      <c r="CP13" s="652"/>
      <c r="CQ13" s="653"/>
      <c r="CR13" s="618">
        <v>1641401</v>
      </c>
      <c r="CS13" s="619"/>
      <c r="CT13" s="619"/>
      <c r="CU13" s="619"/>
      <c r="CV13" s="619"/>
      <c r="CW13" s="619"/>
      <c r="CX13" s="619"/>
      <c r="CY13" s="620"/>
      <c r="CZ13" s="671">
        <v>10.6</v>
      </c>
      <c r="DA13" s="671"/>
      <c r="DB13" s="671"/>
      <c r="DC13" s="671"/>
      <c r="DD13" s="624">
        <v>861856</v>
      </c>
      <c r="DE13" s="619"/>
      <c r="DF13" s="619"/>
      <c r="DG13" s="619"/>
      <c r="DH13" s="619"/>
      <c r="DI13" s="619"/>
      <c r="DJ13" s="619"/>
      <c r="DK13" s="619"/>
      <c r="DL13" s="619"/>
      <c r="DM13" s="619"/>
      <c r="DN13" s="619"/>
      <c r="DO13" s="619"/>
      <c r="DP13" s="620"/>
      <c r="DQ13" s="624">
        <v>846211</v>
      </c>
      <c r="DR13" s="619"/>
      <c r="DS13" s="619"/>
      <c r="DT13" s="619"/>
      <c r="DU13" s="619"/>
      <c r="DV13" s="619"/>
      <c r="DW13" s="619"/>
      <c r="DX13" s="619"/>
      <c r="DY13" s="619"/>
      <c r="DZ13" s="619"/>
      <c r="EA13" s="619"/>
      <c r="EB13" s="619"/>
      <c r="EC13" s="654"/>
    </row>
    <row r="14" spans="2:143" ht="11.25" customHeight="1">
      <c r="B14" s="615" t="s">
        <v>236</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237</v>
      </c>
      <c r="AQ14" s="616"/>
      <c r="AR14" s="616"/>
      <c r="AS14" s="616"/>
      <c r="AT14" s="616"/>
      <c r="AU14" s="616"/>
      <c r="AV14" s="616"/>
      <c r="AW14" s="616"/>
      <c r="AX14" s="616"/>
      <c r="AY14" s="616"/>
      <c r="AZ14" s="616"/>
      <c r="BA14" s="616"/>
      <c r="BB14" s="616"/>
      <c r="BC14" s="616"/>
      <c r="BD14" s="616"/>
      <c r="BE14" s="616"/>
      <c r="BF14" s="617"/>
      <c r="BG14" s="618">
        <v>93593</v>
      </c>
      <c r="BH14" s="619"/>
      <c r="BI14" s="619"/>
      <c r="BJ14" s="619"/>
      <c r="BK14" s="619"/>
      <c r="BL14" s="619"/>
      <c r="BM14" s="619"/>
      <c r="BN14" s="620"/>
      <c r="BO14" s="671">
        <v>3.4</v>
      </c>
      <c r="BP14" s="671"/>
      <c r="BQ14" s="671"/>
      <c r="BR14" s="671"/>
      <c r="BS14" s="624" t="s">
        <v>108</v>
      </c>
      <c r="BT14" s="619"/>
      <c r="BU14" s="619"/>
      <c r="BV14" s="619"/>
      <c r="BW14" s="619"/>
      <c r="BX14" s="619"/>
      <c r="BY14" s="619"/>
      <c r="BZ14" s="619"/>
      <c r="CA14" s="619"/>
      <c r="CB14" s="654"/>
      <c r="CD14" s="655" t="s">
        <v>238</v>
      </c>
      <c r="CE14" s="652"/>
      <c r="CF14" s="652"/>
      <c r="CG14" s="652"/>
      <c r="CH14" s="652"/>
      <c r="CI14" s="652"/>
      <c r="CJ14" s="652"/>
      <c r="CK14" s="652"/>
      <c r="CL14" s="652"/>
      <c r="CM14" s="652"/>
      <c r="CN14" s="652"/>
      <c r="CO14" s="652"/>
      <c r="CP14" s="652"/>
      <c r="CQ14" s="653"/>
      <c r="CR14" s="618">
        <v>461497</v>
      </c>
      <c r="CS14" s="619"/>
      <c r="CT14" s="619"/>
      <c r="CU14" s="619"/>
      <c r="CV14" s="619"/>
      <c r="CW14" s="619"/>
      <c r="CX14" s="619"/>
      <c r="CY14" s="620"/>
      <c r="CZ14" s="671">
        <v>3</v>
      </c>
      <c r="DA14" s="671"/>
      <c r="DB14" s="671"/>
      <c r="DC14" s="671"/>
      <c r="DD14" s="624">
        <v>40219</v>
      </c>
      <c r="DE14" s="619"/>
      <c r="DF14" s="619"/>
      <c r="DG14" s="619"/>
      <c r="DH14" s="619"/>
      <c r="DI14" s="619"/>
      <c r="DJ14" s="619"/>
      <c r="DK14" s="619"/>
      <c r="DL14" s="619"/>
      <c r="DM14" s="619"/>
      <c r="DN14" s="619"/>
      <c r="DO14" s="619"/>
      <c r="DP14" s="620"/>
      <c r="DQ14" s="624">
        <v>416119</v>
      </c>
      <c r="DR14" s="619"/>
      <c r="DS14" s="619"/>
      <c r="DT14" s="619"/>
      <c r="DU14" s="619"/>
      <c r="DV14" s="619"/>
      <c r="DW14" s="619"/>
      <c r="DX14" s="619"/>
      <c r="DY14" s="619"/>
      <c r="DZ14" s="619"/>
      <c r="EA14" s="619"/>
      <c r="EB14" s="619"/>
      <c r="EC14" s="654"/>
    </row>
    <row r="15" spans="2:143" ht="11.25" customHeight="1">
      <c r="B15" s="615" t="s">
        <v>239</v>
      </c>
      <c r="C15" s="616"/>
      <c r="D15" s="616"/>
      <c r="E15" s="616"/>
      <c r="F15" s="616"/>
      <c r="G15" s="616"/>
      <c r="H15" s="616"/>
      <c r="I15" s="616"/>
      <c r="J15" s="616"/>
      <c r="K15" s="616"/>
      <c r="L15" s="616"/>
      <c r="M15" s="616"/>
      <c r="N15" s="616"/>
      <c r="O15" s="616"/>
      <c r="P15" s="616"/>
      <c r="Q15" s="617"/>
      <c r="R15" s="618">
        <v>9631</v>
      </c>
      <c r="S15" s="619"/>
      <c r="T15" s="619"/>
      <c r="U15" s="619"/>
      <c r="V15" s="619"/>
      <c r="W15" s="619"/>
      <c r="X15" s="619"/>
      <c r="Y15" s="620"/>
      <c r="Z15" s="671">
        <v>0.1</v>
      </c>
      <c r="AA15" s="671"/>
      <c r="AB15" s="671"/>
      <c r="AC15" s="671"/>
      <c r="AD15" s="672">
        <v>9631</v>
      </c>
      <c r="AE15" s="672"/>
      <c r="AF15" s="672"/>
      <c r="AG15" s="672"/>
      <c r="AH15" s="672"/>
      <c r="AI15" s="672"/>
      <c r="AJ15" s="672"/>
      <c r="AK15" s="672"/>
      <c r="AL15" s="641">
        <v>0.1</v>
      </c>
      <c r="AM15" s="673"/>
      <c r="AN15" s="673"/>
      <c r="AO15" s="674"/>
      <c r="AP15" s="615" t="s">
        <v>240</v>
      </c>
      <c r="AQ15" s="616"/>
      <c r="AR15" s="616"/>
      <c r="AS15" s="616"/>
      <c r="AT15" s="616"/>
      <c r="AU15" s="616"/>
      <c r="AV15" s="616"/>
      <c r="AW15" s="616"/>
      <c r="AX15" s="616"/>
      <c r="AY15" s="616"/>
      <c r="AZ15" s="616"/>
      <c r="BA15" s="616"/>
      <c r="BB15" s="616"/>
      <c r="BC15" s="616"/>
      <c r="BD15" s="616"/>
      <c r="BE15" s="616"/>
      <c r="BF15" s="617"/>
      <c r="BG15" s="618">
        <v>196950</v>
      </c>
      <c r="BH15" s="619"/>
      <c r="BI15" s="619"/>
      <c r="BJ15" s="619"/>
      <c r="BK15" s="619"/>
      <c r="BL15" s="619"/>
      <c r="BM15" s="619"/>
      <c r="BN15" s="620"/>
      <c r="BO15" s="671">
        <v>7.1</v>
      </c>
      <c r="BP15" s="671"/>
      <c r="BQ15" s="671"/>
      <c r="BR15" s="671"/>
      <c r="BS15" s="624" t="s">
        <v>108</v>
      </c>
      <c r="BT15" s="619"/>
      <c r="BU15" s="619"/>
      <c r="BV15" s="619"/>
      <c r="BW15" s="619"/>
      <c r="BX15" s="619"/>
      <c r="BY15" s="619"/>
      <c r="BZ15" s="619"/>
      <c r="CA15" s="619"/>
      <c r="CB15" s="654"/>
      <c r="CD15" s="655" t="s">
        <v>241</v>
      </c>
      <c r="CE15" s="652"/>
      <c r="CF15" s="652"/>
      <c r="CG15" s="652"/>
      <c r="CH15" s="652"/>
      <c r="CI15" s="652"/>
      <c r="CJ15" s="652"/>
      <c r="CK15" s="652"/>
      <c r="CL15" s="652"/>
      <c r="CM15" s="652"/>
      <c r="CN15" s="652"/>
      <c r="CO15" s="652"/>
      <c r="CP15" s="652"/>
      <c r="CQ15" s="653"/>
      <c r="CR15" s="618">
        <v>1238978</v>
      </c>
      <c r="CS15" s="619"/>
      <c r="CT15" s="619"/>
      <c r="CU15" s="619"/>
      <c r="CV15" s="619"/>
      <c r="CW15" s="619"/>
      <c r="CX15" s="619"/>
      <c r="CY15" s="620"/>
      <c r="CZ15" s="671">
        <v>8</v>
      </c>
      <c r="DA15" s="671"/>
      <c r="DB15" s="671"/>
      <c r="DC15" s="671"/>
      <c r="DD15" s="624">
        <v>210944</v>
      </c>
      <c r="DE15" s="619"/>
      <c r="DF15" s="619"/>
      <c r="DG15" s="619"/>
      <c r="DH15" s="619"/>
      <c r="DI15" s="619"/>
      <c r="DJ15" s="619"/>
      <c r="DK15" s="619"/>
      <c r="DL15" s="619"/>
      <c r="DM15" s="619"/>
      <c r="DN15" s="619"/>
      <c r="DO15" s="619"/>
      <c r="DP15" s="620"/>
      <c r="DQ15" s="624">
        <v>975159</v>
      </c>
      <c r="DR15" s="619"/>
      <c r="DS15" s="619"/>
      <c r="DT15" s="619"/>
      <c r="DU15" s="619"/>
      <c r="DV15" s="619"/>
      <c r="DW15" s="619"/>
      <c r="DX15" s="619"/>
      <c r="DY15" s="619"/>
      <c r="DZ15" s="619"/>
      <c r="EA15" s="619"/>
      <c r="EB15" s="619"/>
      <c r="EC15" s="654"/>
    </row>
    <row r="16" spans="2:143" ht="11.25" customHeight="1">
      <c r="B16" s="615" t="s">
        <v>242</v>
      </c>
      <c r="C16" s="616"/>
      <c r="D16" s="616"/>
      <c r="E16" s="616"/>
      <c r="F16" s="616"/>
      <c r="G16" s="616"/>
      <c r="H16" s="616"/>
      <c r="I16" s="616"/>
      <c r="J16" s="616"/>
      <c r="K16" s="616"/>
      <c r="L16" s="616"/>
      <c r="M16" s="616"/>
      <c r="N16" s="616"/>
      <c r="O16" s="616"/>
      <c r="P16" s="616"/>
      <c r="Q16" s="617"/>
      <c r="R16" s="618">
        <v>6028219</v>
      </c>
      <c r="S16" s="619"/>
      <c r="T16" s="619"/>
      <c r="U16" s="619"/>
      <c r="V16" s="619"/>
      <c r="W16" s="619"/>
      <c r="X16" s="619"/>
      <c r="Y16" s="620"/>
      <c r="Z16" s="671">
        <v>36.6</v>
      </c>
      <c r="AA16" s="671"/>
      <c r="AB16" s="671"/>
      <c r="AC16" s="671"/>
      <c r="AD16" s="672">
        <v>5296992</v>
      </c>
      <c r="AE16" s="672"/>
      <c r="AF16" s="672"/>
      <c r="AG16" s="672"/>
      <c r="AH16" s="672"/>
      <c r="AI16" s="672"/>
      <c r="AJ16" s="672"/>
      <c r="AK16" s="672"/>
      <c r="AL16" s="641">
        <v>59.3</v>
      </c>
      <c r="AM16" s="673"/>
      <c r="AN16" s="673"/>
      <c r="AO16" s="674"/>
      <c r="AP16" s="615" t="s">
        <v>243</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244</v>
      </c>
      <c r="CE16" s="652"/>
      <c r="CF16" s="652"/>
      <c r="CG16" s="652"/>
      <c r="CH16" s="652"/>
      <c r="CI16" s="652"/>
      <c r="CJ16" s="652"/>
      <c r="CK16" s="652"/>
      <c r="CL16" s="652"/>
      <c r="CM16" s="652"/>
      <c r="CN16" s="652"/>
      <c r="CO16" s="652"/>
      <c r="CP16" s="652"/>
      <c r="CQ16" s="653"/>
      <c r="CR16" s="618">
        <v>301967</v>
      </c>
      <c r="CS16" s="619"/>
      <c r="CT16" s="619"/>
      <c r="CU16" s="619"/>
      <c r="CV16" s="619"/>
      <c r="CW16" s="619"/>
      <c r="CX16" s="619"/>
      <c r="CY16" s="620"/>
      <c r="CZ16" s="671">
        <v>2</v>
      </c>
      <c r="DA16" s="671"/>
      <c r="DB16" s="671"/>
      <c r="DC16" s="671"/>
      <c r="DD16" s="624" t="s">
        <v>108</v>
      </c>
      <c r="DE16" s="619"/>
      <c r="DF16" s="619"/>
      <c r="DG16" s="619"/>
      <c r="DH16" s="619"/>
      <c r="DI16" s="619"/>
      <c r="DJ16" s="619"/>
      <c r="DK16" s="619"/>
      <c r="DL16" s="619"/>
      <c r="DM16" s="619"/>
      <c r="DN16" s="619"/>
      <c r="DO16" s="619"/>
      <c r="DP16" s="620"/>
      <c r="DQ16" s="624">
        <v>156441</v>
      </c>
      <c r="DR16" s="619"/>
      <c r="DS16" s="619"/>
      <c r="DT16" s="619"/>
      <c r="DU16" s="619"/>
      <c r="DV16" s="619"/>
      <c r="DW16" s="619"/>
      <c r="DX16" s="619"/>
      <c r="DY16" s="619"/>
      <c r="DZ16" s="619"/>
      <c r="EA16" s="619"/>
      <c r="EB16" s="619"/>
      <c r="EC16" s="654"/>
    </row>
    <row r="17" spans="2:133" ht="11.25" customHeight="1">
      <c r="B17" s="615" t="s">
        <v>245</v>
      </c>
      <c r="C17" s="616"/>
      <c r="D17" s="616"/>
      <c r="E17" s="616"/>
      <c r="F17" s="616"/>
      <c r="G17" s="616"/>
      <c r="H17" s="616"/>
      <c r="I17" s="616"/>
      <c r="J17" s="616"/>
      <c r="K17" s="616"/>
      <c r="L17" s="616"/>
      <c r="M17" s="616"/>
      <c r="N17" s="616"/>
      <c r="O17" s="616"/>
      <c r="P17" s="616"/>
      <c r="Q17" s="617"/>
      <c r="R17" s="618">
        <v>5296992</v>
      </c>
      <c r="S17" s="619"/>
      <c r="T17" s="619"/>
      <c r="U17" s="619"/>
      <c r="V17" s="619"/>
      <c r="W17" s="619"/>
      <c r="X17" s="619"/>
      <c r="Y17" s="620"/>
      <c r="Z17" s="671">
        <v>32.200000000000003</v>
      </c>
      <c r="AA17" s="671"/>
      <c r="AB17" s="671"/>
      <c r="AC17" s="671"/>
      <c r="AD17" s="672">
        <v>5296992</v>
      </c>
      <c r="AE17" s="672"/>
      <c r="AF17" s="672"/>
      <c r="AG17" s="672"/>
      <c r="AH17" s="672"/>
      <c r="AI17" s="672"/>
      <c r="AJ17" s="672"/>
      <c r="AK17" s="672"/>
      <c r="AL17" s="641">
        <v>59.3</v>
      </c>
      <c r="AM17" s="673"/>
      <c r="AN17" s="673"/>
      <c r="AO17" s="674"/>
      <c r="AP17" s="615" t="s">
        <v>246</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247</v>
      </c>
      <c r="CE17" s="652"/>
      <c r="CF17" s="652"/>
      <c r="CG17" s="652"/>
      <c r="CH17" s="652"/>
      <c r="CI17" s="652"/>
      <c r="CJ17" s="652"/>
      <c r="CK17" s="652"/>
      <c r="CL17" s="652"/>
      <c r="CM17" s="652"/>
      <c r="CN17" s="652"/>
      <c r="CO17" s="652"/>
      <c r="CP17" s="652"/>
      <c r="CQ17" s="653"/>
      <c r="CR17" s="618">
        <v>1719877</v>
      </c>
      <c r="CS17" s="619"/>
      <c r="CT17" s="619"/>
      <c r="CU17" s="619"/>
      <c r="CV17" s="619"/>
      <c r="CW17" s="619"/>
      <c r="CX17" s="619"/>
      <c r="CY17" s="620"/>
      <c r="CZ17" s="671">
        <v>11.1</v>
      </c>
      <c r="DA17" s="671"/>
      <c r="DB17" s="671"/>
      <c r="DC17" s="671"/>
      <c r="DD17" s="624" t="s">
        <v>108</v>
      </c>
      <c r="DE17" s="619"/>
      <c r="DF17" s="619"/>
      <c r="DG17" s="619"/>
      <c r="DH17" s="619"/>
      <c r="DI17" s="619"/>
      <c r="DJ17" s="619"/>
      <c r="DK17" s="619"/>
      <c r="DL17" s="619"/>
      <c r="DM17" s="619"/>
      <c r="DN17" s="619"/>
      <c r="DO17" s="619"/>
      <c r="DP17" s="620"/>
      <c r="DQ17" s="624">
        <v>1646321</v>
      </c>
      <c r="DR17" s="619"/>
      <c r="DS17" s="619"/>
      <c r="DT17" s="619"/>
      <c r="DU17" s="619"/>
      <c r="DV17" s="619"/>
      <c r="DW17" s="619"/>
      <c r="DX17" s="619"/>
      <c r="DY17" s="619"/>
      <c r="DZ17" s="619"/>
      <c r="EA17" s="619"/>
      <c r="EB17" s="619"/>
      <c r="EC17" s="654"/>
    </row>
    <row r="18" spans="2:133" ht="11.25" customHeight="1">
      <c r="B18" s="615" t="s">
        <v>248</v>
      </c>
      <c r="C18" s="616"/>
      <c r="D18" s="616"/>
      <c r="E18" s="616"/>
      <c r="F18" s="616"/>
      <c r="G18" s="616"/>
      <c r="H18" s="616"/>
      <c r="I18" s="616"/>
      <c r="J18" s="616"/>
      <c r="K18" s="616"/>
      <c r="L18" s="616"/>
      <c r="M18" s="616"/>
      <c r="N18" s="616"/>
      <c r="O18" s="616"/>
      <c r="P18" s="616"/>
      <c r="Q18" s="617"/>
      <c r="R18" s="618">
        <v>731226</v>
      </c>
      <c r="S18" s="619"/>
      <c r="T18" s="619"/>
      <c r="U18" s="619"/>
      <c r="V18" s="619"/>
      <c r="W18" s="619"/>
      <c r="X18" s="619"/>
      <c r="Y18" s="620"/>
      <c r="Z18" s="671">
        <v>4.4000000000000004</v>
      </c>
      <c r="AA18" s="671"/>
      <c r="AB18" s="671"/>
      <c r="AC18" s="671"/>
      <c r="AD18" s="672" t="s">
        <v>108</v>
      </c>
      <c r="AE18" s="672"/>
      <c r="AF18" s="672"/>
      <c r="AG18" s="672"/>
      <c r="AH18" s="672"/>
      <c r="AI18" s="672"/>
      <c r="AJ18" s="672"/>
      <c r="AK18" s="672"/>
      <c r="AL18" s="641" t="s">
        <v>108</v>
      </c>
      <c r="AM18" s="673"/>
      <c r="AN18" s="673"/>
      <c r="AO18" s="674"/>
      <c r="AP18" s="615" t="s">
        <v>249</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250</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251</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252</v>
      </c>
      <c r="AQ19" s="616"/>
      <c r="AR19" s="616"/>
      <c r="AS19" s="616"/>
      <c r="AT19" s="616"/>
      <c r="AU19" s="616"/>
      <c r="AV19" s="616"/>
      <c r="AW19" s="616"/>
      <c r="AX19" s="616"/>
      <c r="AY19" s="616"/>
      <c r="AZ19" s="616"/>
      <c r="BA19" s="616"/>
      <c r="BB19" s="616"/>
      <c r="BC19" s="616"/>
      <c r="BD19" s="616"/>
      <c r="BE19" s="616"/>
      <c r="BF19" s="617"/>
      <c r="BG19" s="618">
        <v>7559</v>
      </c>
      <c r="BH19" s="619"/>
      <c r="BI19" s="619"/>
      <c r="BJ19" s="619"/>
      <c r="BK19" s="619"/>
      <c r="BL19" s="619"/>
      <c r="BM19" s="619"/>
      <c r="BN19" s="620"/>
      <c r="BO19" s="671">
        <v>0.3</v>
      </c>
      <c r="BP19" s="671"/>
      <c r="BQ19" s="671"/>
      <c r="BR19" s="671"/>
      <c r="BS19" s="624" t="s">
        <v>108</v>
      </c>
      <c r="BT19" s="619"/>
      <c r="BU19" s="619"/>
      <c r="BV19" s="619"/>
      <c r="BW19" s="619"/>
      <c r="BX19" s="619"/>
      <c r="BY19" s="619"/>
      <c r="BZ19" s="619"/>
      <c r="CA19" s="619"/>
      <c r="CB19" s="654"/>
      <c r="CD19" s="655" t="s">
        <v>253</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254</v>
      </c>
      <c r="C20" s="616"/>
      <c r="D20" s="616"/>
      <c r="E20" s="616"/>
      <c r="F20" s="616"/>
      <c r="G20" s="616"/>
      <c r="H20" s="616"/>
      <c r="I20" s="616"/>
      <c r="J20" s="616"/>
      <c r="K20" s="616"/>
      <c r="L20" s="616"/>
      <c r="M20" s="616"/>
      <c r="N20" s="616"/>
      <c r="O20" s="616"/>
      <c r="P20" s="616"/>
      <c r="Q20" s="617"/>
      <c r="R20" s="618">
        <v>9638941</v>
      </c>
      <c r="S20" s="619"/>
      <c r="T20" s="619"/>
      <c r="U20" s="619"/>
      <c r="V20" s="619"/>
      <c r="W20" s="619"/>
      <c r="X20" s="619"/>
      <c r="Y20" s="620"/>
      <c r="Z20" s="671">
        <v>58.6</v>
      </c>
      <c r="AA20" s="671"/>
      <c r="AB20" s="671"/>
      <c r="AC20" s="671"/>
      <c r="AD20" s="672">
        <v>8907714</v>
      </c>
      <c r="AE20" s="672"/>
      <c r="AF20" s="672"/>
      <c r="AG20" s="672"/>
      <c r="AH20" s="672"/>
      <c r="AI20" s="672"/>
      <c r="AJ20" s="672"/>
      <c r="AK20" s="672"/>
      <c r="AL20" s="641">
        <v>99.8</v>
      </c>
      <c r="AM20" s="673"/>
      <c r="AN20" s="673"/>
      <c r="AO20" s="674"/>
      <c r="AP20" s="615" t="s">
        <v>255</v>
      </c>
      <c r="AQ20" s="616"/>
      <c r="AR20" s="616"/>
      <c r="AS20" s="616"/>
      <c r="AT20" s="616"/>
      <c r="AU20" s="616"/>
      <c r="AV20" s="616"/>
      <c r="AW20" s="616"/>
      <c r="AX20" s="616"/>
      <c r="AY20" s="616"/>
      <c r="AZ20" s="616"/>
      <c r="BA20" s="616"/>
      <c r="BB20" s="616"/>
      <c r="BC20" s="616"/>
      <c r="BD20" s="616"/>
      <c r="BE20" s="616"/>
      <c r="BF20" s="617"/>
      <c r="BG20" s="618">
        <v>7559</v>
      </c>
      <c r="BH20" s="619"/>
      <c r="BI20" s="619"/>
      <c r="BJ20" s="619"/>
      <c r="BK20" s="619"/>
      <c r="BL20" s="619"/>
      <c r="BM20" s="619"/>
      <c r="BN20" s="620"/>
      <c r="BO20" s="671">
        <v>0.3</v>
      </c>
      <c r="BP20" s="671"/>
      <c r="BQ20" s="671"/>
      <c r="BR20" s="671"/>
      <c r="BS20" s="624" t="s">
        <v>108</v>
      </c>
      <c r="BT20" s="619"/>
      <c r="BU20" s="619"/>
      <c r="BV20" s="619"/>
      <c r="BW20" s="619"/>
      <c r="BX20" s="619"/>
      <c r="BY20" s="619"/>
      <c r="BZ20" s="619"/>
      <c r="CA20" s="619"/>
      <c r="CB20" s="654"/>
      <c r="CD20" s="655" t="s">
        <v>256</v>
      </c>
      <c r="CE20" s="652"/>
      <c r="CF20" s="652"/>
      <c r="CG20" s="652"/>
      <c r="CH20" s="652"/>
      <c r="CI20" s="652"/>
      <c r="CJ20" s="652"/>
      <c r="CK20" s="652"/>
      <c r="CL20" s="652"/>
      <c r="CM20" s="652"/>
      <c r="CN20" s="652"/>
      <c r="CO20" s="652"/>
      <c r="CP20" s="652"/>
      <c r="CQ20" s="653"/>
      <c r="CR20" s="618">
        <v>15429844</v>
      </c>
      <c r="CS20" s="619"/>
      <c r="CT20" s="619"/>
      <c r="CU20" s="619"/>
      <c r="CV20" s="619"/>
      <c r="CW20" s="619"/>
      <c r="CX20" s="619"/>
      <c r="CY20" s="620"/>
      <c r="CZ20" s="671">
        <v>100</v>
      </c>
      <c r="DA20" s="671"/>
      <c r="DB20" s="671"/>
      <c r="DC20" s="671"/>
      <c r="DD20" s="624">
        <v>1951194</v>
      </c>
      <c r="DE20" s="619"/>
      <c r="DF20" s="619"/>
      <c r="DG20" s="619"/>
      <c r="DH20" s="619"/>
      <c r="DI20" s="619"/>
      <c r="DJ20" s="619"/>
      <c r="DK20" s="619"/>
      <c r="DL20" s="619"/>
      <c r="DM20" s="619"/>
      <c r="DN20" s="619"/>
      <c r="DO20" s="619"/>
      <c r="DP20" s="620"/>
      <c r="DQ20" s="624">
        <v>10538635</v>
      </c>
      <c r="DR20" s="619"/>
      <c r="DS20" s="619"/>
      <c r="DT20" s="619"/>
      <c r="DU20" s="619"/>
      <c r="DV20" s="619"/>
      <c r="DW20" s="619"/>
      <c r="DX20" s="619"/>
      <c r="DY20" s="619"/>
      <c r="DZ20" s="619"/>
      <c r="EA20" s="619"/>
      <c r="EB20" s="619"/>
      <c r="EC20" s="654"/>
    </row>
    <row r="21" spans="2:133" ht="11.25" customHeight="1">
      <c r="B21" s="615" t="s">
        <v>257</v>
      </c>
      <c r="C21" s="616"/>
      <c r="D21" s="616"/>
      <c r="E21" s="616"/>
      <c r="F21" s="616"/>
      <c r="G21" s="616"/>
      <c r="H21" s="616"/>
      <c r="I21" s="616"/>
      <c r="J21" s="616"/>
      <c r="K21" s="616"/>
      <c r="L21" s="616"/>
      <c r="M21" s="616"/>
      <c r="N21" s="616"/>
      <c r="O21" s="616"/>
      <c r="P21" s="616"/>
      <c r="Q21" s="617"/>
      <c r="R21" s="618">
        <v>6414</v>
      </c>
      <c r="S21" s="619"/>
      <c r="T21" s="619"/>
      <c r="U21" s="619"/>
      <c r="V21" s="619"/>
      <c r="W21" s="619"/>
      <c r="X21" s="619"/>
      <c r="Y21" s="620"/>
      <c r="Z21" s="671">
        <v>0</v>
      </c>
      <c r="AA21" s="671"/>
      <c r="AB21" s="671"/>
      <c r="AC21" s="671"/>
      <c r="AD21" s="672">
        <v>6414</v>
      </c>
      <c r="AE21" s="672"/>
      <c r="AF21" s="672"/>
      <c r="AG21" s="672"/>
      <c r="AH21" s="672"/>
      <c r="AI21" s="672"/>
      <c r="AJ21" s="672"/>
      <c r="AK21" s="672"/>
      <c r="AL21" s="641">
        <v>0.1</v>
      </c>
      <c r="AM21" s="673"/>
      <c r="AN21" s="673"/>
      <c r="AO21" s="674"/>
      <c r="AP21" s="709" t="s">
        <v>258</v>
      </c>
      <c r="AQ21" s="719"/>
      <c r="AR21" s="719"/>
      <c r="AS21" s="719"/>
      <c r="AT21" s="719"/>
      <c r="AU21" s="719"/>
      <c r="AV21" s="719"/>
      <c r="AW21" s="719"/>
      <c r="AX21" s="719"/>
      <c r="AY21" s="719"/>
      <c r="AZ21" s="719"/>
      <c r="BA21" s="719"/>
      <c r="BB21" s="719"/>
      <c r="BC21" s="719"/>
      <c r="BD21" s="719"/>
      <c r="BE21" s="719"/>
      <c r="BF21" s="711"/>
      <c r="BG21" s="618">
        <v>7559</v>
      </c>
      <c r="BH21" s="619"/>
      <c r="BI21" s="619"/>
      <c r="BJ21" s="619"/>
      <c r="BK21" s="619"/>
      <c r="BL21" s="619"/>
      <c r="BM21" s="619"/>
      <c r="BN21" s="620"/>
      <c r="BO21" s="671">
        <v>0.3</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259</v>
      </c>
      <c r="C22" s="616"/>
      <c r="D22" s="616"/>
      <c r="E22" s="616"/>
      <c r="F22" s="616"/>
      <c r="G22" s="616"/>
      <c r="H22" s="616"/>
      <c r="I22" s="616"/>
      <c r="J22" s="616"/>
      <c r="K22" s="616"/>
      <c r="L22" s="616"/>
      <c r="M22" s="616"/>
      <c r="N22" s="616"/>
      <c r="O22" s="616"/>
      <c r="P22" s="616"/>
      <c r="Q22" s="617"/>
      <c r="R22" s="618">
        <v>75863</v>
      </c>
      <c r="S22" s="619"/>
      <c r="T22" s="619"/>
      <c r="U22" s="619"/>
      <c r="V22" s="619"/>
      <c r="W22" s="619"/>
      <c r="X22" s="619"/>
      <c r="Y22" s="620"/>
      <c r="Z22" s="671">
        <v>0.5</v>
      </c>
      <c r="AA22" s="671"/>
      <c r="AB22" s="671"/>
      <c r="AC22" s="671"/>
      <c r="AD22" s="672" t="s">
        <v>108</v>
      </c>
      <c r="AE22" s="672"/>
      <c r="AF22" s="672"/>
      <c r="AG22" s="672"/>
      <c r="AH22" s="672"/>
      <c r="AI22" s="672"/>
      <c r="AJ22" s="672"/>
      <c r="AK22" s="672"/>
      <c r="AL22" s="641" t="s">
        <v>108</v>
      </c>
      <c r="AM22" s="673"/>
      <c r="AN22" s="673"/>
      <c r="AO22" s="674"/>
      <c r="AP22" s="709" t="s">
        <v>260</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261</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262</v>
      </c>
      <c r="C23" s="616"/>
      <c r="D23" s="616"/>
      <c r="E23" s="616"/>
      <c r="F23" s="616"/>
      <c r="G23" s="616"/>
      <c r="H23" s="616"/>
      <c r="I23" s="616"/>
      <c r="J23" s="616"/>
      <c r="K23" s="616"/>
      <c r="L23" s="616"/>
      <c r="M23" s="616"/>
      <c r="N23" s="616"/>
      <c r="O23" s="616"/>
      <c r="P23" s="616"/>
      <c r="Q23" s="617"/>
      <c r="R23" s="618">
        <v>384741</v>
      </c>
      <c r="S23" s="619"/>
      <c r="T23" s="619"/>
      <c r="U23" s="619"/>
      <c r="V23" s="619"/>
      <c r="W23" s="619"/>
      <c r="X23" s="619"/>
      <c r="Y23" s="620"/>
      <c r="Z23" s="671">
        <v>2.2999999999999998</v>
      </c>
      <c r="AA23" s="671"/>
      <c r="AB23" s="671"/>
      <c r="AC23" s="671"/>
      <c r="AD23" s="672">
        <v>7661</v>
      </c>
      <c r="AE23" s="672"/>
      <c r="AF23" s="672"/>
      <c r="AG23" s="672"/>
      <c r="AH23" s="672"/>
      <c r="AI23" s="672"/>
      <c r="AJ23" s="672"/>
      <c r="AK23" s="672"/>
      <c r="AL23" s="641">
        <v>0.1</v>
      </c>
      <c r="AM23" s="673"/>
      <c r="AN23" s="673"/>
      <c r="AO23" s="674"/>
      <c r="AP23" s="709" t="s">
        <v>263</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202</v>
      </c>
      <c r="CE23" s="724"/>
      <c r="CF23" s="724"/>
      <c r="CG23" s="724"/>
      <c r="CH23" s="724"/>
      <c r="CI23" s="724"/>
      <c r="CJ23" s="724"/>
      <c r="CK23" s="724"/>
      <c r="CL23" s="724"/>
      <c r="CM23" s="724"/>
      <c r="CN23" s="724"/>
      <c r="CO23" s="724"/>
      <c r="CP23" s="724"/>
      <c r="CQ23" s="725"/>
      <c r="CR23" s="723" t="s">
        <v>264</v>
      </c>
      <c r="CS23" s="724"/>
      <c r="CT23" s="724"/>
      <c r="CU23" s="724"/>
      <c r="CV23" s="724"/>
      <c r="CW23" s="724"/>
      <c r="CX23" s="724"/>
      <c r="CY23" s="725"/>
      <c r="CZ23" s="723" t="s">
        <v>265</v>
      </c>
      <c r="DA23" s="724"/>
      <c r="DB23" s="724"/>
      <c r="DC23" s="725"/>
      <c r="DD23" s="723" t="s">
        <v>266</v>
      </c>
      <c r="DE23" s="724"/>
      <c r="DF23" s="724"/>
      <c r="DG23" s="724"/>
      <c r="DH23" s="724"/>
      <c r="DI23" s="724"/>
      <c r="DJ23" s="724"/>
      <c r="DK23" s="725"/>
      <c r="DL23" s="726" t="s">
        <v>267</v>
      </c>
      <c r="DM23" s="727"/>
      <c r="DN23" s="727"/>
      <c r="DO23" s="727"/>
      <c r="DP23" s="727"/>
      <c r="DQ23" s="727"/>
      <c r="DR23" s="727"/>
      <c r="DS23" s="727"/>
      <c r="DT23" s="727"/>
      <c r="DU23" s="727"/>
      <c r="DV23" s="728"/>
      <c r="DW23" s="723" t="s">
        <v>268</v>
      </c>
      <c r="DX23" s="724"/>
      <c r="DY23" s="724"/>
      <c r="DZ23" s="724"/>
      <c r="EA23" s="724"/>
      <c r="EB23" s="724"/>
      <c r="EC23" s="725"/>
    </row>
    <row r="24" spans="2:133" ht="11.25" customHeight="1">
      <c r="B24" s="615" t="s">
        <v>269</v>
      </c>
      <c r="C24" s="616"/>
      <c r="D24" s="616"/>
      <c r="E24" s="616"/>
      <c r="F24" s="616"/>
      <c r="G24" s="616"/>
      <c r="H24" s="616"/>
      <c r="I24" s="616"/>
      <c r="J24" s="616"/>
      <c r="K24" s="616"/>
      <c r="L24" s="616"/>
      <c r="M24" s="616"/>
      <c r="N24" s="616"/>
      <c r="O24" s="616"/>
      <c r="P24" s="616"/>
      <c r="Q24" s="617"/>
      <c r="R24" s="618">
        <v>39225</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270</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271</v>
      </c>
      <c r="CE24" s="676"/>
      <c r="CF24" s="676"/>
      <c r="CG24" s="676"/>
      <c r="CH24" s="676"/>
      <c r="CI24" s="676"/>
      <c r="CJ24" s="676"/>
      <c r="CK24" s="676"/>
      <c r="CL24" s="676"/>
      <c r="CM24" s="676"/>
      <c r="CN24" s="676"/>
      <c r="CO24" s="676"/>
      <c r="CP24" s="676"/>
      <c r="CQ24" s="677"/>
      <c r="CR24" s="668">
        <v>6319617</v>
      </c>
      <c r="CS24" s="669"/>
      <c r="CT24" s="669"/>
      <c r="CU24" s="669"/>
      <c r="CV24" s="669"/>
      <c r="CW24" s="669"/>
      <c r="CX24" s="669"/>
      <c r="CY24" s="716"/>
      <c r="CZ24" s="720">
        <v>41</v>
      </c>
      <c r="DA24" s="721"/>
      <c r="DB24" s="721"/>
      <c r="DC24" s="722"/>
      <c r="DD24" s="715">
        <v>4105354</v>
      </c>
      <c r="DE24" s="669"/>
      <c r="DF24" s="669"/>
      <c r="DG24" s="669"/>
      <c r="DH24" s="669"/>
      <c r="DI24" s="669"/>
      <c r="DJ24" s="669"/>
      <c r="DK24" s="716"/>
      <c r="DL24" s="715">
        <v>4079447</v>
      </c>
      <c r="DM24" s="669"/>
      <c r="DN24" s="669"/>
      <c r="DO24" s="669"/>
      <c r="DP24" s="669"/>
      <c r="DQ24" s="669"/>
      <c r="DR24" s="669"/>
      <c r="DS24" s="669"/>
      <c r="DT24" s="669"/>
      <c r="DU24" s="669"/>
      <c r="DV24" s="716"/>
      <c r="DW24" s="717">
        <v>43.1</v>
      </c>
      <c r="DX24" s="686"/>
      <c r="DY24" s="686"/>
      <c r="DZ24" s="686"/>
      <c r="EA24" s="686"/>
      <c r="EB24" s="686"/>
      <c r="EC24" s="718"/>
    </row>
    <row r="25" spans="2:133" ht="11.25" customHeight="1">
      <c r="B25" s="615" t="s">
        <v>272</v>
      </c>
      <c r="C25" s="616"/>
      <c r="D25" s="616"/>
      <c r="E25" s="616"/>
      <c r="F25" s="616"/>
      <c r="G25" s="616"/>
      <c r="H25" s="616"/>
      <c r="I25" s="616"/>
      <c r="J25" s="616"/>
      <c r="K25" s="616"/>
      <c r="L25" s="616"/>
      <c r="M25" s="616"/>
      <c r="N25" s="616"/>
      <c r="O25" s="616"/>
      <c r="P25" s="616"/>
      <c r="Q25" s="617"/>
      <c r="R25" s="618">
        <v>2021657</v>
      </c>
      <c r="S25" s="619"/>
      <c r="T25" s="619"/>
      <c r="U25" s="619"/>
      <c r="V25" s="619"/>
      <c r="W25" s="619"/>
      <c r="X25" s="619"/>
      <c r="Y25" s="620"/>
      <c r="Z25" s="671">
        <v>12.3</v>
      </c>
      <c r="AA25" s="671"/>
      <c r="AB25" s="671"/>
      <c r="AC25" s="671"/>
      <c r="AD25" s="672" t="s">
        <v>108</v>
      </c>
      <c r="AE25" s="672"/>
      <c r="AF25" s="672"/>
      <c r="AG25" s="672"/>
      <c r="AH25" s="672"/>
      <c r="AI25" s="672"/>
      <c r="AJ25" s="672"/>
      <c r="AK25" s="672"/>
      <c r="AL25" s="641" t="s">
        <v>108</v>
      </c>
      <c r="AM25" s="673"/>
      <c r="AN25" s="673"/>
      <c r="AO25" s="674"/>
      <c r="AP25" s="709" t="s">
        <v>273</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274</v>
      </c>
      <c r="CE25" s="652"/>
      <c r="CF25" s="652"/>
      <c r="CG25" s="652"/>
      <c r="CH25" s="652"/>
      <c r="CI25" s="652"/>
      <c r="CJ25" s="652"/>
      <c r="CK25" s="652"/>
      <c r="CL25" s="652"/>
      <c r="CM25" s="652"/>
      <c r="CN25" s="652"/>
      <c r="CO25" s="652"/>
      <c r="CP25" s="652"/>
      <c r="CQ25" s="653"/>
      <c r="CR25" s="618">
        <v>1929027</v>
      </c>
      <c r="CS25" s="637"/>
      <c r="CT25" s="637"/>
      <c r="CU25" s="637"/>
      <c r="CV25" s="637"/>
      <c r="CW25" s="637"/>
      <c r="CX25" s="637"/>
      <c r="CY25" s="638"/>
      <c r="CZ25" s="621">
        <v>12.5</v>
      </c>
      <c r="DA25" s="639"/>
      <c r="DB25" s="639"/>
      <c r="DC25" s="640"/>
      <c r="DD25" s="624">
        <v>1556307</v>
      </c>
      <c r="DE25" s="637"/>
      <c r="DF25" s="637"/>
      <c r="DG25" s="637"/>
      <c r="DH25" s="637"/>
      <c r="DI25" s="637"/>
      <c r="DJ25" s="637"/>
      <c r="DK25" s="638"/>
      <c r="DL25" s="624">
        <v>1542334</v>
      </c>
      <c r="DM25" s="637"/>
      <c r="DN25" s="637"/>
      <c r="DO25" s="637"/>
      <c r="DP25" s="637"/>
      <c r="DQ25" s="637"/>
      <c r="DR25" s="637"/>
      <c r="DS25" s="637"/>
      <c r="DT25" s="637"/>
      <c r="DU25" s="637"/>
      <c r="DV25" s="638"/>
      <c r="DW25" s="641">
        <v>16.3</v>
      </c>
      <c r="DX25" s="642"/>
      <c r="DY25" s="642"/>
      <c r="DZ25" s="642"/>
      <c r="EA25" s="642"/>
      <c r="EB25" s="642"/>
      <c r="EC25" s="643"/>
    </row>
    <row r="26" spans="2:133" ht="11.25" customHeight="1">
      <c r="B26" s="712" t="s">
        <v>275</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276</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277</v>
      </c>
      <c r="CE26" s="652"/>
      <c r="CF26" s="652"/>
      <c r="CG26" s="652"/>
      <c r="CH26" s="652"/>
      <c r="CI26" s="652"/>
      <c r="CJ26" s="652"/>
      <c r="CK26" s="652"/>
      <c r="CL26" s="652"/>
      <c r="CM26" s="652"/>
      <c r="CN26" s="652"/>
      <c r="CO26" s="652"/>
      <c r="CP26" s="652"/>
      <c r="CQ26" s="653"/>
      <c r="CR26" s="618">
        <v>1192289</v>
      </c>
      <c r="CS26" s="619"/>
      <c r="CT26" s="619"/>
      <c r="CU26" s="619"/>
      <c r="CV26" s="619"/>
      <c r="CW26" s="619"/>
      <c r="CX26" s="619"/>
      <c r="CY26" s="620"/>
      <c r="CZ26" s="621">
        <v>7.7</v>
      </c>
      <c r="DA26" s="639"/>
      <c r="DB26" s="639"/>
      <c r="DC26" s="640"/>
      <c r="DD26" s="624">
        <v>847992</v>
      </c>
      <c r="DE26" s="619"/>
      <c r="DF26" s="619"/>
      <c r="DG26" s="619"/>
      <c r="DH26" s="619"/>
      <c r="DI26" s="619"/>
      <c r="DJ26" s="619"/>
      <c r="DK26" s="620"/>
      <c r="DL26" s="624" t="s">
        <v>208</v>
      </c>
      <c r="DM26" s="619"/>
      <c r="DN26" s="619"/>
      <c r="DO26" s="619"/>
      <c r="DP26" s="619"/>
      <c r="DQ26" s="619"/>
      <c r="DR26" s="619"/>
      <c r="DS26" s="619"/>
      <c r="DT26" s="619"/>
      <c r="DU26" s="619"/>
      <c r="DV26" s="620"/>
      <c r="DW26" s="641" t="s">
        <v>208</v>
      </c>
      <c r="DX26" s="642"/>
      <c r="DY26" s="642"/>
      <c r="DZ26" s="642"/>
      <c r="EA26" s="642"/>
      <c r="EB26" s="642"/>
      <c r="EC26" s="643"/>
    </row>
    <row r="27" spans="2:133" ht="11.25" customHeight="1">
      <c r="B27" s="615" t="s">
        <v>278</v>
      </c>
      <c r="C27" s="616"/>
      <c r="D27" s="616"/>
      <c r="E27" s="616"/>
      <c r="F27" s="616"/>
      <c r="G27" s="616"/>
      <c r="H27" s="616"/>
      <c r="I27" s="616"/>
      <c r="J27" s="616"/>
      <c r="K27" s="616"/>
      <c r="L27" s="616"/>
      <c r="M27" s="616"/>
      <c r="N27" s="616"/>
      <c r="O27" s="616"/>
      <c r="P27" s="616"/>
      <c r="Q27" s="617"/>
      <c r="R27" s="618">
        <v>1295217</v>
      </c>
      <c r="S27" s="619"/>
      <c r="T27" s="619"/>
      <c r="U27" s="619"/>
      <c r="V27" s="619"/>
      <c r="W27" s="619"/>
      <c r="X27" s="619"/>
      <c r="Y27" s="620"/>
      <c r="Z27" s="671">
        <v>7.9</v>
      </c>
      <c r="AA27" s="671"/>
      <c r="AB27" s="671"/>
      <c r="AC27" s="671"/>
      <c r="AD27" s="672" t="s">
        <v>108</v>
      </c>
      <c r="AE27" s="672"/>
      <c r="AF27" s="672"/>
      <c r="AG27" s="672"/>
      <c r="AH27" s="672"/>
      <c r="AI27" s="672"/>
      <c r="AJ27" s="672"/>
      <c r="AK27" s="672"/>
      <c r="AL27" s="641" t="s">
        <v>108</v>
      </c>
      <c r="AM27" s="673"/>
      <c r="AN27" s="673"/>
      <c r="AO27" s="674"/>
      <c r="AP27" s="615" t="s">
        <v>279</v>
      </c>
      <c r="AQ27" s="616"/>
      <c r="AR27" s="616"/>
      <c r="AS27" s="616"/>
      <c r="AT27" s="616"/>
      <c r="AU27" s="616"/>
      <c r="AV27" s="616"/>
      <c r="AW27" s="616"/>
      <c r="AX27" s="616"/>
      <c r="AY27" s="616"/>
      <c r="AZ27" s="616"/>
      <c r="BA27" s="616"/>
      <c r="BB27" s="616"/>
      <c r="BC27" s="616"/>
      <c r="BD27" s="616"/>
      <c r="BE27" s="616"/>
      <c r="BF27" s="617"/>
      <c r="BG27" s="618">
        <v>2771748</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280</v>
      </c>
      <c r="CE27" s="652"/>
      <c r="CF27" s="652"/>
      <c r="CG27" s="652"/>
      <c r="CH27" s="652"/>
      <c r="CI27" s="652"/>
      <c r="CJ27" s="652"/>
      <c r="CK27" s="652"/>
      <c r="CL27" s="652"/>
      <c r="CM27" s="652"/>
      <c r="CN27" s="652"/>
      <c r="CO27" s="652"/>
      <c r="CP27" s="652"/>
      <c r="CQ27" s="653"/>
      <c r="CR27" s="618">
        <v>2670713</v>
      </c>
      <c r="CS27" s="637"/>
      <c r="CT27" s="637"/>
      <c r="CU27" s="637"/>
      <c r="CV27" s="637"/>
      <c r="CW27" s="637"/>
      <c r="CX27" s="637"/>
      <c r="CY27" s="638"/>
      <c r="CZ27" s="621">
        <v>17.3</v>
      </c>
      <c r="DA27" s="639"/>
      <c r="DB27" s="639"/>
      <c r="DC27" s="640"/>
      <c r="DD27" s="624">
        <v>902726</v>
      </c>
      <c r="DE27" s="637"/>
      <c r="DF27" s="637"/>
      <c r="DG27" s="637"/>
      <c r="DH27" s="637"/>
      <c r="DI27" s="637"/>
      <c r="DJ27" s="637"/>
      <c r="DK27" s="638"/>
      <c r="DL27" s="624">
        <v>890792</v>
      </c>
      <c r="DM27" s="637"/>
      <c r="DN27" s="637"/>
      <c r="DO27" s="637"/>
      <c r="DP27" s="637"/>
      <c r="DQ27" s="637"/>
      <c r="DR27" s="637"/>
      <c r="DS27" s="637"/>
      <c r="DT27" s="637"/>
      <c r="DU27" s="637"/>
      <c r="DV27" s="638"/>
      <c r="DW27" s="641">
        <v>9.4</v>
      </c>
      <c r="DX27" s="642"/>
      <c r="DY27" s="642"/>
      <c r="DZ27" s="642"/>
      <c r="EA27" s="642"/>
      <c r="EB27" s="642"/>
      <c r="EC27" s="643"/>
    </row>
    <row r="28" spans="2:133" ht="11.25" customHeight="1">
      <c r="B28" s="615" t="s">
        <v>281</v>
      </c>
      <c r="C28" s="616"/>
      <c r="D28" s="616"/>
      <c r="E28" s="616"/>
      <c r="F28" s="616"/>
      <c r="G28" s="616"/>
      <c r="H28" s="616"/>
      <c r="I28" s="616"/>
      <c r="J28" s="616"/>
      <c r="K28" s="616"/>
      <c r="L28" s="616"/>
      <c r="M28" s="616"/>
      <c r="N28" s="616"/>
      <c r="O28" s="616"/>
      <c r="P28" s="616"/>
      <c r="Q28" s="617"/>
      <c r="R28" s="618">
        <v>209060</v>
      </c>
      <c r="S28" s="619"/>
      <c r="T28" s="619"/>
      <c r="U28" s="619"/>
      <c r="V28" s="619"/>
      <c r="W28" s="619"/>
      <c r="X28" s="619"/>
      <c r="Y28" s="620"/>
      <c r="Z28" s="671">
        <v>1.3</v>
      </c>
      <c r="AA28" s="671"/>
      <c r="AB28" s="671"/>
      <c r="AC28" s="671"/>
      <c r="AD28" s="672">
        <v>4076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282</v>
      </c>
      <c r="CE28" s="652"/>
      <c r="CF28" s="652"/>
      <c r="CG28" s="652"/>
      <c r="CH28" s="652"/>
      <c r="CI28" s="652"/>
      <c r="CJ28" s="652"/>
      <c r="CK28" s="652"/>
      <c r="CL28" s="652"/>
      <c r="CM28" s="652"/>
      <c r="CN28" s="652"/>
      <c r="CO28" s="652"/>
      <c r="CP28" s="652"/>
      <c r="CQ28" s="653"/>
      <c r="CR28" s="618">
        <v>1719877</v>
      </c>
      <c r="CS28" s="619"/>
      <c r="CT28" s="619"/>
      <c r="CU28" s="619"/>
      <c r="CV28" s="619"/>
      <c r="CW28" s="619"/>
      <c r="CX28" s="619"/>
      <c r="CY28" s="620"/>
      <c r="CZ28" s="621">
        <v>11.1</v>
      </c>
      <c r="DA28" s="639"/>
      <c r="DB28" s="639"/>
      <c r="DC28" s="640"/>
      <c r="DD28" s="624">
        <v>1646321</v>
      </c>
      <c r="DE28" s="619"/>
      <c r="DF28" s="619"/>
      <c r="DG28" s="619"/>
      <c r="DH28" s="619"/>
      <c r="DI28" s="619"/>
      <c r="DJ28" s="619"/>
      <c r="DK28" s="620"/>
      <c r="DL28" s="624">
        <v>1646321</v>
      </c>
      <c r="DM28" s="619"/>
      <c r="DN28" s="619"/>
      <c r="DO28" s="619"/>
      <c r="DP28" s="619"/>
      <c r="DQ28" s="619"/>
      <c r="DR28" s="619"/>
      <c r="DS28" s="619"/>
      <c r="DT28" s="619"/>
      <c r="DU28" s="619"/>
      <c r="DV28" s="620"/>
      <c r="DW28" s="641">
        <v>17.399999999999999</v>
      </c>
      <c r="DX28" s="642"/>
      <c r="DY28" s="642"/>
      <c r="DZ28" s="642"/>
      <c r="EA28" s="642"/>
      <c r="EB28" s="642"/>
      <c r="EC28" s="643"/>
    </row>
    <row r="29" spans="2:133" ht="11.25" customHeight="1">
      <c r="B29" s="615" t="s">
        <v>283</v>
      </c>
      <c r="C29" s="616"/>
      <c r="D29" s="616"/>
      <c r="E29" s="616"/>
      <c r="F29" s="616"/>
      <c r="G29" s="616"/>
      <c r="H29" s="616"/>
      <c r="I29" s="616"/>
      <c r="J29" s="616"/>
      <c r="K29" s="616"/>
      <c r="L29" s="616"/>
      <c r="M29" s="616"/>
      <c r="N29" s="616"/>
      <c r="O29" s="616"/>
      <c r="P29" s="616"/>
      <c r="Q29" s="617"/>
      <c r="R29" s="618">
        <v>242215</v>
      </c>
      <c r="S29" s="619"/>
      <c r="T29" s="619"/>
      <c r="U29" s="619"/>
      <c r="V29" s="619"/>
      <c r="W29" s="619"/>
      <c r="X29" s="619"/>
      <c r="Y29" s="620"/>
      <c r="Z29" s="671">
        <v>1.5</v>
      </c>
      <c r="AA29" s="671"/>
      <c r="AB29" s="671"/>
      <c r="AC29" s="671"/>
      <c r="AD29" s="672" t="s">
        <v>108</v>
      </c>
      <c r="AE29" s="672"/>
      <c r="AF29" s="672"/>
      <c r="AG29" s="672"/>
      <c r="AH29" s="672"/>
      <c r="AI29" s="672"/>
      <c r="AJ29" s="672"/>
      <c r="AK29" s="672"/>
      <c r="AL29" s="641" t="s">
        <v>108</v>
      </c>
      <c r="AM29" s="673"/>
      <c r="AN29" s="673"/>
      <c r="AO29" s="674"/>
      <c r="AP29" s="678" t="s">
        <v>202</v>
      </c>
      <c r="AQ29" s="679"/>
      <c r="AR29" s="679"/>
      <c r="AS29" s="679"/>
      <c r="AT29" s="679"/>
      <c r="AU29" s="679"/>
      <c r="AV29" s="679"/>
      <c r="AW29" s="679"/>
      <c r="AX29" s="679"/>
      <c r="AY29" s="679"/>
      <c r="AZ29" s="679"/>
      <c r="BA29" s="679"/>
      <c r="BB29" s="679"/>
      <c r="BC29" s="679"/>
      <c r="BD29" s="679"/>
      <c r="BE29" s="679"/>
      <c r="BF29" s="680"/>
      <c r="BG29" s="678" t="s">
        <v>284</v>
      </c>
      <c r="BH29" s="694"/>
      <c r="BI29" s="694"/>
      <c r="BJ29" s="694"/>
      <c r="BK29" s="694"/>
      <c r="BL29" s="694"/>
      <c r="BM29" s="694"/>
      <c r="BN29" s="694"/>
      <c r="BO29" s="694"/>
      <c r="BP29" s="694"/>
      <c r="BQ29" s="695"/>
      <c r="BR29" s="678" t="s">
        <v>285</v>
      </c>
      <c r="BS29" s="694"/>
      <c r="BT29" s="694"/>
      <c r="BU29" s="694"/>
      <c r="BV29" s="694"/>
      <c r="BW29" s="694"/>
      <c r="BX29" s="694"/>
      <c r="BY29" s="694"/>
      <c r="BZ29" s="694"/>
      <c r="CA29" s="694"/>
      <c r="CB29" s="695"/>
      <c r="CD29" s="688" t="s">
        <v>286</v>
      </c>
      <c r="CE29" s="689"/>
      <c r="CF29" s="655" t="s">
        <v>287</v>
      </c>
      <c r="CG29" s="652"/>
      <c r="CH29" s="652"/>
      <c r="CI29" s="652"/>
      <c r="CJ29" s="652"/>
      <c r="CK29" s="652"/>
      <c r="CL29" s="652"/>
      <c r="CM29" s="652"/>
      <c r="CN29" s="652"/>
      <c r="CO29" s="652"/>
      <c r="CP29" s="652"/>
      <c r="CQ29" s="653"/>
      <c r="CR29" s="618">
        <v>1719877</v>
      </c>
      <c r="CS29" s="637"/>
      <c r="CT29" s="637"/>
      <c r="CU29" s="637"/>
      <c r="CV29" s="637"/>
      <c r="CW29" s="637"/>
      <c r="CX29" s="637"/>
      <c r="CY29" s="638"/>
      <c r="CZ29" s="621">
        <v>11.1</v>
      </c>
      <c r="DA29" s="639"/>
      <c r="DB29" s="639"/>
      <c r="DC29" s="640"/>
      <c r="DD29" s="624">
        <v>1646321</v>
      </c>
      <c r="DE29" s="637"/>
      <c r="DF29" s="637"/>
      <c r="DG29" s="637"/>
      <c r="DH29" s="637"/>
      <c r="DI29" s="637"/>
      <c r="DJ29" s="637"/>
      <c r="DK29" s="638"/>
      <c r="DL29" s="624">
        <v>1646321</v>
      </c>
      <c r="DM29" s="637"/>
      <c r="DN29" s="637"/>
      <c r="DO29" s="637"/>
      <c r="DP29" s="637"/>
      <c r="DQ29" s="637"/>
      <c r="DR29" s="637"/>
      <c r="DS29" s="637"/>
      <c r="DT29" s="637"/>
      <c r="DU29" s="637"/>
      <c r="DV29" s="638"/>
      <c r="DW29" s="641">
        <v>17.399999999999999</v>
      </c>
      <c r="DX29" s="642"/>
      <c r="DY29" s="642"/>
      <c r="DZ29" s="642"/>
      <c r="EA29" s="642"/>
      <c r="EB29" s="642"/>
      <c r="EC29" s="643"/>
    </row>
    <row r="30" spans="2:133" ht="11.25" customHeight="1">
      <c r="B30" s="615" t="s">
        <v>288</v>
      </c>
      <c r="C30" s="616"/>
      <c r="D30" s="616"/>
      <c r="E30" s="616"/>
      <c r="F30" s="616"/>
      <c r="G30" s="616"/>
      <c r="H30" s="616"/>
      <c r="I30" s="616"/>
      <c r="J30" s="616"/>
      <c r="K30" s="616"/>
      <c r="L30" s="616"/>
      <c r="M30" s="616"/>
      <c r="N30" s="616"/>
      <c r="O30" s="616"/>
      <c r="P30" s="616"/>
      <c r="Q30" s="617"/>
      <c r="R30" s="618">
        <v>319828</v>
      </c>
      <c r="S30" s="619"/>
      <c r="T30" s="619"/>
      <c r="U30" s="619"/>
      <c r="V30" s="619"/>
      <c r="W30" s="619"/>
      <c r="X30" s="619"/>
      <c r="Y30" s="620"/>
      <c r="Z30" s="671">
        <v>1.9</v>
      </c>
      <c r="AA30" s="671"/>
      <c r="AB30" s="671"/>
      <c r="AC30" s="671"/>
      <c r="AD30" s="672" t="s">
        <v>108</v>
      </c>
      <c r="AE30" s="672"/>
      <c r="AF30" s="672"/>
      <c r="AG30" s="672"/>
      <c r="AH30" s="672"/>
      <c r="AI30" s="672"/>
      <c r="AJ30" s="672"/>
      <c r="AK30" s="672"/>
      <c r="AL30" s="641" t="s">
        <v>108</v>
      </c>
      <c r="AM30" s="673"/>
      <c r="AN30" s="673"/>
      <c r="AO30" s="674"/>
      <c r="AP30" s="696" t="s">
        <v>289</v>
      </c>
      <c r="AQ30" s="697"/>
      <c r="AR30" s="697"/>
      <c r="AS30" s="697"/>
      <c r="AT30" s="702" t="s">
        <v>290</v>
      </c>
      <c r="AU30" s="182"/>
      <c r="AV30" s="182"/>
      <c r="AW30" s="182"/>
      <c r="AX30" s="705" t="s">
        <v>168</v>
      </c>
      <c r="AY30" s="706"/>
      <c r="AZ30" s="706"/>
      <c r="BA30" s="706"/>
      <c r="BB30" s="706"/>
      <c r="BC30" s="706"/>
      <c r="BD30" s="706"/>
      <c r="BE30" s="706"/>
      <c r="BF30" s="707"/>
      <c r="BG30" s="684">
        <v>98.7</v>
      </c>
      <c r="BH30" s="685"/>
      <c r="BI30" s="685"/>
      <c r="BJ30" s="685"/>
      <c r="BK30" s="685"/>
      <c r="BL30" s="685"/>
      <c r="BM30" s="686">
        <v>94.7</v>
      </c>
      <c r="BN30" s="685"/>
      <c r="BO30" s="685"/>
      <c r="BP30" s="685"/>
      <c r="BQ30" s="687"/>
      <c r="BR30" s="684">
        <v>98.7</v>
      </c>
      <c r="BS30" s="685"/>
      <c r="BT30" s="685"/>
      <c r="BU30" s="685"/>
      <c r="BV30" s="685"/>
      <c r="BW30" s="685"/>
      <c r="BX30" s="686">
        <v>94.7</v>
      </c>
      <c r="BY30" s="685"/>
      <c r="BZ30" s="685"/>
      <c r="CA30" s="685"/>
      <c r="CB30" s="687"/>
      <c r="CD30" s="690"/>
      <c r="CE30" s="691"/>
      <c r="CF30" s="655" t="s">
        <v>291</v>
      </c>
      <c r="CG30" s="652"/>
      <c r="CH30" s="652"/>
      <c r="CI30" s="652"/>
      <c r="CJ30" s="652"/>
      <c r="CK30" s="652"/>
      <c r="CL30" s="652"/>
      <c r="CM30" s="652"/>
      <c r="CN30" s="652"/>
      <c r="CO30" s="652"/>
      <c r="CP30" s="652"/>
      <c r="CQ30" s="653"/>
      <c r="CR30" s="618">
        <v>1574458</v>
      </c>
      <c r="CS30" s="619"/>
      <c r="CT30" s="619"/>
      <c r="CU30" s="619"/>
      <c r="CV30" s="619"/>
      <c r="CW30" s="619"/>
      <c r="CX30" s="619"/>
      <c r="CY30" s="620"/>
      <c r="CZ30" s="621">
        <v>10.199999999999999</v>
      </c>
      <c r="DA30" s="639"/>
      <c r="DB30" s="639"/>
      <c r="DC30" s="640"/>
      <c r="DD30" s="624">
        <v>1501212</v>
      </c>
      <c r="DE30" s="619"/>
      <c r="DF30" s="619"/>
      <c r="DG30" s="619"/>
      <c r="DH30" s="619"/>
      <c r="DI30" s="619"/>
      <c r="DJ30" s="619"/>
      <c r="DK30" s="620"/>
      <c r="DL30" s="624">
        <v>1501212</v>
      </c>
      <c r="DM30" s="619"/>
      <c r="DN30" s="619"/>
      <c r="DO30" s="619"/>
      <c r="DP30" s="619"/>
      <c r="DQ30" s="619"/>
      <c r="DR30" s="619"/>
      <c r="DS30" s="619"/>
      <c r="DT30" s="619"/>
      <c r="DU30" s="619"/>
      <c r="DV30" s="620"/>
      <c r="DW30" s="641">
        <v>15.9</v>
      </c>
      <c r="DX30" s="642"/>
      <c r="DY30" s="642"/>
      <c r="DZ30" s="642"/>
      <c r="EA30" s="642"/>
      <c r="EB30" s="642"/>
      <c r="EC30" s="643"/>
    </row>
    <row r="31" spans="2:133" ht="11.25" customHeight="1">
      <c r="B31" s="615" t="s">
        <v>292</v>
      </c>
      <c r="C31" s="616"/>
      <c r="D31" s="616"/>
      <c r="E31" s="616"/>
      <c r="F31" s="616"/>
      <c r="G31" s="616"/>
      <c r="H31" s="616"/>
      <c r="I31" s="616"/>
      <c r="J31" s="616"/>
      <c r="K31" s="616"/>
      <c r="L31" s="616"/>
      <c r="M31" s="616"/>
      <c r="N31" s="616"/>
      <c r="O31" s="616"/>
      <c r="P31" s="616"/>
      <c r="Q31" s="617"/>
      <c r="R31" s="618">
        <v>717344</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293</v>
      </c>
      <c r="AV31" s="181"/>
      <c r="AW31" s="181"/>
      <c r="AX31" s="615" t="s">
        <v>294</v>
      </c>
      <c r="AY31" s="616"/>
      <c r="AZ31" s="616"/>
      <c r="BA31" s="616"/>
      <c r="BB31" s="616"/>
      <c r="BC31" s="616"/>
      <c r="BD31" s="616"/>
      <c r="BE31" s="616"/>
      <c r="BF31" s="617"/>
      <c r="BG31" s="682">
        <v>98.6</v>
      </c>
      <c r="BH31" s="637"/>
      <c r="BI31" s="637"/>
      <c r="BJ31" s="637"/>
      <c r="BK31" s="637"/>
      <c r="BL31" s="637"/>
      <c r="BM31" s="673">
        <v>95.2</v>
      </c>
      <c r="BN31" s="683"/>
      <c r="BO31" s="683"/>
      <c r="BP31" s="683"/>
      <c r="BQ31" s="647"/>
      <c r="BR31" s="682">
        <v>98.6</v>
      </c>
      <c r="BS31" s="637"/>
      <c r="BT31" s="637"/>
      <c r="BU31" s="637"/>
      <c r="BV31" s="637"/>
      <c r="BW31" s="637"/>
      <c r="BX31" s="673">
        <v>94.6</v>
      </c>
      <c r="BY31" s="683"/>
      <c r="BZ31" s="683"/>
      <c r="CA31" s="683"/>
      <c r="CB31" s="647"/>
      <c r="CD31" s="690"/>
      <c r="CE31" s="691"/>
      <c r="CF31" s="655" t="s">
        <v>295</v>
      </c>
      <c r="CG31" s="652"/>
      <c r="CH31" s="652"/>
      <c r="CI31" s="652"/>
      <c r="CJ31" s="652"/>
      <c r="CK31" s="652"/>
      <c r="CL31" s="652"/>
      <c r="CM31" s="652"/>
      <c r="CN31" s="652"/>
      <c r="CO31" s="652"/>
      <c r="CP31" s="652"/>
      <c r="CQ31" s="653"/>
      <c r="CR31" s="618">
        <v>145419</v>
      </c>
      <c r="CS31" s="637"/>
      <c r="CT31" s="637"/>
      <c r="CU31" s="637"/>
      <c r="CV31" s="637"/>
      <c r="CW31" s="637"/>
      <c r="CX31" s="637"/>
      <c r="CY31" s="638"/>
      <c r="CZ31" s="621">
        <v>0.9</v>
      </c>
      <c r="DA31" s="639"/>
      <c r="DB31" s="639"/>
      <c r="DC31" s="640"/>
      <c r="DD31" s="624">
        <v>145109</v>
      </c>
      <c r="DE31" s="637"/>
      <c r="DF31" s="637"/>
      <c r="DG31" s="637"/>
      <c r="DH31" s="637"/>
      <c r="DI31" s="637"/>
      <c r="DJ31" s="637"/>
      <c r="DK31" s="638"/>
      <c r="DL31" s="624">
        <v>145109</v>
      </c>
      <c r="DM31" s="637"/>
      <c r="DN31" s="637"/>
      <c r="DO31" s="637"/>
      <c r="DP31" s="637"/>
      <c r="DQ31" s="637"/>
      <c r="DR31" s="637"/>
      <c r="DS31" s="637"/>
      <c r="DT31" s="637"/>
      <c r="DU31" s="637"/>
      <c r="DV31" s="638"/>
      <c r="DW31" s="641">
        <v>1.5</v>
      </c>
      <c r="DX31" s="642"/>
      <c r="DY31" s="642"/>
      <c r="DZ31" s="642"/>
      <c r="EA31" s="642"/>
      <c r="EB31" s="642"/>
      <c r="EC31" s="643"/>
    </row>
    <row r="32" spans="2:133" ht="11.25" customHeight="1">
      <c r="B32" s="615" t="s">
        <v>296</v>
      </c>
      <c r="C32" s="616"/>
      <c r="D32" s="616"/>
      <c r="E32" s="616"/>
      <c r="F32" s="616"/>
      <c r="G32" s="616"/>
      <c r="H32" s="616"/>
      <c r="I32" s="616"/>
      <c r="J32" s="616"/>
      <c r="K32" s="616"/>
      <c r="L32" s="616"/>
      <c r="M32" s="616"/>
      <c r="N32" s="616"/>
      <c r="O32" s="616"/>
      <c r="P32" s="616"/>
      <c r="Q32" s="617"/>
      <c r="R32" s="618">
        <v>253544</v>
      </c>
      <c r="S32" s="619"/>
      <c r="T32" s="619"/>
      <c r="U32" s="619"/>
      <c r="V32" s="619"/>
      <c r="W32" s="619"/>
      <c r="X32" s="619"/>
      <c r="Y32" s="620"/>
      <c r="Z32" s="671">
        <v>1.5</v>
      </c>
      <c r="AA32" s="671"/>
      <c r="AB32" s="671"/>
      <c r="AC32" s="671"/>
      <c r="AD32" s="672">
        <v>202</v>
      </c>
      <c r="AE32" s="672"/>
      <c r="AF32" s="672"/>
      <c r="AG32" s="672"/>
      <c r="AH32" s="672"/>
      <c r="AI32" s="672"/>
      <c r="AJ32" s="672"/>
      <c r="AK32" s="672"/>
      <c r="AL32" s="641">
        <v>0</v>
      </c>
      <c r="AM32" s="673"/>
      <c r="AN32" s="673"/>
      <c r="AO32" s="674"/>
      <c r="AP32" s="700"/>
      <c r="AQ32" s="701"/>
      <c r="AR32" s="701"/>
      <c r="AS32" s="701"/>
      <c r="AT32" s="704"/>
      <c r="AU32" s="183"/>
      <c r="AV32" s="183"/>
      <c r="AW32" s="183"/>
      <c r="AX32" s="599" t="s">
        <v>297</v>
      </c>
      <c r="AY32" s="600"/>
      <c r="AZ32" s="600"/>
      <c r="BA32" s="600"/>
      <c r="BB32" s="600"/>
      <c r="BC32" s="600"/>
      <c r="BD32" s="600"/>
      <c r="BE32" s="600"/>
      <c r="BF32" s="601"/>
      <c r="BG32" s="681">
        <v>98.5</v>
      </c>
      <c r="BH32" s="603"/>
      <c r="BI32" s="603"/>
      <c r="BJ32" s="603"/>
      <c r="BK32" s="603"/>
      <c r="BL32" s="603"/>
      <c r="BM32" s="666">
        <v>93.5</v>
      </c>
      <c r="BN32" s="603"/>
      <c r="BO32" s="603"/>
      <c r="BP32" s="603"/>
      <c r="BQ32" s="660"/>
      <c r="BR32" s="681">
        <v>98.4</v>
      </c>
      <c r="BS32" s="603"/>
      <c r="BT32" s="603"/>
      <c r="BU32" s="603"/>
      <c r="BV32" s="603"/>
      <c r="BW32" s="603"/>
      <c r="BX32" s="666">
        <v>93.1</v>
      </c>
      <c r="BY32" s="603"/>
      <c r="BZ32" s="603"/>
      <c r="CA32" s="603"/>
      <c r="CB32" s="660"/>
      <c r="CD32" s="692"/>
      <c r="CE32" s="693"/>
      <c r="CF32" s="655" t="s">
        <v>298</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299</v>
      </c>
      <c r="C33" s="616"/>
      <c r="D33" s="616"/>
      <c r="E33" s="616"/>
      <c r="F33" s="616"/>
      <c r="G33" s="616"/>
      <c r="H33" s="616"/>
      <c r="I33" s="616"/>
      <c r="J33" s="616"/>
      <c r="K33" s="616"/>
      <c r="L33" s="616"/>
      <c r="M33" s="616"/>
      <c r="N33" s="616"/>
      <c r="O33" s="616"/>
      <c r="P33" s="616"/>
      <c r="Q33" s="617"/>
      <c r="R33" s="618">
        <v>1248299</v>
      </c>
      <c r="S33" s="619"/>
      <c r="T33" s="619"/>
      <c r="U33" s="619"/>
      <c r="V33" s="619"/>
      <c r="W33" s="619"/>
      <c r="X33" s="619"/>
      <c r="Y33" s="620"/>
      <c r="Z33" s="671">
        <v>7.6</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300</v>
      </c>
      <c r="CE33" s="652"/>
      <c r="CF33" s="652"/>
      <c r="CG33" s="652"/>
      <c r="CH33" s="652"/>
      <c r="CI33" s="652"/>
      <c r="CJ33" s="652"/>
      <c r="CK33" s="652"/>
      <c r="CL33" s="652"/>
      <c r="CM33" s="652"/>
      <c r="CN33" s="652"/>
      <c r="CO33" s="652"/>
      <c r="CP33" s="652"/>
      <c r="CQ33" s="653"/>
      <c r="CR33" s="618">
        <v>6858135</v>
      </c>
      <c r="CS33" s="637"/>
      <c r="CT33" s="637"/>
      <c r="CU33" s="637"/>
      <c r="CV33" s="637"/>
      <c r="CW33" s="637"/>
      <c r="CX33" s="637"/>
      <c r="CY33" s="638"/>
      <c r="CZ33" s="621">
        <v>44.4</v>
      </c>
      <c r="DA33" s="639"/>
      <c r="DB33" s="639"/>
      <c r="DC33" s="640"/>
      <c r="DD33" s="624">
        <v>5746770</v>
      </c>
      <c r="DE33" s="637"/>
      <c r="DF33" s="637"/>
      <c r="DG33" s="637"/>
      <c r="DH33" s="637"/>
      <c r="DI33" s="637"/>
      <c r="DJ33" s="637"/>
      <c r="DK33" s="638"/>
      <c r="DL33" s="624">
        <v>4299028</v>
      </c>
      <c r="DM33" s="637"/>
      <c r="DN33" s="637"/>
      <c r="DO33" s="637"/>
      <c r="DP33" s="637"/>
      <c r="DQ33" s="637"/>
      <c r="DR33" s="637"/>
      <c r="DS33" s="637"/>
      <c r="DT33" s="637"/>
      <c r="DU33" s="637"/>
      <c r="DV33" s="638"/>
      <c r="DW33" s="641">
        <v>45.5</v>
      </c>
      <c r="DX33" s="642"/>
      <c r="DY33" s="642"/>
      <c r="DZ33" s="642"/>
      <c r="EA33" s="642"/>
      <c r="EB33" s="642"/>
      <c r="EC33" s="643"/>
    </row>
    <row r="34" spans="2:133" ht="11.25" customHeight="1">
      <c r="B34" s="615" t="s">
        <v>301</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302</v>
      </c>
      <c r="AR34" s="679"/>
      <c r="AS34" s="679"/>
      <c r="AT34" s="679"/>
      <c r="AU34" s="679"/>
      <c r="AV34" s="679"/>
      <c r="AW34" s="679"/>
      <c r="AX34" s="679"/>
      <c r="AY34" s="679"/>
      <c r="AZ34" s="679"/>
      <c r="BA34" s="679"/>
      <c r="BB34" s="679"/>
      <c r="BC34" s="679"/>
      <c r="BD34" s="679"/>
      <c r="BE34" s="679"/>
      <c r="BF34" s="680"/>
      <c r="BG34" s="678" t="s">
        <v>303</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304</v>
      </c>
      <c r="CE34" s="652"/>
      <c r="CF34" s="652"/>
      <c r="CG34" s="652"/>
      <c r="CH34" s="652"/>
      <c r="CI34" s="652"/>
      <c r="CJ34" s="652"/>
      <c r="CK34" s="652"/>
      <c r="CL34" s="652"/>
      <c r="CM34" s="652"/>
      <c r="CN34" s="652"/>
      <c r="CO34" s="652"/>
      <c r="CP34" s="652"/>
      <c r="CQ34" s="653"/>
      <c r="CR34" s="618">
        <v>1960597</v>
      </c>
      <c r="CS34" s="619"/>
      <c r="CT34" s="619"/>
      <c r="CU34" s="619"/>
      <c r="CV34" s="619"/>
      <c r="CW34" s="619"/>
      <c r="CX34" s="619"/>
      <c r="CY34" s="620"/>
      <c r="CZ34" s="621">
        <v>12.7</v>
      </c>
      <c r="DA34" s="639"/>
      <c r="DB34" s="639"/>
      <c r="DC34" s="640"/>
      <c r="DD34" s="624">
        <v>1574966</v>
      </c>
      <c r="DE34" s="619"/>
      <c r="DF34" s="619"/>
      <c r="DG34" s="619"/>
      <c r="DH34" s="619"/>
      <c r="DI34" s="619"/>
      <c r="DJ34" s="619"/>
      <c r="DK34" s="620"/>
      <c r="DL34" s="624">
        <v>1303426</v>
      </c>
      <c r="DM34" s="619"/>
      <c r="DN34" s="619"/>
      <c r="DO34" s="619"/>
      <c r="DP34" s="619"/>
      <c r="DQ34" s="619"/>
      <c r="DR34" s="619"/>
      <c r="DS34" s="619"/>
      <c r="DT34" s="619"/>
      <c r="DU34" s="619"/>
      <c r="DV34" s="620"/>
      <c r="DW34" s="641">
        <v>13.8</v>
      </c>
      <c r="DX34" s="642"/>
      <c r="DY34" s="642"/>
      <c r="DZ34" s="642"/>
      <c r="EA34" s="642"/>
      <c r="EB34" s="642"/>
      <c r="EC34" s="643"/>
    </row>
    <row r="35" spans="2:133" ht="11.25" customHeight="1">
      <c r="B35" s="615" t="s">
        <v>305</v>
      </c>
      <c r="C35" s="616"/>
      <c r="D35" s="616"/>
      <c r="E35" s="616"/>
      <c r="F35" s="616"/>
      <c r="G35" s="616"/>
      <c r="H35" s="616"/>
      <c r="I35" s="616"/>
      <c r="J35" s="616"/>
      <c r="K35" s="616"/>
      <c r="L35" s="616"/>
      <c r="M35" s="616"/>
      <c r="N35" s="616"/>
      <c r="O35" s="616"/>
      <c r="P35" s="616"/>
      <c r="Q35" s="617"/>
      <c r="R35" s="618">
        <v>528399</v>
      </c>
      <c r="S35" s="619"/>
      <c r="T35" s="619"/>
      <c r="U35" s="619"/>
      <c r="V35" s="619"/>
      <c r="W35" s="619"/>
      <c r="X35" s="619"/>
      <c r="Y35" s="620"/>
      <c r="Z35" s="671">
        <v>3.2</v>
      </c>
      <c r="AA35" s="671"/>
      <c r="AB35" s="671"/>
      <c r="AC35" s="671"/>
      <c r="AD35" s="672" t="s">
        <v>108</v>
      </c>
      <c r="AE35" s="672"/>
      <c r="AF35" s="672"/>
      <c r="AG35" s="672"/>
      <c r="AH35" s="672"/>
      <c r="AI35" s="672"/>
      <c r="AJ35" s="672"/>
      <c r="AK35" s="672"/>
      <c r="AL35" s="641" t="s">
        <v>108</v>
      </c>
      <c r="AM35" s="673"/>
      <c r="AN35" s="673"/>
      <c r="AO35" s="674"/>
      <c r="AP35" s="186"/>
      <c r="AQ35" s="675" t="s">
        <v>306</v>
      </c>
      <c r="AR35" s="676"/>
      <c r="AS35" s="676"/>
      <c r="AT35" s="676"/>
      <c r="AU35" s="676"/>
      <c r="AV35" s="676"/>
      <c r="AW35" s="676"/>
      <c r="AX35" s="676"/>
      <c r="AY35" s="677"/>
      <c r="AZ35" s="668">
        <v>2066071</v>
      </c>
      <c r="BA35" s="669"/>
      <c r="BB35" s="669"/>
      <c r="BC35" s="669"/>
      <c r="BD35" s="669"/>
      <c r="BE35" s="669"/>
      <c r="BF35" s="670"/>
      <c r="BG35" s="675" t="s">
        <v>307</v>
      </c>
      <c r="BH35" s="676"/>
      <c r="BI35" s="676"/>
      <c r="BJ35" s="676"/>
      <c r="BK35" s="676"/>
      <c r="BL35" s="676"/>
      <c r="BM35" s="676"/>
      <c r="BN35" s="676"/>
      <c r="BO35" s="676"/>
      <c r="BP35" s="676"/>
      <c r="BQ35" s="676"/>
      <c r="BR35" s="676"/>
      <c r="BS35" s="676"/>
      <c r="BT35" s="676"/>
      <c r="BU35" s="677"/>
      <c r="BV35" s="668">
        <v>14595</v>
      </c>
      <c r="BW35" s="669"/>
      <c r="BX35" s="669"/>
      <c r="BY35" s="669"/>
      <c r="BZ35" s="669"/>
      <c r="CA35" s="669"/>
      <c r="CB35" s="670"/>
      <c r="CD35" s="655" t="s">
        <v>308</v>
      </c>
      <c r="CE35" s="652"/>
      <c r="CF35" s="652"/>
      <c r="CG35" s="652"/>
      <c r="CH35" s="652"/>
      <c r="CI35" s="652"/>
      <c r="CJ35" s="652"/>
      <c r="CK35" s="652"/>
      <c r="CL35" s="652"/>
      <c r="CM35" s="652"/>
      <c r="CN35" s="652"/>
      <c r="CO35" s="652"/>
      <c r="CP35" s="652"/>
      <c r="CQ35" s="653"/>
      <c r="CR35" s="618">
        <v>82202</v>
      </c>
      <c r="CS35" s="637"/>
      <c r="CT35" s="637"/>
      <c r="CU35" s="637"/>
      <c r="CV35" s="637"/>
      <c r="CW35" s="637"/>
      <c r="CX35" s="637"/>
      <c r="CY35" s="638"/>
      <c r="CZ35" s="621">
        <v>0.5</v>
      </c>
      <c r="DA35" s="639"/>
      <c r="DB35" s="639"/>
      <c r="DC35" s="640"/>
      <c r="DD35" s="624">
        <v>69348</v>
      </c>
      <c r="DE35" s="637"/>
      <c r="DF35" s="637"/>
      <c r="DG35" s="637"/>
      <c r="DH35" s="637"/>
      <c r="DI35" s="637"/>
      <c r="DJ35" s="637"/>
      <c r="DK35" s="638"/>
      <c r="DL35" s="624">
        <v>69348</v>
      </c>
      <c r="DM35" s="637"/>
      <c r="DN35" s="637"/>
      <c r="DO35" s="637"/>
      <c r="DP35" s="637"/>
      <c r="DQ35" s="637"/>
      <c r="DR35" s="637"/>
      <c r="DS35" s="637"/>
      <c r="DT35" s="637"/>
      <c r="DU35" s="637"/>
      <c r="DV35" s="638"/>
      <c r="DW35" s="641">
        <v>0.7</v>
      </c>
      <c r="DX35" s="642"/>
      <c r="DY35" s="642"/>
      <c r="DZ35" s="642"/>
      <c r="EA35" s="642"/>
      <c r="EB35" s="642"/>
      <c r="EC35" s="643"/>
    </row>
    <row r="36" spans="2:133" ht="11.25" customHeight="1">
      <c r="B36" s="599" t="s">
        <v>309</v>
      </c>
      <c r="C36" s="600"/>
      <c r="D36" s="600"/>
      <c r="E36" s="600"/>
      <c r="F36" s="600"/>
      <c r="G36" s="600"/>
      <c r="H36" s="600"/>
      <c r="I36" s="600"/>
      <c r="J36" s="600"/>
      <c r="K36" s="600"/>
      <c r="L36" s="600"/>
      <c r="M36" s="600"/>
      <c r="N36" s="600"/>
      <c r="O36" s="600"/>
      <c r="P36" s="600"/>
      <c r="Q36" s="601"/>
      <c r="R36" s="602">
        <v>16452348</v>
      </c>
      <c r="S36" s="659"/>
      <c r="T36" s="659"/>
      <c r="U36" s="659"/>
      <c r="V36" s="659"/>
      <c r="W36" s="659"/>
      <c r="X36" s="659"/>
      <c r="Y36" s="662"/>
      <c r="Z36" s="663">
        <v>100</v>
      </c>
      <c r="AA36" s="663"/>
      <c r="AB36" s="663"/>
      <c r="AC36" s="663"/>
      <c r="AD36" s="664">
        <v>8926067</v>
      </c>
      <c r="AE36" s="664"/>
      <c r="AF36" s="664"/>
      <c r="AG36" s="664"/>
      <c r="AH36" s="664"/>
      <c r="AI36" s="664"/>
      <c r="AJ36" s="664"/>
      <c r="AK36" s="664"/>
      <c r="AL36" s="665">
        <v>100</v>
      </c>
      <c r="AM36" s="666"/>
      <c r="AN36" s="666"/>
      <c r="AO36" s="667"/>
      <c r="AQ36" s="644" t="s">
        <v>310</v>
      </c>
      <c r="AR36" s="645"/>
      <c r="AS36" s="645"/>
      <c r="AT36" s="645"/>
      <c r="AU36" s="645"/>
      <c r="AV36" s="645"/>
      <c r="AW36" s="645"/>
      <c r="AX36" s="645"/>
      <c r="AY36" s="646"/>
      <c r="AZ36" s="618">
        <v>683000</v>
      </c>
      <c r="BA36" s="619"/>
      <c r="BB36" s="619"/>
      <c r="BC36" s="619"/>
      <c r="BD36" s="637"/>
      <c r="BE36" s="637"/>
      <c r="BF36" s="647"/>
      <c r="BG36" s="655" t="s">
        <v>311</v>
      </c>
      <c r="BH36" s="652"/>
      <c r="BI36" s="652"/>
      <c r="BJ36" s="652"/>
      <c r="BK36" s="652"/>
      <c r="BL36" s="652"/>
      <c r="BM36" s="652"/>
      <c r="BN36" s="652"/>
      <c r="BO36" s="652"/>
      <c r="BP36" s="652"/>
      <c r="BQ36" s="652"/>
      <c r="BR36" s="652"/>
      <c r="BS36" s="652"/>
      <c r="BT36" s="652"/>
      <c r="BU36" s="653"/>
      <c r="BV36" s="618">
        <v>-129058</v>
      </c>
      <c r="BW36" s="619"/>
      <c r="BX36" s="619"/>
      <c r="BY36" s="619"/>
      <c r="BZ36" s="619"/>
      <c r="CA36" s="619"/>
      <c r="CB36" s="654"/>
      <c r="CD36" s="655" t="s">
        <v>312</v>
      </c>
      <c r="CE36" s="652"/>
      <c r="CF36" s="652"/>
      <c r="CG36" s="652"/>
      <c r="CH36" s="652"/>
      <c r="CI36" s="652"/>
      <c r="CJ36" s="652"/>
      <c r="CK36" s="652"/>
      <c r="CL36" s="652"/>
      <c r="CM36" s="652"/>
      <c r="CN36" s="652"/>
      <c r="CO36" s="652"/>
      <c r="CP36" s="652"/>
      <c r="CQ36" s="653"/>
      <c r="CR36" s="618">
        <v>2151649</v>
      </c>
      <c r="CS36" s="619"/>
      <c r="CT36" s="619"/>
      <c r="CU36" s="619"/>
      <c r="CV36" s="619"/>
      <c r="CW36" s="619"/>
      <c r="CX36" s="619"/>
      <c r="CY36" s="620"/>
      <c r="CZ36" s="621">
        <v>13.9</v>
      </c>
      <c r="DA36" s="639"/>
      <c r="DB36" s="639"/>
      <c r="DC36" s="640"/>
      <c r="DD36" s="624">
        <v>1852359</v>
      </c>
      <c r="DE36" s="619"/>
      <c r="DF36" s="619"/>
      <c r="DG36" s="619"/>
      <c r="DH36" s="619"/>
      <c r="DI36" s="619"/>
      <c r="DJ36" s="619"/>
      <c r="DK36" s="620"/>
      <c r="DL36" s="624">
        <v>1488792</v>
      </c>
      <c r="DM36" s="619"/>
      <c r="DN36" s="619"/>
      <c r="DO36" s="619"/>
      <c r="DP36" s="619"/>
      <c r="DQ36" s="619"/>
      <c r="DR36" s="619"/>
      <c r="DS36" s="619"/>
      <c r="DT36" s="619"/>
      <c r="DU36" s="619"/>
      <c r="DV36" s="620"/>
      <c r="DW36" s="641">
        <v>15.7</v>
      </c>
      <c r="DX36" s="642"/>
      <c r="DY36" s="642"/>
      <c r="DZ36" s="642"/>
      <c r="EA36" s="642"/>
      <c r="EB36" s="642"/>
      <c r="EC36" s="643"/>
    </row>
    <row r="37" spans="2:133" ht="11.25" customHeight="1">
      <c r="AQ37" s="644" t="s">
        <v>313</v>
      </c>
      <c r="AR37" s="645"/>
      <c r="AS37" s="645"/>
      <c r="AT37" s="645"/>
      <c r="AU37" s="645"/>
      <c r="AV37" s="645"/>
      <c r="AW37" s="645"/>
      <c r="AX37" s="645"/>
      <c r="AY37" s="646"/>
      <c r="AZ37" s="618">
        <v>8000</v>
      </c>
      <c r="BA37" s="619"/>
      <c r="BB37" s="619"/>
      <c r="BC37" s="619"/>
      <c r="BD37" s="637"/>
      <c r="BE37" s="637"/>
      <c r="BF37" s="647"/>
      <c r="BG37" s="655" t="s">
        <v>314</v>
      </c>
      <c r="BH37" s="652"/>
      <c r="BI37" s="652"/>
      <c r="BJ37" s="652"/>
      <c r="BK37" s="652"/>
      <c r="BL37" s="652"/>
      <c r="BM37" s="652"/>
      <c r="BN37" s="652"/>
      <c r="BO37" s="652"/>
      <c r="BP37" s="652"/>
      <c r="BQ37" s="652"/>
      <c r="BR37" s="652"/>
      <c r="BS37" s="652"/>
      <c r="BT37" s="652"/>
      <c r="BU37" s="653"/>
      <c r="BV37" s="618">
        <v>4716</v>
      </c>
      <c r="BW37" s="619"/>
      <c r="BX37" s="619"/>
      <c r="BY37" s="619"/>
      <c r="BZ37" s="619"/>
      <c r="CA37" s="619"/>
      <c r="CB37" s="654"/>
      <c r="CD37" s="655" t="s">
        <v>315</v>
      </c>
      <c r="CE37" s="652"/>
      <c r="CF37" s="652"/>
      <c r="CG37" s="652"/>
      <c r="CH37" s="652"/>
      <c r="CI37" s="652"/>
      <c r="CJ37" s="652"/>
      <c r="CK37" s="652"/>
      <c r="CL37" s="652"/>
      <c r="CM37" s="652"/>
      <c r="CN37" s="652"/>
      <c r="CO37" s="652"/>
      <c r="CP37" s="652"/>
      <c r="CQ37" s="653"/>
      <c r="CR37" s="618">
        <v>1085089</v>
      </c>
      <c r="CS37" s="637"/>
      <c r="CT37" s="637"/>
      <c r="CU37" s="637"/>
      <c r="CV37" s="637"/>
      <c r="CW37" s="637"/>
      <c r="CX37" s="637"/>
      <c r="CY37" s="638"/>
      <c r="CZ37" s="621">
        <v>7</v>
      </c>
      <c r="DA37" s="639"/>
      <c r="DB37" s="639"/>
      <c r="DC37" s="640"/>
      <c r="DD37" s="624">
        <v>1079591</v>
      </c>
      <c r="DE37" s="637"/>
      <c r="DF37" s="637"/>
      <c r="DG37" s="637"/>
      <c r="DH37" s="637"/>
      <c r="DI37" s="637"/>
      <c r="DJ37" s="637"/>
      <c r="DK37" s="638"/>
      <c r="DL37" s="624">
        <v>1079591</v>
      </c>
      <c r="DM37" s="637"/>
      <c r="DN37" s="637"/>
      <c r="DO37" s="637"/>
      <c r="DP37" s="637"/>
      <c r="DQ37" s="637"/>
      <c r="DR37" s="637"/>
      <c r="DS37" s="637"/>
      <c r="DT37" s="637"/>
      <c r="DU37" s="637"/>
      <c r="DV37" s="638"/>
      <c r="DW37" s="641">
        <v>11.4</v>
      </c>
      <c r="DX37" s="642"/>
      <c r="DY37" s="642"/>
      <c r="DZ37" s="642"/>
      <c r="EA37" s="642"/>
      <c r="EB37" s="642"/>
      <c r="EC37" s="643"/>
    </row>
    <row r="38" spans="2:133" ht="11.25" customHeight="1">
      <c r="AQ38" s="644" t="s">
        <v>316</v>
      </c>
      <c r="AR38" s="645"/>
      <c r="AS38" s="645"/>
      <c r="AT38" s="645"/>
      <c r="AU38" s="645"/>
      <c r="AV38" s="645"/>
      <c r="AW38" s="645"/>
      <c r="AX38" s="645"/>
      <c r="AY38" s="646"/>
      <c r="AZ38" s="618" t="s">
        <v>108</v>
      </c>
      <c r="BA38" s="619"/>
      <c r="BB38" s="619"/>
      <c r="BC38" s="619"/>
      <c r="BD38" s="637"/>
      <c r="BE38" s="637"/>
      <c r="BF38" s="647"/>
      <c r="BG38" s="655" t="s">
        <v>317</v>
      </c>
      <c r="BH38" s="652"/>
      <c r="BI38" s="652"/>
      <c r="BJ38" s="652"/>
      <c r="BK38" s="652"/>
      <c r="BL38" s="652"/>
      <c r="BM38" s="652"/>
      <c r="BN38" s="652"/>
      <c r="BO38" s="652"/>
      <c r="BP38" s="652"/>
      <c r="BQ38" s="652"/>
      <c r="BR38" s="652"/>
      <c r="BS38" s="652"/>
      <c r="BT38" s="652"/>
      <c r="BU38" s="653"/>
      <c r="BV38" s="618">
        <v>8800</v>
      </c>
      <c r="BW38" s="619"/>
      <c r="BX38" s="619"/>
      <c r="BY38" s="619"/>
      <c r="BZ38" s="619"/>
      <c r="CA38" s="619"/>
      <c r="CB38" s="654"/>
      <c r="CD38" s="655" t="s">
        <v>318</v>
      </c>
      <c r="CE38" s="652"/>
      <c r="CF38" s="652"/>
      <c r="CG38" s="652"/>
      <c r="CH38" s="652"/>
      <c r="CI38" s="652"/>
      <c r="CJ38" s="652"/>
      <c r="CK38" s="652"/>
      <c r="CL38" s="652"/>
      <c r="CM38" s="652"/>
      <c r="CN38" s="652"/>
      <c r="CO38" s="652"/>
      <c r="CP38" s="652"/>
      <c r="CQ38" s="653"/>
      <c r="CR38" s="618">
        <v>2066071</v>
      </c>
      <c r="CS38" s="619"/>
      <c r="CT38" s="619"/>
      <c r="CU38" s="619"/>
      <c r="CV38" s="619"/>
      <c r="CW38" s="619"/>
      <c r="CX38" s="619"/>
      <c r="CY38" s="620"/>
      <c r="CZ38" s="621">
        <v>13.4</v>
      </c>
      <c r="DA38" s="639"/>
      <c r="DB38" s="639"/>
      <c r="DC38" s="640"/>
      <c r="DD38" s="624">
        <v>1811987</v>
      </c>
      <c r="DE38" s="619"/>
      <c r="DF38" s="619"/>
      <c r="DG38" s="619"/>
      <c r="DH38" s="619"/>
      <c r="DI38" s="619"/>
      <c r="DJ38" s="619"/>
      <c r="DK38" s="620"/>
      <c r="DL38" s="624">
        <v>1437462</v>
      </c>
      <c r="DM38" s="619"/>
      <c r="DN38" s="619"/>
      <c r="DO38" s="619"/>
      <c r="DP38" s="619"/>
      <c r="DQ38" s="619"/>
      <c r="DR38" s="619"/>
      <c r="DS38" s="619"/>
      <c r="DT38" s="619"/>
      <c r="DU38" s="619"/>
      <c r="DV38" s="620"/>
      <c r="DW38" s="641">
        <v>15.2</v>
      </c>
      <c r="DX38" s="642"/>
      <c r="DY38" s="642"/>
      <c r="DZ38" s="642"/>
      <c r="EA38" s="642"/>
      <c r="EB38" s="642"/>
      <c r="EC38" s="643"/>
    </row>
    <row r="39" spans="2:133" ht="11.25" customHeight="1">
      <c r="AQ39" s="644" t="s">
        <v>319</v>
      </c>
      <c r="AR39" s="645"/>
      <c r="AS39" s="645"/>
      <c r="AT39" s="645"/>
      <c r="AU39" s="645"/>
      <c r="AV39" s="645"/>
      <c r="AW39" s="645"/>
      <c r="AX39" s="645"/>
      <c r="AY39" s="646"/>
      <c r="AZ39" s="618" t="s">
        <v>108</v>
      </c>
      <c r="BA39" s="619"/>
      <c r="BB39" s="619"/>
      <c r="BC39" s="619"/>
      <c r="BD39" s="637"/>
      <c r="BE39" s="637"/>
      <c r="BF39" s="647"/>
      <c r="BG39" s="648" t="s">
        <v>320</v>
      </c>
      <c r="BH39" s="649"/>
      <c r="BI39" s="649"/>
      <c r="BJ39" s="649"/>
      <c r="BK39" s="649"/>
      <c r="BL39" s="187"/>
      <c r="BM39" s="652" t="s">
        <v>321</v>
      </c>
      <c r="BN39" s="652"/>
      <c r="BO39" s="652"/>
      <c r="BP39" s="652"/>
      <c r="BQ39" s="652"/>
      <c r="BR39" s="652"/>
      <c r="BS39" s="652"/>
      <c r="BT39" s="652"/>
      <c r="BU39" s="653"/>
      <c r="BV39" s="618">
        <v>101</v>
      </c>
      <c r="BW39" s="619"/>
      <c r="BX39" s="619"/>
      <c r="BY39" s="619"/>
      <c r="BZ39" s="619"/>
      <c r="CA39" s="619"/>
      <c r="CB39" s="654"/>
      <c r="CD39" s="655" t="s">
        <v>322</v>
      </c>
      <c r="CE39" s="652"/>
      <c r="CF39" s="652"/>
      <c r="CG39" s="652"/>
      <c r="CH39" s="652"/>
      <c r="CI39" s="652"/>
      <c r="CJ39" s="652"/>
      <c r="CK39" s="652"/>
      <c r="CL39" s="652"/>
      <c r="CM39" s="652"/>
      <c r="CN39" s="652"/>
      <c r="CO39" s="652"/>
      <c r="CP39" s="652"/>
      <c r="CQ39" s="653"/>
      <c r="CR39" s="618">
        <v>572616</v>
      </c>
      <c r="CS39" s="637"/>
      <c r="CT39" s="637"/>
      <c r="CU39" s="637"/>
      <c r="CV39" s="637"/>
      <c r="CW39" s="637"/>
      <c r="CX39" s="637"/>
      <c r="CY39" s="638"/>
      <c r="CZ39" s="621">
        <v>3.7</v>
      </c>
      <c r="DA39" s="639"/>
      <c r="DB39" s="639"/>
      <c r="DC39" s="640"/>
      <c r="DD39" s="624">
        <v>418110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323</v>
      </c>
      <c r="AR40" s="645"/>
      <c r="AS40" s="645"/>
      <c r="AT40" s="645"/>
      <c r="AU40" s="645"/>
      <c r="AV40" s="645"/>
      <c r="AW40" s="645"/>
      <c r="AX40" s="645"/>
      <c r="AY40" s="646"/>
      <c r="AZ40" s="618">
        <v>367765</v>
      </c>
      <c r="BA40" s="619"/>
      <c r="BB40" s="619"/>
      <c r="BC40" s="619"/>
      <c r="BD40" s="637"/>
      <c r="BE40" s="637"/>
      <c r="BF40" s="647"/>
      <c r="BG40" s="648"/>
      <c r="BH40" s="649"/>
      <c r="BI40" s="649"/>
      <c r="BJ40" s="649"/>
      <c r="BK40" s="649"/>
      <c r="BL40" s="187"/>
      <c r="BM40" s="652" t="s">
        <v>324</v>
      </c>
      <c r="BN40" s="652"/>
      <c r="BO40" s="652"/>
      <c r="BP40" s="652"/>
      <c r="BQ40" s="652"/>
      <c r="BR40" s="652"/>
      <c r="BS40" s="652"/>
      <c r="BT40" s="652"/>
      <c r="BU40" s="653"/>
      <c r="BV40" s="618">
        <v>135</v>
      </c>
      <c r="BW40" s="619"/>
      <c r="BX40" s="619"/>
      <c r="BY40" s="619"/>
      <c r="BZ40" s="619"/>
      <c r="CA40" s="619"/>
      <c r="CB40" s="654"/>
      <c r="CD40" s="655" t="s">
        <v>325</v>
      </c>
      <c r="CE40" s="652"/>
      <c r="CF40" s="652"/>
      <c r="CG40" s="652"/>
      <c r="CH40" s="652"/>
      <c r="CI40" s="652"/>
      <c r="CJ40" s="652"/>
      <c r="CK40" s="652"/>
      <c r="CL40" s="652"/>
      <c r="CM40" s="652"/>
      <c r="CN40" s="652"/>
      <c r="CO40" s="652"/>
      <c r="CP40" s="652"/>
      <c r="CQ40" s="653"/>
      <c r="CR40" s="618">
        <v>25000</v>
      </c>
      <c r="CS40" s="619"/>
      <c r="CT40" s="619"/>
      <c r="CU40" s="619"/>
      <c r="CV40" s="619"/>
      <c r="CW40" s="619"/>
      <c r="CX40" s="619"/>
      <c r="CY40" s="620"/>
      <c r="CZ40" s="621">
        <v>0.2</v>
      </c>
      <c r="DA40" s="639"/>
      <c r="DB40" s="639"/>
      <c r="DC40" s="640"/>
      <c r="DD40" s="624">
        <v>20000</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326</v>
      </c>
      <c r="AR41" s="657"/>
      <c r="AS41" s="657"/>
      <c r="AT41" s="657"/>
      <c r="AU41" s="657"/>
      <c r="AV41" s="657"/>
      <c r="AW41" s="657"/>
      <c r="AX41" s="657"/>
      <c r="AY41" s="658"/>
      <c r="AZ41" s="602">
        <v>1007306</v>
      </c>
      <c r="BA41" s="659"/>
      <c r="BB41" s="659"/>
      <c r="BC41" s="659"/>
      <c r="BD41" s="603"/>
      <c r="BE41" s="603"/>
      <c r="BF41" s="660"/>
      <c r="BG41" s="650"/>
      <c r="BH41" s="651"/>
      <c r="BI41" s="651"/>
      <c r="BJ41" s="651"/>
      <c r="BK41" s="651"/>
      <c r="BL41" s="189"/>
      <c r="BM41" s="657" t="s">
        <v>327</v>
      </c>
      <c r="BN41" s="657"/>
      <c r="BO41" s="657"/>
      <c r="BP41" s="657"/>
      <c r="BQ41" s="657"/>
      <c r="BR41" s="657"/>
      <c r="BS41" s="657"/>
      <c r="BT41" s="657"/>
      <c r="BU41" s="658"/>
      <c r="BV41" s="602">
        <v>332</v>
      </c>
      <c r="BW41" s="659"/>
      <c r="BX41" s="659"/>
      <c r="BY41" s="659"/>
      <c r="BZ41" s="659"/>
      <c r="CA41" s="659"/>
      <c r="CB41" s="661"/>
      <c r="CD41" s="655" t="s">
        <v>328</v>
      </c>
      <c r="CE41" s="652"/>
      <c r="CF41" s="652"/>
      <c r="CG41" s="652"/>
      <c r="CH41" s="652"/>
      <c r="CI41" s="652"/>
      <c r="CJ41" s="652"/>
      <c r="CK41" s="652"/>
      <c r="CL41" s="652"/>
      <c r="CM41" s="652"/>
      <c r="CN41" s="652"/>
      <c r="CO41" s="652"/>
      <c r="CP41" s="652"/>
      <c r="CQ41" s="653"/>
      <c r="CR41" s="618" t="s">
        <v>208</v>
      </c>
      <c r="CS41" s="637"/>
      <c r="CT41" s="637"/>
      <c r="CU41" s="637"/>
      <c r="CV41" s="637"/>
      <c r="CW41" s="637"/>
      <c r="CX41" s="637"/>
      <c r="CY41" s="638"/>
      <c r="CZ41" s="621" t="s">
        <v>208</v>
      </c>
      <c r="DA41" s="639"/>
      <c r="DB41" s="639"/>
      <c r="DC41" s="640"/>
      <c r="DD41" s="624" t="s">
        <v>208</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330</v>
      </c>
      <c r="CE42" s="616"/>
      <c r="CF42" s="616"/>
      <c r="CG42" s="616"/>
      <c r="CH42" s="616"/>
      <c r="CI42" s="616"/>
      <c r="CJ42" s="616"/>
      <c r="CK42" s="616"/>
      <c r="CL42" s="616"/>
      <c r="CM42" s="616"/>
      <c r="CN42" s="616"/>
      <c r="CO42" s="616"/>
      <c r="CP42" s="616"/>
      <c r="CQ42" s="617"/>
      <c r="CR42" s="618">
        <v>2252092</v>
      </c>
      <c r="CS42" s="619"/>
      <c r="CT42" s="619"/>
      <c r="CU42" s="619"/>
      <c r="CV42" s="619"/>
      <c r="CW42" s="619"/>
      <c r="CX42" s="619"/>
      <c r="CY42" s="620"/>
      <c r="CZ42" s="621">
        <v>14.6</v>
      </c>
      <c r="DA42" s="622"/>
      <c r="DB42" s="622"/>
      <c r="DC42" s="623"/>
      <c r="DD42" s="624">
        <v>686511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332</v>
      </c>
      <c r="CE43" s="616"/>
      <c r="CF43" s="616"/>
      <c r="CG43" s="616"/>
      <c r="CH43" s="616"/>
      <c r="CI43" s="616"/>
      <c r="CJ43" s="616"/>
      <c r="CK43" s="616"/>
      <c r="CL43" s="616"/>
      <c r="CM43" s="616"/>
      <c r="CN43" s="616"/>
      <c r="CO43" s="616"/>
      <c r="CP43" s="616"/>
      <c r="CQ43" s="617"/>
      <c r="CR43" s="618">
        <v>39389</v>
      </c>
      <c r="CS43" s="637"/>
      <c r="CT43" s="637"/>
      <c r="CU43" s="637"/>
      <c r="CV43" s="637"/>
      <c r="CW43" s="637"/>
      <c r="CX43" s="637"/>
      <c r="CY43" s="638"/>
      <c r="CZ43" s="621">
        <v>0.3</v>
      </c>
      <c r="DA43" s="639"/>
      <c r="DB43" s="639"/>
      <c r="DC43" s="640"/>
      <c r="DD43" s="624">
        <v>39389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333</v>
      </c>
      <c r="CD44" s="631" t="s">
        <v>286</v>
      </c>
      <c r="CE44" s="632"/>
      <c r="CF44" s="615" t="s">
        <v>334</v>
      </c>
      <c r="CG44" s="616"/>
      <c r="CH44" s="616"/>
      <c r="CI44" s="616"/>
      <c r="CJ44" s="616"/>
      <c r="CK44" s="616"/>
      <c r="CL44" s="616"/>
      <c r="CM44" s="616"/>
      <c r="CN44" s="616"/>
      <c r="CO44" s="616"/>
      <c r="CP44" s="616"/>
      <c r="CQ44" s="617"/>
      <c r="CR44" s="618">
        <v>1951194</v>
      </c>
      <c r="CS44" s="619"/>
      <c r="CT44" s="619"/>
      <c r="CU44" s="619"/>
      <c r="CV44" s="619"/>
      <c r="CW44" s="619"/>
      <c r="CX44" s="619"/>
      <c r="CY44" s="620"/>
      <c r="CZ44" s="621">
        <v>12.6</v>
      </c>
      <c r="DA44" s="622"/>
      <c r="DB44" s="622"/>
      <c r="DC44" s="623"/>
      <c r="DD44" s="624">
        <v>531139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335</v>
      </c>
      <c r="CG45" s="616"/>
      <c r="CH45" s="616"/>
      <c r="CI45" s="616"/>
      <c r="CJ45" s="616"/>
      <c r="CK45" s="616"/>
      <c r="CL45" s="616"/>
      <c r="CM45" s="616"/>
      <c r="CN45" s="616"/>
      <c r="CO45" s="616"/>
      <c r="CP45" s="616"/>
      <c r="CQ45" s="617"/>
      <c r="CR45" s="618">
        <v>975873</v>
      </c>
      <c r="CS45" s="637"/>
      <c r="CT45" s="637"/>
      <c r="CU45" s="637"/>
      <c r="CV45" s="637"/>
      <c r="CW45" s="637"/>
      <c r="CX45" s="637"/>
      <c r="CY45" s="638"/>
      <c r="CZ45" s="621">
        <v>6.3</v>
      </c>
      <c r="DA45" s="639"/>
      <c r="DB45" s="639"/>
      <c r="DC45" s="640"/>
      <c r="DD45" s="624">
        <v>66661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336</v>
      </c>
      <c r="CG46" s="616"/>
      <c r="CH46" s="616"/>
      <c r="CI46" s="616"/>
      <c r="CJ46" s="616"/>
      <c r="CK46" s="616"/>
      <c r="CL46" s="616"/>
      <c r="CM46" s="616"/>
      <c r="CN46" s="616"/>
      <c r="CO46" s="616"/>
      <c r="CP46" s="616"/>
      <c r="CQ46" s="617"/>
      <c r="CR46" s="618">
        <v>921235</v>
      </c>
      <c r="CS46" s="619"/>
      <c r="CT46" s="619"/>
      <c r="CU46" s="619"/>
      <c r="CV46" s="619"/>
      <c r="CW46" s="619"/>
      <c r="CX46" s="619"/>
      <c r="CY46" s="620"/>
      <c r="CZ46" s="621">
        <v>6</v>
      </c>
      <c r="DA46" s="622"/>
      <c r="DB46" s="622"/>
      <c r="DC46" s="623"/>
      <c r="DD46" s="624">
        <v>431292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337</v>
      </c>
      <c r="CG47" s="616"/>
      <c r="CH47" s="616"/>
      <c r="CI47" s="616"/>
      <c r="CJ47" s="616"/>
      <c r="CK47" s="616"/>
      <c r="CL47" s="616"/>
      <c r="CM47" s="616"/>
      <c r="CN47" s="616"/>
      <c r="CO47" s="616"/>
      <c r="CP47" s="616"/>
      <c r="CQ47" s="617"/>
      <c r="CR47" s="618">
        <v>300898</v>
      </c>
      <c r="CS47" s="637"/>
      <c r="CT47" s="637"/>
      <c r="CU47" s="637"/>
      <c r="CV47" s="637"/>
      <c r="CW47" s="637"/>
      <c r="CX47" s="637"/>
      <c r="CY47" s="638"/>
      <c r="CZ47" s="621">
        <v>2</v>
      </c>
      <c r="DA47" s="639"/>
      <c r="DB47" s="639"/>
      <c r="DC47" s="640"/>
      <c r="DD47" s="624">
        <v>155372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338</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339</v>
      </c>
      <c r="CE49" s="600"/>
      <c r="CF49" s="600"/>
      <c r="CG49" s="600"/>
      <c r="CH49" s="600"/>
      <c r="CI49" s="600"/>
      <c r="CJ49" s="600"/>
      <c r="CK49" s="600"/>
      <c r="CL49" s="600"/>
      <c r="CM49" s="600"/>
      <c r="CN49" s="600"/>
      <c r="CO49" s="600"/>
      <c r="CP49" s="600"/>
      <c r="CQ49" s="601"/>
      <c r="CR49" s="602">
        <v>15429844</v>
      </c>
      <c r="CS49" s="603"/>
      <c r="CT49" s="603"/>
      <c r="CU49" s="603"/>
      <c r="CV49" s="603"/>
      <c r="CW49" s="603"/>
      <c r="CX49" s="603"/>
      <c r="CY49" s="604"/>
      <c r="CZ49" s="605">
        <v>100</v>
      </c>
      <c r="DA49" s="606"/>
      <c r="DB49" s="606"/>
      <c r="DC49" s="607"/>
      <c r="DD49" s="608">
        <v>10538635</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341</v>
      </c>
      <c r="DK2" s="1137"/>
      <c r="DL2" s="1137"/>
      <c r="DM2" s="1137"/>
      <c r="DN2" s="1137"/>
      <c r="DO2" s="1138"/>
      <c r="DP2" s="200"/>
      <c r="DQ2" s="1136" t="s">
        <v>342</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343</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345</v>
      </c>
      <c r="B5" s="1022"/>
      <c r="C5" s="1022"/>
      <c r="D5" s="1022"/>
      <c r="E5" s="1022"/>
      <c r="F5" s="1022"/>
      <c r="G5" s="1022"/>
      <c r="H5" s="1022"/>
      <c r="I5" s="1022"/>
      <c r="J5" s="1022"/>
      <c r="K5" s="1022"/>
      <c r="L5" s="1022"/>
      <c r="M5" s="1022"/>
      <c r="N5" s="1022"/>
      <c r="O5" s="1022"/>
      <c r="P5" s="1023"/>
      <c r="Q5" s="1027" t="s">
        <v>346</v>
      </c>
      <c r="R5" s="1028"/>
      <c r="S5" s="1028"/>
      <c r="T5" s="1028"/>
      <c r="U5" s="1029"/>
      <c r="V5" s="1027" t="s">
        <v>347</v>
      </c>
      <c r="W5" s="1028"/>
      <c r="X5" s="1028"/>
      <c r="Y5" s="1028"/>
      <c r="Z5" s="1029"/>
      <c r="AA5" s="1027" t="s">
        <v>348</v>
      </c>
      <c r="AB5" s="1028"/>
      <c r="AC5" s="1028"/>
      <c r="AD5" s="1028"/>
      <c r="AE5" s="1028"/>
      <c r="AF5" s="1139" t="s">
        <v>349</v>
      </c>
      <c r="AG5" s="1028"/>
      <c r="AH5" s="1028"/>
      <c r="AI5" s="1028"/>
      <c r="AJ5" s="1043"/>
      <c r="AK5" s="1028" t="s">
        <v>350</v>
      </c>
      <c r="AL5" s="1028"/>
      <c r="AM5" s="1028"/>
      <c r="AN5" s="1028"/>
      <c r="AO5" s="1029"/>
      <c r="AP5" s="1027" t="s">
        <v>351</v>
      </c>
      <c r="AQ5" s="1028"/>
      <c r="AR5" s="1028"/>
      <c r="AS5" s="1028"/>
      <c r="AT5" s="1029"/>
      <c r="AU5" s="1027" t="s">
        <v>352</v>
      </c>
      <c r="AV5" s="1028"/>
      <c r="AW5" s="1028"/>
      <c r="AX5" s="1028"/>
      <c r="AY5" s="1043"/>
      <c r="AZ5" s="207"/>
      <c r="BA5" s="207"/>
      <c r="BB5" s="207"/>
      <c r="BC5" s="207"/>
      <c r="BD5" s="207"/>
      <c r="BE5" s="208"/>
      <c r="BF5" s="208"/>
      <c r="BG5" s="208"/>
      <c r="BH5" s="208"/>
      <c r="BI5" s="208"/>
      <c r="BJ5" s="208"/>
      <c r="BK5" s="208"/>
      <c r="BL5" s="208"/>
      <c r="BM5" s="208"/>
      <c r="BN5" s="208"/>
      <c r="BO5" s="208"/>
      <c r="BP5" s="208"/>
      <c r="BQ5" s="1021" t="s">
        <v>353</v>
      </c>
      <c r="BR5" s="1022"/>
      <c r="BS5" s="1022"/>
      <c r="BT5" s="1022"/>
      <c r="BU5" s="1022"/>
      <c r="BV5" s="1022"/>
      <c r="BW5" s="1022"/>
      <c r="BX5" s="1022"/>
      <c r="BY5" s="1022"/>
      <c r="BZ5" s="1022"/>
      <c r="CA5" s="1022"/>
      <c r="CB5" s="1022"/>
      <c r="CC5" s="1022"/>
      <c r="CD5" s="1022"/>
      <c r="CE5" s="1022"/>
      <c r="CF5" s="1022"/>
      <c r="CG5" s="1023"/>
      <c r="CH5" s="1027" t="s">
        <v>354</v>
      </c>
      <c r="CI5" s="1028"/>
      <c r="CJ5" s="1028"/>
      <c r="CK5" s="1028"/>
      <c r="CL5" s="1029"/>
      <c r="CM5" s="1027" t="s">
        <v>355</v>
      </c>
      <c r="CN5" s="1028"/>
      <c r="CO5" s="1028"/>
      <c r="CP5" s="1028"/>
      <c r="CQ5" s="1029"/>
      <c r="CR5" s="1027" t="s">
        <v>356</v>
      </c>
      <c r="CS5" s="1028"/>
      <c r="CT5" s="1028"/>
      <c r="CU5" s="1028"/>
      <c r="CV5" s="1029"/>
      <c r="CW5" s="1027" t="s">
        <v>357</v>
      </c>
      <c r="CX5" s="1028"/>
      <c r="CY5" s="1028"/>
      <c r="CZ5" s="1028"/>
      <c r="DA5" s="1029"/>
      <c r="DB5" s="1027" t="s">
        <v>358</v>
      </c>
      <c r="DC5" s="1028"/>
      <c r="DD5" s="1028"/>
      <c r="DE5" s="1028"/>
      <c r="DF5" s="1029"/>
      <c r="DG5" s="1124" t="s">
        <v>359</v>
      </c>
      <c r="DH5" s="1125"/>
      <c r="DI5" s="1125"/>
      <c r="DJ5" s="1125"/>
      <c r="DK5" s="1126"/>
      <c r="DL5" s="1124" t="s">
        <v>360</v>
      </c>
      <c r="DM5" s="1125"/>
      <c r="DN5" s="1125"/>
      <c r="DO5" s="1125"/>
      <c r="DP5" s="1126"/>
      <c r="DQ5" s="1027" t="s">
        <v>361</v>
      </c>
      <c r="DR5" s="1028"/>
      <c r="DS5" s="1028"/>
      <c r="DT5" s="1028"/>
      <c r="DU5" s="1029"/>
      <c r="DV5" s="1027" t="s">
        <v>352</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362</v>
      </c>
      <c r="C7" s="1077"/>
      <c r="D7" s="1077"/>
      <c r="E7" s="1077"/>
      <c r="F7" s="1077"/>
      <c r="G7" s="1077"/>
      <c r="H7" s="1077"/>
      <c r="I7" s="1077"/>
      <c r="J7" s="1077"/>
      <c r="K7" s="1077"/>
      <c r="L7" s="1077"/>
      <c r="M7" s="1077"/>
      <c r="N7" s="1077"/>
      <c r="O7" s="1077"/>
      <c r="P7" s="1078"/>
      <c r="Q7" s="1130">
        <v>16284</v>
      </c>
      <c r="R7" s="1131"/>
      <c r="S7" s="1131"/>
      <c r="T7" s="1131"/>
      <c r="U7" s="1131"/>
      <c r="V7" s="1131">
        <v>15300</v>
      </c>
      <c r="W7" s="1131"/>
      <c r="X7" s="1131"/>
      <c r="Y7" s="1131"/>
      <c r="Z7" s="1131"/>
      <c r="AA7" s="1131">
        <v>984</v>
      </c>
      <c r="AB7" s="1131"/>
      <c r="AC7" s="1131"/>
      <c r="AD7" s="1131"/>
      <c r="AE7" s="1132"/>
      <c r="AF7" s="1133">
        <v>778</v>
      </c>
      <c r="AG7" s="1134"/>
      <c r="AH7" s="1134"/>
      <c r="AI7" s="1134"/>
      <c r="AJ7" s="1135"/>
      <c r="AK7" s="1117">
        <v>320</v>
      </c>
      <c r="AL7" s="1118"/>
      <c r="AM7" s="1118"/>
      <c r="AN7" s="1118"/>
      <c r="AO7" s="1118"/>
      <c r="AP7" s="1118">
        <v>13695</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557</v>
      </c>
      <c r="BT7" s="1122"/>
      <c r="BU7" s="1122"/>
      <c r="BV7" s="1122"/>
      <c r="BW7" s="1122"/>
      <c r="BX7" s="1122"/>
      <c r="BY7" s="1122"/>
      <c r="BZ7" s="1122"/>
      <c r="CA7" s="1122"/>
      <c r="CB7" s="1122"/>
      <c r="CC7" s="1122"/>
      <c r="CD7" s="1122"/>
      <c r="CE7" s="1122"/>
      <c r="CF7" s="1122"/>
      <c r="CG7" s="1123"/>
      <c r="CH7" s="1114">
        <v>36</v>
      </c>
      <c r="CI7" s="1115"/>
      <c r="CJ7" s="1115"/>
      <c r="CK7" s="1115"/>
      <c r="CL7" s="1116"/>
      <c r="CM7" s="1114">
        <v>230</v>
      </c>
      <c r="CN7" s="1115"/>
      <c r="CO7" s="1115"/>
      <c r="CP7" s="1115"/>
      <c r="CQ7" s="1116"/>
      <c r="CR7" s="1114">
        <v>77</v>
      </c>
      <c r="CS7" s="1115"/>
      <c r="CT7" s="1115"/>
      <c r="CU7" s="1115"/>
      <c r="CV7" s="1116"/>
      <c r="CW7" s="1114" t="s">
        <v>558</v>
      </c>
      <c r="CX7" s="1115"/>
      <c r="CY7" s="1115"/>
      <c r="CZ7" s="1115"/>
      <c r="DA7" s="1116"/>
      <c r="DB7" s="1114" t="s">
        <v>558</v>
      </c>
      <c r="DC7" s="1115"/>
      <c r="DD7" s="1115"/>
      <c r="DE7" s="1115"/>
      <c r="DF7" s="1116"/>
      <c r="DG7" s="1114" t="s">
        <v>558</v>
      </c>
      <c r="DH7" s="1115"/>
      <c r="DI7" s="1115"/>
      <c r="DJ7" s="1115"/>
      <c r="DK7" s="1116"/>
      <c r="DL7" s="1114" t="s">
        <v>558</v>
      </c>
      <c r="DM7" s="1115"/>
      <c r="DN7" s="1115"/>
      <c r="DO7" s="1115"/>
      <c r="DP7" s="1116"/>
      <c r="DQ7" s="1114" t="s">
        <v>558</v>
      </c>
      <c r="DR7" s="1115"/>
      <c r="DS7" s="1115"/>
      <c r="DT7" s="1115"/>
      <c r="DU7" s="1116"/>
      <c r="DV7" s="1141"/>
      <c r="DW7" s="1142"/>
      <c r="DX7" s="1142"/>
      <c r="DY7" s="1142"/>
      <c r="DZ7" s="1143"/>
      <c r="EA7" s="205"/>
    </row>
    <row r="8" spans="1:131" s="206" customFormat="1" ht="26.25" customHeight="1">
      <c r="A8" s="212">
        <v>2</v>
      </c>
      <c r="B8" s="1063" t="s">
        <v>363</v>
      </c>
      <c r="C8" s="1064"/>
      <c r="D8" s="1064"/>
      <c r="E8" s="1064"/>
      <c r="F8" s="1064"/>
      <c r="G8" s="1064"/>
      <c r="H8" s="1064"/>
      <c r="I8" s="1064"/>
      <c r="J8" s="1064"/>
      <c r="K8" s="1064"/>
      <c r="L8" s="1064"/>
      <c r="M8" s="1064"/>
      <c r="N8" s="1064"/>
      <c r="O8" s="1064"/>
      <c r="P8" s="1065"/>
      <c r="Q8" s="1069">
        <v>24</v>
      </c>
      <c r="R8" s="1070"/>
      <c r="S8" s="1070"/>
      <c r="T8" s="1070"/>
      <c r="U8" s="1070"/>
      <c r="V8" s="1070">
        <v>2</v>
      </c>
      <c r="W8" s="1070"/>
      <c r="X8" s="1070"/>
      <c r="Y8" s="1070"/>
      <c r="Z8" s="1070"/>
      <c r="AA8" s="1070">
        <v>21</v>
      </c>
      <c r="AB8" s="1070"/>
      <c r="AC8" s="1070"/>
      <c r="AD8" s="1070"/>
      <c r="AE8" s="1071"/>
      <c r="AF8" s="1045">
        <v>21</v>
      </c>
      <c r="AG8" s="1046"/>
      <c r="AH8" s="1046"/>
      <c r="AI8" s="1046"/>
      <c r="AJ8" s="1047"/>
      <c r="AK8" s="1112" t="s">
        <v>558</v>
      </c>
      <c r="AL8" s="1113"/>
      <c r="AM8" s="1113"/>
      <c r="AN8" s="1113"/>
      <c r="AO8" s="1113"/>
      <c r="AP8" s="1113">
        <v>6</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564</v>
      </c>
      <c r="BS8" s="1040" t="s">
        <v>563</v>
      </c>
      <c r="BT8" s="1041"/>
      <c r="BU8" s="1041"/>
      <c r="BV8" s="1041"/>
      <c r="BW8" s="1041"/>
      <c r="BX8" s="1041"/>
      <c r="BY8" s="1041"/>
      <c r="BZ8" s="1041"/>
      <c r="CA8" s="1041"/>
      <c r="CB8" s="1041"/>
      <c r="CC8" s="1041"/>
      <c r="CD8" s="1041"/>
      <c r="CE8" s="1041"/>
      <c r="CF8" s="1041"/>
      <c r="CG8" s="1042"/>
      <c r="CH8" s="1015">
        <v>0</v>
      </c>
      <c r="CI8" s="1016"/>
      <c r="CJ8" s="1016"/>
      <c r="CK8" s="1016"/>
      <c r="CL8" s="1017"/>
      <c r="CM8" s="1015">
        <v>143</v>
      </c>
      <c r="CN8" s="1016"/>
      <c r="CO8" s="1016"/>
      <c r="CP8" s="1016"/>
      <c r="CQ8" s="1017"/>
      <c r="CR8" s="1015">
        <v>5</v>
      </c>
      <c r="CS8" s="1016"/>
      <c r="CT8" s="1016"/>
      <c r="CU8" s="1016"/>
      <c r="CV8" s="1017"/>
      <c r="CW8" s="1015" t="s">
        <v>558</v>
      </c>
      <c r="CX8" s="1016"/>
      <c r="CY8" s="1016"/>
      <c r="CZ8" s="1016"/>
      <c r="DA8" s="1017"/>
      <c r="DB8" s="1015" t="s">
        <v>562</v>
      </c>
      <c r="DC8" s="1016"/>
      <c r="DD8" s="1016"/>
      <c r="DE8" s="1016"/>
      <c r="DF8" s="1017"/>
      <c r="DG8" s="1015" t="s">
        <v>558</v>
      </c>
      <c r="DH8" s="1016"/>
      <c r="DI8" s="1016"/>
      <c r="DJ8" s="1016"/>
      <c r="DK8" s="1017"/>
      <c r="DL8" s="1015" t="s">
        <v>558</v>
      </c>
      <c r="DM8" s="1016"/>
      <c r="DN8" s="1016"/>
      <c r="DO8" s="1016"/>
      <c r="DP8" s="1017"/>
      <c r="DQ8" s="1015" t="s">
        <v>558</v>
      </c>
      <c r="DR8" s="1016"/>
      <c r="DS8" s="1016"/>
      <c r="DT8" s="1016"/>
      <c r="DU8" s="1017"/>
      <c r="DV8" s="1018"/>
      <c r="DW8" s="1019"/>
      <c r="DX8" s="1019"/>
      <c r="DY8" s="1019"/>
      <c r="DZ8" s="1020"/>
      <c r="EA8" s="205"/>
    </row>
    <row r="9" spans="1:131" s="206" customFormat="1" ht="26.25" customHeight="1">
      <c r="A9" s="212">
        <v>3</v>
      </c>
      <c r="B9" s="1063" t="s">
        <v>364</v>
      </c>
      <c r="C9" s="1064"/>
      <c r="D9" s="1064"/>
      <c r="E9" s="1064"/>
      <c r="F9" s="1064"/>
      <c r="G9" s="1064"/>
      <c r="H9" s="1064"/>
      <c r="I9" s="1064"/>
      <c r="J9" s="1064"/>
      <c r="K9" s="1064"/>
      <c r="L9" s="1064"/>
      <c r="M9" s="1064"/>
      <c r="N9" s="1064"/>
      <c r="O9" s="1064"/>
      <c r="P9" s="1065"/>
      <c r="Q9" s="1069">
        <v>145</v>
      </c>
      <c r="R9" s="1070"/>
      <c r="S9" s="1070"/>
      <c r="T9" s="1070"/>
      <c r="U9" s="1070"/>
      <c r="V9" s="1070">
        <v>128</v>
      </c>
      <c r="W9" s="1070"/>
      <c r="X9" s="1070"/>
      <c r="Y9" s="1070"/>
      <c r="Z9" s="1070"/>
      <c r="AA9" s="1070">
        <v>17</v>
      </c>
      <c r="AB9" s="1070"/>
      <c r="AC9" s="1070"/>
      <c r="AD9" s="1070"/>
      <c r="AE9" s="1071"/>
      <c r="AF9" s="1045">
        <v>17</v>
      </c>
      <c r="AG9" s="1046"/>
      <c r="AH9" s="1046"/>
      <c r="AI9" s="1046"/>
      <c r="AJ9" s="1047"/>
      <c r="AK9" s="1112" t="s">
        <v>558</v>
      </c>
      <c r="AL9" s="1113"/>
      <c r="AM9" s="1113"/>
      <c r="AN9" s="1113"/>
      <c r="AO9" s="1113"/>
      <c r="AP9" s="1113" t="s">
        <v>558</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365</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366</v>
      </c>
      <c r="B23" s="970" t="s">
        <v>367</v>
      </c>
      <c r="C23" s="971"/>
      <c r="D23" s="971"/>
      <c r="E23" s="971"/>
      <c r="F23" s="971"/>
      <c r="G23" s="971"/>
      <c r="H23" s="971"/>
      <c r="I23" s="971"/>
      <c r="J23" s="971"/>
      <c r="K23" s="971"/>
      <c r="L23" s="971"/>
      <c r="M23" s="971"/>
      <c r="N23" s="971"/>
      <c r="O23" s="971"/>
      <c r="P23" s="972"/>
      <c r="Q23" s="1094">
        <v>16452</v>
      </c>
      <c r="R23" s="1095"/>
      <c r="S23" s="1095"/>
      <c r="T23" s="1095"/>
      <c r="U23" s="1095"/>
      <c r="V23" s="1095">
        <v>15430</v>
      </c>
      <c r="W23" s="1095"/>
      <c r="X23" s="1095"/>
      <c r="Y23" s="1095"/>
      <c r="Z23" s="1095"/>
      <c r="AA23" s="1095">
        <v>1023</v>
      </c>
      <c r="AB23" s="1095"/>
      <c r="AC23" s="1095"/>
      <c r="AD23" s="1095"/>
      <c r="AE23" s="1096"/>
      <c r="AF23" s="1097">
        <v>816</v>
      </c>
      <c r="AG23" s="1095"/>
      <c r="AH23" s="1095"/>
      <c r="AI23" s="1095"/>
      <c r="AJ23" s="1098"/>
      <c r="AK23" s="1099"/>
      <c r="AL23" s="1100"/>
      <c r="AM23" s="1100"/>
      <c r="AN23" s="1100"/>
      <c r="AO23" s="1100"/>
      <c r="AP23" s="1095">
        <v>13701</v>
      </c>
      <c r="AQ23" s="1095"/>
      <c r="AR23" s="1095"/>
      <c r="AS23" s="1095"/>
      <c r="AT23" s="1095"/>
      <c r="AU23" s="1101"/>
      <c r="AV23" s="1101"/>
      <c r="AW23" s="1101"/>
      <c r="AX23" s="1101"/>
      <c r="AY23" s="1102"/>
      <c r="AZ23" s="1091" t="s">
        <v>368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369</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370</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345</v>
      </c>
      <c r="B26" s="1022"/>
      <c r="C26" s="1022"/>
      <c r="D26" s="1022"/>
      <c r="E26" s="1022"/>
      <c r="F26" s="1022"/>
      <c r="G26" s="1022"/>
      <c r="H26" s="1022"/>
      <c r="I26" s="1022"/>
      <c r="J26" s="1022"/>
      <c r="K26" s="1022"/>
      <c r="L26" s="1022"/>
      <c r="M26" s="1022"/>
      <c r="N26" s="1022"/>
      <c r="O26" s="1022"/>
      <c r="P26" s="1023"/>
      <c r="Q26" s="1027" t="s">
        <v>371</v>
      </c>
      <c r="R26" s="1028"/>
      <c r="S26" s="1028"/>
      <c r="T26" s="1028"/>
      <c r="U26" s="1029"/>
      <c r="V26" s="1027" t="s">
        <v>372</v>
      </c>
      <c r="W26" s="1028"/>
      <c r="X26" s="1028"/>
      <c r="Y26" s="1028"/>
      <c r="Z26" s="1029"/>
      <c r="AA26" s="1027" t="s">
        <v>373</v>
      </c>
      <c r="AB26" s="1028"/>
      <c r="AC26" s="1028"/>
      <c r="AD26" s="1028"/>
      <c r="AE26" s="1028"/>
      <c r="AF26" s="1085" t="s">
        <v>374</v>
      </c>
      <c r="AG26" s="1034"/>
      <c r="AH26" s="1034"/>
      <c r="AI26" s="1034"/>
      <c r="AJ26" s="1086"/>
      <c r="AK26" s="1028" t="s">
        <v>375</v>
      </c>
      <c r="AL26" s="1028"/>
      <c r="AM26" s="1028"/>
      <c r="AN26" s="1028"/>
      <c r="AO26" s="1029"/>
      <c r="AP26" s="1027" t="s">
        <v>376</v>
      </c>
      <c r="AQ26" s="1028"/>
      <c r="AR26" s="1028"/>
      <c r="AS26" s="1028"/>
      <c r="AT26" s="1029"/>
      <c r="AU26" s="1027" t="s">
        <v>377</v>
      </c>
      <c r="AV26" s="1028"/>
      <c r="AW26" s="1028"/>
      <c r="AX26" s="1028"/>
      <c r="AY26" s="1029"/>
      <c r="AZ26" s="1027" t="s">
        <v>378</v>
      </c>
      <c r="BA26" s="1028"/>
      <c r="BB26" s="1028"/>
      <c r="BC26" s="1028"/>
      <c r="BD26" s="1029"/>
      <c r="BE26" s="1027" t="s">
        <v>352</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379</v>
      </c>
      <c r="C28" s="1077"/>
      <c r="D28" s="1077"/>
      <c r="E28" s="1077"/>
      <c r="F28" s="1077"/>
      <c r="G28" s="1077"/>
      <c r="H28" s="1077"/>
      <c r="I28" s="1077"/>
      <c r="J28" s="1077"/>
      <c r="K28" s="1077"/>
      <c r="L28" s="1077"/>
      <c r="M28" s="1077"/>
      <c r="N28" s="1077"/>
      <c r="O28" s="1077"/>
      <c r="P28" s="1078"/>
      <c r="Q28" s="1079">
        <v>4973</v>
      </c>
      <c r="R28" s="1080"/>
      <c r="S28" s="1080"/>
      <c r="T28" s="1080"/>
      <c r="U28" s="1080"/>
      <c r="V28" s="1080">
        <v>4958</v>
      </c>
      <c r="W28" s="1080"/>
      <c r="X28" s="1080"/>
      <c r="Y28" s="1080"/>
      <c r="Z28" s="1080"/>
      <c r="AA28" s="1080">
        <v>15</v>
      </c>
      <c r="AB28" s="1080"/>
      <c r="AC28" s="1080"/>
      <c r="AD28" s="1080"/>
      <c r="AE28" s="1081"/>
      <c r="AF28" s="1082">
        <v>15</v>
      </c>
      <c r="AG28" s="1080"/>
      <c r="AH28" s="1080"/>
      <c r="AI28" s="1080"/>
      <c r="AJ28" s="1083"/>
      <c r="AK28" s="1084">
        <v>368</v>
      </c>
      <c r="AL28" s="1072"/>
      <c r="AM28" s="1072"/>
      <c r="AN28" s="1072"/>
      <c r="AO28" s="1072"/>
      <c r="AP28" s="1072" t="s">
        <v>558</v>
      </c>
      <c r="AQ28" s="1072"/>
      <c r="AR28" s="1072"/>
      <c r="AS28" s="1072"/>
      <c r="AT28" s="1072"/>
      <c r="AU28" s="1072" t="s">
        <v>558</v>
      </c>
      <c r="AV28" s="1072"/>
      <c r="AW28" s="1072"/>
      <c r="AX28" s="1072"/>
      <c r="AY28" s="1072"/>
      <c r="AZ28" s="1073" t="s">
        <v>558</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380</v>
      </c>
      <c r="C29" s="1064"/>
      <c r="D29" s="1064"/>
      <c r="E29" s="1064"/>
      <c r="F29" s="1064"/>
      <c r="G29" s="1064"/>
      <c r="H29" s="1064"/>
      <c r="I29" s="1064"/>
      <c r="J29" s="1064"/>
      <c r="K29" s="1064"/>
      <c r="L29" s="1064"/>
      <c r="M29" s="1064"/>
      <c r="N29" s="1064"/>
      <c r="O29" s="1064"/>
      <c r="P29" s="1065"/>
      <c r="Q29" s="1069">
        <v>430</v>
      </c>
      <c r="R29" s="1070"/>
      <c r="S29" s="1070"/>
      <c r="T29" s="1070"/>
      <c r="U29" s="1070"/>
      <c r="V29" s="1070">
        <v>429</v>
      </c>
      <c r="W29" s="1070"/>
      <c r="X29" s="1070"/>
      <c r="Y29" s="1070"/>
      <c r="Z29" s="1070"/>
      <c r="AA29" s="1070">
        <v>2</v>
      </c>
      <c r="AB29" s="1070"/>
      <c r="AC29" s="1070"/>
      <c r="AD29" s="1070"/>
      <c r="AE29" s="1071"/>
      <c r="AF29" s="1045">
        <v>2</v>
      </c>
      <c r="AG29" s="1046"/>
      <c r="AH29" s="1046"/>
      <c r="AI29" s="1046"/>
      <c r="AJ29" s="1047"/>
      <c r="AK29" s="1006">
        <v>144</v>
      </c>
      <c r="AL29" s="997"/>
      <c r="AM29" s="997"/>
      <c r="AN29" s="997"/>
      <c r="AO29" s="997"/>
      <c r="AP29" s="997" t="s">
        <v>558</v>
      </c>
      <c r="AQ29" s="997"/>
      <c r="AR29" s="997"/>
      <c r="AS29" s="997"/>
      <c r="AT29" s="997"/>
      <c r="AU29" s="997" t="s">
        <v>558</v>
      </c>
      <c r="AV29" s="997"/>
      <c r="AW29" s="997"/>
      <c r="AX29" s="997"/>
      <c r="AY29" s="997"/>
      <c r="AZ29" s="1068" t="s">
        <v>558</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381</v>
      </c>
      <c r="C30" s="1064"/>
      <c r="D30" s="1064"/>
      <c r="E30" s="1064"/>
      <c r="F30" s="1064"/>
      <c r="G30" s="1064"/>
      <c r="H30" s="1064"/>
      <c r="I30" s="1064"/>
      <c r="J30" s="1064"/>
      <c r="K30" s="1064"/>
      <c r="L30" s="1064"/>
      <c r="M30" s="1064"/>
      <c r="N30" s="1064"/>
      <c r="O30" s="1064"/>
      <c r="P30" s="1065"/>
      <c r="Q30" s="1069">
        <v>1472</v>
      </c>
      <c r="R30" s="1070"/>
      <c r="S30" s="1070"/>
      <c r="T30" s="1070"/>
      <c r="U30" s="1070"/>
      <c r="V30" s="1070">
        <v>1461</v>
      </c>
      <c r="W30" s="1070"/>
      <c r="X30" s="1070"/>
      <c r="Y30" s="1070"/>
      <c r="Z30" s="1070"/>
      <c r="AA30" s="1070">
        <v>11</v>
      </c>
      <c r="AB30" s="1070"/>
      <c r="AC30" s="1070"/>
      <c r="AD30" s="1070"/>
      <c r="AE30" s="1071"/>
      <c r="AF30" s="1045">
        <v>11</v>
      </c>
      <c r="AG30" s="1046"/>
      <c r="AH30" s="1046"/>
      <c r="AI30" s="1046"/>
      <c r="AJ30" s="1047"/>
      <c r="AK30" s="1006">
        <v>637</v>
      </c>
      <c r="AL30" s="997"/>
      <c r="AM30" s="997"/>
      <c r="AN30" s="997"/>
      <c r="AO30" s="997"/>
      <c r="AP30" s="997">
        <v>11469</v>
      </c>
      <c r="AQ30" s="997"/>
      <c r="AR30" s="997"/>
      <c r="AS30" s="997"/>
      <c r="AT30" s="997"/>
      <c r="AU30" s="997">
        <v>8682</v>
      </c>
      <c r="AV30" s="997"/>
      <c r="AW30" s="997"/>
      <c r="AX30" s="997"/>
      <c r="AY30" s="997"/>
      <c r="AZ30" s="1068" t="s">
        <v>558</v>
      </c>
      <c r="BA30" s="1068"/>
      <c r="BB30" s="1068"/>
      <c r="BC30" s="1068"/>
      <c r="BD30" s="1068"/>
      <c r="BE30" s="1058" t="s">
        <v>382</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29</v>
      </c>
      <c r="R31" s="1070"/>
      <c r="S31" s="1070"/>
      <c r="T31" s="1070"/>
      <c r="U31" s="1070"/>
      <c r="V31" s="1070">
        <v>26</v>
      </c>
      <c r="W31" s="1070"/>
      <c r="X31" s="1070"/>
      <c r="Y31" s="1070"/>
      <c r="Z31" s="1070"/>
      <c r="AA31" s="1070">
        <v>3</v>
      </c>
      <c r="AB31" s="1070"/>
      <c r="AC31" s="1070"/>
      <c r="AD31" s="1070"/>
      <c r="AE31" s="1071"/>
      <c r="AF31" s="1045">
        <v>3</v>
      </c>
      <c r="AG31" s="1046"/>
      <c r="AH31" s="1046"/>
      <c r="AI31" s="1046"/>
      <c r="AJ31" s="1047"/>
      <c r="AK31" s="1006">
        <v>21</v>
      </c>
      <c r="AL31" s="997"/>
      <c r="AM31" s="997"/>
      <c r="AN31" s="997"/>
      <c r="AO31" s="997"/>
      <c r="AP31" s="997">
        <v>98</v>
      </c>
      <c r="AQ31" s="997"/>
      <c r="AR31" s="997"/>
      <c r="AS31" s="997"/>
      <c r="AT31" s="997"/>
      <c r="AU31" s="997">
        <v>87</v>
      </c>
      <c r="AV31" s="997"/>
      <c r="AW31" s="997"/>
      <c r="AX31" s="997"/>
      <c r="AY31" s="997"/>
      <c r="AZ31" s="1068" t="s">
        <v>558</v>
      </c>
      <c r="BA31" s="1068"/>
      <c r="BB31" s="1068"/>
      <c r="BC31" s="1068"/>
      <c r="BD31" s="1068"/>
      <c r="BE31" s="1058" t="s">
        <v>382</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52</v>
      </c>
      <c r="R32" s="1070"/>
      <c r="S32" s="1070"/>
      <c r="T32" s="1070"/>
      <c r="U32" s="1070"/>
      <c r="V32" s="1070">
        <v>51</v>
      </c>
      <c r="W32" s="1070"/>
      <c r="X32" s="1070"/>
      <c r="Y32" s="1070"/>
      <c r="Z32" s="1070"/>
      <c r="AA32" s="1070">
        <v>1</v>
      </c>
      <c r="AB32" s="1070"/>
      <c r="AC32" s="1070"/>
      <c r="AD32" s="1070"/>
      <c r="AE32" s="1071"/>
      <c r="AF32" s="1045">
        <v>1</v>
      </c>
      <c r="AG32" s="1046"/>
      <c r="AH32" s="1046"/>
      <c r="AI32" s="1046"/>
      <c r="AJ32" s="1047"/>
      <c r="AK32" s="1006">
        <v>25</v>
      </c>
      <c r="AL32" s="997"/>
      <c r="AM32" s="997"/>
      <c r="AN32" s="997"/>
      <c r="AO32" s="997"/>
      <c r="AP32" s="997">
        <v>153</v>
      </c>
      <c r="AQ32" s="997"/>
      <c r="AR32" s="997"/>
      <c r="AS32" s="997"/>
      <c r="AT32" s="997"/>
      <c r="AU32" s="997">
        <v>129</v>
      </c>
      <c r="AV32" s="997"/>
      <c r="AW32" s="997"/>
      <c r="AX32" s="997"/>
      <c r="AY32" s="997"/>
      <c r="AZ32" s="1068" t="s">
        <v>558</v>
      </c>
      <c r="BA32" s="1068"/>
      <c r="BB32" s="1068"/>
      <c r="BC32" s="1068"/>
      <c r="BD32" s="1068"/>
      <c r="BE32" s="1058" t="s">
        <v>382</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21</v>
      </c>
      <c r="R33" s="1070"/>
      <c r="S33" s="1070"/>
      <c r="T33" s="1070"/>
      <c r="U33" s="1070"/>
      <c r="V33" s="1070">
        <v>20</v>
      </c>
      <c r="W33" s="1070"/>
      <c r="X33" s="1070"/>
      <c r="Y33" s="1070"/>
      <c r="Z33" s="1070"/>
      <c r="AA33" s="1070">
        <v>2</v>
      </c>
      <c r="AB33" s="1070"/>
      <c r="AC33" s="1070"/>
      <c r="AD33" s="1070"/>
      <c r="AE33" s="1071"/>
      <c r="AF33" s="1045">
        <v>2</v>
      </c>
      <c r="AG33" s="1046"/>
      <c r="AH33" s="1046"/>
      <c r="AI33" s="1046"/>
      <c r="AJ33" s="1047"/>
      <c r="AK33" s="1006">
        <v>8</v>
      </c>
      <c r="AL33" s="997"/>
      <c r="AM33" s="997"/>
      <c r="AN33" s="997"/>
      <c r="AO33" s="997"/>
      <c r="AP33" s="997">
        <v>104</v>
      </c>
      <c r="AQ33" s="997"/>
      <c r="AR33" s="997"/>
      <c r="AS33" s="997"/>
      <c r="AT33" s="997"/>
      <c r="AU33" s="997">
        <v>58</v>
      </c>
      <c r="AV33" s="997"/>
      <c r="AW33" s="997"/>
      <c r="AX33" s="997"/>
      <c r="AY33" s="997"/>
      <c r="AZ33" s="1068" t="s">
        <v>558</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386</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366</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33</v>
      </c>
      <c r="AG63" s="985"/>
      <c r="AH63" s="985"/>
      <c r="AI63" s="985"/>
      <c r="AJ63" s="1056"/>
      <c r="AK63" s="1057"/>
      <c r="AL63" s="989"/>
      <c r="AM63" s="989"/>
      <c r="AN63" s="989"/>
      <c r="AO63" s="989"/>
      <c r="AP63" s="985">
        <v>11824</v>
      </c>
      <c r="AQ63" s="985"/>
      <c r="AR63" s="985"/>
      <c r="AS63" s="985"/>
      <c r="AT63" s="985"/>
      <c r="AU63" s="985">
        <v>8956</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390</v>
      </c>
      <c r="R66" s="1028"/>
      <c r="S66" s="1028"/>
      <c r="T66" s="1028"/>
      <c r="U66" s="1029"/>
      <c r="V66" s="1027" t="s">
        <v>391</v>
      </c>
      <c r="W66" s="1028"/>
      <c r="X66" s="1028"/>
      <c r="Y66" s="1028"/>
      <c r="Z66" s="1029"/>
      <c r="AA66" s="1027" t="s">
        <v>392</v>
      </c>
      <c r="AB66" s="1028"/>
      <c r="AC66" s="1028"/>
      <c r="AD66" s="1028"/>
      <c r="AE66" s="1029"/>
      <c r="AF66" s="1033" t="s">
        <v>393</v>
      </c>
      <c r="AG66" s="1034"/>
      <c r="AH66" s="1034"/>
      <c r="AI66" s="1034"/>
      <c r="AJ66" s="1035"/>
      <c r="AK66" s="1027" t="s">
        <v>394</v>
      </c>
      <c r="AL66" s="1022"/>
      <c r="AM66" s="1022"/>
      <c r="AN66" s="1022"/>
      <c r="AO66" s="1023"/>
      <c r="AP66" s="1027" t="s">
        <v>395</v>
      </c>
      <c r="AQ66" s="1028"/>
      <c r="AR66" s="1028"/>
      <c r="AS66" s="1028"/>
      <c r="AT66" s="1029"/>
      <c r="AU66" s="1027" t="s">
        <v>396</v>
      </c>
      <c r="AV66" s="1028"/>
      <c r="AW66" s="1028"/>
      <c r="AX66" s="1028"/>
      <c r="AY66" s="1029"/>
      <c r="AZ66" s="1027" t="s">
        <v>352</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542</v>
      </c>
      <c r="C68" s="1012"/>
      <c r="D68" s="1012"/>
      <c r="E68" s="1012"/>
      <c r="F68" s="1012"/>
      <c r="G68" s="1012"/>
      <c r="H68" s="1012"/>
      <c r="I68" s="1012"/>
      <c r="J68" s="1012"/>
      <c r="K68" s="1012"/>
      <c r="L68" s="1012"/>
      <c r="M68" s="1012"/>
      <c r="N68" s="1012"/>
      <c r="O68" s="1012"/>
      <c r="P68" s="1013"/>
      <c r="Q68" s="1014">
        <v>144</v>
      </c>
      <c r="R68" s="1008"/>
      <c r="S68" s="1008"/>
      <c r="T68" s="1008"/>
      <c r="U68" s="1008"/>
      <c r="V68" s="1008">
        <v>117</v>
      </c>
      <c r="W68" s="1008"/>
      <c r="X68" s="1008"/>
      <c r="Y68" s="1008"/>
      <c r="Z68" s="1008"/>
      <c r="AA68" s="1008">
        <v>26</v>
      </c>
      <c r="AB68" s="1008"/>
      <c r="AC68" s="1008"/>
      <c r="AD68" s="1008"/>
      <c r="AE68" s="1008"/>
      <c r="AF68" s="1008">
        <v>26</v>
      </c>
      <c r="AG68" s="1008"/>
      <c r="AH68" s="1008"/>
      <c r="AI68" s="1008"/>
      <c r="AJ68" s="1008"/>
      <c r="AK68" s="1008" t="s">
        <v>558</v>
      </c>
      <c r="AL68" s="1008"/>
      <c r="AM68" s="1008"/>
      <c r="AN68" s="1008"/>
      <c r="AO68" s="1008"/>
      <c r="AP68" s="1008" t="s">
        <v>558</v>
      </c>
      <c r="AQ68" s="1008"/>
      <c r="AR68" s="1008"/>
      <c r="AS68" s="1008"/>
      <c r="AT68" s="1008"/>
      <c r="AU68" s="1008" t="s">
        <v>558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543</v>
      </c>
      <c r="C69" s="1001"/>
      <c r="D69" s="1001"/>
      <c r="E69" s="1001"/>
      <c r="F69" s="1001"/>
      <c r="G69" s="1001"/>
      <c r="H69" s="1001"/>
      <c r="I69" s="1001"/>
      <c r="J69" s="1001"/>
      <c r="K69" s="1001"/>
      <c r="L69" s="1001"/>
      <c r="M69" s="1001"/>
      <c r="N69" s="1001"/>
      <c r="O69" s="1001"/>
      <c r="P69" s="1002"/>
      <c r="Q69" s="1003">
        <v>1135</v>
      </c>
      <c r="R69" s="997"/>
      <c r="S69" s="997"/>
      <c r="T69" s="997"/>
      <c r="U69" s="997"/>
      <c r="V69" s="997">
        <v>976</v>
      </c>
      <c r="W69" s="997"/>
      <c r="X69" s="997"/>
      <c r="Y69" s="997"/>
      <c r="Z69" s="997"/>
      <c r="AA69" s="997">
        <v>158</v>
      </c>
      <c r="AB69" s="997"/>
      <c r="AC69" s="997"/>
      <c r="AD69" s="997"/>
      <c r="AE69" s="997"/>
      <c r="AF69" s="997">
        <v>158</v>
      </c>
      <c r="AG69" s="997"/>
      <c r="AH69" s="997"/>
      <c r="AI69" s="997"/>
      <c r="AJ69" s="997"/>
      <c r="AK69" s="997" t="s">
        <v>558</v>
      </c>
      <c r="AL69" s="997"/>
      <c r="AM69" s="997"/>
      <c r="AN69" s="997"/>
      <c r="AO69" s="997"/>
      <c r="AP69" s="997">
        <v>817</v>
      </c>
      <c r="AQ69" s="997"/>
      <c r="AR69" s="997"/>
      <c r="AS69" s="997"/>
      <c r="AT69" s="997"/>
      <c r="AU69" s="997">
        <v>511</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544</v>
      </c>
      <c r="C70" s="1001"/>
      <c r="D70" s="1001"/>
      <c r="E70" s="1001"/>
      <c r="F70" s="1001"/>
      <c r="G70" s="1001"/>
      <c r="H70" s="1001"/>
      <c r="I70" s="1001"/>
      <c r="J70" s="1001"/>
      <c r="K70" s="1001"/>
      <c r="L70" s="1001"/>
      <c r="M70" s="1001"/>
      <c r="N70" s="1001"/>
      <c r="O70" s="1001"/>
      <c r="P70" s="1002"/>
      <c r="Q70" s="1003">
        <v>100</v>
      </c>
      <c r="R70" s="997"/>
      <c r="S70" s="997"/>
      <c r="T70" s="997"/>
      <c r="U70" s="997"/>
      <c r="V70" s="997">
        <v>99</v>
      </c>
      <c r="W70" s="997"/>
      <c r="X70" s="997"/>
      <c r="Y70" s="997"/>
      <c r="Z70" s="997"/>
      <c r="AA70" s="997">
        <v>0</v>
      </c>
      <c r="AB70" s="997"/>
      <c r="AC70" s="997"/>
      <c r="AD70" s="997"/>
      <c r="AE70" s="997"/>
      <c r="AF70" s="997">
        <v>0</v>
      </c>
      <c r="AG70" s="997"/>
      <c r="AH70" s="997"/>
      <c r="AI70" s="997"/>
      <c r="AJ70" s="997"/>
      <c r="AK70" s="997">
        <v>2</v>
      </c>
      <c r="AL70" s="997"/>
      <c r="AM70" s="997"/>
      <c r="AN70" s="997"/>
      <c r="AO70" s="997"/>
      <c r="AP70" s="997" t="s">
        <v>558</v>
      </c>
      <c r="AQ70" s="997"/>
      <c r="AR70" s="997"/>
      <c r="AS70" s="997"/>
      <c r="AT70" s="997"/>
      <c r="AU70" s="997" t="s">
        <v>558</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545</v>
      </c>
      <c r="C71" s="1001"/>
      <c r="D71" s="1001"/>
      <c r="E71" s="1001"/>
      <c r="F71" s="1001"/>
      <c r="G71" s="1001"/>
      <c r="H71" s="1001"/>
      <c r="I71" s="1001"/>
      <c r="J71" s="1001"/>
      <c r="K71" s="1001"/>
      <c r="L71" s="1001"/>
      <c r="M71" s="1001"/>
      <c r="N71" s="1001"/>
      <c r="O71" s="1001"/>
      <c r="P71" s="1002"/>
      <c r="Q71" s="1003">
        <v>11632</v>
      </c>
      <c r="R71" s="997"/>
      <c r="S71" s="997"/>
      <c r="T71" s="997"/>
      <c r="U71" s="997"/>
      <c r="V71" s="997">
        <v>11127</v>
      </c>
      <c r="W71" s="997"/>
      <c r="X71" s="997"/>
      <c r="Y71" s="997"/>
      <c r="Z71" s="997"/>
      <c r="AA71" s="997">
        <v>505</v>
      </c>
      <c r="AB71" s="997"/>
      <c r="AC71" s="997"/>
      <c r="AD71" s="997"/>
      <c r="AE71" s="997"/>
      <c r="AF71" s="997">
        <v>505</v>
      </c>
      <c r="AG71" s="997"/>
      <c r="AH71" s="997"/>
      <c r="AI71" s="997"/>
      <c r="AJ71" s="997"/>
      <c r="AK71" s="997" t="s">
        <v>558</v>
      </c>
      <c r="AL71" s="997"/>
      <c r="AM71" s="997"/>
      <c r="AN71" s="997"/>
      <c r="AO71" s="997"/>
      <c r="AP71" s="997" t="s">
        <v>558</v>
      </c>
      <c r="AQ71" s="997"/>
      <c r="AR71" s="997"/>
      <c r="AS71" s="997"/>
      <c r="AT71" s="997"/>
      <c r="AU71" s="997" t="s">
        <v>558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546</v>
      </c>
      <c r="C72" s="1001"/>
      <c r="D72" s="1001"/>
      <c r="E72" s="1001"/>
      <c r="F72" s="1001"/>
      <c r="G72" s="1001"/>
      <c r="H72" s="1001"/>
      <c r="I72" s="1001"/>
      <c r="J72" s="1001"/>
      <c r="K72" s="1001"/>
      <c r="L72" s="1001"/>
      <c r="M72" s="1001"/>
      <c r="N72" s="1001"/>
      <c r="O72" s="1001"/>
      <c r="P72" s="1002"/>
      <c r="Q72" s="1003">
        <v>68</v>
      </c>
      <c r="R72" s="997"/>
      <c r="S72" s="997"/>
      <c r="T72" s="997"/>
      <c r="U72" s="997"/>
      <c r="V72" s="997">
        <v>68</v>
      </c>
      <c r="W72" s="997"/>
      <c r="X72" s="997"/>
      <c r="Y72" s="997"/>
      <c r="Z72" s="997"/>
      <c r="AA72" s="997" t="s">
        <v>558</v>
      </c>
      <c r="AB72" s="997"/>
      <c r="AC72" s="997"/>
      <c r="AD72" s="997"/>
      <c r="AE72" s="997"/>
      <c r="AF72" s="997" t="s">
        <v>558</v>
      </c>
      <c r="AG72" s="997"/>
      <c r="AH72" s="997"/>
      <c r="AI72" s="997"/>
      <c r="AJ72" s="997"/>
      <c r="AK72" s="997" t="s">
        <v>558</v>
      </c>
      <c r="AL72" s="997"/>
      <c r="AM72" s="997"/>
      <c r="AN72" s="997"/>
      <c r="AO72" s="997"/>
      <c r="AP72" s="997" t="s">
        <v>558</v>
      </c>
      <c r="AQ72" s="997"/>
      <c r="AR72" s="997"/>
      <c r="AS72" s="997"/>
      <c r="AT72" s="997"/>
      <c r="AU72" s="997" t="s">
        <v>558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547</v>
      </c>
      <c r="C73" s="1001"/>
      <c r="D73" s="1001"/>
      <c r="E73" s="1001"/>
      <c r="F73" s="1001"/>
      <c r="G73" s="1001"/>
      <c r="H73" s="1001"/>
      <c r="I73" s="1001"/>
      <c r="J73" s="1001"/>
      <c r="K73" s="1001"/>
      <c r="L73" s="1001"/>
      <c r="M73" s="1001"/>
      <c r="N73" s="1001"/>
      <c r="O73" s="1001"/>
      <c r="P73" s="1002"/>
      <c r="Q73" s="1003">
        <v>32</v>
      </c>
      <c r="R73" s="997"/>
      <c r="S73" s="997"/>
      <c r="T73" s="997"/>
      <c r="U73" s="997"/>
      <c r="V73" s="997">
        <v>31</v>
      </c>
      <c r="W73" s="997"/>
      <c r="X73" s="997"/>
      <c r="Y73" s="997"/>
      <c r="Z73" s="997"/>
      <c r="AA73" s="997">
        <v>2</v>
      </c>
      <c r="AB73" s="997"/>
      <c r="AC73" s="997"/>
      <c r="AD73" s="997"/>
      <c r="AE73" s="997"/>
      <c r="AF73" s="997">
        <v>2</v>
      </c>
      <c r="AG73" s="997"/>
      <c r="AH73" s="997"/>
      <c r="AI73" s="997"/>
      <c r="AJ73" s="997"/>
      <c r="AK73" s="997" t="s">
        <v>558</v>
      </c>
      <c r="AL73" s="997"/>
      <c r="AM73" s="997"/>
      <c r="AN73" s="997"/>
      <c r="AO73" s="997"/>
      <c r="AP73" s="997" t="s">
        <v>558</v>
      </c>
      <c r="AQ73" s="997"/>
      <c r="AR73" s="997"/>
      <c r="AS73" s="997"/>
      <c r="AT73" s="997"/>
      <c r="AU73" s="997" t="s">
        <v>558</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548</v>
      </c>
      <c r="C74" s="1001"/>
      <c r="D74" s="1001"/>
      <c r="E74" s="1001"/>
      <c r="F74" s="1001"/>
      <c r="G74" s="1001"/>
      <c r="H74" s="1001"/>
      <c r="I74" s="1001"/>
      <c r="J74" s="1001"/>
      <c r="K74" s="1001"/>
      <c r="L74" s="1001"/>
      <c r="M74" s="1001"/>
      <c r="N74" s="1001"/>
      <c r="O74" s="1001"/>
      <c r="P74" s="1002"/>
      <c r="Q74" s="1003">
        <v>58</v>
      </c>
      <c r="R74" s="997"/>
      <c r="S74" s="997"/>
      <c r="T74" s="997"/>
      <c r="U74" s="997"/>
      <c r="V74" s="997">
        <v>15</v>
      </c>
      <c r="W74" s="997"/>
      <c r="X74" s="997"/>
      <c r="Y74" s="997"/>
      <c r="Z74" s="997"/>
      <c r="AA74" s="997">
        <v>43</v>
      </c>
      <c r="AB74" s="997"/>
      <c r="AC74" s="997"/>
      <c r="AD74" s="997"/>
      <c r="AE74" s="997"/>
      <c r="AF74" s="997">
        <v>43</v>
      </c>
      <c r="AG74" s="997"/>
      <c r="AH74" s="997"/>
      <c r="AI74" s="997"/>
      <c r="AJ74" s="997"/>
      <c r="AK74" s="997" t="s">
        <v>558</v>
      </c>
      <c r="AL74" s="997"/>
      <c r="AM74" s="997"/>
      <c r="AN74" s="997"/>
      <c r="AO74" s="997"/>
      <c r="AP74" s="997" t="s">
        <v>558</v>
      </c>
      <c r="AQ74" s="997"/>
      <c r="AR74" s="997"/>
      <c r="AS74" s="997"/>
      <c r="AT74" s="997"/>
      <c r="AU74" s="997" t="s">
        <v>558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549</v>
      </c>
      <c r="C75" s="1001"/>
      <c r="D75" s="1001"/>
      <c r="E75" s="1001"/>
      <c r="F75" s="1001"/>
      <c r="G75" s="1001"/>
      <c r="H75" s="1001"/>
      <c r="I75" s="1001"/>
      <c r="J75" s="1001"/>
      <c r="K75" s="1001"/>
      <c r="L75" s="1001"/>
      <c r="M75" s="1001"/>
      <c r="N75" s="1001"/>
      <c r="O75" s="1001"/>
      <c r="P75" s="1002"/>
      <c r="Q75" s="1004">
        <v>34</v>
      </c>
      <c r="R75" s="1005"/>
      <c r="S75" s="1005"/>
      <c r="T75" s="1005"/>
      <c r="U75" s="1006"/>
      <c r="V75" s="1007">
        <v>31</v>
      </c>
      <c r="W75" s="1005"/>
      <c r="X75" s="1005"/>
      <c r="Y75" s="1005"/>
      <c r="Z75" s="1006"/>
      <c r="AA75" s="1007">
        <v>2</v>
      </c>
      <c r="AB75" s="1005"/>
      <c r="AC75" s="1005"/>
      <c r="AD75" s="1005"/>
      <c r="AE75" s="1006"/>
      <c r="AF75" s="1007">
        <v>2</v>
      </c>
      <c r="AG75" s="1005"/>
      <c r="AH75" s="1005"/>
      <c r="AI75" s="1005"/>
      <c r="AJ75" s="1006"/>
      <c r="AK75" s="1007">
        <v>10</v>
      </c>
      <c r="AL75" s="1005"/>
      <c r="AM75" s="1005"/>
      <c r="AN75" s="1005"/>
      <c r="AO75" s="1006"/>
      <c r="AP75" s="1007" t="s">
        <v>558</v>
      </c>
      <c r="AQ75" s="1005"/>
      <c r="AR75" s="1005"/>
      <c r="AS75" s="1005"/>
      <c r="AT75" s="1006"/>
      <c r="AU75" s="1007" t="s">
        <v>558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550</v>
      </c>
      <c r="C76" s="1001"/>
      <c r="D76" s="1001"/>
      <c r="E76" s="1001"/>
      <c r="F76" s="1001"/>
      <c r="G76" s="1001"/>
      <c r="H76" s="1001"/>
      <c r="I76" s="1001"/>
      <c r="J76" s="1001"/>
      <c r="K76" s="1001"/>
      <c r="L76" s="1001"/>
      <c r="M76" s="1001"/>
      <c r="N76" s="1001"/>
      <c r="O76" s="1001"/>
      <c r="P76" s="1002"/>
      <c r="Q76" s="1004">
        <v>5143</v>
      </c>
      <c r="R76" s="1005"/>
      <c r="S76" s="1005"/>
      <c r="T76" s="1005"/>
      <c r="U76" s="1006"/>
      <c r="V76" s="1007">
        <v>5033</v>
      </c>
      <c r="W76" s="1005"/>
      <c r="X76" s="1005"/>
      <c r="Y76" s="1005"/>
      <c r="Z76" s="1006"/>
      <c r="AA76" s="1007">
        <v>110</v>
      </c>
      <c r="AB76" s="1005"/>
      <c r="AC76" s="1005"/>
      <c r="AD76" s="1005"/>
      <c r="AE76" s="1006"/>
      <c r="AF76" s="1007">
        <v>110</v>
      </c>
      <c r="AG76" s="1005"/>
      <c r="AH76" s="1005"/>
      <c r="AI76" s="1005"/>
      <c r="AJ76" s="1006"/>
      <c r="AK76" s="1007">
        <v>20</v>
      </c>
      <c r="AL76" s="1005"/>
      <c r="AM76" s="1005"/>
      <c r="AN76" s="1005"/>
      <c r="AO76" s="1006"/>
      <c r="AP76" s="1007">
        <v>1576</v>
      </c>
      <c r="AQ76" s="1005"/>
      <c r="AR76" s="1005"/>
      <c r="AS76" s="1005"/>
      <c r="AT76" s="1006"/>
      <c r="AU76" s="1007">
        <v>127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551</v>
      </c>
      <c r="C77" s="1001"/>
      <c r="D77" s="1001"/>
      <c r="E77" s="1001"/>
      <c r="F77" s="1001"/>
      <c r="G77" s="1001"/>
      <c r="H77" s="1001"/>
      <c r="I77" s="1001"/>
      <c r="J77" s="1001"/>
      <c r="K77" s="1001"/>
      <c r="L77" s="1001"/>
      <c r="M77" s="1001"/>
      <c r="N77" s="1001"/>
      <c r="O77" s="1001"/>
      <c r="P77" s="1002"/>
      <c r="Q77" s="1004">
        <v>183</v>
      </c>
      <c r="R77" s="1005"/>
      <c r="S77" s="1005"/>
      <c r="T77" s="1005"/>
      <c r="U77" s="1006"/>
      <c r="V77" s="1007">
        <v>171</v>
      </c>
      <c r="W77" s="1005"/>
      <c r="X77" s="1005"/>
      <c r="Y77" s="1005"/>
      <c r="Z77" s="1006"/>
      <c r="AA77" s="1007">
        <v>12</v>
      </c>
      <c r="AB77" s="1005"/>
      <c r="AC77" s="1005"/>
      <c r="AD77" s="1005"/>
      <c r="AE77" s="1006"/>
      <c r="AF77" s="1007">
        <v>12</v>
      </c>
      <c r="AG77" s="1005"/>
      <c r="AH77" s="1005"/>
      <c r="AI77" s="1005"/>
      <c r="AJ77" s="1006"/>
      <c r="AK77" s="1007" t="s">
        <v>558</v>
      </c>
      <c r="AL77" s="1005"/>
      <c r="AM77" s="1005"/>
      <c r="AN77" s="1005"/>
      <c r="AO77" s="1006"/>
      <c r="AP77" s="1007" t="s">
        <v>558</v>
      </c>
      <c r="AQ77" s="1005"/>
      <c r="AR77" s="1005"/>
      <c r="AS77" s="1005"/>
      <c r="AT77" s="1006"/>
      <c r="AU77" s="1007" t="s">
        <v>558</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552</v>
      </c>
      <c r="C78" s="1001"/>
      <c r="D78" s="1001"/>
      <c r="E78" s="1001"/>
      <c r="F78" s="1001"/>
      <c r="G78" s="1001"/>
      <c r="H78" s="1001"/>
      <c r="I78" s="1001"/>
      <c r="J78" s="1001"/>
      <c r="K78" s="1001"/>
      <c r="L78" s="1001"/>
      <c r="M78" s="1001"/>
      <c r="N78" s="1001"/>
      <c r="O78" s="1001"/>
      <c r="P78" s="1002"/>
      <c r="Q78" s="1003">
        <v>65</v>
      </c>
      <c r="R78" s="997"/>
      <c r="S78" s="997"/>
      <c r="T78" s="997"/>
      <c r="U78" s="997"/>
      <c r="V78" s="997">
        <v>65</v>
      </c>
      <c r="W78" s="997"/>
      <c r="X78" s="997"/>
      <c r="Y78" s="997"/>
      <c r="Z78" s="997"/>
      <c r="AA78" s="997" t="s">
        <v>558</v>
      </c>
      <c r="AB78" s="997"/>
      <c r="AC78" s="997"/>
      <c r="AD78" s="997"/>
      <c r="AE78" s="997"/>
      <c r="AF78" s="997" t="s">
        <v>558</v>
      </c>
      <c r="AG78" s="997"/>
      <c r="AH78" s="997"/>
      <c r="AI78" s="997"/>
      <c r="AJ78" s="997"/>
      <c r="AK78" s="997" t="s">
        <v>558</v>
      </c>
      <c r="AL78" s="997"/>
      <c r="AM78" s="997"/>
      <c r="AN78" s="997"/>
      <c r="AO78" s="997"/>
      <c r="AP78" s="997" t="s">
        <v>558</v>
      </c>
      <c r="AQ78" s="997"/>
      <c r="AR78" s="997"/>
      <c r="AS78" s="997"/>
      <c r="AT78" s="997"/>
      <c r="AU78" s="997" t="s">
        <v>558</v>
      </c>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553</v>
      </c>
      <c r="C79" s="1001"/>
      <c r="D79" s="1001"/>
      <c r="E79" s="1001"/>
      <c r="F79" s="1001"/>
      <c r="G79" s="1001"/>
      <c r="H79" s="1001"/>
      <c r="I79" s="1001"/>
      <c r="J79" s="1001"/>
      <c r="K79" s="1001"/>
      <c r="L79" s="1001"/>
      <c r="M79" s="1001"/>
      <c r="N79" s="1001"/>
      <c r="O79" s="1001"/>
      <c r="P79" s="1002"/>
      <c r="Q79" s="1003">
        <v>1056</v>
      </c>
      <c r="R79" s="997"/>
      <c r="S79" s="997"/>
      <c r="T79" s="997"/>
      <c r="U79" s="997"/>
      <c r="V79" s="997">
        <v>1023</v>
      </c>
      <c r="W79" s="997"/>
      <c r="X79" s="997"/>
      <c r="Y79" s="997"/>
      <c r="Z79" s="997"/>
      <c r="AA79" s="997">
        <v>33</v>
      </c>
      <c r="AB79" s="997"/>
      <c r="AC79" s="997"/>
      <c r="AD79" s="997"/>
      <c r="AE79" s="997"/>
      <c r="AF79" s="997">
        <v>33</v>
      </c>
      <c r="AG79" s="997"/>
      <c r="AH79" s="997"/>
      <c r="AI79" s="997"/>
      <c r="AJ79" s="997"/>
      <c r="AK79" s="997" t="s">
        <v>558</v>
      </c>
      <c r="AL79" s="997"/>
      <c r="AM79" s="997"/>
      <c r="AN79" s="997"/>
      <c r="AO79" s="997"/>
      <c r="AP79" s="997" t="s">
        <v>558</v>
      </c>
      <c r="AQ79" s="997"/>
      <c r="AR79" s="997"/>
      <c r="AS79" s="997"/>
      <c r="AT79" s="997"/>
      <c r="AU79" s="997" t="s">
        <v>559</v>
      </c>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554</v>
      </c>
      <c r="C80" s="1001"/>
      <c r="D80" s="1001"/>
      <c r="E80" s="1001"/>
      <c r="F80" s="1001"/>
      <c r="G80" s="1001"/>
      <c r="H80" s="1001"/>
      <c r="I80" s="1001"/>
      <c r="J80" s="1001"/>
      <c r="K80" s="1001"/>
      <c r="L80" s="1001"/>
      <c r="M80" s="1001"/>
      <c r="N80" s="1001"/>
      <c r="O80" s="1001"/>
      <c r="P80" s="1002"/>
      <c r="Q80" s="1003">
        <v>64808</v>
      </c>
      <c r="R80" s="997"/>
      <c r="S80" s="997"/>
      <c r="T80" s="997"/>
      <c r="U80" s="997"/>
      <c r="V80" s="997">
        <v>62834</v>
      </c>
      <c r="W80" s="997"/>
      <c r="X80" s="997"/>
      <c r="Y80" s="997"/>
      <c r="Z80" s="997"/>
      <c r="AA80" s="997">
        <v>1974</v>
      </c>
      <c r="AB80" s="997"/>
      <c r="AC80" s="997"/>
      <c r="AD80" s="997"/>
      <c r="AE80" s="997"/>
      <c r="AF80" s="997">
        <v>1961</v>
      </c>
      <c r="AG80" s="997"/>
      <c r="AH80" s="997"/>
      <c r="AI80" s="997"/>
      <c r="AJ80" s="997"/>
      <c r="AK80" s="997">
        <v>160</v>
      </c>
      <c r="AL80" s="997"/>
      <c r="AM80" s="997"/>
      <c r="AN80" s="997"/>
      <c r="AO80" s="997"/>
      <c r="AP80" s="997" t="s">
        <v>558</v>
      </c>
      <c r="AQ80" s="997"/>
      <c r="AR80" s="997"/>
      <c r="AS80" s="997"/>
      <c r="AT80" s="997"/>
      <c r="AU80" s="997" t="s">
        <v>558</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t="s">
        <v>555</v>
      </c>
      <c r="C81" s="1001"/>
      <c r="D81" s="1001"/>
      <c r="E81" s="1001"/>
      <c r="F81" s="1001"/>
      <c r="G81" s="1001"/>
      <c r="H81" s="1001"/>
      <c r="I81" s="1001"/>
      <c r="J81" s="1001"/>
      <c r="K81" s="1001"/>
      <c r="L81" s="1001"/>
      <c r="M81" s="1001"/>
      <c r="N81" s="1001"/>
      <c r="O81" s="1001"/>
      <c r="P81" s="1002"/>
      <c r="Q81" s="1003">
        <v>540</v>
      </c>
      <c r="R81" s="997"/>
      <c r="S81" s="997"/>
      <c r="T81" s="997"/>
      <c r="U81" s="997"/>
      <c r="V81" s="997">
        <v>435</v>
      </c>
      <c r="W81" s="997"/>
      <c r="X81" s="997"/>
      <c r="Y81" s="997"/>
      <c r="Z81" s="997"/>
      <c r="AA81" s="997">
        <v>105</v>
      </c>
      <c r="AB81" s="997"/>
      <c r="AC81" s="997"/>
      <c r="AD81" s="997"/>
      <c r="AE81" s="997"/>
      <c r="AF81" s="997">
        <v>105</v>
      </c>
      <c r="AG81" s="997"/>
      <c r="AH81" s="997"/>
      <c r="AI81" s="997"/>
      <c r="AJ81" s="997"/>
      <c r="AK81" s="997">
        <v>73</v>
      </c>
      <c r="AL81" s="997"/>
      <c r="AM81" s="997"/>
      <c r="AN81" s="997"/>
      <c r="AO81" s="997"/>
      <c r="AP81" s="997" t="s">
        <v>558</v>
      </c>
      <c r="AQ81" s="997"/>
      <c r="AR81" s="997"/>
      <c r="AS81" s="997"/>
      <c r="AT81" s="997"/>
      <c r="AU81" s="997" t="s">
        <v>559</v>
      </c>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t="s">
        <v>556</v>
      </c>
      <c r="C82" s="1001"/>
      <c r="D82" s="1001"/>
      <c r="E82" s="1001"/>
      <c r="F82" s="1001"/>
      <c r="G82" s="1001"/>
      <c r="H82" s="1001"/>
      <c r="I82" s="1001"/>
      <c r="J82" s="1001"/>
      <c r="K82" s="1001"/>
      <c r="L82" s="1001"/>
      <c r="M82" s="1001"/>
      <c r="N82" s="1001"/>
      <c r="O82" s="1001"/>
      <c r="P82" s="1002"/>
      <c r="Q82" s="1003">
        <v>737974</v>
      </c>
      <c r="R82" s="997"/>
      <c r="S82" s="997"/>
      <c r="T82" s="997"/>
      <c r="U82" s="997"/>
      <c r="V82" s="997">
        <v>705624</v>
      </c>
      <c r="W82" s="997"/>
      <c r="X82" s="997"/>
      <c r="Y82" s="997"/>
      <c r="Z82" s="997"/>
      <c r="AA82" s="997">
        <v>32350</v>
      </c>
      <c r="AB82" s="997"/>
      <c r="AC82" s="997"/>
      <c r="AD82" s="997"/>
      <c r="AE82" s="997"/>
      <c r="AF82" s="997">
        <v>32350</v>
      </c>
      <c r="AG82" s="997"/>
      <c r="AH82" s="997"/>
      <c r="AI82" s="997"/>
      <c r="AJ82" s="997"/>
      <c r="AK82" s="997">
        <v>127</v>
      </c>
      <c r="AL82" s="997"/>
      <c r="AM82" s="997"/>
      <c r="AN82" s="997"/>
      <c r="AO82" s="997"/>
      <c r="AP82" s="997" t="s">
        <v>558</v>
      </c>
      <c r="AQ82" s="997"/>
      <c r="AR82" s="997"/>
      <c r="AS82" s="997"/>
      <c r="AT82" s="997"/>
      <c r="AU82" s="997" t="s">
        <v>558</v>
      </c>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366</v>
      </c>
      <c r="B88" s="970" t="s">
        <v>397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35307</v>
      </c>
      <c r="AG88" s="985"/>
      <c r="AH88" s="985"/>
      <c r="AI88" s="985"/>
      <c r="AJ88" s="985"/>
      <c r="AK88" s="989"/>
      <c r="AL88" s="989"/>
      <c r="AM88" s="989"/>
      <c r="AN88" s="989"/>
      <c r="AO88" s="989"/>
      <c r="AP88" s="985">
        <v>2393</v>
      </c>
      <c r="AQ88" s="985"/>
      <c r="AR88" s="985"/>
      <c r="AS88" s="985"/>
      <c r="AT88" s="985"/>
      <c r="AU88" s="985">
        <v>638</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82</v>
      </c>
      <c r="CS102" s="977"/>
      <c r="CT102" s="977"/>
      <c r="CU102" s="977"/>
      <c r="CV102" s="978"/>
      <c r="CW102" s="976" t="s">
        <v>560</v>
      </c>
      <c r="CX102" s="977"/>
      <c r="CY102" s="977"/>
      <c r="CZ102" s="977"/>
      <c r="DA102" s="978"/>
      <c r="DB102" s="976" t="s">
        <v>562</v>
      </c>
      <c r="DC102" s="977"/>
      <c r="DD102" s="977"/>
      <c r="DE102" s="977"/>
      <c r="DF102" s="978"/>
      <c r="DG102" s="976" t="s">
        <v>561</v>
      </c>
      <c r="DH102" s="977"/>
      <c r="DI102" s="977"/>
      <c r="DJ102" s="977"/>
      <c r="DK102" s="978"/>
      <c r="DL102" s="976" t="s">
        <v>560</v>
      </c>
      <c r="DM102" s="977"/>
      <c r="DN102" s="977"/>
      <c r="DO102" s="977"/>
      <c r="DP102" s="978"/>
      <c r="DQ102" s="976" t="s">
        <v>560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406</v>
      </c>
      <c r="AB109" s="918"/>
      <c r="AC109" s="918"/>
      <c r="AD109" s="918"/>
      <c r="AE109" s="919"/>
      <c r="AF109" s="920" t="s">
        <v>285</v>
      </c>
      <c r="AG109" s="918"/>
      <c r="AH109" s="918"/>
      <c r="AI109" s="918"/>
      <c r="AJ109" s="919"/>
      <c r="AK109" s="920" t="s">
        <v>284</v>
      </c>
      <c r="AL109" s="918"/>
      <c r="AM109" s="918"/>
      <c r="AN109" s="918"/>
      <c r="AO109" s="919"/>
      <c r="AP109" s="920" t="s">
        <v>407</v>
      </c>
      <c r="AQ109" s="918"/>
      <c r="AR109" s="918"/>
      <c r="AS109" s="918"/>
      <c r="AT109" s="949"/>
      <c r="AU109" s="917" t="s">
        <v>405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406</v>
      </c>
      <c r="BR109" s="918"/>
      <c r="BS109" s="918"/>
      <c r="BT109" s="918"/>
      <c r="BU109" s="919"/>
      <c r="BV109" s="920" t="s">
        <v>285</v>
      </c>
      <c r="BW109" s="918"/>
      <c r="BX109" s="918"/>
      <c r="BY109" s="918"/>
      <c r="BZ109" s="919"/>
      <c r="CA109" s="920" t="s">
        <v>284</v>
      </c>
      <c r="CB109" s="918"/>
      <c r="CC109" s="918"/>
      <c r="CD109" s="918"/>
      <c r="CE109" s="919"/>
      <c r="CF109" s="958" t="s">
        <v>407</v>
      </c>
      <c r="CG109" s="958"/>
      <c r="CH109" s="958"/>
      <c r="CI109" s="958"/>
      <c r="CJ109" s="958"/>
      <c r="CK109" s="920" t="s">
        <v>408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406</v>
      </c>
      <c r="DH109" s="918"/>
      <c r="DI109" s="918"/>
      <c r="DJ109" s="918"/>
      <c r="DK109" s="919"/>
      <c r="DL109" s="920" t="s">
        <v>285</v>
      </c>
      <c r="DM109" s="918"/>
      <c r="DN109" s="918"/>
      <c r="DO109" s="918"/>
      <c r="DP109" s="919"/>
      <c r="DQ109" s="920" t="s">
        <v>284</v>
      </c>
      <c r="DR109" s="918"/>
      <c r="DS109" s="918"/>
      <c r="DT109" s="918"/>
      <c r="DU109" s="919"/>
      <c r="DV109" s="920" t="s">
        <v>407</v>
      </c>
      <c r="DW109" s="918"/>
      <c r="DX109" s="918"/>
      <c r="DY109" s="918"/>
      <c r="DZ109" s="949"/>
    </row>
    <row r="110" spans="1:131" s="197" customFormat="1" ht="26.25" customHeight="1">
      <c r="A110" s="787" t="s">
        <v>409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1650893</v>
      </c>
      <c r="AB110" s="903"/>
      <c r="AC110" s="903"/>
      <c r="AD110" s="903"/>
      <c r="AE110" s="904"/>
      <c r="AF110" s="905">
        <v>1730492</v>
      </c>
      <c r="AG110" s="903"/>
      <c r="AH110" s="903"/>
      <c r="AI110" s="903"/>
      <c r="AJ110" s="904"/>
      <c r="AK110" s="905">
        <v>1719877</v>
      </c>
      <c r="AL110" s="903"/>
      <c r="AM110" s="903"/>
      <c r="AN110" s="903"/>
      <c r="AO110" s="904"/>
      <c r="AP110" s="906">
        <v>22.9</v>
      </c>
      <c r="AQ110" s="907"/>
      <c r="AR110" s="907"/>
      <c r="AS110" s="907"/>
      <c r="AT110" s="908"/>
      <c r="AU110" s="950" t="s">
        <v>60</v>
      </c>
      <c r="AV110" s="951"/>
      <c r="AW110" s="951"/>
      <c r="AX110" s="951"/>
      <c r="AY110" s="952"/>
      <c r="AZ110" s="846" t="s">
        <v>410</v>
      </c>
      <c r="BA110" s="788"/>
      <c r="BB110" s="788"/>
      <c r="BC110" s="788"/>
      <c r="BD110" s="788"/>
      <c r="BE110" s="788"/>
      <c r="BF110" s="788"/>
      <c r="BG110" s="788"/>
      <c r="BH110" s="788"/>
      <c r="BI110" s="788"/>
      <c r="BJ110" s="788"/>
      <c r="BK110" s="788"/>
      <c r="BL110" s="788"/>
      <c r="BM110" s="788"/>
      <c r="BN110" s="788"/>
      <c r="BO110" s="788"/>
      <c r="BP110" s="789"/>
      <c r="BQ110" s="829">
        <v>13973187</v>
      </c>
      <c r="BR110" s="830"/>
      <c r="BS110" s="830"/>
      <c r="BT110" s="830"/>
      <c r="BU110" s="830"/>
      <c r="BV110" s="830">
        <v>14027026</v>
      </c>
      <c r="BW110" s="830"/>
      <c r="BX110" s="830"/>
      <c r="BY110" s="830"/>
      <c r="BZ110" s="830"/>
      <c r="CA110" s="830">
        <v>13700867</v>
      </c>
      <c r="CB110" s="830"/>
      <c r="CC110" s="830"/>
      <c r="CD110" s="830"/>
      <c r="CE110" s="830"/>
      <c r="CF110" s="891">
        <v>182.7</v>
      </c>
      <c r="CG110" s="892"/>
      <c r="CH110" s="892"/>
      <c r="CI110" s="892"/>
      <c r="CJ110" s="892"/>
      <c r="CK110" s="946" t="s">
        <v>411</v>
      </c>
      <c r="CL110" s="894"/>
      <c r="CM110" s="899" t="s">
        <v>412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413</v>
      </c>
      <c r="DH110" s="830"/>
      <c r="DI110" s="830"/>
      <c r="DJ110" s="830"/>
      <c r="DK110" s="830"/>
      <c r="DL110" s="830" t="s">
        <v>413</v>
      </c>
      <c r="DM110" s="830"/>
      <c r="DN110" s="830"/>
      <c r="DO110" s="830"/>
      <c r="DP110" s="830"/>
      <c r="DQ110" s="830" t="s">
        <v>413</v>
      </c>
      <c r="DR110" s="830"/>
      <c r="DS110" s="830"/>
      <c r="DT110" s="830"/>
      <c r="DU110" s="830"/>
      <c r="DV110" s="831" t="s">
        <v>413</v>
      </c>
      <c r="DW110" s="831"/>
      <c r="DX110" s="831"/>
      <c r="DY110" s="831"/>
      <c r="DZ110" s="832"/>
    </row>
    <row r="111" spans="1:131" s="197" customFormat="1" ht="26.25" customHeight="1">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415</v>
      </c>
      <c r="AB111" s="939"/>
      <c r="AC111" s="939"/>
      <c r="AD111" s="939"/>
      <c r="AE111" s="940"/>
      <c r="AF111" s="941" t="s">
        <v>415</v>
      </c>
      <c r="AG111" s="939"/>
      <c r="AH111" s="939"/>
      <c r="AI111" s="939"/>
      <c r="AJ111" s="940"/>
      <c r="AK111" s="941" t="s">
        <v>415</v>
      </c>
      <c r="AL111" s="939"/>
      <c r="AM111" s="939"/>
      <c r="AN111" s="939"/>
      <c r="AO111" s="940"/>
      <c r="AP111" s="942" t="s">
        <v>415</v>
      </c>
      <c r="AQ111" s="943"/>
      <c r="AR111" s="943"/>
      <c r="AS111" s="943"/>
      <c r="AT111" s="944"/>
      <c r="AU111" s="953"/>
      <c r="AV111" s="954"/>
      <c r="AW111" s="954"/>
      <c r="AX111" s="954"/>
      <c r="AY111" s="955"/>
      <c r="AZ111" s="797" t="s">
        <v>416</v>
      </c>
      <c r="BA111" s="798"/>
      <c r="BB111" s="798"/>
      <c r="BC111" s="798"/>
      <c r="BD111" s="798"/>
      <c r="BE111" s="798"/>
      <c r="BF111" s="798"/>
      <c r="BG111" s="798"/>
      <c r="BH111" s="798"/>
      <c r="BI111" s="798"/>
      <c r="BJ111" s="798"/>
      <c r="BK111" s="798"/>
      <c r="BL111" s="798"/>
      <c r="BM111" s="798"/>
      <c r="BN111" s="798"/>
      <c r="BO111" s="798"/>
      <c r="BP111" s="799"/>
      <c r="BQ111" s="800">
        <v>369316</v>
      </c>
      <c r="BR111" s="801"/>
      <c r="BS111" s="801"/>
      <c r="BT111" s="801"/>
      <c r="BU111" s="801"/>
      <c r="BV111" s="801">
        <v>275718</v>
      </c>
      <c r="BW111" s="801"/>
      <c r="BX111" s="801"/>
      <c r="BY111" s="801"/>
      <c r="BZ111" s="801"/>
      <c r="CA111" s="801">
        <v>182125</v>
      </c>
      <c r="CB111" s="801"/>
      <c r="CC111" s="801"/>
      <c r="CD111" s="801"/>
      <c r="CE111" s="801"/>
      <c r="CF111" s="878">
        <v>2.4</v>
      </c>
      <c r="CG111" s="879"/>
      <c r="CH111" s="879"/>
      <c r="CI111" s="879"/>
      <c r="CJ111" s="879"/>
      <c r="CK111" s="947"/>
      <c r="CL111" s="896"/>
      <c r="CM111" s="833" t="s">
        <v>417</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413</v>
      </c>
      <c r="DH111" s="801"/>
      <c r="DI111" s="801"/>
      <c r="DJ111" s="801"/>
      <c r="DK111" s="801"/>
      <c r="DL111" s="801" t="s">
        <v>413</v>
      </c>
      <c r="DM111" s="801"/>
      <c r="DN111" s="801"/>
      <c r="DO111" s="801"/>
      <c r="DP111" s="801"/>
      <c r="DQ111" s="801" t="s">
        <v>413</v>
      </c>
      <c r="DR111" s="801"/>
      <c r="DS111" s="801"/>
      <c r="DT111" s="801"/>
      <c r="DU111" s="801"/>
      <c r="DV111" s="853" t="s">
        <v>413</v>
      </c>
      <c r="DW111" s="853"/>
      <c r="DX111" s="853"/>
      <c r="DY111" s="853"/>
      <c r="DZ111" s="854"/>
    </row>
    <row r="112" spans="1:131" s="197" customFormat="1" ht="26.25" customHeight="1">
      <c r="A112" s="932" t="s">
        <v>418</v>
      </c>
      <c r="B112" s="933"/>
      <c r="C112" s="798" t="s">
        <v>419</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420</v>
      </c>
      <c r="BA112" s="798"/>
      <c r="BB112" s="798"/>
      <c r="BC112" s="798"/>
      <c r="BD112" s="798"/>
      <c r="BE112" s="798"/>
      <c r="BF112" s="798"/>
      <c r="BG112" s="798"/>
      <c r="BH112" s="798"/>
      <c r="BI112" s="798"/>
      <c r="BJ112" s="798"/>
      <c r="BK112" s="798"/>
      <c r="BL112" s="798"/>
      <c r="BM112" s="798"/>
      <c r="BN112" s="798"/>
      <c r="BO112" s="798"/>
      <c r="BP112" s="799"/>
      <c r="BQ112" s="800">
        <v>9209419</v>
      </c>
      <c r="BR112" s="801"/>
      <c r="BS112" s="801"/>
      <c r="BT112" s="801"/>
      <c r="BU112" s="801"/>
      <c r="BV112" s="801">
        <v>9080901</v>
      </c>
      <c r="BW112" s="801"/>
      <c r="BX112" s="801"/>
      <c r="BY112" s="801"/>
      <c r="BZ112" s="801"/>
      <c r="CA112" s="801">
        <v>8955781</v>
      </c>
      <c r="CB112" s="801"/>
      <c r="CC112" s="801"/>
      <c r="CD112" s="801"/>
      <c r="CE112" s="801"/>
      <c r="CF112" s="878">
        <v>119.5</v>
      </c>
      <c r="CG112" s="879"/>
      <c r="CH112" s="879"/>
      <c r="CI112" s="879"/>
      <c r="CJ112" s="879"/>
      <c r="CK112" s="947"/>
      <c r="CL112" s="896"/>
      <c r="CM112" s="833" t="s">
        <v>421</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327281</v>
      </c>
      <c r="DH112" s="801"/>
      <c r="DI112" s="801"/>
      <c r="DJ112" s="801"/>
      <c r="DK112" s="801"/>
      <c r="DL112" s="801">
        <v>239955</v>
      </c>
      <c r="DM112" s="801"/>
      <c r="DN112" s="801"/>
      <c r="DO112" s="801"/>
      <c r="DP112" s="801"/>
      <c r="DQ112" s="801">
        <v>152634</v>
      </c>
      <c r="DR112" s="801"/>
      <c r="DS112" s="801"/>
      <c r="DT112" s="801"/>
      <c r="DU112" s="801"/>
      <c r="DV112" s="853">
        <v>2</v>
      </c>
      <c r="DW112" s="853"/>
      <c r="DX112" s="853"/>
      <c r="DY112" s="853"/>
      <c r="DZ112" s="854"/>
    </row>
    <row r="113" spans="1:130" s="197" customFormat="1" ht="26.25" customHeight="1">
      <c r="A113" s="934"/>
      <c r="B113" s="935"/>
      <c r="C113" s="798" t="s">
        <v>422</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468916</v>
      </c>
      <c r="AB113" s="939"/>
      <c r="AC113" s="939"/>
      <c r="AD113" s="939"/>
      <c r="AE113" s="940"/>
      <c r="AF113" s="941">
        <v>519013</v>
      </c>
      <c r="AG113" s="939"/>
      <c r="AH113" s="939"/>
      <c r="AI113" s="939"/>
      <c r="AJ113" s="940"/>
      <c r="AK113" s="941">
        <v>533899</v>
      </c>
      <c r="AL113" s="939"/>
      <c r="AM113" s="939"/>
      <c r="AN113" s="939"/>
      <c r="AO113" s="940"/>
      <c r="AP113" s="942">
        <v>7.1</v>
      </c>
      <c r="AQ113" s="943"/>
      <c r="AR113" s="943"/>
      <c r="AS113" s="943"/>
      <c r="AT113" s="944"/>
      <c r="AU113" s="953"/>
      <c r="AV113" s="954"/>
      <c r="AW113" s="954"/>
      <c r="AX113" s="954"/>
      <c r="AY113" s="955"/>
      <c r="AZ113" s="797" t="s">
        <v>423</v>
      </c>
      <c r="BA113" s="798"/>
      <c r="BB113" s="798"/>
      <c r="BC113" s="798"/>
      <c r="BD113" s="798"/>
      <c r="BE113" s="798"/>
      <c r="BF113" s="798"/>
      <c r="BG113" s="798"/>
      <c r="BH113" s="798"/>
      <c r="BI113" s="798"/>
      <c r="BJ113" s="798"/>
      <c r="BK113" s="798"/>
      <c r="BL113" s="798"/>
      <c r="BM113" s="798"/>
      <c r="BN113" s="798"/>
      <c r="BO113" s="798"/>
      <c r="BP113" s="799"/>
      <c r="BQ113" s="800">
        <v>860502</v>
      </c>
      <c r="BR113" s="801"/>
      <c r="BS113" s="801"/>
      <c r="BT113" s="801"/>
      <c r="BU113" s="801"/>
      <c r="BV113" s="801">
        <v>753650</v>
      </c>
      <c r="BW113" s="801"/>
      <c r="BX113" s="801"/>
      <c r="BY113" s="801"/>
      <c r="BZ113" s="801"/>
      <c r="CA113" s="801">
        <v>638175</v>
      </c>
      <c r="CB113" s="801"/>
      <c r="CC113" s="801"/>
      <c r="CD113" s="801"/>
      <c r="CE113" s="801"/>
      <c r="CF113" s="878">
        <v>8.5</v>
      </c>
      <c r="CG113" s="879"/>
      <c r="CH113" s="879"/>
      <c r="CI113" s="879"/>
      <c r="CJ113" s="879"/>
      <c r="CK113" s="947"/>
      <c r="CL113" s="896"/>
      <c r="CM113" s="833" t="s">
        <v>424</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425</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173561</v>
      </c>
      <c r="AB114" s="814"/>
      <c r="AC114" s="814"/>
      <c r="AD114" s="814"/>
      <c r="AE114" s="815"/>
      <c r="AF114" s="816">
        <v>162918</v>
      </c>
      <c r="AG114" s="814"/>
      <c r="AH114" s="814"/>
      <c r="AI114" s="814"/>
      <c r="AJ114" s="815"/>
      <c r="AK114" s="816">
        <v>167376</v>
      </c>
      <c r="AL114" s="814"/>
      <c r="AM114" s="814"/>
      <c r="AN114" s="814"/>
      <c r="AO114" s="815"/>
      <c r="AP114" s="784">
        <v>2.2000000000000002</v>
      </c>
      <c r="AQ114" s="785"/>
      <c r="AR114" s="785"/>
      <c r="AS114" s="785"/>
      <c r="AT114" s="786"/>
      <c r="AU114" s="953"/>
      <c r="AV114" s="954"/>
      <c r="AW114" s="954"/>
      <c r="AX114" s="954"/>
      <c r="AY114" s="955"/>
      <c r="AZ114" s="797" t="s">
        <v>426</v>
      </c>
      <c r="BA114" s="798"/>
      <c r="BB114" s="798"/>
      <c r="BC114" s="798"/>
      <c r="BD114" s="798"/>
      <c r="BE114" s="798"/>
      <c r="BF114" s="798"/>
      <c r="BG114" s="798"/>
      <c r="BH114" s="798"/>
      <c r="BI114" s="798"/>
      <c r="BJ114" s="798"/>
      <c r="BK114" s="798"/>
      <c r="BL114" s="798"/>
      <c r="BM114" s="798"/>
      <c r="BN114" s="798"/>
      <c r="BO114" s="798"/>
      <c r="BP114" s="799"/>
      <c r="BQ114" s="800">
        <v>3219682</v>
      </c>
      <c r="BR114" s="801"/>
      <c r="BS114" s="801"/>
      <c r="BT114" s="801"/>
      <c r="BU114" s="801"/>
      <c r="BV114" s="801">
        <v>3079734</v>
      </c>
      <c r="BW114" s="801"/>
      <c r="BX114" s="801"/>
      <c r="BY114" s="801"/>
      <c r="BZ114" s="801"/>
      <c r="CA114" s="801">
        <v>2978669</v>
      </c>
      <c r="CB114" s="801"/>
      <c r="CC114" s="801"/>
      <c r="CD114" s="801"/>
      <c r="CE114" s="801"/>
      <c r="CF114" s="878">
        <v>39.700000000000003</v>
      </c>
      <c r="CG114" s="879"/>
      <c r="CH114" s="879"/>
      <c r="CI114" s="879"/>
      <c r="CJ114" s="879"/>
      <c r="CK114" s="947"/>
      <c r="CL114" s="896"/>
      <c r="CM114" s="833" t="s">
        <v>427</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428</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204069</v>
      </c>
      <c r="AB115" s="939"/>
      <c r="AC115" s="939"/>
      <c r="AD115" s="939"/>
      <c r="AE115" s="940"/>
      <c r="AF115" s="941">
        <v>83332</v>
      </c>
      <c r="AG115" s="939"/>
      <c r="AH115" s="939"/>
      <c r="AI115" s="939"/>
      <c r="AJ115" s="940"/>
      <c r="AK115" s="941">
        <v>86744</v>
      </c>
      <c r="AL115" s="939"/>
      <c r="AM115" s="939"/>
      <c r="AN115" s="939"/>
      <c r="AO115" s="940"/>
      <c r="AP115" s="942">
        <v>1.2</v>
      </c>
      <c r="AQ115" s="943"/>
      <c r="AR115" s="943"/>
      <c r="AS115" s="943"/>
      <c r="AT115" s="944"/>
      <c r="AU115" s="953"/>
      <c r="AV115" s="954"/>
      <c r="AW115" s="954"/>
      <c r="AX115" s="954"/>
      <c r="AY115" s="955"/>
      <c r="AZ115" s="797" t="s">
        <v>429</v>
      </c>
      <c r="BA115" s="798"/>
      <c r="BB115" s="798"/>
      <c r="BC115" s="798"/>
      <c r="BD115" s="798"/>
      <c r="BE115" s="798"/>
      <c r="BF115" s="798"/>
      <c r="BG115" s="798"/>
      <c r="BH115" s="798"/>
      <c r="BI115" s="798"/>
      <c r="BJ115" s="798"/>
      <c r="BK115" s="798"/>
      <c r="BL115" s="798"/>
      <c r="BM115" s="798"/>
      <c r="BN115" s="798"/>
      <c r="BO115" s="798"/>
      <c r="BP115" s="799"/>
      <c r="BQ115" s="800" t="s">
        <v>108</v>
      </c>
      <c r="BR115" s="801"/>
      <c r="BS115" s="801"/>
      <c r="BT115" s="801"/>
      <c r="BU115" s="801"/>
      <c r="BV115" s="801" t="s">
        <v>108</v>
      </c>
      <c r="BW115" s="801"/>
      <c r="BX115" s="801"/>
      <c r="BY115" s="801"/>
      <c r="BZ115" s="801"/>
      <c r="CA115" s="801" t="s">
        <v>108</v>
      </c>
      <c r="CB115" s="801"/>
      <c r="CC115" s="801"/>
      <c r="CD115" s="801"/>
      <c r="CE115" s="801"/>
      <c r="CF115" s="878" t="s">
        <v>108</v>
      </c>
      <c r="CG115" s="879"/>
      <c r="CH115" s="879"/>
      <c r="CI115" s="879"/>
      <c r="CJ115" s="879"/>
      <c r="CK115" s="947"/>
      <c r="CL115" s="896"/>
      <c r="CM115" s="797" t="s">
        <v>430</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431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432</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433</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434</v>
      </c>
      <c r="Z117" s="919"/>
      <c r="AA117" s="924">
        <v>2497439</v>
      </c>
      <c r="AB117" s="925"/>
      <c r="AC117" s="925"/>
      <c r="AD117" s="925"/>
      <c r="AE117" s="926"/>
      <c r="AF117" s="928">
        <v>2495755</v>
      </c>
      <c r="AG117" s="925"/>
      <c r="AH117" s="925"/>
      <c r="AI117" s="925"/>
      <c r="AJ117" s="926"/>
      <c r="AK117" s="928">
        <v>2507896</v>
      </c>
      <c r="AL117" s="925"/>
      <c r="AM117" s="925"/>
      <c r="AN117" s="925"/>
      <c r="AO117" s="926"/>
      <c r="AP117" s="929"/>
      <c r="AQ117" s="930"/>
      <c r="AR117" s="930"/>
      <c r="AS117" s="930"/>
      <c r="AT117" s="931"/>
      <c r="AU117" s="953"/>
      <c r="AV117" s="954"/>
      <c r="AW117" s="954"/>
      <c r="AX117" s="954"/>
      <c r="AY117" s="955"/>
      <c r="AZ117" s="875" t="s">
        <v>435</v>
      </c>
      <c r="BA117" s="876"/>
      <c r="BB117" s="876"/>
      <c r="BC117" s="876"/>
      <c r="BD117" s="876"/>
      <c r="BE117" s="876"/>
      <c r="BF117" s="876"/>
      <c r="BG117" s="876"/>
      <c r="BH117" s="876"/>
      <c r="BI117" s="876"/>
      <c r="BJ117" s="876"/>
      <c r="BK117" s="876"/>
      <c r="BL117" s="876"/>
      <c r="BM117" s="876"/>
      <c r="BN117" s="876"/>
      <c r="BO117" s="876"/>
      <c r="BP117" s="877"/>
      <c r="BQ117" s="887" t="s">
        <v>436</v>
      </c>
      <c r="BR117" s="888"/>
      <c r="BS117" s="888"/>
      <c r="BT117" s="888"/>
      <c r="BU117" s="888"/>
      <c r="BV117" s="888" t="s">
        <v>436</v>
      </c>
      <c r="BW117" s="888"/>
      <c r="BX117" s="888"/>
      <c r="BY117" s="888"/>
      <c r="BZ117" s="888"/>
      <c r="CA117" s="888" t="s">
        <v>436</v>
      </c>
      <c r="CB117" s="888"/>
      <c r="CC117" s="888"/>
      <c r="CD117" s="888"/>
      <c r="CE117" s="888"/>
      <c r="CF117" s="878" t="s">
        <v>436</v>
      </c>
      <c r="CG117" s="879"/>
      <c r="CH117" s="879"/>
      <c r="CI117" s="879"/>
      <c r="CJ117" s="879"/>
      <c r="CK117" s="947"/>
      <c r="CL117" s="896"/>
      <c r="CM117" s="833" t="s">
        <v>437</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436</v>
      </c>
      <c r="DH117" s="814"/>
      <c r="DI117" s="814"/>
      <c r="DJ117" s="814"/>
      <c r="DK117" s="815"/>
      <c r="DL117" s="816" t="s">
        <v>436</v>
      </c>
      <c r="DM117" s="814"/>
      <c r="DN117" s="814"/>
      <c r="DO117" s="814"/>
      <c r="DP117" s="815"/>
      <c r="DQ117" s="816" t="s">
        <v>436</v>
      </c>
      <c r="DR117" s="814"/>
      <c r="DS117" s="814"/>
      <c r="DT117" s="814"/>
      <c r="DU117" s="815"/>
      <c r="DV117" s="784" t="s">
        <v>436</v>
      </c>
      <c r="DW117" s="785"/>
      <c r="DX117" s="785"/>
      <c r="DY117" s="785"/>
      <c r="DZ117" s="786"/>
    </row>
    <row r="118" spans="1:130" s="197" customFormat="1" ht="26.25" customHeight="1">
      <c r="A118" s="917" t="s">
        <v>408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406</v>
      </c>
      <c r="AB118" s="918"/>
      <c r="AC118" s="918"/>
      <c r="AD118" s="918"/>
      <c r="AE118" s="919"/>
      <c r="AF118" s="920" t="s">
        <v>285</v>
      </c>
      <c r="AG118" s="918"/>
      <c r="AH118" s="918"/>
      <c r="AI118" s="918"/>
      <c r="AJ118" s="919"/>
      <c r="AK118" s="920" t="s">
        <v>284</v>
      </c>
      <c r="AL118" s="918"/>
      <c r="AM118" s="918"/>
      <c r="AN118" s="918"/>
      <c r="AO118" s="919"/>
      <c r="AP118" s="921" t="s">
        <v>407</v>
      </c>
      <c r="AQ118" s="922"/>
      <c r="AR118" s="922"/>
      <c r="AS118" s="922"/>
      <c r="AT118" s="923"/>
      <c r="AU118" s="956"/>
      <c r="AV118" s="957"/>
      <c r="AW118" s="957"/>
      <c r="AX118" s="957"/>
      <c r="AY118" s="957"/>
      <c r="AZ118" s="228" t="s">
        <v>168</v>
      </c>
      <c r="BA118" s="228"/>
      <c r="BB118" s="228"/>
      <c r="BC118" s="228"/>
      <c r="BD118" s="228"/>
      <c r="BE118" s="228"/>
      <c r="BF118" s="228"/>
      <c r="BG118" s="228"/>
      <c r="BH118" s="228"/>
      <c r="BI118" s="228"/>
      <c r="BJ118" s="228"/>
      <c r="BK118" s="228"/>
      <c r="BL118" s="228"/>
      <c r="BM118" s="228"/>
      <c r="BN118" s="228"/>
      <c r="BO118" s="867" t="s">
        <v>438</v>
      </c>
      <c r="BP118" s="868"/>
      <c r="BQ118" s="887">
        <v>27632106</v>
      </c>
      <c r="BR118" s="888"/>
      <c r="BS118" s="888"/>
      <c r="BT118" s="888"/>
      <c r="BU118" s="888"/>
      <c r="BV118" s="888">
        <v>27217029</v>
      </c>
      <c r="BW118" s="888"/>
      <c r="BX118" s="888"/>
      <c r="BY118" s="888"/>
      <c r="BZ118" s="888"/>
      <c r="CA118" s="888">
        <v>26455617</v>
      </c>
      <c r="CB118" s="888"/>
      <c r="CC118" s="888"/>
      <c r="CD118" s="888"/>
      <c r="CE118" s="888"/>
      <c r="CF118" s="773"/>
      <c r="CG118" s="774"/>
      <c r="CH118" s="774"/>
      <c r="CI118" s="774"/>
      <c r="CJ118" s="871"/>
      <c r="CK118" s="947"/>
      <c r="CL118" s="896"/>
      <c r="CM118" s="833" t="s">
        <v>439</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436</v>
      </c>
      <c r="DH118" s="814"/>
      <c r="DI118" s="814"/>
      <c r="DJ118" s="814"/>
      <c r="DK118" s="815"/>
      <c r="DL118" s="816" t="s">
        <v>436</v>
      </c>
      <c r="DM118" s="814"/>
      <c r="DN118" s="814"/>
      <c r="DO118" s="814"/>
      <c r="DP118" s="815"/>
      <c r="DQ118" s="816" t="s">
        <v>436</v>
      </c>
      <c r="DR118" s="814"/>
      <c r="DS118" s="814"/>
      <c r="DT118" s="814"/>
      <c r="DU118" s="815"/>
      <c r="DV118" s="784" t="s">
        <v>436</v>
      </c>
      <c r="DW118" s="785"/>
      <c r="DX118" s="785"/>
      <c r="DY118" s="785"/>
      <c r="DZ118" s="786"/>
    </row>
    <row r="119" spans="1:130" s="197" customFormat="1" ht="26.25" customHeight="1">
      <c r="A119" s="893" t="s">
        <v>411</v>
      </c>
      <c r="B119" s="894"/>
      <c r="C119" s="899" t="s">
        <v>412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436</v>
      </c>
      <c r="AB119" s="903"/>
      <c r="AC119" s="903"/>
      <c r="AD119" s="903"/>
      <c r="AE119" s="904"/>
      <c r="AF119" s="905" t="s">
        <v>436</v>
      </c>
      <c r="AG119" s="903"/>
      <c r="AH119" s="903"/>
      <c r="AI119" s="903"/>
      <c r="AJ119" s="904"/>
      <c r="AK119" s="905" t="s">
        <v>436</v>
      </c>
      <c r="AL119" s="903"/>
      <c r="AM119" s="903"/>
      <c r="AN119" s="903"/>
      <c r="AO119" s="904"/>
      <c r="AP119" s="906" t="s">
        <v>436</v>
      </c>
      <c r="AQ119" s="907"/>
      <c r="AR119" s="907"/>
      <c r="AS119" s="907"/>
      <c r="AT119" s="908"/>
      <c r="AU119" s="909" t="s">
        <v>440</v>
      </c>
      <c r="AV119" s="910"/>
      <c r="AW119" s="910"/>
      <c r="AX119" s="910"/>
      <c r="AY119" s="911"/>
      <c r="AZ119" s="846" t="s">
        <v>441</v>
      </c>
      <c r="BA119" s="788"/>
      <c r="BB119" s="788"/>
      <c r="BC119" s="788"/>
      <c r="BD119" s="788"/>
      <c r="BE119" s="788"/>
      <c r="BF119" s="788"/>
      <c r="BG119" s="788"/>
      <c r="BH119" s="788"/>
      <c r="BI119" s="788"/>
      <c r="BJ119" s="788"/>
      <c r="BK119" s="788"/>
      <c r="BL119" s="788"/>
      <c r="BM119" s="788"/>
      <c r="BN119" s="788"/>
      <c r="BO119" s="788"/>
      <c r="BP119" s="789"/>
      <c r="BQ119" s="829">
        <v>8890779</v>
      </c>
      <c r="BR119" s="830"/>
      <c r="BS119" s="830"/>
      <c r="BT119" s="830"/>
      <c r="BU119" s="830"/>
      <c r="BV119" s="830">
        <v>9339738</v>
      </c>
      <c r="BW119" s="830"/>
      <c r="BX119" s="830"/>
      <c r="BY119" s="830"/>
      <c r="BZ119" s="830"/>
      <c r="CA119" s="830">
        <v>9652305</v>
      </c>
      <c r="CB119" s="830"/>
      <c r="CC119" s="830"/>
      <c r="CD119" s="830"/>
      <c r="CE119" s="830"/>
      <c r="CF119" s="891">
        <v>128.69999999999999</v>
      </c>
      <c r="CG119" s="892"/>
      <c r="CH119" s="892"/>
      <c r="CI119" s="892"/>
      <c r="CJ119" s="892"/>
      <c r="CK119" s="948"/>
      <c r="CL119" s="898"/>
      <c r="CM119" s="855" t="s">
        <v>442</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42035</v>
      </c>
      <c r="DH119" s="747"/>
      <c r="DI119" s="747"/>
      <c r="DJ119" s="747"/>
      <c r="DK119" s="748"/>
      <c r="DL119" s="749">
        <v>35763</v>
      </c>
      <c r="DM119" s="747"/>
      <c r="DN119" s="747"/>
      <c r="DO119" s="747"/>
      <c r="DP119" s="748"/>
      <c r="DQ119" s="749">
        <v>29491</v>
      </c>
      <c r="DR119" s="747"/>
      <c r="DS119" s="747"/>
      <c r="DT119" s="747"/>
      <c r="DU119" s="748"/>
      <c r="DV119" s="837">
        <v>0.4</v>
      </c>
      <c r="DW119" s="838"/>
      <c r="DX119" s="838"/>
      <c r="DY119" s="838"/>
      <c r="DZ119" s="839"/>
    </row>
    <row r="120" spans="1:130" s="197" customFormat="1" ht="26.25" customHeight="1">
      <c r="A120" s="895"/>
      <c r="B120" s="896"/>
      <c r="C120" s="833" t="s">
        <v>417</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436</v>
      </c>
      <c r="AB120" s="814"/>
      <c r="AC120" s="814"/>
      <c r="AD120" s="814"/>
      <c r="AE120" s="815"/>
      <c r="AF120" s="816" t="s">
        <v>436</v>
      </c>
      <c r="AG120" s="814"/>
      <c r="AH120" s="814"/>
      <c r="AI120" s="814"/>
      <c r="AJ120" s="815"/>
      <c r="AK120" s="816" t="s">
        <v>436</v>
      </c>
      <c r="AL120" s="814"/>
      <c r="AM120" s="814"/>
      <c r="AN120" s="814"/>
      <c r="AO120" s="815"/>
      <c r="AP120" s="784" t="s">
        <v>436</v>
      </c>
      <c r="AQ120" s="785"/>
      <c r="AR120" s="785"/>
      <c r="AS120" s="785"/>
      <c r="AT120" s="786"/>
      <c r="AU120" s="912"/>
      <c r="AV120" s="913"/>
      <c r="AW120" s="913"/>
      <c r="AX120" s="913"/>
      <c r="AY120" s="914"/>
      <c r="AZ120" s="797" t="s">
        <v>443</v>
      </c>
      <c r="BA120" s="798"/>
      <c r="BB120" s="798"/>
      <c r="BC120" s="798"/>
      <c r="BD120" s="798"/>
      <c r="BE120" s="798"/>
      <c r="BF120" s="798"/>
      <c r="BG120" s="798"/>
      <c r="BH120" s="798"/>
      <c r="BI120" s="798"/>
      <c r="BJ120" s="798"/>
      <c r="BK120" s="798"/>
      <c r="BL120" s="798"/>
      <c r="BM120" s="798"/>
      <c r="BN120" s="798"/>
      <c r="BO120" s="798"/>
      <c r="BP120" s="799"/>
      <c r="BQ120" s="800">
        <v>746608</v>
      </c>
      <c r="BR120" s="801"/>
      <c r="BS120" s="801"/>
      <c r="BT120" s="801"/>
      <c r="BU120" s="801"/>
      <c r="BV120" s="801">
        <v>824454</v>
      </c>
      <c r="BW120" s="801"/>
      <c r="BX120" s="801"/>
      <c r="BY120" s="801"/>
      <c r="BZ120" s="801"/>
      <c r="CA120" s="801">
        <v>1150419</v>
      </c>
      <c r="CB120" s="801"/>
      <c r="CC120" s="801"/>
      <c r="CD120" s="801"/>
      <c r="CE120" s="801"/>
      <c r="CF120" s="878">
        <v>15.3</v>
      </c>
      <c r="CG120" s="879"/>
      <c r="CH120" s="879"/>
      <c r="CI120" s="879"/>
      <c r="CJ120" s="879"/>
      <c r="CK120" s="880" t="s">
        <v>444</v>
      </c>
      <c r="CL120" s="840"/>
      <c r="CM120" s="840"/>
      <c r="CN120" s="840"/>
      <c r="CO120" s="841"/>
      <c r="CP120" s="884" t="s">
        <v>445</v>
      </c>
      <c r="CQ120" s="885"/>
      <c r="CR120" s="885"/>
      <c r="CS120" s="885"/>
      <c r="CT120" s="885"/>
      <c r="CU120" s="885"/>
      <c r="CV120" s="885"/>
      <c r="CW120" s="885"/>
      <c r="CX120" s="885"/>
      <c r="CY120" s="885"/>
      <c r="CZ120" s="885"/>
      <c r="DA120" s="885"/>
      <c r="DB120" s="885"/>
      <c r="DC120" s="885"/>
      <c r="DD120" s="885"/>
      <c r="DE120" s="885"/>
      <c r="DF120" s="886"/>
      <c r="DG120" s="829">
        <v>8920846</v>
      </c>
      <c r="DH120" s="830"/>
      <c r="DI120" s="830"/>
      <c r="DJ120" s="830"/>
      <c r="DK120" s="830"/>
      <c r="DL120" s="830">
        <v>8799050</v>
      </c>
      <c r="DM120" s="830"/>
      <c r="DN120" s="830"/>
      <c r="DO120" s="830"/>
      <c r="DP120" s="830"/>
      <c r="DQ120" s="830">
        <v>8681889</v>
      </c>
      <c r="DR120" s="830"/>
      <c r="DS120" s="830"/>
      <c r="DT120" s="830"/>
      <c r="DU120" s="830"/>
      <c r="DV120" s="831">
        <v>115.8</v>
      </c>
      <c r="DW120" s="831"/>
      <c r="DX120" s="831"/>
      <c r="DY120" s="831"/>
      <c r="DZ120" s="832"/>
    </row>
    <row r="121" spans="1:130" s="197" customFormat="1" ht="26.25" customHeight="1">
      <c r="A121" s="895"/>
      <c r="B121" s="896"/>
      <c r="C121" s="872" t="s">
        <v>446</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196978</v>
      </c>
      <c r="AB121" s="814"/>
      <c r="AC121" s="814"/>
      <c r="AD121" s="814"/>
      <c r="AE121" s="815"/>
      <c r="AF121" s="816">
        <v>76500</v>
      </c>
      <c r="AG121" s="814"/>
      <c r="AH121" s="814"/>
      <c r="AI121" s="814"/>
      <c r="AJ121" s="815"/>
      <c r="AK121" s="816">
        <v>80165</v>
      </c>
      <c r="AL121" s="814"/>
      <c r="AM121" s="814"/>
      <c r="AN121" s="814"/>
      <c r="AO121" s="815"/>
      <c r="AP121" s="784">
        <v>1.1000000000000001</v>
      </c>
      <c r="AQ121" s="785"/>
      <c r="AR121" s="785"/>
      <c r="AS121" s="785"/>
      <c r="AT121" s="786"/>
      <c r="AU121" s="912"/>
      <c r="AV121" s="913"/>
      <c r="AW121" s="913"/>
      <c r="AX121" s="913"/>
      <c r="AY121" s="914"/>
      <c r="AZ121" s="875" t="s">
        <v>447</v>
      </c>
      <c r="BA121" s="876"/>
      <c r="BB121" s="876"/>
      <c r="BC121" s="876"/>
      <c r="BD121" s="876"/>
      <c r="BE121" s="876"/>
      <c r="BF121" s="876"/>
      <c r="BG121" s="876"/>
      <c r="BH121" s="876"/>
      <c r="BI121" s="876"/>
      <c r="BJ121" s="876"/>
      <c r="BK121" s="876"/>
      <c r="BL121" s="876"/>
      <c r="BM121" s="876"/>
      <c r="BN121" s="876"/>
      <c r="BO121" s="876"/>
      <c r="BP121" s="877"/>
      <c r="BQ121" s="887">
        <v>16411548</v>
      </c>
      <c r="BR121" s="888"/>
      <c r="BS121" s="888"/>
      <c r="BT121" s="888"/>
      <c r="BU121" s="888"/>
      <c r="BV121" s="888">
        <v>16197211</v>
      </c>
      <c r="BW121" s="888"/>
      <c r="BX121" s="888"/>
      <c r="BY121" s="888"/>
      <c r="BZ121" s="888"/>
      <c r="CA121" s="888">
        <v>15749202</v>
      </c>
      <c r="CB121" s="888"/>
      <c r="CC121" s="888"/>
      <c r="CD121" s="888"/>
      <c r="CE121" s="888"/>
      <c r="CF121" s="889">
        <v>210.1</v>
      </c>
      <c r="CG121" s="890"/>
      <c r="CH121" s="890"/>
      <c r="CI121" s="890"/>
      <c r="CJ121" s="890"/>
      <c r="CK121" s="881"/>
      <c r="CL121" s="842"/>
      <c r="CM121" s="842"/>
      <c r="CN121" s="842"/>
      <c r="CO121" s="843"/>
      <c r="CP121" s="858" t="s">
        <v>448</v>
      </c>
      <c r="CQ121" s="859"/>
      <c r="CR121" s="859"/>
      <c r="CS121" s="859"/>
      <c r="CT121" s="859"/>
      <c r="CU121" s="859"/>
      <c r="CV121" s="859"/>
      <c r="CW121" s="859"/>
      <c r="CX121" s="859"/>
      <c r="CY121" s="859"/>
      <c r="CZ121" s="859"/>
      <c r="DA121" s="859"/>
      <c r="DB121" s="859"/>
      <c r="DC121" s="859"/>
      <c r="DD121" s="859"/>
      <c r="DE121" s="859"/>
      <c r="DF121" s="860"/>
      <c r="DG121" s="800">
        <v>123462</v>
      </c>
      <c r="DH121" s="801"/>
      <c r="DI121" s="801"/>
      <c r="DJ121" s="801"/>
      <c r="DK121" s="801"/>
      <c r="DL121" s="801">
        <v>127133</v>
      </c>
      <c r="DM121" s="801"/>
      <c r="DN121" s="801"/>
      <c r="DO121" s="801"/>
      <c r="DP121" s="801"/>
      <c r="DQ121" s="801">
        <v>128868</v>
      </c>
      <c r="DR121" s="801"/>
      <c r="DS121" s="801"/>
      <c r="DT121" s="801"/>
      <c r="DU121" s="801"/>
      <c r="DV121" s="853">
        <v>1.7</v>
      </c>
      <c r="DW121" s="853"/>
      <c r="DX121" s="853"/>
      <c r="DY121" s="853"/>
      <c r="DZ121" s="854"/>
    </row>
    <row r="122" spans="1:130" s="197" customFormat="1" ht="26.25" customHeight="1">
      <c r="A122" s="895"/>
      <c r="B122" s="896"/>
      <c r="C122" s="833" t="s">
        <v>427</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436</v>
      </c>
      <c r="AB122" s="814"/>
      <c r="AC122" s="814"/>
      <c r="AD122" s="814"/>
      <c r="AE122" s="815"/>
      <c r="AF122" s="816" t="s">
        <v>436</v>
      </c>
      <c r="AG122" s="814"/>
      <c r="AH122" s="814"/>
      <c r="AI122" s="814"/>
      <c r="AJ122" s="815"/>
      <c r="AK122" s="816" t="s">
        <v>436</v>
      </c>
      <c r="AL122" s="814"/>
      <c r="AM122" s="814"/>
      <c r="AN122" s="814"/>
      <c r="AO122" s="815"/>
      <c r="AP122" s="784" t="s">
        <v>436</v>
      </c>
      <c r="AQ122" s="785"/>
      <c r="AR122" s="785"/>
      <c r="AS122" s="785"/>
      <c r="AT122" s="786"/>
      <c r="AU122" s="915"/>
      <c r="AV122" s="916"/>
      <c r="AW122" s="916"/>
      <c r="AX122" s="916"/>
      <c r="AY122" s="916"/>
      <c r="AZ122" s="228" t="s">
        <v>168</v>
      </c>
      <c r="BA122" s="228"/>
      <c r="BB122" s="228"/>
      <c r="BC122" s="228"/>
      <c r="BD122" s="228"/>
      <c r="BE122" s="228"/>
      <c r="BF122" s="228"/>
      <c r="BG122" s="228"/>
      <c r="BH122" s="228"/>
      <c r="BI122" s="228"/>
      <c r="BJ122" s="228"/>
      <c r="BK122" s="228"/>
      <c r="BL122" s="228"/>
      <c r="BM122" s="228"/>
      <c r="BN122" s="228"/>
      <c r="BO122" s="867" t="s">
        <v>449</v>
      </c>
      <c r="BP122" s="868"/>
      <c r="BQ122" s="869">
        <v>26048935</v>
      </c>
      <c r="BR122" s="870"/>
      <c r="BS122" s="870"/>
      <c r="BT122" s="870"/>
      <c r="BU122" s="870"/>
      <c r="BV122" s="870">
        <v>26361403</v>
      </c>
      <c r="BW122" s="870"/>
      <c r="BX122" s="870"/>
      <c r="BY122" s="870"/>
      <c r="BZ122" s="870"/>
      <c r="CA122" s="870">
        <v>26551926</v>
      </c>
      <c r="CB122" s="870"/>
      <c r="CC122" s="870"/>
      <c r="CD122" s="870"/>
      <c r="CE122" s="870"/>
      <c r="CF122" s="773"/>
      <c r="CG122" s="774"/>
      <c r="CH122" s="774"/>
      <c r="CI122" s="774"/>
      <c r="CJ122" s="871"/>
      <c r="CK122" s="881"/>
      <c r="CL122" s="842"/>
      <c r="CM122" s="842"/>
      <c r="CN122" s="842"/>
      <c r="CO122" s="843"/>
      <c r="CP122" s="858" t="s">
        <v>383</v>
      </c>
      <c r="CQ122" s="859"/>
      <c r="CR122" s="859"/>
      <c r="CS122" s="859"/>
      <c r="CT122" s="859"/>
      <c r="CU122" s="859"/>
      <c r="CV122" s="859"/>
      <c r="CW122" s="859"/>
      <c r="CX122" s="859"/>
      <c r="CY122" s="859"/>
      <c r="CZ122" s="859"/>
      <c r="DA122" s="859"/>
      <c r="DB122" s="859"/>
      <c r="DC122" s="859"/>
      <c r="DD122" s="859"/>
      <c r="DE122" s="859"/>
      <c r="DF122" s="860"/>
      <c r="DG122" s="800">
        <v>101005</v>
      </c>
      <c r="DH122" s="801"/>
      <c r="DI122" s="801"/>
      <c r="DJ122" s="801"/>
      <c r="DK122" s="801"/>
      <c r="DL122" s="801">
        <v>95272</v>
      </c>
      <c r="DM122" s="801"/>
      <c r="DN122" s="801"/>
      <c r="DO122" s="801"/>
      <c r="DP122" s="801"/>
      <c r="DQ122" s="801">
        <v>86651</v>
      </c>
      <c r="DR122" s="801"/>
      <c r="DS122" s="801"/>
      <c r="DT122" s="801"/>
      <c r="DU122" s="801"/>
      <c r="DV122" s="853">
        <v>1.2</v>
      </c>
      <c r="DW122" s="853"/>
      <c r="DX122" s="853"/>
      <c r="DY122" s="853"/>
      <c r="DZ122" s="854"/>
    </row>
    <row r="123" spans="1:130" s="197" customFormat="1" ht="26.25" customHeight="1" thickBot="1">
      <c r="A123" s="895"/>
      <c r="B123" s="896"/>
      <c r="C123" s="833" t="s">
        <v>433</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450</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21.1</v>
      </c>
      <c r="BR123" s="862"/>
      <c r="BS123" s="862"/>
      <c r="BT123" s="862"/>
      <c r="BU123" s="862"/>
      <c r="BV123" s="862">
        <v>11.5</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385</v>
      </c>
      <c r="CQ123" s="859"/>
      <c r="CR123" s="859"/>
      <c r="CS123" s="859"/>
      <c r="CT123" s="859"/>
      <c r="CU123" s="859"/>
      <c r="CV123" s="859"/>
      <c r="CW123" s="859"/>
      <c r="CX123" s="859"/>
      <c r="CY123" s="859"/>
      <c r="CZ123" s="859"/>
      <c r="DA123" s="859"/>
      <c r="DB123" s="859"/>
      <c r="DC123" s="859"/>
      <c r="DD123" s="859"/>
      <c r="DE123" s="859"/>
      <c r="DF123" s="860"/>
      <c r="DG123" s="813">
        <v>64106</v>
      </c>
      <c r="DH123" s="814"/>
      <c r="DI123" s="814"/>
      <c r="DJ123" s="814"/>
      <c r="DK123" s="815"/>
      <c r="DL123" s="816">
        <v>59446</v>
      </c>
      <c r="DM123" s="814"/>
      <c r="DN123" s="814"/>
      <c r="DO123" s="814"/>
      <c r="DP123" s="815"/>
      <c r="DQ123" s="816">
        <v>58373</v>
      </c>
      <c r="DR123" s="814"/>
      <c r="DS123" s="814"/>
      <c r="DT123" s="814"/>
      <c r="DU123" s="815"/>
      <c r="DV123" s="784">
        <v>0.8</v>
      </c>
      <c r="DW123" s="785"/>
      <c r="DX123" s="785"/>
      <c r="DY123" s="785"/>
      <c r="DZ123" s="786"/>
    </row>
    <row r="124" spans="1:130" s="197" customFormat="1" ht="26.25" customHeight="1">
      <c r="A124" s="895"/>
      <c r="B124" s="896"/>
      <c r="C124" s="833" t="s">
        <v>437</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108</v>
      </c>
      <c r="DH124" s="747"/>
      <c r="DI124" s="747"/>
      <c r="DJ124" s="747"/>
      <c r="DK124" s="748"/>
      <c r="DL124" s="749" t="s">
        <v>108</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439</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442</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6272</v>
      </c>
      <c r="AB126" s="814"/>
      <c r="AC126" s="814"/>
      <c r="AD126" s="814"/>
      <c r="AE126" s="815"/>
      <c r="AF126" s="816">
        <v>6272</v>
      </c>
      <c r="AG126" s="814"/>
      <c r="AH126" s="814"/>
      <c r="AI126" s="814"/>
      <c r="AJ126" s="815"/>
      <c r="AK126" s="816">
        <v>6272</v>
      </c>
      <c r="AL126" s="814"/>
      <c r="AM126" s="814"/>
      <c r="AN126" s="814"/>
      <c r="AO126" s="815"/>
      <c r="AP126" s="784">
        <v>0.1</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819</v>
      </c>
      <c r="AB127" s="814"/>
      <c r="AC127" s="814"/>
      <c r="AD127" s="814"/>
      <c r="AE127" s="815"/>
      <c r="AF127" s="816">
        <v>560</v>
      </c>
      <c r="AG127" s="814"/>
      <c r="AH127" s="814"/>
      <c r="AI127" s="814"/>
      <c r="AJ127" s="815"/>
      <c r="AK127" s="816">
        <v>307</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108</v>
      </c>
      <c r="BG127" s="791"/>
      <c r="BH127" s="791"/>
      <c r="BI127" s="791"/>
      <c r="BJ127" s="791"/>
      <c r="BK127" s="791"/>
      <c r="BL127" s="792"/>
      <c r="BM127" s="790">
        <v>13.47</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t="s">
        <v>108</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55695</v>
      </c>
      <c r="AB128" s="754"/>
      <c r="AC128" s="754"/>
      <c r="AD128" s="754"/>
      <c r="AE128" s="755"/>
      <c r="AF128" s="756">
        <v>59819</v>
      </c>
      <c r="AG128" s="754"/>
      <c r="AH128" s="754"/>
      <c r="AI128" s="754"/>
      <c r="AJ128" s="755"/>
      <c r="AK128" s="756">
        <v>73556</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465</v>
      </c>
      <c r="BG128" s="821"/>
      <c r="BH128" s="821"/>
      <c r="BI128" s="821"/>
      <c r="BJ128" s="821"/>
      <c r="BK128" s="821"/>
      <c r="BL128" s="822"/>
      <c r="BM128" s="820">
        <v>18.47</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9149659</v>
      </c>
      <c r="AB129" s="814"/>
      <c r="AC129" s="814"/>
      <c r="AD129" s="814"/>
      <c r="AE129" s="815"/>
      <c r="AF129" s="816">
        <v>9157782</v>
      </c>
      <c r="AG129" s="814"/>
      <c r="AH129" s="814"/>
      <c r="AI129" s="814"/>
      <c r="AJ129" s="815"/>
      <c r="AK129" s="816">
        <v>9244337</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9.5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1669363</v>
      </c>
      <c r="AB130" s="814"/>
      <c r="AC130" s="814"/>
      <c r="AD130" s="814"/>
      <c r="AE130" s="815"/>
      <c r="AF130" s="816">
        <v>1752992</v>
      </c>
      <c r="AG130" s="814"/>
      <c r="AH130" s="814"/>
      <c r="AI130" s="814"/>
      <c r="AJ130" s="815"/>
      <c r="AK130" s="816">
        <v>1747262</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7480296</v>
      </c>
      <c r="AB131" s="747"/>
      <c r="AC131" s="747"/>
      <c r="AD131" s="747"/>
      <c r="AE131" s="748"/>
      <c r="AF131" s="749">
        <v>7404790</v>
      </c>
      <c r="AG131" s="747"/>
      <c r="AH131" s="747"/>
      <c r="AI131" s="747"/>
      <c r="AJ131" s="748"/>
      <c r="AK131" s="749">
        <v>7497075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10.325540589999999</v>
      </c>
      <c r="AB132" s="770"/>
      <c r="AC132" s="770"/>
      <c r="AD132" s="770"/>
      <c r="AE132" s="771"/>
      <c r="AF132" s="772">
        <v>9.2230029479999995</v>
      </c>
      <c r="AG132" s="770"/>
      <c r="AH132" s="770"/>
      <c r="AI132" s="770"/>
      <c r="AJ132" s="771"/>
      <c r="AK132" s="772">
        <v>9.1646142000000008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10.7</v>
      </c>
      <c r="AB133" s="779"/>
      <c r="AC133" s="779"/>
      <c r="AD133" s="779"/>
      <c r="AE133" s="780"/>
      <c r="AF133" s="778">
        <v>10</v>
      </c>
      <c r="AG133" s="779"/>
      <c r="AH133" s="779"/>
      <c r="AI133" s="779"/>
      <c r="AJ133" s="780"/>
      <c r="AK133" s="778">
        <v>9.5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49" t="s">
        <v>478</v>
      </c>
      <c r="L7" s="254"/>
      <c r="M7" s="255" t="s">
        <v>479</v>
      </c>
      <c r="N7" s="256"/>
    </row>
    <row r="8" spans="1:16">
      <c r="A8" s="248"/>
      <c r="B8" s="244"/>
      <c r="C8" s="244"/>
      <c r="D8" s="244"/>
      <c r="E8" s="244"/>
      <c r="F8" s="244"/>
      <c r="G8" s="257"/>
      <c r="H8" s="258"/>
      <c r="I8" s="258"/>
      <c r="J8" s="259"/>
      <c r="K8" s="1150"/>
      <c r="L8" s="260" t="s">
        <v>480</v>
      </c>
      <c r="M8" s="261" t="s">
        <v>481</v>
      </c>
      <c r="N8" s="262" t="s">
        <v>482</v>
      </c>
    </row>
    <row r="9" spans="1:16">
      <c r="A9" s="248"/>
      <c r="B9" s="244"/>
      <c r="C9" s="244"/>
      <c r="D9" s="244"/>
      <c r="E9" s="244"/>
      <c r="F9" s="244"/>
      <c r="G9" s="1163" t="s">
        <v>483</v>
      </c>
      <c r="H9" s="1164"/>
      <c r="I9" s="1164"/>
      <c r="J9" s="1165"/>
      <c r="K9" s="263">
        <v>1929027</v>
      </c>
      <c r="L9" s="264">
        <v>62345</v>
      </c>
      <c r="M9" s="265">
        <v>88578</v>
      </c>
      <c r="N9" s="266">
        <v>-29.6</v>
      </c>
    </row>
    <row r="10" spans="1:16">
      <c r="A10" s="248"/>
      <c r="B10" s="244"/>
      <c r="C10" s="244"/>
      <c r="D10" s="244"/>
      <c r="E10" s="244"/>
      <c r="F10" s="244"/>
      <c r="G10" s="1163" t="s">
        <v>484</v>
      </c>
      <c r="H10" s="1164"/>
      <c r="I10" s="1164"/>
      <c r="J10" s="1165"/>
      <c r="K10" s="267">
        <v>310653</v>
      </c>
      <c r="L10" s="268">
        <v>10040</v>
      </c>
      <c r="M10" s="269">
        <v>7040</v>
      </c>
      <c r="N10" s="270">
        <v>42.6</v>
      </c>
    </row>
    <row r="11" spans="1:16" ht="13.5" customHeight="1">
      <c r="A11" s="248"/>
      <c r="B11" s="244"/>
      <c r="C11" s="244"/>
      <c r="D11" s="244"/>
      <c r="E11" s="244"/>
      <c r="F11" s="244"/>
      <c r="G11" s="1163" t="s">
        <v>485</v>
      </c>
      <c r="H11" s="1164"/>
      <c r="I11" s="1164"/>
      <c r="J11" s="1165"/>
      <c r="K11" s="267">
        <v>375671</v>
      </c>
      <c r="L11" s="268">
        <v>12142</v>
      </c>
      <c r="M11" s="269">
        <v>8852</v>
      </c>
      <c r="N11" s="270">
        <v>37.200000000000003</v>
      </c>
    </row>
    <row r="12" spans="1:16" ht="13.5" customHeight="1">
      <c r="A12" s="248"/>
      <c r="B12" s="244"/>
      <c r="C12" s="244"/>
      <c r="D12" s="244"/>
      <c r="E12" s="244"/>
      <c r="F12" s="244"/>
      <c r="G12" s="1163" t="s">
        <v>486</v>
      </c>
      <c r="H12" s="1164"/>
      <c r="I12" s="1164"/>
      <c r="J12" s="1165"/>
      <c r="K12" s="267" t="s">
        <v>487</v>
      </c>
      <c r="L12" s="268" t="s">
        <v>487</v>
      </c>
      <c r="M12" s="269">
        <v>853</v>
      </c>
      <c r="N12" s="270" t="s">
        <v>487</v>
      </c>
    </row>
    <row r="13" spans="1:16" ht="13.5" customHeight="1">
      <c r="A13" s="248"/>
      <c r="B13" s="244"/>
      <c r="C13" s="244"/>
      <c r="D13" s="244"/>
      <c r="E13" s="244"/>
      <c r="F13" s="244"/>
      <c r="G13" s="1163" t="s">
        <v>488</v>
      </c>
      <c r="H13" s="1164"/>
      <c r="I13" s="1164"/>
      <c r="J13" s="1165"/>
      <c r="K13" s="267" t="s">
        <v>487</v>
      </c>
      <c r="L13" s="268" t="s">
        <v>487</v>
      </c>
      <c r="M13" s="269">
        <v>12</v>
      </c>
      <c r="N13" s="270" t="s">
        <v>487</v>
      </c>
    </row>
    <row r="14" spans="1:16" ht="13.5" customHeight="1">
      <c r="A14" s="248"/>
      <c r="B14" s="244"/>
      <c r="C14" s="244"/>
      <c r="D14" s="244"/>
      <c r="E14" s="244"/>
      <c r="F14" s="244"/>
      <c r="G14" s="1163" t="s">
        <v>489</v>
      </c>
      <c r="H14" s="1164"/>
      <c r="I14" s="1164"/>
      <c r="J14" s="1165"/>
      <c r="K14" s="267">
        <v>51341</v>
      </c>
      <c r="L14" s="268">
        <v>1659</v>
      </c>
      <c r="M14" s="269">
        <v>4061</v>
      </c>
      <c r="N14" s="270">
        <v>-59.1</v>
      </c>
    </row>
    <row r="15" spans="1:16" ht="13.5" customHeight="1">
      <c r="A15" s="248"/>
      <c r="B15" s="244"/>
      <c r="C15" s="244"/>
      <c r="D15" s="244"/>
      <c r="E15" s="244"/>
      <c r="F15" s="244"/>
      <c r="G15" s="1163" t="s">
        <v>490</v>
      </c>
      <c r="H15" s="1164"/>
      <c r="I15" s="1164"/>
      <c r="J15" s="1165"/>
      <c r="K15" s="267">
        <v>39389</v>
      </c>
      <c r="L15" s="268">
        <v>1273</v>
      </c>
      <c r="M15" s="269">
        <v>2096</v>
      </c>
      <c r="N15" s="270">
        <v>-39.299999999999997</v>
      </c>
    </row>
    <row r="16" spans="1:16">
      <c r="A16" s="248"/>
      <c r="B16" s="244"/>
      <c r="C16" s="244"/>
      <c r="D16" s="244"/>
      <c r="E16" s="244"/>
      <c r="F16" s="244"/>
      <c r="G16" s="1166" t="s">
        <v>491</v>
      </c>
      <c r="H16" s="1167"/>
      <c r="I16" s="1167"/>
      <c r="J16" s="1168"/>
      <c r="K16" s="268">
        <v>-195034</v>
      </c>
      <c r="L16" s="268">
        <v>-6303</v>
      </c>
      <c r="M16" s="269">
        <v>-9609</v>
      </c>
      <c r="N16" s="270">
        <v>-34.4</v>
      </c>
    </row>
    <row r="17" spans="1:16">
      <c r="A17" s="248"/>
      <c r="B17" s="244"/>
      <c r="C17" s="244"/>
      <c r="D17" s="244"/>
      <c r="E17" s="244"/>
      <c r="F17" s="244"/>
      <c r="G17" s="1166" t="s">
        <v>168</v>
      </c>
      <c r="H17" s="1167"/>
      <c r="I17" s="1167"/>
      <c r="J17" s="1168"/>
      <c r="K17" s="268">
        <v>2511047</v>
      </c>
      <c r="L17" s="268">
        <v>81156</v>
      </c>
      <c r="M17" s="269">
        <v>101883</v>
      </c>
      <c r="N17" s="270">
        <v>-20.3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60" t="s">
        <v>496</v>
      </c>
      <c r="H21" s="1161"/>
      <c r="I21" s="1161"/>
      <c r="J21" s="1162"/>
      <c r="K21" s="280">
        <v>7.05</v>
      </c>
      <c r="L21" s="281">
        <v>9.81</v>
      </c>
      <c r="M21" s="282">
        <v>-2.76</v>
      </c>
      <c r="N21" s="249"/>
      <c r="O21" s="283"/>
      <c r="P21" s="279"/>
    </row>
    <row r="22" spans="1:16" s="284" customFormat="1">
      <c r="A22" s="279"/>
      <c r="B22" s="249"/>
      <c r="C22" s="249"/>
      <c r="D22" s="249"/>
      <c r="E22" s="249"/>
      <c r="F22" s="249"/>
      <c r="G22" s="1160" t="s">
        <v>497</v>
      </c>
      <c r="H22" s="1161"/>
      <c r="I22" s="1161"/>
      <c r="J22" s="1162"/>
      <c r="K22" s="285">
        <v>98.2</v>
      </c>
      <c r="L22" s="286">
        <v>97.8</v>
      </c>
      <c r="M22" s="287">
        <v>0.4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49" t="s">
        <v>478</v>
      </c>
      <c r="L30" s="254"/>
      <c r="M30" s="255" t="s">
        <v>479</v>
      </c>
      <c r="N30" s="256"/>
    </row>
    <row r="31" spans="1:16">
      <c r="A31" s="248"/>
      <c r="B31" s="244"/>
      <c r="C31" s="244"/>
      <c r="D31" s="244"/>
      <c r="E31" s="244"/>
      <c r="F31" s="244"/>
      <c r="G31" s="257"/>
      <c r="H31" s="258"/>
      <c r="I31" s="258"/>
      <c r="J31" s="259"/>
      <c r="K31" s="1150"/>
      <c r="L31" s="260" t="s">
        <v>480</v>
      </c>
      <c r="M31" s="261" t="s">
        <v>481</v>
      </c>
      <c r="N31" s="262" t="s">
        <v>482</v>
      </c>
    </row>
    <row r="32" spans="1:16" ht="27" customHeight="1">
      <c r="A32" s="248"/>
      <c r="B32" s="244"/>
      <c r="C32" s="244"/>
      <c r="D32" s="244"/>
      <c r="E32" s="244"/>
      <c r="F32" s="244"/>
      <c r="G32" s="1151" t="s">
        <v>501</v>
      </c>
      <c r="H32" s="1152"/>
      <c r="I32" s="1152"/>
      <c r="J32" s="1153"/>
      <c r="K32" s="294">
        <v>1719877</v>
      </c>
      <c r="L32" s="294">
        <v>55586</v>
      </c>
      <c r="M32" s="295">
        <v>68295</v>
      </c>
      <c r="N32" s="296">
        <v>-18.600000000000001</v>
      </c>
    </row>
    <row r="33" spans="1:16" ht="13.5" customHeight="1">
      <c r="A33" s="248"/>
      <c r="B33" s="244"/>
      <c r="C33" s="244"/>
      <c r="D33" s="244"/>
      <c r="E33" s="244"/>
      <c r="F33" s="244"/>
      <c r="G33" s="1151" t="s">
        <v>502</v>
      </c>
      <c r="H33" s="1152"/>
      <c r="I33" s="1152"/>
      <c r="J33" s="1153"/>
      <c r="K33" s="294" t="s">
        <v>487</v>
      </c>
      <c r="L33" s="294" t="s">
        <v>487</v>
      </c>
      <c r="M33" s="295" t="s">
        <v>487</v>
      </c>
      <c r="N33" s="296" t="s">
        <v>487</v>
      </c>
    </row>
    <row r="34" spans="1:16" ht="27" customHeight="1">
      <c r="A34" s="248"/>
      <c r="B34" s="244"/>
      <c r="C34" s="244"/>
      <c r="D34" s="244"/>
      <c r="E34" s="244"/>
      <c r="F34" s="244"/>
      <c r="G34" s="1151" t="s">
        <v>503</v>
      </c>
      <c r="H34" s="1152"/>
      <c r="I34" s="1152"/>
      <c r="J34" s="1153"/>
      <c r="K34" s="294" t="s">
        <v>487</v>
      </c>
      <c r="L34" s="294" t="s">
        <v>487</v>
      </c>
      <c r="M34" s="295">
        <v>20</v>
      </c>
      <c r="N34" s="296" t="s">
        <v>487</v>
      </c>
    </row>
    <row r="35" spans="1:16" ht="27" customHeight="1">
      <c r="A35" s="248"/>
      <c r="B35" s="244"/>
      <c r="C35" s="244"/>
      <c r="D35" s="244"/>
      <c r="E35" s="244"/>
      <c r="F35" s="244"/>
      <c r="G35" s="1151" t="s">
        <v>504</v>
      </c>
      <c r="H35" s="1152"/>
      <c r="I35" s="1152"/>
      <c r="J35" s="1153"/>
      <c r="K35" s="294">
        <v>533899</v>
      </c>
      <c r="L35" s="294">
        <v>17255</v>
      </c>
      <c r="M35" s="295">
        <v>17270</v>
      </c>
      <c r="N35" s="296">
        <v>-0.1</v>
      </c>
    </row>
    <row r="36" spans="1:16" ht="27" customHeight="1">
      <c r="A36" s="248"/>
      <c r="B36" s="244"/>
      <c r="C36" s="244"/>
      <c r="D36" s="244"/>
      <c r="E36" s="244"/>
      <c r="F36" s="244"/>
      <c r="G36" s="1151" t="s">
        <v>505</v>
      </c>
      <c r="H36" s="1152"/>
      <c r="I36" s="1152"/>
      <c r="J36" s="1153"/>
      <c r="K36" s="294">
        <v>167376</v>
      </c>
      <c r="L36" s="294">
        <v>5410</v>
      </c>
      <c r="M36" s="295">
        <v>2908</v>
      </c>
      <c r="N36" s="296">
        <v>86</v>
      </c>
    </row>
    <row r="37" spans="1:16" ht="13.5" customHeight="1">
      <c r="A37" s="248"/>
      <c r="B37" s="244"/>
      <c r="C37" s="244"/>
      <c r="D37" s="244"/>
      <c r="E37" s="244"/>
      <c r="F37" s="244"/>
      <c r="G37" s="1151" t="s">
        <v>506</v>
      </c>
      <c r="H37" s="1152"/>
      <c r="I37" s="1152"/>
      <c r="J37" s="1153"/>
      <c r="K37" s="294">
        <v>86744</v>
      </c>
      <c r="L37" s="294">
        <v>2804</v>
      </c>
      <c r="M37" s="295">
        <v>1444</v>
      </c>
      <c r="N37" s="296">
        <v>94.2</v>
      </c>
    </row>
    <row r="38" spans="1:16" ht="27" customHeight="1">
      <c r="A38" s="248"/>
      <c r="B38" s="244"/>
      <c r="C38" s="244"/>
      <c r="D38" s="244"/>
      <c r="E38" s="244"/>
      <c r="F38" s="244"/>
      <c r="G38" s="1154" t="s">
        <v>507</v>
      </c>
      <c r="H38" s="1155"/>
      <c r="I38" s="1155"/>
      <c r="J38" s="1156"/>
      <c r="K38" s="297" t="s">
        <v>487</v>
      </c>
      <c r="L38" s="297" t="s">
        <v>487</v>
      </c>
      <c r="M38" s="298">
        <v>7</v>
      </c>
      <c r="N38" s="299" t="s">
        <v>487</v>
      </c>
      <c r="O38" s="293"/>
    </row>
    <row r="39" spans="1:16">
      <c r="A39" s="248"/>
      <c r="B39" s="244"/>
      <c r="C39" s="244"/>
      <c r="D39" s="244"/>
      <c r="E39" s="244"/>
      <c r="F39" s="244"/>
      <c r="G39" s="1154" t="s">
        <v>508</v>
      </c>
      <c r="H39" s="1155"/>
      <c r="I39" s="1155"/>
      <c r="J39" s="1156"/>
      <c r="K39" s="300">
        <v>-73556</v>
      </c>
      <c r="L39" s="300">
        <v>-2377</v>
      </c>
      <c r="M39" s="301">
        <v>-4412</v>
      </c>
      <c r="N39" s="302">
        <v>-46.1</v>
      </c>
      <c r="O39" s="293"/>
    </row>
    <row r="40" spans="1:16" ht="27" customHeight="1">
      <c r="A40" s="248"/>
      <c r="B40" s="244"/>
      <c r="C40" s="244"/>
      <c r="D40" s="244"/>
      <c r="E40" s="244"/>
      <c r="F40" s="244"/>
      <c r="G40" s="1151" t="s">
        <v>509</v>
      </c>
      <c r="H40" s="1152"/>
      <c r="I40" s="1152"/>
      <c r="J40" s="1153"/>
      <c r="K40" s="300">
        <v>-1747262</v>
      </c>
      <c r="L40" s="300">
        <v>-56471</v>
      </c>
      <c r="M40" s="301">
        <v>-58381</v>
      </c>
      <c r="N40" s="302">
        <v>-3.3</v>
      </c>
      <c r="O40" s="293"/>
    </row>
    <row r="41" spans="1:16">
      <c r="A41" s="248"/>
      <c r="B41" s="244"/>
      <c r="C41" s="244"/>
      <c r="D41" s="244"/>
      <c r="E41" s="244"/>
      <c r="F41" s="244"/>
      <c r="G41" s="1157" t="s">
        <v>279</v>
      </c>
      <c r="H41" s="1158"/>
      <c r="I41" s="1158"/>
      <c r="J41" s="1159"/>
      <c r="K41" s="294">
        <v>687078</v>
      </c>
      <c r="L41" s="300">
        <v>22206</v>
      </c>
      <c r="M41" s="301">
        <v>27153</v>
      </c>
      <c r="N41" s="302">
        <v>-18.2</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44" t="s">
        <v>478</v>
      </c>
      <c r="J49" s="1146" t="s">
        <v>513</v>
      </c>
      <c r="K49" s="1147"/>
      <c r="L49" s="1147"/>
      <c r="M49" s="1147"/>
      <c r="N49" s="1148"/>
    </row>
    <row r="50" spans="1:14">
      <c r="A50" s="248"/>
      <c r="B50" s="244"/>
      <c r="C50" s="244"/>
      <c r="D50" s="244"/>
      <c r="E50" s="244"/>
      <c r="F50" s="244"/>
      <c r="G50" s="312"/>
      <c r="H50" s="313"/>
      <c r="I50" s="1145"/>
      <c r="J50" s="314" t="s">
        <v>514</v>
      </c>
      <c r="K50" s="315" t="s">
        <v>515</v>
      </c>
      <c r="L50" s="316" t="s">
        <v>516</v>
      </c>
      <c r="M50" s="317" t="s">
        <v>517</v>
      </c>
      <c r="N50" s="318" t="s">
        <v>518</v>
      </c>
    </row>
    <row r="51" spans="1:14">
      <c r="A51" s="248"/>
      <c r="B51" s="244"/>
      <c r="C51" s="244"/>
      <c r="D51" s="244"/>
      <c r="E51" s="244"/>
      <c r="F51" s="244"/>
      <c r="G51" s="310" t="s">
        <v>519</v>
      </c>
      <c r="H51" s="311"/>
      <c r="I51" s="319">
        <v>1742454</v>
      </c>
      <c r="J51" s="320">
        <v>54316</v>
      </c>
      <c r="K51" s="321">
        <v>1.3</v>
      </c>
      <c r="L51" s="322">
        <v>67201</v>
      </c>
      <c r="M51" s="323">
        <v>-22.2</v>
      </c>
      <c r="N51" s="324">
        <v>23.5</v>
      </c>
    </row>
    <row r="52" spans="1:14">
      <c r="A52" s="248"/>
      <c r="B52" s="244"/>
      <c r="C52" s="244"/>
      <c r="D52" s="244"/>
      <c r="E52" s="244"/>
      <c r="F52" s="244"/>
      <c r="G52" s="325"/>
      <c r="H52" s="326" t="s">
        <v>520</v>
      </c>
      <c r="I52" s="327">
        <v>1075054</v>
      </c>
      <c r="J52" s="328">
        <v>33512</v>
      </c>
      <c r="K52" s="329">
        <v>-5.3</v>
      </c>
      <c r="L52" s="330">
        <v>35210</v>
      </c>
      <c r="M52" s="331">
        <v>-14.6</v>
      </c>
      <c r="N52" s="332">
        <v>9.3000000000000007</v>
      </c>
    </row>
    <row r="53" spans="1:14">
      <c r="A53" s="248"/>
      <c r="B53" s="244"/>
      <c r="C53" s="244"/>
      <c r="D53" s="244"/>
      <c r="E53" s="244"/>
      <c r="F53" s="244"/>
      <c r="G53" s="310" t="s">
        <v>521</v>
      </c>
      <c r="H53" s="311"/>
      <c r="I53" s="319">
        <v>1338665</v>
      </c>
      <c r="J53" s="320">
        <v>41962</v>
      </c>
      <c r="K53" s="321">
        <v>-22.7</v>
      </c>
      <c r="L53" s="322">
        <v>75709</v>
      </c>
      <c r="M53" s="323">
        <v>12.7</v>
      </c>
      <c r="N53" s="324">
        <v>-35.4</v>
      </c>
    </row>
    <row r="54" spans="1:14">
      <c r="A54" s="248"/>
      <c r="B54" s="244"/>
      <c r="C54" s="244"/>
      <c r="D54" s="244"/>
      <c r="E54" s="244"/>
      <c r="F54" s="244"/>
      <c r="G54" s="325"/>
      <c r="H54" s="326" t="s">
        <v>520</v>
      </c>
      <c r="I54" s="327">
        <v>707003</v>
      </c>
      <c r="J54" s="328">
        <v>22162</v>
      </c>
      <c r="K54" s="329">
        <v>-33.9</v>
      </c>
      <c r="L54" s="330">
        <v>35212</v>
      </c>
      <c r="M54" s="331">
        <v>0</v>
      </c>
      <c r="N54" s="332">
        <v>-33.9</v>
      </c>
    </row>
    <row r="55" spans="1:14">
      <c r="A55" s="248"/>
      <c r="B55" s="244"/>
      <c r="C55" s="244"/>
      <c r="D55" s="244"/>
      <c r="E55" s="244"/>
      <c r="F55" s="244"/>
      <c r="G55" s="310" t="s">
        <v>522</v>
      </c>
      <c r="H55" s="311"/>
      <c r="I55" s="319">
        <v>1675643</v>
      </c>
      <c r="J55" s="320">
        <v>52701</v>
      </c>
      <c r="K55" s="321">
        <v>25.6</v>
      </c>
      <c r="L55" s="322">
        <v>90961</v>
      </c>
      <c r="M55" s="323">
        <v>20.100000000000001</v>
      </c>
      <c r="N55" s="324">
        <v>5.5</v>
      </c>
    </row>
    <row r="56" spans="1:14">
      <c r="A56" s="248"/>
      <c r="B56" s="244"/>
      <c r="C56" s="244"/>
      <c r="D56" s="244"/>
      <c r="E56" s="244"/>
      <c r="F56" s="244"/>
      <c r="G56" s="325"/>
      <c r="H56" s="326" t="s">
        <v>520</v>
      </c>
      <c r="I56" s="327">
        <v>719234</v>
      </c>
      <c r="J56" s="328">
        <v>22621</v>
      </c>
      <c r="K56" s="329">
        <v>2.1</v>
      </c>
      <c r="L56" s="330">
        <v>37720</v>
      </c>
      <c r="M56" s="331">
        <v>7.1</v>
      </c>
      <c r="N56" s="332">
        <v>-5</v>
      </c>
    </row>
    <row r="57" spans="1:14">
      <c r="A57" s="248"/>
      <c r="B57" s="244"/>
      <c r="C57" s="244"/>
      <c r="D57" s="244"/>
      <c r="E57" s="244"/>
      <c r="F57" s="244"/>
      <c r="G57" s="310" t="s">
        <v>523</v>
      </c>
      <c r="H57" s="311"/>
      <c r="I57" s="319">
        <v>2292224</v>
      </c>
      <c r="J57" s="320">
        <v>73026</v>
      </c>
      <c r="K57" s="321">
        <v>38.6</v>
      </c>
      <c r="L57" s="322">
        <v>106614</v>
      </c>
      <c r="M57" s="323">
        <v>17.2</v>
      </c>
      <c r="N57" s="324">
        <v>21.4</v>
      </c>
    </row>
    <row r="58" spans="1:14">
      <c r="A58" s="248"/>
      <c r="B58" s="244"/>
      <c r="C58" s="244"/>
      <c r="D58" s="244"/>
      <c r="E58" s="244"/>
      <c r="F58" s="244"/>
      <c r="G58" s="325"/>
      <c r="H58" s="326" t="s">
        <v>520</v>
      </c>
      <c r="I58" s="327">
        <v>1855561</v>
      </c>
      <c r="J58" s="328">
        <v>59115</v>
      </c>
      <c r="K58" s="329">
        <v>161.30000000000001</v>
      </c>
      <c r="L58" s="330">
        <v>45545</v>
      </c>
      <c r="M58" s="331">
        <v>20.7</v>
      </c>
      <c r="N58" s="332">
        <v>140.6</v>
      </c>
    </row>
    <row r="59" spans="1:14">
      <c r="A59" s="248"/>
      <c r="B59" s="244"/>
      <c r="C59" s="244"/>
      <c r="D59" s="244"/>
      <c r="E59" s="244"/>
      <c r="F59" s="244"/>
      <c r="G59" s="310" t="s">
        <v>524</v>
      </c>
      <c r="H59" s="311"/>
      <c r="I59" s="319">
        <v>1951194</v>
      </c>
      <c r="J59" s="320">
        <v>63062</v>
      </c>
      <c r="K59" s="321">
        <v>-13.6</v>
      </c>
      <c r="L59" s="322">
        <v>85459</v>
      </c>
      <c r="M59" s="323">
        <v>-19.8</v>
      </c>
      <c r="N59" s="324">
        <v>6.2</v>
      </c>
    </row>
    <row r="60" spans="1:14">
      <c r="A60" s="248"/>
      <c r="B60" s="244"/>
      <c r="C60" s="244"/>
      <c r="D60" s="244"/>
      <c r="E60" s="244"/>
      <c r="F60" s="244"/>
      <c r="G60" s="325"/>
      <c r="H60" s="326" t="s">
        <v>520</v>
      </c>
      <c r="I60" s="333">
        <v>921235</v>
      </c>
      <c r="J60" s="328">
        <v>29774</v>
      </c>
      <c r="K60" s="329">
        <v>-49.6</v>
      </c>
      <c r="L60" s="330">
        <v>44378</v>
      </c>
      <c r="M60" s="331">
        <v>-2.6</v>
      </c>
      <c r="N60" s="332">
        <v>-47</v>
      </c>
    </row>
    <row r="61" spans="1:14">
      <c r="A61" s="248"/>
      <c r="B61" s="244"/>
      <c r="C61" s="244"/>
      <c r="D61" s="244"/>
      <c r="E61" s="244"/>
      <c r="F61" s="244"/>
      <c r="G61" s="310" t="s">
        <v>525</v>
      </c>
      <c r="H61" s="334"/>
      <c r="I61" s="335">
        <v>1800036</v>
      </c>
      <c r="J61" s="336">
        <v>57013</v>
      </c>
      <c r="K61" s="337">
        <v>5.8</v>
      </c>
      <c r="L61" s="338">
        <v>85189</v>
      </c>
      <c r="M61" s="339">
        <v>1.6</v>
      </c>
      <c r="N61" s="324">
        <v>4.2</v>
      </c>
    </row>
    <row r="62" spans="1:14">
      <c r="A62" s="248"/>
      <c r="B62" s="244"/>
      <c r="C62" s="244"/>
      <c r="D62" s="244"/>
      <c r="E62" s="244"/>
      <c r="F62" s="244"/>
      <c r="G62" s="325"/>
      <c r="H62" s="326" t="s">
        <v>520</v>
      </c>
      <c r="I62" s="327">
        <v>1055617</v>
      </c>
      <c r="J62" s="328">
        <v>33437</v>
      </c>
      <c r="K62" s="329">
        <v>14.9</v>
      </c>
      <c r="L62" s="330">
        <v>39613</v>
      </c>
      <c r="M62" s="331">
        <v>2.1</v>
      </c>
      <c r="N62" s="332">
        <v>12.8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69" t="s">
        <v>3</v>
      </c>
      <c r="D47" s="1169"/>
      <c r="E47" s="1170"/>
      <c r="F47" s="11">
        <v>30.51</v>
      </c>
      <c r="G47" s="12">
        <v>36.369999999999997</v>
      </c>
      <c r="H47" s="12">
        <v>39.869999999999997</v>
      </c>
      <c r="I47" s="12">
        <v>43.73</v>
      </c>
      <c r="J47" s="13">
        <v>46.98</v>
      </c>
    </row>
    <row r="48" spans="2:10" ht="57.75" customHeight="1">
      <c r="B48" s="14"/>
      <c r="C48" s="1171" t="s">
        <v>4</v>
      </c>
      <c r="D48" s="1171"/>
      <c r="E48" s="1172"/>
      <c r="F48" s="15">
        <v>9.0500000000000007</v>
      </c>
      <c r="G48" s="16">
        <v>7.03</v>
      </c>
      <c r="H48" s="16">
        <v>5.64</v>
      </c>
      <c r="I48" s="16">
        <v>6.23</v>
      </c>
      <c r="J48" s="17">
        <v>8.83</v>
      </c>
    </row>
    <row r="49" spans="2:10" ht="57.75" customHeight="1" thickBot="1">
      <c r="B49" s="18"/>
      <c r="C49" s="1173" t="s">
        <v>5</v>
      </c>
      <c r="D49" s="1173"/>
      <c r="E49" s="1174"/>
      <c r="F49" s="19">
        <v>6.36</v>
      </c>
      <c r="G49" s="20">
        <v>7.07</v>
      </c>
      <c r="H49" s="20">
        <v>2.2400000000000002</v>
      </c>
      <c r="I49" s="20">
        <v>4.49</v>
      </c>
      <c r="J49" s="21">
        <v>6.31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2017-03-28T01:15:58Z</cp:lastPrinted>
  <dcterms:created xsi:type="dcterms:W3CDTF">2017-02-15T22:30:53Z</dcterms:created>
  <dcterms:modified xsi:type="dcterms:W3CDTF">2017-05-11T06:16:38Z</dcterms:modified>
  <cp:category/>
</cp:coreProperties>
</file>