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c r="AO36"/>
  <c r="AO35"/>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O36"/>
  <c r="BW36"/>
  <c r="BE36"/>
  <c r="U36"/>
  <c r="CO35"/>
  <c r="BW35"/>
  <c r="BE35"/>
  <c r="CO34"/>
  <c r="BW34"/>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C37" s="1"/>
  <c r="U34" l="1"/>
  <c r="U35" s="1"/>
  <c r="AM34" l="1"/>
  <c r="AM35" s="1"/>
  <c r="AM36" s="1"/>
  <c r="BE34" l="1"/>
</calcChain>
</file>

<file path=xl/sharedStrings.xml><?xml version="1.0" encoding="utf-8"?>
<sst xmlns="http://schemas.openxmlformats.org/spreadsheetml/2006/main" count="1082" uniqueCount="584">
  <si>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</si>
  <si>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</si>
  <si>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</si>
  <si>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</si>
  <si>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</si>
  <si>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</si>
  <si>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</si>
  <si>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</si>
  <si>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</si>
  <si>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</si>
  <si>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</si>
  <si>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</si>
  <si>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</si>
  <si>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</si>
  <si>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</si>
  <si>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</si>
  <si>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</si>
  <si>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</si>
  <si>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</si>
  <si>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</si>
  <si>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</si>
  <si>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</si>
  <si>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</si>
  <si>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</si>
  <si>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</si>
  <si>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</si>
  <si>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</si>
  <si>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</si>
  <si>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</si>
  <si>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</si>
  <si>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</si>
  <si>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</si>
  <si>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</si>
  <si>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</si>
  <si>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</si>
  <si>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</si>
  <si>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</si>
  <si>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</si>
  <si>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</si>
  <si>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</si>
  <si>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</si>
  <si>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</si>
  <si>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</si>
  <si>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</si>
  <si>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</si>
  <si>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</si>
  <si>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</si>
  <si>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</si>
  <si>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</si>
  <si>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</si>
  <si>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</si>
  <si>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</si>
  <si>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</si>
  <si>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</si>
  <si>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</si>
  <si>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</si>
  <si>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</si>
  <si>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</si>
  <si>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</si>
  <si>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</si>
  <si>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</si>
  <si>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</si>
  <si>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</si>
  <si>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</si>
  <si>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</si>
  <si>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</si>
  <si>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</si>
  <si>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</si>
  <si>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</si>
  <si>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</si>
  <si>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</si>
  <si>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</si>
  <si>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</si>
  <si>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</si>
  <si>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</si>
  <si>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</si>
  <si>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</si>
  <si>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</si>
  <si>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</si>
  <si>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</si>
  <si>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</si>
  <si>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</si>
  <si>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</si>
  <si>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</si>
  <si>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</si>
  <si>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</si>
  <si>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</si>
  <si>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</si>
  <si>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</si>
  <si>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</si>
  <si>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</si>
  <si>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</si>
  <si>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</si>
  <si>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</si>
  <si>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</si>
  <si>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</si>
  <si>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</si>
  <si>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</si>
  <si>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</si>
  <si>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</si>
  <si>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</si>
  <si>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</si>
  <si>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</si>
  <si>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</si>
  <si>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</si>
  <si>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</si>
  <si>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</si>
  <si>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</si>
  <si>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</si>
  <si>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</si>
  <si>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</si>
  <si>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</si>
  <si>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</si>
  <si>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</si>
  <si>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</si>
  <si>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</si>
  <si>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</si>
  <si>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</si>
  <si>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</si>
  <si>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</si>
  <si>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</si>
  <si>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</si>
  <si>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</si>
  <si>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</si>
  <si>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</si>
  <si>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</si>
  <si>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</si>
  <si>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</si>
  <si>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</si>
  <si>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</si>
  <si>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</si>
  <si>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</si>
  <si>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</si>
  <si>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</si>
  <si>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</si>
  <si>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</si>
  <si>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</si>
  <si>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</si>
  <si>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</si>
  <si>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</si>
  <si>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</si>
  <si>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</si>
  <si>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</si>
  <si>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</si>
  <si>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</si>
  <si>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</si>
  <si>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</si>
  <si>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</si>
  <si>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</si>
  <si>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</si>
  <si>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</si>
  <si>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</si>
  <si>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</si>
  <si>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</si>
  <si>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</si>
  <si>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</si>
  <si>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</si>
  <si>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</si>
  <si>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</si>
  <si>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</si>
  <si>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</si>
  <si>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</si>
  <si>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</si>
  <si>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</si>
  <si>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</si>
  <si>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</si>
  <si>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</si>
  <si>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</si>
  <si>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</si>
  <si>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</si>
  <si>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</si>
  <si>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</si>
  <si>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</si>
  <si>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</si>
  <si>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</si>
  <si>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</si>
  <si>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</si>
  <si>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</si>
  <si>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</si>
  <si>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</si>
  <si>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</si>
  <si>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</si>
  <si>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</si>
  <si>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</si>
  <si>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</si>
  <si>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</si>
  <si>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</si>
  <si>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</si>
  <si>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</si>
  <si>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</si>
  <si>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</si>
  <si>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</si>
  <si>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</si>
  <si>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福岡県豊前市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</si>
  <si>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</si>
  <si>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</si>
  <si>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</si>
  <si>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</si>
  <si>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</si>
  <si>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</si>
  <si>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</si>
  <si>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</si>
  <si>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</si>
  <si>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</si>
  <si>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</si>
  <si>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</si>
  <si>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</si>
  <si>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</si>
  <si>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</si>
  <si>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</si>
  <si>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</si>
  <si>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</si>
  <si>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</si>
  <si>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</si>
  <si>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</si>
  <si>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</si>
  <si>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</si>
  <si>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</si>
  <si>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</si>
  <si>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</si>
  <si>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</si>
  <si>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</si>
  <si>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</si>
  <si>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</si>
  <si>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</si>
  <si>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</si>
  <si>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</si>
  <si>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</si>
  <si>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</si>
  <si>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</si>
  <si>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</si>
  <si>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</si>
  <si>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</si>
  <si>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</si>
  <si>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</si>
  <si>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</si>
  <si>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</si>
  <si>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</si>
  <si>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</si>
  <si>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</si>
  <si>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</si>
  <si>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</si>
  <si>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</si>
  <si>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</si>
  <si>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</si>
  <si>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</si>
  <si>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</si>
  <si>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</si>
  <si>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</si>
  <si>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</si>
  <si>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</si>
  <si>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</si>
  <si>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</si>
  <si>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</si>
  <si>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</si>
  <si>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</si>
  <si>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</si>
  <si>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</si>
  <si>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</si>
  <si>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</si>
  <si>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</si>
  <si>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</si>
  <si>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</si>
  <si>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</si>
  <si>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</si>
  <si>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</si>
  <si>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</si>
  <si>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</si>
  <si>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</si>
  <si>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</si>
  <si>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</si>
  <si>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</si>
  <si>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</si>
  <si>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</si>
  <si>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</si>
  <si>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</si>
  <si>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</si>
  <si>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</si>
  <si>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</si>
  <si>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</si>
  <si>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</si>
  <si>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</si>
  <si>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</si>
  <si>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</si>
  <si>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</si>
  <si>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</si>
  <si>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</si>
  <si>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</si>
  <si>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</si>
  <si>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</si>
  <si>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</si>
  <si>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</si>
  <si>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</si>
  <si>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</si>
  <si>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</si>
  <si>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</si>
  <si>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</si>
  <si>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</si>
  <si>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</si>
  <si>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</si>
  <si>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</si>
  <si>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</si>
  <si>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</si>
  <si>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</si>
  <si>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</si>
  <si>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</si>
  <si>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</si>
  <si>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</si>
  <si>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</si>
  <si>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</si>
  <si>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</si>
  <si>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</si>
  <si>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</si>
  <si>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</si>
  <si>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</si>
  <si>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</si>
  <si>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</si>
  <si>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</si>
  <si>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</si>
  <si>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</si>
  <si>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</si>
  <si>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</si>
  <si>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</si>
  <si>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</si>
  <si>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</si>
  <si>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</si>
  <si>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</si>
  <si>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</si>
  <si>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</si>
  <si>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</si>
  <si>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</si>
  <si>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</si>
  <si>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</si>
  <si>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</si>
  <si>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</si>
  <si>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</si>
  <si>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</si>
  <si>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</si>
  <si>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</si>
  <si>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</si>
  <si>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</si>
  <si>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福岡県豊前市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</si>
  <si>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</si>
  <si>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</si>
  <si>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</si>
  <si>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</si>
  <si>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</si>
  <si>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</si>
  <si>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</si>
  <si>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</si>
  <si>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</si>
  <si>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</si>
  <si>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</si>
  <si>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</si>
  <si>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</si>
  <si>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</si>
  <si>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</si>
  <si>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</si>
  <si>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</si>
  <si>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</si>
  <si>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</si>
  <si>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</si>
  <si>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</si>
  <si>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市営駐車場事業特別会計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</si>
  <si>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</si>
  <si>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</si>
  <si>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</si>
  <si>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</si>
  <si>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</si>
  <si>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</si>
  <si>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</si>
  <si>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</si>
  <si>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</si>
  <si>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</si>
  <si>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</si>
  <si>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</si>
  <si>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</si>
  <si>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</si>
  <si>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</si>
  <si>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</si>
  <si>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</si>
  <si>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</si>
  <si>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東部地区工業用水道事業会計</t>
    <phoneticPr fontId="5"/>
  </si>
  <si>
    <t>下水道事業特別会計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</si>
  <si>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</si>
  <si>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</si>
  <si>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</si>
  <si>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</si>
  <si>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</si>
  <si>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</si>
  <si>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</si>
  <si>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</si>
  <si>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</si>
  <si>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</si>
  <si>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</si>
  <si>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</si>
  <si>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</si>
  <si>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</si>
  <si>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</si>
  <si>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</si>
  <si>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</si>
  <si>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</si>
  <si>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</si>
  <si>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</si>
  <si>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</si>
  <si>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</si>
  <si>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</si>
  <si>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</si>
  <si>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</si>
  <si>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</si>
  <si>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</si>
  <si>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</si>
  <si>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</si>
  <si>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</si>
  <si>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</si>
  <si>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</si>
  <si>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</si>
  <si>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</si>
  <si>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</si>
  <si>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</si>
  <si>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</si>
  <si>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</si>
  <si>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</si>
  <si>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</si>
  <si>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</si>
  <si>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</si>
  <si>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</si>
  <si>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</si>
  <si>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</si>
  <si>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</si>
  <si>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</si>
  <si>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</si>
  <si>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</si>
  <si>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</si>
  <si>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</si>
  <si>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</si>
  <si>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</si>
  <si>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</si>
  <si>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</si>
  <si>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</si>
  <si>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</si>
  <si>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</si>
  <si>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</si>
  <si>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</si>
  <si>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</si>
  <si>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</si>
  <si>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</si>
  <si>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</si>
  <si>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</si>
  <si>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</si>
  <si>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</si>
  <si>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</si>
  <si>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</si>
  <si>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</si>
  <si>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</si>
  <si>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</si>
  <si>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</si>
  <si>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</si>
  <si>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</si>
  <si>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</si>
  <si>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</si>
  <si>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</si>
  <si>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</si>
  <si>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</si>
  <si>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</si>
  <si>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</si>
  <si>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</si>
  <si>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</si>
  <si>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</si>
  <si>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</si>
  <si>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</si>
  <si>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</si>
  <si>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</si>
  <si>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</si>
  <si>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</si>
  <si>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</si>
  <si>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</si>
  <si>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</si>
  <si>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</si>
  <si>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</si>
  <si>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</si>
  <si>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</si>
  <si>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</si>
  <si>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</si>
  <si>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</si>
  <si>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</si>
  <si>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</si>
  <si>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</si>
  <si>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</si>
  <si>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</si>
  <si>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</si>
  <si>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</si>
  <si>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</si>
  <si>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</si>
  <si>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</si>
  <si>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</si>
  <si>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</si>
  <si>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</si>
  <si>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</si>
  <si>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</si>
  <si>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</si>
  <si>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</si>
  <si>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</si>
  <si>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</si>
  <si>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</si>
  <si>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</si>
  <si>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</si>
  <si>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</si>
  <si>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</si>
  <si>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</si>
  <si>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</si>
  <si>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</si>
  <si>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</si>
  <si>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</si>
  <si>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</si>
  <si>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</si>
  <si>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</si>
  <si>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</si>
  <si>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</si>
  <si>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</si>
  <si>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0.67</t>
  </si>
  <si>
    <t>▲ 0.07</t>
  </si>
  <si>
    <t>住宅新築資金等貸付事業特別会計</t>
  </si>
  <si>
    <t>▲ 0.46</t>
  </si>
  <si>
    <t>▲ 0.45</t>
  </si>
  <si>
    <t>▲ 0.41</t>
  </si>
  <si>
    <t>▲ 0.38</t>
  </si>
  <si>
    <t>▲ 0.31</t>
  </si>
  <si>
    <t>国民健康保険事業特別会計</t>
  </si>
  <si>
    <t>▲ 0.15</t>
  </si>
  <si>
    <t>下水道事業特別会計</t>
  </si>
  <si>
    <t>水道事業会計</t>
  </si>
  <si>
    <t>東部地区工業用水道事業会計</t>
  </si>
  <si>
    <t>一般会計</t>
  </si>
  <si>
    <t>後期高齢者医療事業特別会計</t>
  </si>
  <si>
    <t>市営駐車場事業特別会計</t>
  </si>
  <si>
    <t>その他会計（赤字）</t>
  </si>
  <si>
    <t>その他会計（黒字）</t>
  </si>
  <si>
    <t>-</t>
    <phoneticPr fontId="2"/>
  </si>
  <si>
    <t>-</t>
    <phoneticPr fontId="2"/>
  </si>
  <si>
    <t>-</t>
    <phoneticPr fontId="2"/>
  </si>
  <si>
    <t>-</t>
    <phoneticPr fontId="2"/>
  </si>
  <si>
    <t>上毛町外一市一町矢方池土木組合</t>
    <rPh sb="0" eb="2">
      <t>コウゲ</t>
    </rPh>
    <rPh sb="2" eb="3">
      <t>マチ</t>
    </rPh>
    <rPh sb="3" eb="4">
      <t>ソト</t>
    </rPh>
    <rPh sb="4" eb="6">
      <t>イッシ</t>
    </rPh>
    <rPh sb="6" eb="7">
      <t>イチ</t>
    </rPh>
    <rPh sb="7" eb="8">
      <t>マチ</t>
    </rPh>
    <rPh sb="8" eb="9">
      <t>ヤ</t>
    </rPh>
    <rPh sb="9" eb="10">
      <t>カタ</t>
    </rPh>
    <rPh sb="10" eb="11">
      <t>イケ</t>
    </rPh>
    <rPh sb="11" eb="13">
      <t>ドボク</t>
    </rPh>
    <rPh sb="13" eb="15">
      <t>クミアイ</t>
    </rPh>
    <phoneticPr fontId="2"/>
  </si>
  <si>
    <t>豊前広域環境施設組合</t>
    <rPh sb="0" eb="2">
      <t>ブゼン</t>
    </rPh>
    <rPh sb="2" eb="4">
      <t>コウイキ</t>
    </rPh>
    <rPh sb="4" eb="6">
      <t>カンキョウ</t>
    </rPh>
    <rPh sb="6" eb="8">
      <t>シセツ</t>
    </rPh>
    <rPh sb="8" eb="10">
      <t>クミアイ</t>
    </rPh>
    <phoneticPr fontId="2"/>
  </si>
  <si>
    <t>吉富町外一市中学校組合</t>
    <rPh sb="0" eb="2">
      <t>ヨシトミ</t>
    </rPh>
    <rPh sb="2" eb="3">
      <t>マチ</t>
    </rPh>
    <rPh sb="3" eb="4">
      <t>ソト</t>
    </rPh>
    <rPh sb="4" eb="6">
      <t>イッシ</t>
    </rPh>
    <rPh sb="6" eb="9">
      <t>チュウガッコウ</t>
    </rPh>
    <rPh sb="9" eb="11">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</si>
  <si>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</si>
  <si>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豊前市外二町財産組合</t>
    <rPh sb="0" eb="3">
      <t>ブゼンシ</t>
    </rPh>
    <rPh sb="3" eb="4">
      <t>ソト</t>
    </rPh>
    <rPh sb="4" eb="6">
      <t>ニチョウ</t>
    </rPh>
    <rPh sb="6" eb="8">
      <t>ザイサン</t>
    </rPh>
    <rPh sb="8" eb="10">
      <t>クミアイ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</si>
  <si>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</si>
  <si>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京築広域市町村圏事務組合（行橋・京都学校給食共同調理施設特別会計）</t>
    <rPh sb="0" eb="2">
      <t>ケイチク</t>
    </rPh>
    <rPh sb="2" eb="4">
      <t>コウイキ</t>
    </rPh>
    <rPh sb="4" eb="7">
      <t>シチョウソン</t>
    </rPh>
    <rPh sb="7" eb="8">
      <t>ケン</t>
    </rPh>
    <rPh sb="8" eb="10">
      <t>ジム</t>
    </rPh>
    <rPh sb="10" eb="12">
      <t>クミアイ</t>
    </rPh>
    <rPh sb="13" eb="15">
      <t>ユクハシ</t>
    </rPh>
    <rPh sb="16" eb="18">
      <t>キョウト</t>
    </rPh>
    <rPh sb="18" eb="20">
      <t>ガッコウ</t>
    </rPh>
    <rPh sb="20" eb="22">
      <t>キュウショク</t>
    </rPh>
    <rPh sb="22" eb="24">
      <t>キョウドウ</t>
    </rPh>
    <rPh sb="24" eb="26">
      <t>チョウリ</t>
    </rPh>
    <rPh sb="26" eb="28">
      <t>シセツ</t>
    </rPh>
    <rPh sb="28" eb="30">
      <t>トクベツ</t>
    </rPh>
    <rPh sb="30" eb="32">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</si>
  <si>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2"/>
  </si>
  <si>
    <t>京築広域市町村圏事務組合（豊築休日急患センター特別会計）</t>
    <rPh sb="0" eb="2">
      <t>ケイチク</t>
    </rPh>
    <rPh sb="2" eb="4">
      <t>コウイキ</t>
    </rPh>
    <rPh sb="4" eb="7">
      <t>シチョウソン</t>
    </rPh>
    <rPh sb="7" eb="8">
      <t>ケン</t>
    </rPh>
    <rPh sb="8" eb="10">
      <t>ジム</t>
    </rPh>
    <rPh sb="10" eb="12">
      <t>クミアイ</t>
    </rPh>
    <rPh sb="13" eb="15">
      <t>ホウチク</t>
    </rPh>
    <rPh sb="15" eb="17">
      <t>キュウジツ</t>
    </rPh>
    <rPh sb="17" eb="19">
      <t>キュウカン</t>
    </rPh>
    <rPh sb="23" eb="25">
      <t>トクベツ</t>
    </rPh>
    <rPh sb="25" eb="27">
      <t>カイケイ</t>
    </rPh>
    <phoneticPr fontId="2"/>
  </si>
  <si>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キョウト</t>
    </rPh>
    <rPh sb="26" eb="28">
      <t>トクベツ</t>
    </rPh>
    <rPh sb="28" eb="30">
      <t>カイケイ</t>
    </rPh>
    <phoneticPr fontId="2"/>
  </si>
  <si>
    <t>豊前市外二町清掃施設組合</t>
    <rPh sb="0" eb="3">
      <t>ブゼンシ</t>
    </rPh>
    <rPh sb="3" eb="4">
      <t>ソト</t>
    </rPh>
    <rPh sb="4" eb="6">
      <t>ニチョウ</t>
    </rPh>
    <rPh sb="6" eb="8">
      <t>セイソウ</t>
    </rPh>
    <rPh sb="8" eb="10">
      <t>シセツ</t>
    </rPh>
    <rPh sb="10" eb="12">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</si>
  <si>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</si>
  <si>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</si>
  <si>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</si>
  <si>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</si>
  <si>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</si>
  <si>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</si>
  <si>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京築地区水道企業団</t>
    <rPh sb="0" eb="2">
      <t>ケイチク</t>
    </rPh>
    <rPh sb="2" eb="4">
      <t>チク</t>
    </rPh>
    <rPh sb="4" eb="6">
      <t>スイドウ</t>
    </rPh>
    <rPh sb="6" eb="8">
      <t>キギョウ</t>
    </rPh>
    <rPh sb="8" eb="9">
      <t>ダン</t>
    </rPh>
    <phoneticPr fontId="2"/>
  </si>
  <si>
    <t>-</t>
    <phoneticPr fontId="2"/>
  </si>
  <si>
    <t>ぶぜん街づくり会社</t>
    <rPh sb="3" eb="4">
      <t>マチ</t>
    </rPh>
    <rPh sb="7" eb="9">
      <t>カイシャ</t>
    </rPh>
    <phoneticPr fontId="2"/>
  </si>
  <si>
    <t>豊前市土地開発公社</t>
    <rPh sb="0" eb="3">
      <t>ブゼンシ</t>
    </rPh>
    <rPh sb="3" eb="5">
      <t>トチ</t>
    </rPh>
    <rPh sb="5" eb="7">
      <t>カイハツ</t>
    </rPh>
    <rPh sb="7" eb="9">
      <t>コウシャ</t>
    </rPh>
    <phoneticPr fontId="2"/>
  </si>
  <si>
    <t>豊前開発環境エネルギー</t>
    <rPh sb="0" eb="2">
      <t>ブゼン</t>
    </rPh>
    <rPh sb="2" eb="4">
      <t>カイハツ</t>
    </rPh>
    <rPh sb="4" eb="6">
      <t>カンキョウ</t>
    </rPh>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</si>
  <si>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</si>
  <si>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</si>
  <si>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</si>
  <si>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</si>
  <si>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</si>
  <si>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</si>
  <si>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</si>
  <si>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</si>
  <si>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</si>
  <si>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</si>
  <si>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</si>
  <si>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</si>
  <si>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</si>
  <si>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</si>
  <si>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</si>
  <si>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</si>
  <si>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</si>
  <si>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</si>
  <si>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</si>
  <si>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27年度は算定の分子である退職勧奨による退職者の増加により大幅に減少し、また分母の基礎となる標準財政規模の増加により前年度に比べ良化したが、今後の見込みに大きな変動はなく本年の数値前後で推移すると予想される。
実質公債費比率は、経済対策等により実施した事業の元利償還金及び準元利償還金（主に下水道事業）が多額にあるため、高水準で推移してきた。元利償還金のピークも過ぎているため、今後は減少する見込みである。
今後も継続的な財政計画に基づく新規地方債の発行抑制や、繰上償還を行い地方債の残高を減少させるなど、さらなる財政の健全化に努める。</t>
    <rPh sb="0" eb="2">
      <t>ショウライ</t>
    </rPh>
    <rPh sb="2" eb="4">
      <t>フタン</t>
    </rPh>
    <rPh sb="4" eb="6">
      <t>ヒリツ</t>
    </rPh>
    <rPh sb="8" eb="10">
      <t>ヘイセイ</t>
    </rPh>
    <rPh sb="12" eb="14">
      <t>ネンド</t>
    </rPh>
    <rPh sb="15" eb="17">
      <t>サンテイ</t>
    </rPh>
    <rPh sb="18" eb="20">
      <t>ブンシ</t>
    </rPh>
    <rPh sb="23" eb="25">
      <t>タイショク</t>
    </rPh>
    <rPh sb="25" eb="27">
      <t>カンショウ</t>
    </rPh>
    <rPh sb="30" eb="33">
      <t>タイショクシャ</t>
    </rPh>
    <rPh sb="34" eb="36">
      <t>ゾウカ</t>
    </rPh>
    <rPh sb="39" eb="41">
      <t>オオハバ</t>
    </rPh>
    <rPh sb="42" eb="44">
      <t>ゲンショウ</t>
    </rPh>
    <rPh sb="48" eb="50">
      <t>ブンボ</t>
    </rPh>
    <rPh sb="51" eb="53">
      <t>キソ</t>
    </rPh>
    <rPh sb="56" eb="58">
      <t>ヒョウジュン</t>
    </rPh>
    <rPh sb="58" eb="60">
      <t>ザイセイ</t>
    </rPh>
    <rPh sb="60" eb="62">
      <t>キボ</t>
    </rPh>
    <rPh sb="63" eb="65">
      <t>ゾウカ</t>
    </rPh>
    <rPh sb="68" eb="71">
      <t>ゼンネンド</t>
    </rPh>
    <rPh sb="72" eb="73">
      <t>クラ</t>
    </rPh>
    <rPh sb="74" eb="76">
      <t>リョウカ</t>
    </rPh>
    <rPh sb="80" eb="82">
      <t>コンゴ</t>
    </rPh>
    <rPh sb="83" eb="85">
      <t>ミコ</t>
    </rPh>
    <rPh sb="87" eb="88">
      <t>オオ</t>
    </rPh>
    <rPh sb="90" eb="92">
      <t>ヘンドウ</t>
    </rPh>
    <rPh sb="95" eb="97">
      <t>ホンネン</t>
    </rPh>
    <rPh sb="98" eb="100">
      <t>スウチ</t>
    </rPh>
    <rPh sb="100" eb="102">
      <t>ゼンゴ</t>
    </rPh>
    <rPh sb="103" eb="105">
      <t>スイイ</t>
    </rPh>
    <rPh sb="108" eb="110">
      <t>ヨソウ</t>
    </rPh>
    <rPh sb="115" eb="117">
      <t>ジッシツ</t>
    </rPh>
    <rPh sb="117" eb="120">
      <t>コウサイヒ</t>
    </rPh>
    <rPh sb="120" eb="122">
      <t>ヒリツ</t>
    </rPh>
    <rPh sb="124" eb="126">
      <t>ケイザイ</t>
    </rPh>
    <rPh sb="126" eb="128">
      <t>タイサク</t>
    </rPh>
    <rPh sb="128" eb="129">
      <t>トウ</t>
    </rPh>
    <rPh sb="132" eb="134">
      <t>ジッシ</t>
    </rPh>
    <rPh sb="136" eb="138">
      <t>ジギョウ</t>
    </rPh>
    <rPh sb="139" eb="141">
      <t>ガンリ</t>
    </rPh>
    <rPh sb="141" eb="144">
      <t>ショウカンキン</t>
    </rPh>
    <rPh sb="144" eb="145">
      <t>オヨ</t>
    </rPh>
    <rPh sb="146" eb="147">
      <t>ジュン</t>
    </rPh>
    <rPh sb="147" eb="149">
      <t>ガンリ</t>
    </rPh>
    <rPh sb="149" eb="152">
      <t>ショウカンキン</t>
    </rPh>
    <rPh sb="153" eb="154">
      <t>オモ</t>
    </rPh>
    <rPh sb="155" eb="158">
      <t>ゲスイドウ</t>
    </rPh>
    <rPh sb="158" eb="160">
      <t>ジギョウ</t>
    </rPh>
    <rPh sb="162" eb="164">
      <t>タガク</t>
    </rPh>
    <rPh sb="170" eb="173">
      <t>コウスイジュン</t>
    </rPh>
    <rPh sb="174" eb="176">
      <t>スイイ</t>
    </rPh>
    <rPh sb="181" eb="183">
      <t>ガンリ</t>
    </rPh>
    <rPh sb="183" eb="186">
      <t>ショウカンキン</t>
    </rPh>
    <rPh sb="191" eb="192">
      <t>ス</t>
    </rPh>
    <rPh sb="199" eb="201">
      <t>コンゴ</t>
    </rPh>
    <rPh sb="202" eb="204">
      <t>ゲンショウ</t>
    </rPh>
    <rPh sb="206" eb="208">
      <t>ミコ</t>
    </rPh>
    <rPh sb="214" eb="216">
      <t>コンゴ</t>
    </rPh>
    <rPh sb="221" eb="223">
      <t>ザイセイ</t>
    </rPh>
    <rPh sb="223" eb="225">
      <t>ケイカク</t>
    </rPh>
    <rPh sb="226" eb="227">
      <t>モト</t>
    </rPh>
    <rPh sb="229" eb="231">
      <t>シンキ</t>
    </rPh>
    <rPh sb="231" eb="234">
      <t>チホウサイ</t>
    </rPh>
    <rPh sb="235" eb="237">
      <t>ハッコウ</t>
    </rPh>
    <rPh sb="237" eb="239">
      <t>ヨクセイ</t>
    </rPh>
    <rPh sb="241" eb="243">
      <t>クリア</t>
    </rPh>
    <rPh sb="243" eb="245">
      <t>ショウカン</t>
    </rPh>
    <rPh sb="246" eb="247">
      <t>オコナ</t>
    </rPh>
    <rPh sb="248" eb="251">
      <t>チホウサイ</t>
    </rPh>
    <rPh sb="252" eb="254">
      <t>ザンダカ</t>
    </rPh>
    <rPh sb="255" eb="257">
      <t>ゲンショウ</t>
    </rPh>
    <rPh sb="267" eb="269">
      <t>ザイセイ</t>
    </rPh>
    <rPh sb="270" eb="273">
      <t>ケンゼンカ</t>
    </rPh>
    <rPh sb="274" eb="275">
      <t>ツト</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</si>
</sst>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46427</c:v>
                </c:pt>
                <c:pt idx="1">
                  <c:v>59373</c:v>
                </c:pt>
                <c:pt idx="2">
                  <c:v>53315</c:v>
                </c:pt>
                <c:pt idx="3">
                  <c:v>44215</c:v>
                </c:pt>
                <c:pt idx="4">
                  <c:v>52793</c:v>
                </c:pt>
              </c:numCache>
            </c:numRef>
          </c:val>
        </c:ser>
        <c:dLbls/>
        <c:marker val="1"/>
        <c:axId val="111796992"/>
        <c:axId val="111798528"/>
      </c:lineChart>
      <c:catAx>
        <c:axId val="11179699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98528"/>
        <c:crosses val="autoZero"/>
        <c:auto val="1"/>
        <c:lblAlgn val="ctr"/>
        <c:lblOffset val="100"/>
        <c:tickLblSkip val="1"/>
        <c:tickMarkSkip val="1"/>
      </c:catAx>
      <c:valAx>
        <c:axId val="111798528"/>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9699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2.68</c:v>
                </c:pt>
                <c:pt idx="1">
                  <c:v>1.38</c:v>
                </c:pt>
                <c:pt idx="2">
                  <c:v>1.51</c:v>
                </c:pt>
                <c:pt idx="3">
                  <c:v>0.68</c:v>
                </c:pt>
                <c:pt idx="4">
                  <c:v>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20.37</c:v>
                </c:pt>
                <c:pt idx="1">
                  <c:v>22.45</c:v>
                </c:pt>
                <c:pt idx="2">
                  <c:v>23.58</c:v>
                </c:pt>
                <c:pt idx="3">
                  <c:v>23.73</c:v>
                </c:pt>
                <c:pt idx="4">
                  <c:v>23.87</c:v>
                </c:pt>
              </c:numCache>
            </c:numRef>
          </c:val>
        </c:ser>
        <c:dLbls/>
        <c:gapWidth val="250"/>
        <c:overlap val="100"/>
        <c:axId val="126273792"/>
        <c:axId val="12647628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3.43</c:v>
                </c:pt>
                <c:pt idx="1">
                  <c:v>0.66</c:v>
                </c:pt>
                <c:pt idx="2">
                  <c:v>1.68</c:v>
                </c:pt>
                <c:pt idx="3">
                  <c:v>-0.67</c:v>
                </c:pt>
                <c:pt idx="4">
                  <c:v>-7.0000000000000007E-2</c:v>
                </c:pt>
              </c:numCache>
            </c:numRef>
          </c:val>
        </c:ser>
        <c:dLbls/>
        <c:marker val="1"/>
        <c:axId val="126273792"/>
        <c:axId val="126476288"/>
      </c:lineChart>
      <c:catAx>
        <c:axId val="1262737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476288"/>
        <c:crosses val="autoZero"/>
        <c:auto val="1"/>
        <c:lblAlgn val="ctr"/>
        <c:lblOffset val="100"/>
        <c:tickLblSkip val="1"/>
        <c:tickMarkSkip val="1"/>
      </c:catAx>
      <c:valAx>
        <c:axId val="1264762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737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4.12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0.05</c:v>
                </c:pt>
                <c:pt idx="8">
                  <c:v>#N/A</c:v>
                </c:pt>
                <c:pt idx="9">
                  <c:v>0.03</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0.16</c:v>
                </c:pt>
                <c:pt idx="2">
                  <c:v>#N/A</c:v>
                </c:pt>
                <c:pt idx="3">
                  <c:v>0.21</c:v>
                </c:pt>
                <c:pt idx="4">
                  <c:v>#N/A</c:v>
                </c:pt>
                <c:pt idx="5">
                  <c:v>0.18</c:v>
                </c:pt>
                <c:pt idx="6">
                  <c:v>#N/A</c:v>
                </c:pt>
                <c:pt idx="7">
                  <c:v>0.21</c:v>
                </c:pt>
                <c:pt idx="8">
                  <c:v>#N/A</c:v>
                </c:pt>
                <c:pt idx="9">
                  <c:v>0.21</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3.11</c:v>
                </c:pt>
                <c:pt idx="2">
                  <c:v>#N/A</c:v>
                </c:pt>
                <c:pt idx="3">
                  <c:v>1.79</c:v>
                </c:pt>
                <c:pt idx="4">
                  <c:v>#N/A</c:v>
                </c:pt>
                <c:pt idx="5">
                  <c:v>1.91</c:v>
                </c:pt>
                <c:pt idx="6">
                  <c:v>#N/A</c:v>
                </c:pt>
                <c:pt idx="7">
                  <c:v>1.01</c:v>
                </c:pt>
                <c:pt idx="8">
                  <c:v>#N/A</c:v>
                </c:pt>
                <c:pt idx="9">
                  <c:v>0.48</c:v>
                </c:pt>
              </c:numCache>
            </c:numRef>
          </c:val>
        </c:ser>
        <c:ser>
          <c:idx val="5"/>
          <c:order val="5"/>
          <c:tx>
            <c:strRef>
              <c:f>データシート!$A$32</c:f>
              <c:strCache>
                <c:ptCount val="1"/>
                <c:pt idx="0">
                  <c:v>東部地区工業用水道事業会計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0.83</c:v>
                </c:pt>
                <c:pt idx="2">
                  <c:v>#N/A</c:v>
                </c:pt>
                <c:pt idx="3">
                  <c:v>0.9</c:v>
                </c:pt>
                <c:pt idx="4">
                  <c:v>#N/A</c:v>
                </c:pt>
                <c:pt idx="5">
                  <c:v>0.8</c:v>
                </c:pt>
                <c:pt idx="6">
                  <c:v>#N/A</c:v>
                </c:pt>
                <c:pt idx="7">
                  <c:v>0.86</c:v>
                </c:pt>
                <c:pt idx="8">
                  <c:v>#N/A</c:v>
                </c:pt>
                <c:pt idx="9">
                  <c:v>0.9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2.04</c:v>
                </c:pt>
                <c:pt idx="2">
                  <c:v>#N/A</c:v>
                </c:pt>
                <c:pt idx="3">
                  <c:v>2.6</c:v>
                </c:pt>
                <c:pt idx="4">
                  <c:v>#N/A</c:v>
                </c:pt>
                <c:pt idx="5">
                  <c:v>2.83</c:v>
                </c:pt>
                <c:pt idx="6">
                  <c:v>#N/A</c:v>
                </c:pt>
                <c:pt idx="7">
                  <c:v>3.1</c:v>
                </c:pt>
                <c:pt idx="8">
                  <c:v>#N/A</c:v>
                </c:pt>
                <c:pt idx="9">
                  <c:v>2.93</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#N/A</c:v>
                </c:pt>
                <c:pt idx="3">
                  <c:v>4.6100000000000003</c:v>
                </c:pt>
                <c:pt idx="4">
                  <c:v>#N/A</c:v>
                </c:pt>
                <c:pt idx="5">
                  <c:v>5.0199999999999996</c:v>
                </c:pt>
                <c:pt idx="6">
                  <c:v>#N/A</c:v>
                </c:pt>
                <c:pt idx="7">
                  <c:v>5.61</c:v>
                </c:pt>
                <c:pt idx="8">
                  <c:v>#N/A</c:v>
                </c:pt>
                <c:pt idx="9">
                  <c:v>5.57</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4.59</c:v>
                </c:pt>
                <c:pt idx="2">
                  <c:v>#N/A</c:v>
                </c:pt>
                <c:pt idx="3">
                  <c:v>3.93</c:v>
                </c:pt>
                <c:pt idx="4">
                  <c:v>#N/A</c:v>
                </c:pt>
                <c:pt idx="5">
                  <c:v>1.08</c:v>
                </c:pt>
                <c:pt idx="6">
                  <c:v>#N/A</c:v>
                </c:pt>
                <c:pt idx="7">
                  <c:v>0.08</c:v>
                </c:pt>
                <c:pt idx="8">
                  <c:v>0.15</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0.46</c:v>
                </c:pt>
                <c:pt idx="1">
                  <c:v>#N/A</c:v>
                </c:pt>
                <c:pt idx="2">
                  <c:v>0.45</c:v>
                </c:pt>
                <c:pt idx="3">
                  <c:v>#N/A</c:v>
                </c:pt>
                <c:pt idx="4">
                  <c:v>0.41</c:v>
                </c:pt>
                <c:pt idx="5">
                  <c:v>#N/A</c:v>
                </c:pt>
                <c:pt idx="6">
                  <c:v>0.38</c:v>
                </c:pt>
                <c:pt idx="7">
                  <c:v>#N/A</c:v>
                </c:pt>
                <c:pt idx="8">
                  <c:v>0.31</c:v>
                </c:pt>
                <c:pt idx="9">
                  <c:v>#N/A</c:v>
                </c:pt>
              </c:numCache>
            </c:numRef>
          </c:val>
        </c:ser>
        <c:dLbls/>
        <c:overlap val="100"/>
        <c:axId val="127973248"/>
        <c:axId val="127974784"/>
      </c:barChart>
      <c:catAx>
        <c:axId val="1279732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974784"/>
        <c:crosses val="autoZero"/>
        <c:auto val="1"/>
        <c:lblAlgn val="ctr"/>
        <c:lblOffset val="100"/>
        <c:tickLblSkip val="1"/>
        <c:tickMarkSkip val="1"/>
      </c:catAx>
      <c:valAx>
        <c:axId val="1279747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7324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987</c:v>
                </c:pt>
                <c:pt idx="5">
                  <c:v>996</c:v>
                </c:pt>
                <c:pt idx="8">
                  <c:v>1014</c:v>
                </c:pt>
                <c:pt idx="11">
                  <c:v>1060</c:v>
                </c:pt>
                <c:pt idx="14">
                  <c:v>1010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76</c:v>
                </c:pt>
                <c:pt idx="3">
                  <c:v>76</c:v>
                </c:pt>
                <c:pt idx="6">
                  <c:v>75</c:v>
                </c:pt>
                <c:pt idx="9">
                  <c:v>105</c:v>
                </c:pt>
                <c:pt idx="12">
                  <c:v>106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61</c:v>
                </c:pt>
                <c:pt idx="6">
                  <c:v>48</c:v>
                </c:pt>
                <c:pt idx="9">
                  <c:v>33</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245</c:v>
                </c:pt>
                <c:pt idx="3">
                  <c:v>249</c:v>
                </c:pt>
                <c:pt idx="6">
                  <c:v>248</c:v>
                </c:pt>
                <c:pt idx="9">
                  <c:v>255</c:v>
                </c:pt>
                <c:pt idx="12">
                  <c:v>251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1314</c:v>
                </c:pt>
                <c:pt idx="3">
                  <c:v>1234</c:v>
                </c:pt>
                <c:pt idx="6">
                  <c:v>1210</c:v>
                </c:pt>
                <c:pt idx="9">
                  <c:v>1174</c:v>
                </c:pt>
                <c:pt idx="12">
                  <c:v>1139</c:v>
                </c:pt>
              </c:numCache>
            </c:numRef>
          </c:val>
        </c:ser>
        <c:dLbls/>
        <c:gapWidth val="100"/>
        <c:overlap val="100"/>
        <c:axId val="128542976"/>
        <c:axId val="12855705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728</c:v>
                </c:pt>
                <c:pt idx="2">
                  <c:v>#N/A</c:v>
                </c:pt>
                <c:pt idx="3">
                  <c:v>#N/A</c:v>
                </c:pt>
                <c:pt idx="4">
                  <c:v>624</c:v>
                </c:pt>
                <c:pt idx="5">
                  <c:v>#N/A</c:v>
                </c:pt>
                <c:pt idx="6">
                  <c:v>#N/A</c:v>
                </c:pt>
                <c:pt idx="7">
                  <c:v>567</c:v>
                </c:pt>
                <c:pt idx="8">
                  <c:v>#N/A</c:v>
                </c:pt>
                <c:pt idx="9">
                  <c:v>#N/A</c:v>
                </c:pt>
                <c:pt idx="10">
                  <c:v>507</c:v>
                </c:pt>
                <c:pt idx="11">
                  <c:v>#N/A</c:v>
                </c:pt>
                <c:pt idx="12">
                  <c:v>#N/A</c:v>
                </c:pt>
                <c:pt idx="13">
                  <c:v>520</c:v>
                </c:pt>
                <c:pt idx="14">
                  <c:v>#N/A</c:v>
                </c:pt>
              </c:numCache>
            </c:numRef>
          </c:val>
        </c:ser>
        <c:dLbls/>
        <c:marker val="1"/>
        <c:axId val="128542976"/>
        <c:axId val="128557056"/>
      </c:lineChart>
      <c:catAx>
        <c:axId val="1285429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57056"/>
        <c:crosses val="autoZero"/>
        <c:auto val="1"/>
        <c:lblAlgn val="ctr"/>
        <c:lblOffset val="100"/>
        <c:tickLblSkip val="1"/>
        <c:tickMarkSkip val="1"/>
      </c:catAx>
      <c:valAx>
        <c:axId val="1285570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429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9928</c:v>
                </c:pt>
                <c:pt idx="5">
                  <c:v>9841</c:v>
                </c:pt>
                <c:pt idx="8">
                  <c:v>9864</c:v>
                </c:pt>
                <c:pt idx="11">
                  <c:v>9664</c:v>
                </c:pt>
                <c:pt idx="14">
                  <c:v>9646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855</c:v>
                </c:pt>
                <c:pt idx="5">
                  <c:v>811</c:v>
                </c:pt>
                <c:pt idx="8">
                  <c:v>761</c:v>
                </c:pt>
                <c:pt idx="11">
                  <c:v>709</c:v>
                </c:pt>
                <c:pt idx="14">
                  <c:v>657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2656</c:v>
                </c:pt>
                <c:pt idx="5">
                  <c:v>2767</c:v>
                </c:pt>
                <c:pt idx="8">
                  <c:v>2886</c:v>
                </c:pt>
                <c:pt idx="11">
                  <c:v>2822</c:v>
                </c:pt>
                <c:pt idx="14">
                  <c:v>2879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1831</c:v>
                </c:pt>
                <c:pt idx="3">
                  <c:v>1917</c:v>
                </c:pt>
                <c:pt idx="6">
                  <c:v>1988</c:v>
                </c:pt>
                <c:pt idx="9">
                  <c:v>1951</c:v>
                </c:pt>
                <c:pt idx="12">
                  <c:v>1773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877</c:v>
                </c:pt>
                <c:pt idx="3">
                  <c:v>896</c:v>
                </c:pt>
                <c:pt idx="6">
                  <c:v>799</c:v>
                </c:pt>
                <c:pt idx="9">
                  <c:v>775</c:v>
                </c:pt>
                <c:pt idx="12">
                  <c:v>670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3703</c:v>
                </c:pt>
                <c:pt idx="3">
                  <c:v>3592</c:v>
                </c:pt>
                <c:pt idx="6">
                  <c:v>3401</c:v>
                </c:pt>
                <c:pt idx="9">
                  <c:v>3555</c:v>
                </c:pt>
                <c:pt idx="12">
                  <c:v>3537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60</c:v>
                </c:pt>
                <c:pt idx="3">
                  <c:v>59</c:v>
                </c:pt>
                <c:pt idx="6">
                  <c:v>59</c:v>
                </c:pt>
                <c:pt idx="9">
                  <c:v>125</c:v>
                </c:pt>
                <c:pt idx="12">
                  <c:v>135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11765</c:v>
                </c:pt>
                <c:pt idx="3">
                  <c:v>11701</c:v>
                </c:pt>
                <c:pt idx="6">
                  <c:v>11434</c:v>
                </c:pt>
                <c:pt idx="9">
                  <c:v>11087</c:v>
                </c:pt>
                <c:pt idx="12">
                  <c:v>10990</c:v>
                </c:pt>
              </c:numCache>
            </c:numRef>
          </c:val>
        </c:ser>
        <c:dLbls/>
        <c:gapWidth val="100"/>
        <c:overlap val="100"/>
        <c:axId val="128724992"/>
        <c:axId val="1287265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4797</c:v>
                </c:pt>
                <c:pt idx="2">
                  <c:v>#N/A</c:v>
                </c:pt>
                <c:pt idx="3">
                  <c:v>#N/A</c:v>
                </c:pt>
                <c:pt idx="4">
                  <c:v>4746</c:v>
                </c:pt>
                <c:pt idx="5">
                  <c:v>#N/A</c:v>
                </c:pt>
                <c:pt idx="6">
                  <c:v>#N/A</c:v>
                </c:pt>
                <c:pt idx="7">
                  <c:v>4169</c:v>
                </c:pt>
                <c:pt idx="8">
                  <c:v>#N/A</c:v>
                </c:pt>
                <c:pt idx="9">
                  <c:v>#N/A</c:v>
                </c:pt>
                <c:pt idx="10">
                  <c:v>4299</c:v>
                </c:pt>
                <c:pt idx="11">
                  <c:v>#N/A</c:v>
                </c:pt>
                <c:pt idx="12">
                  <c:v>#N/A</c:v>
                </c:pt>
                <c:pt idx="13">
                  <c:v>3922</c:v>
                </c:pt>
                <c:pt idx="14">
                  <c:v>#N/A</c:v>
                </c:pt>
              </c:numCache>
            </c:numRef>
          </c:val>
        </c:ser>
        <c:dLbls/>
        <c:marker val="1"/>
        <c:axId val="128724992"/>
        <c:axId val="128726528"/>
      </c:lineChart>
      <c:catAx>
        <c:axId val="1287249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726528"/>
        <c:crosses val="autoZero"/>
        <c:auto val="1"/>
        <c:lblAlgn val="ctr"/>
        <c:lblOffset val="100"/>
        <c:tickLblSkip val="1"/>
        <c:tickMarkSkip val="1"/>
      </c:catAx>
      <c:valAx>
        <c:axId val="1287265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24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9186048"/>
        <c:axId val="129208704"/>
      </c:scatterChart>
      <c:valAx>
        <c:axId val="129186048"/>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208704"/>
        <c:crosses val="autoZero"/>
        <c:crossBetween val="midCat"/>
      </c:valAx>
      <c:valAx>
        <c:axId val="1292087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918604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13</c:v>
                </c:pt>
                <c:pt idx="1">
                  <c:v>11.9</c:v>
                </c:pt>
                <c:pt idx="2">
                  <c:v>10.7</c:v>
                </c:pt>
                <c:pt idx="3">
                  <c:v>9.5</c:v>
                </c:pt>
                <c:pt idx="4">
                  <c:v>8.9</c:v>
                </c:pt>
              </c:numCache>
            </c:numRef>
          </c:xVal>
          <c:yVal>
            <c:numRef>
              <c:f>公会計指標分析・財政指標組合せ分析表!$K$73:$O$73</c:f>
              <c:numCache>
                <c:formatCode>#,##0.0;"▲ "#,##0.0</c:formatCode>
                <c:ptCount val="5"/>
                <c:pt idx="0">
                  <c:v>79.2</c:v>
                </c:pt>
                <c:pt idx="1">
                  <c:v>79.8</c:v>
                </c:pt>
                <c:pt idx="2">
                  <c:v>70</c:v>
                </c:pt>
                <c:pt idx="3">
                  <c:v>73.7</c:v>
                </c:pt>
                <c:pt idx="4">
                  <c:v>65.2</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er>
        <c:dLbls/>
        <c:axId val="129258624"/>
        <c:axId val="129260544"/>
      </c:scatterChart>
      <c:valAx>
        <c:axId val="129258624"/>
        <c:scaling>
          <c:orientation val="minMax"/>
          <c:max val="14.3"/>
          <c:min val="8.6"/>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260544"/>
        <c:crosses val="autoZero"/>
        <c:crossBetween val="midCat"/>
      </c:valAx>
      <c:valAx>
        <c:axId val="129260544"/>
        <c:scaling>
          <c:orientation val="minMax"/>
          <c:max val="94"/>
          <c:min val="5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925862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ここ数年、地方債の元利償還金は１３億円台で推移してきたが、平成２６年度以降は１１億円台となり年々減少傾向にある。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公営企業債の元利償還金に対する繰入金は、ほぼ横ばいである。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組合等が起こした地方債の元利償還金に対する負担金等は</a:t>
          </a:r>
          <a:r>
            <a:rPr lang="ja-JP" altLang="en-US" sz="1100" b="0" i="0" baseline="0">
              <a:solidFill>
                <a:schemeClr val="dk1"/>
              </a:solidFill>
              <a:effectLst/>
              <a:latin typeface="+mn-lt"/>
              <a:ea typeface="+mn-ea"/>
              <a:cs typeface="+mn-cs"/>
            </a:rPr>
            <a:t>ほぼ横ばい</a:t>
          </a:r>
          <a:r>
            <a:rPr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債務負担行為に基づく支出額は、横ばいとなっている。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地方債の元利償還金が継続的に減少傾向にあるため、実質公債費比率は低下していく見込みである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前年度と比較すると</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良</a:t>
          </a:r>
          <a:r>
            <a:rPr lang="ja-JP" altLang="ja-JP" sz="1100" b="0" i="0" baseline="0">
              <a:solidFill>
                <a:schemeClr val="dk1"/>
              </a:solidFill>
              <a:effectLst/>
              <a:latin typeface="+mn-lt"/>
              <a:ea typeface="+mn-ea"/>
              <a:cs typeface="+mn-cs"/>
            </a:rPr>
            <a:t>化している。その要因としては、</a:t>
          </a:r>
          <a:r>
            <a:rPr lang="ja-JP" altLang="en-US" sz="1100" b="0" i="0" baseline="0">
              <a:solidFill>
                <a:schemeClr val="dk1"/>
              </a:solidFill>
              <a:effectLst/>
              <a:latin typeface="+mn-lt"/>
              <a:ea typeface="+mn-ea"/>
              <a:cs typeface="+mn-cs"/>
            </a:rPr>
            <a:t>算定の分子となる将来負担額のうち、退職手当見込額が副市長の交代や退職勧奨による退職者の増により</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、また分母の基礎となる標準財政規模の</a:t>
          </a:r>
          <a:r>
            <a:rPr lang="ja-JP" altLang="en-US" sz="1100" b="0" i="0" baseline="0">
              <a:solidFill>
                <a:schemeClr val="dk1"/>
              </a:solidFill>
              <a:effectLst/>
              <a:latin typeface="+mn-lt"/>
              <a:ea typeface="+mn-ea"/>
              <a:cs typeface="+mn-cs"/>
            </a:rPr>
            <a:t>増加したこと</a:t>
          </a:r>
          <a:r>
            <a:rPr lang="ja-JP" altLang="ja-JP" sz="1100" b="0" i="0" baseline="0">
              <a:solidFill>
                <a:schemeClr val="dk1"/>
              </a:solidFill>
              <a:effectLst/>
              <a:latin typeface="+mn-lt"/>
              <a:ea typeface="+mn-ea"/>
              <a:cs typeface="+mn-cs"/>
            </a:rPr>
            <a:t>によるものである。</a:t>
          </a:r>
          <a:endParaRPr lang="ja-JP" altLang="ja-JP" sz="1400">
            <a:effectLst/>
          </a:endParaRPr>
        </a:p>
        <a:p>
          <a:pPr rtl="0"/>
          <a:r>
            <a:rPr lang="ja-JP" altLang="ja-JP" sz="1100" b="0" i="0" baseline="0">
              <a:solidFill>
                <a:schemeClr val="dk1"/>
              </a:solidFill>
              <a:effectLst/>
              <a:latin typeface="+mn-lt"/>
              <a:ea typeface="+mn-ea"/>
              <a:cs typeface="+mn-cs"/>
            </a:rPr>
            <a:t>今後の見込は大きな変動はなく本年の数値前後で推移すると予想される。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26,591
26,389
111.10
11,992,542
11,953,833
14,217
6,936,504
10,990,155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26,591
26,389
111.10
11,992,542
11,953,833
14,217
6,936,504
10,990,155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26,591
26,389
111.10
11,992,542
11,953,833
14,217
6,936,504
10,990,155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26,591
26,389
111.10
11,992,542
11,953,833
14,217
6,936,504
10,990,155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○財政力指数　</a:t>
          </a:r>
          <a:r>
            <a:rPr kumimoji="0" lang="en-US"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０．４</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ここ数年、大きな増減はなく推移している。景気は緩やかではあるものの回復の兆しをみせはじめており、今後も九州北部地域に集積の進む自動車関連企業の誘致など地域産業の活性化を図ることで、雇用機会の創出、活力あるまちづくりを展開しながら財政力の強化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5292</xdr:rowOff>
    </xdr:to>
    <xdr:cxnSp macro="">
      <xdr:nvCxnSpPr>
        <xdr:cNvPr id="68" name="直線コネクタ 67"/>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25400</xdr:rowOff>
    </xdr:to>
    <xdr:cxnSp macro="">
      <xdr:nvCxnSpPr>
        <xdr:cNvPr id="71" name="直線コネクタ 70"/>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45508</xdr:rowOff>
    </xdr:to>
    <xdr:cxnSp macro="">
      <xdr:nvCxnSpPr>
        <xdr:cNvPr id="74" name="直線コネクタ 73"/>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45508</xdr:rowOff>
    </xdr:to>
    <xdr:cxnSp macro="">
      <xdr:nvCxnSpPr>
        <xdr:cNvPr id="77" name="直線コネクタ 76"/>
        <xdr:cNvCxnSpPr/>
      </xdr:nvCxnSpPr>
      <xdr:spPr>
        <a:xfrm>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66269</xdr:rowOff>
    </xdr:from>
    <xdr:ext cx="736600" cy="259045"/>
    <xdr:sp macro="" textlink="">
      <xdr:nvSpPr>
        <xdr:cNvPr id="90" name="テキスト ボックス 89"/>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９</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p>
        <a:p>
          <a:pPr rtl="0"/>
          <a:endParaRPr lang="ja-JP" altLang="ja-JP" sz="1100">
            <a:effectLst/>
          </a:endParaRPr>
        </a:p>
        <a:p>
          <a:pPr rtl="0"/>
          <a:r>
            <a:rPr lang="ja-JP" altLang="ja-JP" sz="1050" b="0" i="0" baseline="0">
              <a:solidFill>
                <a:schemeClr val="dk1"/>
              </a:solidFill>
              <a:effectLst/>
              <a:latin typeface="+mn-lt"/>
              <a:ea typeface="+mn-ea"/>
              <a:cs typeface="+mn-cs"/>
            </a:rPr>
            <a:t>前年度比</a:t>
          </a:r>
          <a:r>
            <a:rPr lang="ja-JP" altLang="en-US" sz="1050" b="0" i="0" baseline="0">
              <a:solidFill>
                <a:schemeClr val="dk1"/>
              </a:solidFill>
              <a:effectLst/>
              <a:latin typeface="+mn-lt"/>
              <a:ea typeface="+mn-ea"/>
              <a:cs typeface="+mn-cs"/>
            </a:rPr>
            <a:t>１</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５</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減</a:t>
          </a:r>
          <a:r>
            <a:rPr lang="ja-JP" altLang="ja-JP" sz="1050" b="0" i="0" baseline="0">
              <a:solidFill>
                <a:schemeClr val="dk1"/>
              </a:solidFill>
              <a:effectLst/>
              <a:latin typeface="+mn-lt"/>
              <a:ea typeface="+mn-ea"/>
              <a:cs typeface="+mn-cs"/>
            </a:rPr>
            <a:t>とな</a:t>
          </a:r>
          <a:r>
            <a:rPr lang="ja-JP" altLang="en-US" sz="1050" b="0" i="0" baseline="0">
              <a:solidFill>
                <a:schemeClr val="dk1"/>
              </a:solidFill>
              <a:effectLst/>
              <a:latin typeface="+mn-lt"/>
              <a:ea typeface="+mn-ea"/>
              <a:cs typeface="+mn-cs"/>
            </a:rPr>
            <a:t>ったが</a:t>
          </a:r>
          <a:r>
            <a:rPr lang="ja-JP" altLang="ja-JP" sz="1050" b="0" i="0" baseline="0">
              <a:solidFill>
                <a:schemeClr val="dk1"/>
              </a:solidFill>
              <a:effectLst/>
              <a:latin typeface="+mn-lt"/>
              <a:ea typeface="+mn-ea"/>
              <a:cs typeface="+mn-cs"/>
            </a:rPr>
            <a:t>、類似団体平均を</a:t>
          </a:r>
          <a:r>
            <a:rPr lang="ja-JP" altLang="en-US" sz="1050" b="0" i="0" baseline="0">
              <a:solidFill>
                <a:schemeClr val="dk1"/>
              </a:solidFill>
              <a:effectLst/>
              <a:latin typeface="+mn-lt"/>
              <a:ea typeface="+mn-ea"/>
              <a:cs typeface="+mn-cs"/>
            </a:rPr>
            <a:t>６</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０</a:t>
          </a:r>
          <a:r>
            <a:rPr lang="ja-JP" altLang="ja-JP" sz="1050" b="0" i="0" baseline="0">
              <a:solidFill>
                <a:schemeClr val="dk1"/>
              </a:solidFill>
              <a:effectLst/>
              <a:latin typeface="+mn-lt"/>
              <a:ea typeface="+mn-ea"/>
              <a:cs typeface="+mn-cs"/>
            </a:rPr>
            <a:t>ポイント上回っている。</a:t>
          </a:r>
          <a:endParaRPr lang="ja-JP" altLang="ja-JP" sz="1200">
            <a:effectLst/>
          </a:endParaRPr>
        </a:p>
        <a:p>
          <a:pPr rtl="0"/>
          <a:r>
            <a:rPr lang="ja-JP" altLang="ja-JP" sz="1050" b="0" i="0" baseline="0">
              <a:solidFill>
                <a:schemeClr val="dk1"/>
              </a:solidFill>
              <a:effectLst/>
              <a:latin typeface="+mn-lt"/>
              <a:ea typeface="+mn-ea"/>
              <a:cs typeface="+mn-cs"/>
            </a:rPr>
            <a:t>財政の健全化に努め</a:t>
          </a:r>
          <a:r>
            <a:rPr lang="ja-JP" altLang="en-US" sz="1050" b="0" i="0" baseline="0">
              <a:solidFill>
                <a:schemeClr val="dk1"/>
              </a:solidFill>
              <a:effectLst/>
              <a:latin typeface="+mn-lt"/>
              <a:ea typeface="+mn-ea"/>
              <a:cs typeface="+mn-cs"/>
            </a:rPr>
            <a:t>前年度より改善でき</a:t>
          </a:r>
          <a:r>
            <a:rPr lang="ja-JP" altLang="ja-JP" sz="1050" b="0" i="0" baseline="0">
              <a:solidFill>
                <a:schemeClr val="dk1"/>
              </a:solidFill>
              <a:effectLst/>
              <a:latin typeface="+mn-lt"/>
              <a:ea typeface="+mn-ea"/>
              <a:cs typeface="+mn-cs"/>
            </a:rPr>
            <a:t>たが、退職者増による人件費の増加、社会保障費の増加に伴う扶助費の増加などにより、</a:t>
          </a:r>
          <a:r>
            <a:rPr lang="ja-JP" altLang="en-US" sz="1050" b="0" i="0" baseline="0">
              <a:solidFill>
                <a:schemeClr val="dk1"/>
              </a:solidFill>
              <a:effectLst/>
              <a:latin typeface="+mn-lt"/>
              <a:ea typeface="+mn-ea"/>
              <a:cs typeface="+mn-cs"/>
            </a:rPr>
            <a:t>経常経費が増加し</a:t>
          </a:r>
          <a:r>
            <a:rPr lang="ja-JP" altLang="ja-JP" sz="1050" b="0" i="0" baseline="0">
              <a:solidFill>
                <a:schemeClr val="dk1"/>
              </a:solidFill>
              <a:effectLst/>
              <a:latin typeface="+mn-lt"/>
              <a:ea typeface="+mn-ea"/>
              <a:cs typeface="+mn-cs"/>
            </a:rPr>
            <a:t>財政構造</a:t>
          </a:r>
          <a:r>
            <a:rPr lang="ja-JP" altLang="en-US" sz="1050" b="0" i="0" baseline="0">
              <a:solidFill>
                <a:schemeClr val="dk1"/>
              </a:solidFill>
              <a:effectLst/>
              <a:latin typeface="+mn-lt"/>
              <a:ea typeface="+mn-ea"/>
              <a:cs typeface="+mn-cs"/>
            </a:rPr>
            <a:t>は</a:t>
          </a:r>
          <a:r>
            <a:rPr lang="ja-JP" altLang="ja-JP" sz="1050" b="0" i="0" baseline="0">
              <a:solidFill>
                <a:schemeClr val="dk1"/>
              </a:solidFill>
              <a:effectLst/>
              <a:latin typeface="+mn-lt"/>
              <a:ea typeface="+mn-ea"/>
              <a:cs typeface="+mn-cs"/>
            </a:rPr>
            <a:t>硬直化</a:t>
          </a:r>
          <a:r>
            <a:rPr lang="ja-JP" altLang="en-US" sz="1050" b="0" i="0" baseline="0">
              <a:solidFill>
                <a:schemeClr val="dk1"/>
              </a:solidFill>
              <a:effectLst/>
              <a:latin typeface="+mn-lt"/>
              <a:ea typeface="+mn-ea"/>
              <a:cs typeface="+mn-cs"/>
            </a:rPr>
            <a:t>している</a:t>
          </a:r>
          <a:r>
            <a:rPr lang="ja-JP" altLang="ja-JP" sz="1050" b="0" i="0" baseline="0">
              <a:solidFill>
                <a:schemeClr val="dk1"/>
              </a:solidFill>
              <a:effectLst/>
              <a:latin typeface="+mn-lt"/>
              <a:ea typeface="+mn-ea"/>
              <a:cs typeface="+mn-cs"/>
            </a:rPr>
            <a:t>。</a:t>
          </a:r>
          <a:endParaRPr lang="ja-JP" altLang="ja-JP" sz="1200">
            <a:effectLst/>
          </a:endParaRPr>
        </a:p>
        <a:p>
          <a:pPr rtl="0"/>
          <a:r>
            <a:rPr lang="ja-JP" altLang="ja-JP" sz="1050" b="0" i="0" baseline="0">
              <a:solidFill>
                <a:schemeClr val="dk1"/>
              </a:solidFill>
              <a:effectLst/>
              <a:latin typeface="+mn-lt"/>
              <a:ea typeface="+mn-ea"/>
              <a:cs typeface="+mn-cs"/>
            </a:rPr>
            <a:t>今後は、「豊前市行財政改革推進プラン」に基づき、人口増対策・企業誘致による収入の増加などの行財政改革を進めるとともに、市税滞納者に対する個別徴収及び法的措置に基づく滞納整理の強化、口座振替の推進等による税収確保や未利用財産の売却に努め財政の健全化を図る。</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54398</xdr:rowOff>
    </xdr:from>
    <xdr:to>
      <xdr:col>7</xdr:col>
      <xdr:colOff>152400</xdr:colOff>
      <xdr:row>66</xdr:row>
      <xdr:rowOff>114723</xdr:rowOff>
    </xdr:to>
    <xdr:cxnSp macro="">
      <xdr:nvCxnSpPr>
        <xdr:cNvPr id="131" name="直線コネクタ 130"/>
        <xdr:cNvCxnSpPr/>
      </xdr:nvCxnSpPr>
      <xdr:spPr>
        <a:xfrm flipV="1">
          <a:off x="4114800" y="1137009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22225</xdr:rowOff>
    </xdr:from>
    <xdr:to>
      <xdr:col>6</xdr:col>
      <xdr:colOff>0</xdr:colOff>
      <xdr:row>66</xdr:row>
      <xdr:rowOff>114723</xdr:rowOff>
    </xdr:to>
    <xdr:cxnSp macro="">
      <xdr:nvCxnSpPr>
        <xdr:cNvPr id="134" name="直線コネクタ 133"/>
        <xdr:cNvCxnSpPr/>
      </xdr:nvCxnSpPr>
      <xdr:spPr>
        <a:xfrm>
          <a:off x="3225800" y="1133792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157480</xdr:rowOff>
    </xdr:from>
    <xdr:to>
      <xdr:col>4</xdr:col>
      <xdr:colOff>482600</xdr:colOff>
      <xdr:row>66</xdr:row>
      <xdr:rowOff>22225</xdr:rowOff>
    </xdr:to>
    <xdr:cxnSp macro="">
      <xdr:nvCxnSpPr>
        <xdr:cNvPr id="137" name="直線コネクタ 136"/>
        <xdr:cNvCxnSpPr/>
      </xdr:nvCxnSpPr>
      <xdr:spPr>
        <a:xfrm>
          <a:off x="2336800" y="11301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153458</xdr:rowOff>
    </xdr:from>
    <xdr:to>
      <xdr:col>3</xdr:col>
      <xdr:colOff>279400</xdr:colOff>
      <xdr:row>65</xdr:row>
      <xdr:rowOff>157480</xdr:rowOff>
    </xdr:to>
    <xdr:cxnSp macro="">
      <xdr:nvCxnSpPr>
        <xdr:cNvPr id="140" name="直線コネクタ 139"/>
        <xdr:cNvCxnSpPr/>
      </xdr:nvCxnSpPr>
      <xdr:spPr>
        <a:xfrm>
          <a:off x="1447800" y="112977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3598</xdr:rowOff>
    </xdr:from>
    <xdr:to>
      <xdr:col>7</xdr:col>
      <xdr:colOff>203200</xdr:colOff>
      <xdr:row>66</xdr:row>
      <xdr:rowOff>105198</xdr:rowOff>
    </xdr:to>
    <xdr:sp macro="" textlink="">
      <xdr:nvSpPr>
        <xdr:cNvPr id="150" name="円/楕円 149"/>
        <xdr:cNvSpPr/>
      </xdr:nvSpPr>
      <xdr:spPr>
        <a:xfrm>
          <a:off x="49022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147125</xdr:rowOff>
    </xdr:from>
    <xdr:ext cx="762000" cy="259045"/>
    <xdr:sp macro="" textlink="">
      <xdr:nvSpPr>
        <xdr:cNvPr id="151" name="財政構造の弾力性該当値テキスト"/>
        <xdr:cNvSpPr txBox="1"/>
      </xdr:nvSpPr>
      <xdr:spPr>
        <a:xfrm>
          <a:off x="5041900" y="1129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63923</xdr:rowOff>
    </xdr:from>
    <xdr:to>
      <xdr:col>6</xdr:col>
      <xdr:colOff>50800</xdr:colOff>
      <xdr:row>66</xdr:row>
      <xdr:rowOff>165523</xdr:rowOff>
    </xdr:to>
    <xdr:sp macro="" textlink="">
      <xdr:nvSpPr>
        <xdr:cNvPr id="152" name="円/楕円 151"/>
        <xdr:cNvSpPr/>
      </xdr:nvSpPr>
      <xdr:spPr>
        <a:xfrm>
          <a:off x="4064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150300</xdr:rowOff>
    </xdr:from>
    <xdr:ext cx="736600" cy="259045"/>
    <xdr:sp macro="" textlink="">
      <xdr:nvSpPr>
        <xdr:cNvPr id="153" name="テキスト ボックス 152"/>
        <xdr:cNvSpPr txBox="1"/>
      </xdr:nvSpPr>
      <xdr:spPr>
        <a:xfrm>
          <a:off x="3733800" y="1146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142875</xdr:rowOff>
    </xdr:from>
    <xdr:to>
      <xdr:col>4</xdr:col>
      <xdr:colOff>533400</xdr:colOff>
      <xdr:row>66</xdr:row>
      <xdr:rowOff>73025</xdr:rowOff>
    </xdr:to>
    <xdr:sp macro="" textlink="">
      <xdr:nvSpPr>
        <xdr:cNvPr id="154" name="円/楕円 153"/>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57802</xdr:rowOff>
    </xdr:from>
    <xdr:ext cx="762000" cy="259045"/>
    <xdr:sp macro="" textlink="">
      <xdr:nvSpPr>
        <xdr:cNvPr id="155" name="テキスト ボックス 154"/>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106680</xdr:rowOff>
    </xdr:from>
    <xdr:to>
      <xdr:col>3</xdr:col>
      <xdr:colOff>330200</xdr:colOff>
      <xdr:row>66</xdr:row>
      <xdr:rowOff>36830</xdr:rowOff>
    </xdr:to>
    <xdr:sp macro="" textlink="">
      <xdr:nvSpPr>
        <xdr:cNvPr id="156" name="円/楕円 155"/>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21607</xdr:rowOff>
    </xdr:from>
    <xdr:ext cx="762000" cy="259045"/>
    <xdr:sp macro="" textlink="">
      <xdr:nvSpPr>
        <xdr:cNvPr id="157" name="テキスト ボックス 156"/>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102658</xdr:rowOff>
    </xdr:from>
    <xdr:to>
      <xdr:col>2</xdr:col>
      <xdr:colOff>127000</xdr:colOff>
      <xdr:row>66</xdr:row>
      <xdr:rowOff>32808</xdr:rowOff>
    </xdr:to>
    <xdr:sp macro="" textlink="">
      <xdr:nvSpPr>
        <xdr:cNvPr id="158" name="円/楕円 157"/>
        <xdr:cNvSpPr/>
      </xdr:nvSpPr>
      <xdr:spPr>
        <a:xfrm>
          <a:off x="1397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17585</xdr:rowOff>
    </xdr:from>
    <xdr:ext cx="762000" cy="259045"/>
    <xdr:sp macro="" textlink="">
      <xdr:nvSpPr>
        <xdr:cNvPr id="159" name="テキスト ボックス 158"/>
        <xdr:cNvSpPr txBox="1"/>
      </xdr:nvSpPr>
      <xdr:spPr>
        <a:xfrm>
          <a:off x="1066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[120,881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○人口１人当たり人件費・物件費等決算額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８８１</a:t>
          </a:r>
          <a:r>
            <a:rPr lang="ja-JP" altLang="ja-JP" sz="1100" b="0" i="0" baseline="0">
              <a:solidFill>
                <a:schemeClr val="dk1"/>
              </a:solidFill>
              <a:effectLst/>
              <a:latin typeface="+mn-lt"/>
              <a:ea typeface="+mn-ea"/>
              <a:cs typeface="+mn-cs"/>
            </a:rPr>
            <a:t>円 </a:t>
          </a:r>
          <a:r>
            <a:rPr lang="en-US" altLang="ja-JP" sz="1100" b="0" i="0" baseline="0">
              <a:solidFill>
                <a:schemeClr val="dk1"/>
              </a:solidFill>
              <a:effectLst/>
              <a:latin typeface="+mn-lt"/>
              <a:ea typeface="+mn-ea"/>
              <a:cs typeface="+mn-cs"/>
            </a:rPr>
            <a:t>]</a:t>
          </a:r>
        </a:p>
        <a:p>
          <a:pPr rtl="0"/>
          <a:endParaRPr lang="ja-JP" altLang="ja-JP" sz="1400">
            <a:effectLst/>
          </a:endParaRPr>
        </a:p>
        <a:p>
          <a:pPr rtl="0"/>
          <a:r>
            <a:rPr lang="ja-JP" altLang="ja-JP" sz="1100" b="0" i="0" baseline="0">
              <a:solidFill>
                <a:schemeClr val="dk1"/>
              </a:solidFill>
              <a:effectLst/>
              <a:latin typeface="+mn-lt"/>
              <a:ea typeface="+mn-ea"/>
              <a:cs typeface="+mn-cs"/>
            </a:rPr>
            <a:t>昨年度より退職者</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人件費が増加したため、人口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人当たりの決算額も増加した。</a:t>
          </a:r>
          <a:endParaRPr lang="ja-JP" altLang="ja-JP" sz="1400">
            <a:effectLst/>
          </a:endParaRPr>
        </a:p>
        <a:p>
          <a:pPr rtl="0"/>
          <a:r>
            <a:rPr lang="ja-JP" altLang="ja-JP" sz="1100" b="0" i="0" baseline="0">
              <a:solidFill>
                <a:schemeClr val="dk1"/>
              </a:solidFill>
              <a:effectLst/>
              <a:latin typeface="+mn-lt"/>
              <a:ea typeface="+mn-ea"/>
              <a:cs typeface="+mn-cs"/>
            </a:rPr>
            <a:t>また、ゴミ処理業務や消防業務を一部事務組合で行っていることもあり類似団体平均を下回っているが、今後も、各種手当の見直しや給与・定員の適正化に取り組むことにより人件費の抑制に努める。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145445</xdr:rowOff>
    </xdr:from>
    <xdr:to>
      <xdr:col>7</xdr:col>
      <xdr:colOff>152400</xdr:colOff>
      <xdr:row>80</xdr:row>
      <xdr:rowOff>168642</xdr:rowOff>
    </xdr:to>
    <xdr:cxnSp macro="">
      <xdr:nvCxnSpPr>
        <xdr:cNvPr id="194" name="直線コネクタ 193"/>
        <xdr:cNvCxnSpPr/>
      </xdr:nvCxnSpPr>
      <xdr:spPr>
        <a:xfrm>
          <a:off x="4114800" y="13861445"/>
          <a:ext cx="838200" cy="2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121882</xdr:rowOff>
    </xdr:from>
    <xdr:to>
      <xdr:col>6</xdr:col>
      <xdr:colOff>0</xdr:colOff>
      <xdr:row>80</xdr:row>
      <xdr:rowOff>145445</xdr:rowOff>
    </xdr:to>
    <xdr:cxnSp macro="">
      <xdr:nvCxnSpPr>
        <xdr:cNvPr id="197" name="直線コネクタ 196"/>
        <xdr:cNvCxnSpPr/>
      </xdr:nvCxnSpPr>
      <xdr:spPr>
        <a:xfrm>
          <a:off x="3225800" y="13837882"/>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111475</xdr:rowOff>
    </xdr:from>
    <xdr:to>
      <xdr:col>4</xdr:col>
      <xdr:colOff>482600</xdr:colOff>
      <xdr:row>80</xdr:row>
      <xdr:rowOff>121882</xdr:rowOff>
    </xdr:to>
    <xdr:cxnSp macro="">
      <xdr:nvCxnSpPr>
        <xdr:cNvPr id="200" name="直線コネクタ 199"/>
        <xdr:cNvCxnSpPr/>
      </xdr:nvCxnSpPr>
      <xdr:spPr>
        <a:xfrm>
          <a:off x="2336800" y="13827475"/>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111475</xdr:rowOff>
    </xdr:from>
    <xdr:to>
      <xdr:col>3</xdr:col>
      <xdr:colOff>279400</xdr:colOff>
      <xdr:row>80</xdr:row>
      <xdr:rowOff>123994</xdr:rowOff>
    </xdr:to>
    <xdr:cxnSp macro="">
      <xdr:nvCxnSpPr>
        <xdr:cNvPr id="203" name="直線コネクタ 202"/>
        <xdr:cNvCxnSpPr/>
      </xdr:nvCxnSpPr>
      <xdr:spPr>
        <a:xfrm flipV="1">
          <a:off x="1447800" y="13827475"/>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117842</xdr:rowOff>
    </xdr:from>
    <xdr:to>
      <xdr:col>7</xdr:col>
      <xdr:colOff>203200</xdr:colOff>
      <xdr:row>81</xdr:row>
      <xdr:rowOff>47992</xdr:rowOff>
    </xdr:to>
    <xdr:sp macro="" textlink="">
      <xdr:nvSpPr>
        <xdr:cNvPr id="213" name="円/楕円 212"/>
        <xdr:cNvSpPr/>
      </xdr:nvSpPr>
      <xdr:spPr>
        <a:xfrm>
          <a:off x="4902200" y="138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39119</xdr:rowOff>
    </xdr:from>
    <xdr:ext cx="762000" cy="259045"/>
    <xdr:sp macro="" textlink="">
      <xdr:nvSpPr>
        <xdr:cNvPr id="214" name="人件費・物件費等の状況該当値テキスト"/>
        <xdr:cNvSpPr txBox="1"/>
      </xdr:nvSpPr>
      <xdr:spPr>
        <a:xfrm>
          <a:off x="5041900" y="1375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120,881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94645</xdr:rowOff>
    </xdr:from>
    <xdr:to>
      <xdr:col>6</xdr:col>
      <xdr:colOff>50800</xdr:colOff>
      <xdr:row>81</xdr:row>
      <xdr:rowOff>24795</xdr:rowOff>
    </xdr:to>
    <xdr:sp macro="" textlink="">
      <xdr:nvSpPr>
        <xdr:cNvPr id="215" name="円/楕円 214"/>
        <xdr:cNvSpPr/>
      </xdr:nvSpPr>
      <xdr:spPr>
        <a:xfrm>
          <a:off x="4064000" y="1381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34972</xdr:rowOff>
    </xdr:from>
    <xdr:ext cx="736600" cy="259045"/>
    <xdr:sp macro="" textlink="">
      <xdr:nvSpPr>
        <xdr:cNvPr id="216" name="テキスト ボックス 215"/>
        <xdr:cNvSpPr txBox="1"/>
      </xdr:nvSpPr>
      <xdr:spPr>
        <a:xfrm>
          <a:off x="3733800" y="1357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115,113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71082</xdr:rowOff>
    </xdr:from>
    <xdr:to>
      <xdr:col>4</xdr:col>
      <xdr:colOff>533400</xdr:colOff>
      <xdr:row>81</xdr:row>
      <xdr:rowOff>1232</xdr:rowOff>
    </xdr:to>
    <xdr:sp macro="" textlink="">
      <xdr:nvSpPr>
        <xdr:cNvPr id="217" name="円/楕円 216"/>
        <xdr:cNvSpPr/>
      </xdr:nvSpPr>
      <xdr:spPr>
        <a:xfrm>
          <a:off x="3175000" y="137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11409</xdr:rowOff>
    </xdr:from>
    <xdr:ext cx="762000" cy="259045"/>
    <xdr:sp macro="" textlink="">
      <xdr:nvSpPr>
        <xdr:cNvPr id="218" name="テキスト ボックス 217"/>
        <xdr:cNvSpPr txBox="1"/>
      </xdr:nvSpPr>
      <xdr:spPr>
        <a:xfrm>
          <a:off x="2844800" y="1355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60675</xdr:rowOff>
    </xdr:from>
    <xdr:to>
      <xdr:col>3</xdr:col>
      <xdr:colOff>330200</xdr:colOff>
      <xdr:row>80</xdr:row>
      <xdr:rowOff>162275</xdr:rowOff>
    </xdr:to>
    <xdr:sp macro="" textlink="">
      <xdr:nvSpPr>
        <xdr:cNvPr id="219" name="円/楕円 218"/>
        <xdr:cNvSpPr/>
      </xdr:nvSpPr>
      <xdr:spPr>
        <a:xfrm>
          <a:off x="2286000" y="137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1002</xdr:rowOff>
    </xdr:from>
    <xdr:ext cx="762000" cy="259045"/>
    <xdr:sp macro="" textlink="">
      <xdr:nvSpPr>
        <xdr:cNvPr id="220" name="テキスト ボックス 219"/>
        <xdr:cNvSpPr txBox="1"/>
      </xdr:nvSpPr>
      <xdr:spPr>
        <a:xfrm>
          <a:off x="1955800" y="1354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73194</xdr:rowOff>
    </xdr:from>
    <xdr:to>
      <xdr:col>2</xdr:col>
      <xdr:colOff>127000</xdr:colOff>
      <xdr:row>81</xdr:row>
      <xdr:rowOff>3344</xdr:rowOff>
    </xdr:to>
    <xdr:sp macro="" textlink="">
      <xdr:nvSpPr>
        <xdr:cNvPr id="221" name="円/楕円 220"/>
        <xdr:cNvSpPr/>
      </xdr:nvSpPr>
      <xdr:spPr>
        <a:xfrm>
          <a:off x="1397000" y="137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13521</xdr:rowOff>
    </xdr:from>
    <xdr:ext cx="762000" cy="259045"/>
    <xdr:sp macro="" textlink="">
      <xdr:nvSpPr>
        <xdr:cNvPr id="222" name="テキスト ボックス 221"/>
        <xdr:cNvSpPr txBox="1"/>
      </xdr:nvSpPr>
      <xdr:spPr>
        <a:xfrm>
          <a:off x="1066800" y="135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９</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p>
        <a:p>
          <a:pPr rtl="0"/>
          <a:endParaRPr lang="ja-JP" altLang="ja-JP" sz="1400">
            <a:effectLst/>
          </a:endParaRPr>
        </a:p>
        <a:p>
          <a:pPr rtl="0"/>
          <a:r>
            <a:rPr lang="ja-JP" altLang="ja-JP" sz="1100" b="0" i="0" baseline="0">
              <a:solidFill>
                <a:schemeClr val="dk1"/>
              </a:solidFill>
              <a:effectLst/>
              <a:latin typeface="+mn-lt"/>
              <a:ea typeface="+mn-ea"/>
              <a:cs typeface="+mn-cs"/>
            </a:rPr>
            <a:t>類似団体平均を上回っている。今後も年次別の定員適正化計画を策定し、定員管理の適正化に取り組む。また、国・類似団体の動向を踏まえ、適正な給与制度・運用となるよう努める。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130811</xdr:rowOff>
    </xdr:to>
    <xdr:cxnSp macro="">
      <xdr:nvCxnSpPr>
        <xdr:cNvPr id="256" name="直線コネクタ 255"/>
        <xdr:cNvCxnSpPr/>
      </xdr:nvCxnSpPr>
      <xdr:spPr>
        <a:xfrm>
          <a:off x="16179800" y="144843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82550</xdr:rowOff>
    </xdr:to>
    <xdr:cxnSp macro="">
      <xdr:nvCxnSpPr>
        <xdr:cNvPr id="259" name="直線コネクタ 258"/>
        <xdr:cNvCxnSpPr/>
      </xdr:nvCxnSpPr>
      <xdr:spPr>
        <a:xfrm>
          <a:off x="15290800" y="1446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1" name="テキスト ボックス 26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88</xdr:row>
      <xdr:rowOff>48261</xdr:rowOff>
    </xdr:to>
    <xdr:cxnSp macro="">
      <xdr:nvCxnSpPr>
        <xdr:cNvPr id="262" name="直線コネクタ 261"/>
        <xdr:cNvCxnSpPr/>
      </xdr:nvCxnSpPr>
      <xdr:spPr>
        <a:xfrm flipV="1">
          <a:off x="14401800" y="14468263"/>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3" name="フローチャート : 判断 262"/>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4" name="テキスト ボックス 263"/>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104563</xdr:rowOff>
    </xdr:to>
    <xdr:cxnSp macro="">
      <xdr:nvCxnSpPr>
        <xdr:cNvPr id="265" name="直線コネクタ 264"/>
        <xdr:cNvCxnSpPr/>
      </xdr:nvCxnSpPr>
      <xdr:spPr>
        <a:xfrm flipV="1">
          <a:off x="13512800" y="151358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6" name="フローチャート : 判断 265"/>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7" name="テキスト ボックス 266"/>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8" name="フローチャート : 判断 267"/>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9" name="テキスト ボックス 268"/>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5" name="円/楕円 274"/>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6"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7" name="円/楕円 276"/>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8" name="テキスト ボックス 277"/>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9" name="円/楕円 278"/>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102040</xdr:rowOff>
    </xdr:from>
    <xdr:ext cx="762000" cy="259045"/>
    <xdr:sp macro="" textlink="">
      <xdr:nvSpPr>
        <xdr:cNvPr id="280" name="テキスト ボックス 279"/>
        <xdr:cNvSpPr txBox="1"/>
      </xdr:nvSpPr>
      <xdr:spPr>
        <a:xfrm>
          <a:off x="14909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1" name="円/楕円 280"/>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82" name="テキスト ボックス 281"/>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3" name="円/楕円 282"/>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4" name="テキスト ボックス 283"/>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７．</a:t>
          </a:r>
          <a:r>
            <a:rPr lang="ja-JP" altLang="en-US" sz="1100" b="0" i="0" baseline="0">
              <a:solidFill>
                <a:schemeClr val="dk1"/>
              </a:solidFill>
              <a:effectLst/>
              <a:latin typeface="+mn-lt"/>
              <a:ea typeface="+mn-ea"/>
              <a:cs typeface="+mn-cs"/>
            </a:rPr>
            <a:t>４１</a:t>
          </a:r>
          <a:r>
            <a:rPr lang="ja-JP" altLang="ja-JP" sz="1100" b="0" i="0" baseline="0">
              <a:solidFill>
                <a:schemeClr val="dk1"/>
              </a:solidFill>
              <a:effectLst/>
              <a:latin typeface="+mn-lt"/>
              <a:ea typeface="+mn-ea"/>
              <a:cs typeface="+mn-cs"/>
            </a:rPr>
            <a:t>人 </a:t>
          </a:r>
          <a:r>
            <a:rPr lang="en-US" altLang="ja-JP" sz="1100" b="0" i="0" baseline="0">
              <a:solidFill>
                <a:schemeClr val="dk1"/>
              </a:solidFill>
              <a:effectLst/>
              <a:latin typeface="+mn-lt"/>
              <a:ea typeface="+mn-ea"/>
              <a:cs typeface="+mn-cs"/>
            </a:rPr>
            <a:t>]</a:t>
          </a:r>
        </a:p>
        <a:p>
          <a:pPr rtl="0" eaLnBrk="1" fontAlgn="auto" latinLnBrk="0" hangingPunct="1"/>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過去からの新規採用抑制により類似団体平均を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８０</a:t>
          </a:r>
          <a:r>
            <a:rPr lang="ja-JP" altLang="ja-JP" sz="1100" b="0" i="0" baseline="0">
              <a:solidFill>
                <a:schemeClr val="dk1"/>
              </a:solidFill>
              <a:effectLst/>
              <a:latin typeface="+mn-lt"/>
              <a:ea typeface="+mn-ea"/>
              <a:cs typeface="+mn-cs"/>
            </a:rPr>
            <a:t>人下回っている。「職員数を２１５人体制とする」目標を設定し、今後も定員管理の適正化に取り組む。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46990</xdr:rowOff>
    </xdr:from>
    <xdr:to>
      <xdr:col>24</xdr:col>
      <xdr:colOff>558800</xdr:colOff>
      <xdr:row>61</xdr:row>
      <xdr:rowOff>62502</xdr:rowOff>
    </xdr:to>
    <xdr:cxnSp macro="">
      <xdr:nvCxnSpPr>
        <xdr:cNvPr id="321" name="直線コネクタ 320"/>
        <xdr:cNvCxnSpPr/>
      </xdr:nvCxnSpPr>
      <xdr:spPr>
        <a:xfrm>
          <a:off x="16179800" y="10505440"/>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2"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45266</xdr:rowOff>
    </xdr:from>
    <xdr:to>
      <xdr:col>23</xdr:col>
      <xdr:colOff>406400</xdr:colOff>
      <xdr:row>61</xdr:row>
      <xdr:rowOff>46990</xdr:rowOff>
    </xdr:to>
    <xdr:cxnSp macro="">
      <xdr:nvCxnSpPr>
        <xdr:cNvPr id="324" name="直線コネクタ 323"/>
        <xdr:cNvCxnSpPr/>
      </xdr:nvCxnSpPr>
      <xdr:spPr>
        <a:xfrm>
          <a:off x="15290800" y="1050371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5" name="フローチャート : 判断 324"/>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6" name="テキスト ボックス 325"/>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12519</xdr:rowOff>
    </xdr:from>
    <xdr:to>
      <xdr:col>22</xdr:col>
      <xdr:colOff>203200</xdr:colOff>
      <xdr:row>61</xdr:row>
      <xdr:rowOff>45266</xdr:rowOff>
    </xdr:to>
    <xdr:cxnSp macro="">
      <xdr:nvCxnSpPr>
        <xdr:cNvPr id="327" name="直線コネクタ 326"/>
        <xdr:cNvCxnSpPr/>
      </xdr:nvCxnSpPr>
      <xdr:spPr>
        <a:xfrm>
          <a:off x="14401800" y="10470969"/>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8" name="フローチャート : 判断 327"/>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29" name="テキスト ボックス 328"/>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12519</xdr:rowOff>
    </xdr:from>
    <xdr:to>
      <xdr:col>21</xdr:col>
      <xdr:colOff>0</xdr:colOff>
      <xdr:row>61</xdr:row>
      <xdr:rowOff>28031</xdr:rowOff>
    </xdr:to>
    <xdr:cxnSp macro="">
      <xdr:nvCxnSpPr>
        <xdr:cNvPr id="330" name="直線コネクタ 329"/>
        <xdr:cNvCxnSpPr/>
      </xdr:nvCxnSpPr>
      <xdr:spPr>
        <a:xfrm flipV="1">
          <a:off x="13512800" y="1047096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1" name="フローチャート : 判断 330"/>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2" name="テキスト ボックス 331"/>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3" name="フローチャート : 判断 332"/>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4" name="テキスト ボックス 333"/>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11702</xdr:rowOff>
    </xdr:from>
    <xdr:to>
      <xdr:col>24</xdr:col>
      <xdr:colOff>609600</xdr:colOff>
      <xdr:row>61</xdr:row>
      <xdr:rowOff>113302</xdr:rowOff>
    </xdr:to>
    <xdr:sp macro="" textlink="">
      <xdr:nvSpPr>
        <xdr:cNvPr id="340" name="円/楕円 339"/>
        <xdr:cNvSpPr/>
      </xdr:nvSpPr>
      <xdr:spPr>
        <a:xfrm>
          <a:off x="169672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28229</xdr:rowOff>
    </xdr:from>
    <xdr:ext cx="762000" cy="259045"/>
    <xdr:sp macro="" textlink="">
      <xdr:nvSpPr>
        <xdr:cNvPr id="341" name="定員管理の状況該当値テキスト"/>
        <xdr:cNvSpPr txBox="1"/>
      </xdr:nvSpPr>
      <xdr:spPr>
        <a:xfrm>
          <a:off x="17106900" y="1031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42" name="円/楕円 341"/>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107967</xdr:rowOff>
    </xdr:from>
    <xdr:ext cx="736600" cy="259045"/>
    <xdr:sp macro="" textlink="">
      <xdr:nvSpPr>
        <xdr:cNvPr id="343" name="テキスト ボックス 342"/>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165916</xdr:rowOff>
    </xdr:from>
    <xdr:to>
      <xdr:col>22</xdr:col>
      <xdr:colOff>254000</xdr:colOff>
      <xdr:row>61</xdr:row>
      <xdr:rowOff>96066</xdr:rowOff>
    </xdr:to>
    <xdr:sp macro="" textlink="">
      <xdr:nvSpPr>
        <xdr:cNvPr id="344" name="円/楕円 343"/>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106243</xdr:rowOff>
    </xdr:from>
    <xdr:ext cx="762000" cy="259045"/>
    <xdr:sp macro="" textlink="">
      <xdr:nvSpPr>
        <xdr:cNvPr id="345" name="テキスト ボックス 344"/>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133169</xdr:rowOff>
    </xdr:from>
    <xdr:to>
      <xdr:col>21</xdr:col>
      <xdr:colOff>50800</xdr:colOff>
      <xdr:row>61</xdr:row>
      <xdr:rowOff>63319</xdr:rowOff>
    </xdr:to>
    <xdr:sp macro="" textlink="">
      <xdr:nvSpPr>
        <xdr:cNvPr id="346" name="円/楕円 345"/>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73496</xdr:rowOff>
    </xdr:from>
    <xdr:ext cx="762000" cy="259045"/>
    <xdr:sp macro="" textlink="">
      <xdr:nvSpPr>
        <xdr:cNvPr id="347" name="テキスト ボックス 346"/>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148681</xdr:rowOff>
    </xdr:from>
    <xdr:to>
      <xdr:col>19</xdr:col>
      <xdr:colOff>533400</xdr:colOff>
      <xdr:row>61</xdr:row>
      <xdr:rowOff>78831</xdr:rowOff>
    </xdr:to>
    <xdr:sp macro="" textlink="">
      <xdr:nvSpPr>
        <xdr:cNvPr id="348" name="円/楕円 347"/>
        <xdr:cNvSpPr/>
      </xdr:nvSpPr>
      <xdr:spPr>
        <a:xfrm>
          <a:off x="13462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89008</xdr:rowOff>
    </xdr:from>
    <xdr:ext cx="762000" cy="259045"/>
    <xdr:sp macro="" textlink="">
      <xdr:nvSpPr>
        <xdr:cNvPr id="349" name="テキスト ボックス 348"/>
        <xdr:cNvSpPr txBox="1"/>
      </xdr:nvSpPr>
      <xdr:spPr>
        <a:xfrm>
          <a:off x="13131800" y="1020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　</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p>
        <a:p>
          <a:pPr rtl="0" eaLnBrk="1" fontAlgn="auto" latinLnBrk="0" hangingPunct="1"/>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類似団体平均を下回っている。ここ数年、減少傾向にあるものの依然として高水準で推移している。経済対策等により実施した事業の元利償還金及び準元利償還金（主に下水道事業）が多額であることが原因の１つと考えられる。</a:t>
          </a:r>
          <a:endParaRPr lang="ja-JP" altLang="ja-JP" sz="1400">
            <a:effectLst/>
          </a:endParaRPr>
        </a:p>
        <a:p>
          <a:r>
            <a:rPr lang="ja-JP" altLang="ja-JP" sz="1100" b="0" i="0" baseline="0">
              <a:solidFill>
                <a:schemeClr val="dk1"/>
              </a:solidFill>
              <a:effectLst/>
              <a:latin typeface="+mn-lt"/>
              <a:ea typeface="+mn-ea"/>
              <a:cs typeface="+mn-cs"/>
            </a:rPr>
            <a:t>今後、元利償還金がピークを過ぎたことから、実質公債費比率は低下していく見込ではあるが、財政計画に基づき新規地方債の発行抑制や繰上償還を行うなど、さらなる健全化に努める。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86783</xdr:rowOff>
    </xdr:to>
    <xdr:cxnSp macro="">
      <xdr:nvCxnSpPr>
        <xdr:cNvPr id="383" name="直線コネクタ 382"/>
        <xdr:cNvCxnSpPr/>
      </xdr:nvCxnSpPr>
      <xdr:spPr>
        <a:xfrm flipV="1">
          <a:off x="16179800" y="68965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4"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86783</xdr:rowOff>
    </xdr:from>
    <xdr:to>
      <xdr:col>23</xdr:col>
      <xdr:colOff>406400</xdr:colOff>
      <xdr:row>41</xdr:row>
      <xdr:rowOff>11854</xdr:rowOff>
    </xdr:to>
    <xdr:cxnSp macro="">
      <xdr:nvCxnSpPr>
        <xdr:cNvPr id="386" name="直線コネクタ 385"/>
        <xdr:cNvCxnSpPr/>
      </xdr:nvCxnSpPr>
      <xdr:spPr>
        <a:xfrm flipV="1">
          <a:off x="15290800" y="69447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7" name="フローチャート : 判断 386"/>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8" name="テキスト ボックス 387"/>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108373</xdr:rowOff>
    </xdr:to>
    <xdr:cxnSp macro="">
      <xdr:nvCxnSpPr>
        <xdr:cNvPr id="389" name="直線コネクタ 388"/>
        <xdr:cNvCxnSpPr/>
      </xdr:nvCxnSpPr>
      <xdr:spPr>
        <a:xfrm flipV="1">
          <a:off x="14401800" y="70413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0" name="フローチャート : 判断 38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1" name="テキスト ボックス 390"/>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108373</xdr:rowOff>
    </xdr:from>
    <xdr:to>
      <xdr:col>21</xdr:col>
      <xdr:colOff>0</xdr:colOff>
      <xdr:row>42</xdr:row>
      <xdr:rowOff>25400</xdr:rowOff>
    </xdr:to>
    <xdr:cxnSp macro="">
      <xdr:nvCxnSpPr>
        <xdr:cNvPr id="392" name="直線コネクタ 391"/>
        <xdr:cNvCxnSpPr/>
      </xdr:nvCxnSpPr>
      <xdr:spPr>
        <a:xfrm flipV="1">
          <a:off x="13512800" y="71378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5" name="フローチャート : 判断 394"/>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6" name="テキスト ボックス 395"/>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402" name="円/楕円 401"/>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403"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35983</xdr:rowOff>
    </xdr:from>
    <xdr:to>
      <xdr:col>23</xdr:col>
      <xdr:colOff>457200</xdr:colOff>
      <xdr:row>40</xdr:row>
      <xdr:rowOff>137583</xdr:rowOff>
    </xdr:to>
    <xdr:sp macro="" textlink="">
      <xdr:nvSpPr>
        <xdr:cNvPr id="404" name="円/楕円 403"/>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405" name="テキスト ボックス 404"/>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6" name="円/楕円 405"/>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7" name="テキスト ボックス 406"/>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57573</xdr:rowOff>
    </xdr:from>
    <xdr:to>
      <xdr:col>21</xdr:col>
      <xdr:colOff>50800</xdr:colOff>
      <xdr:row>41</xdr:row>
      <xdr:rowOff>159173</xdr:rowOff>
    </xdr:to>
    <xdr:sp macro="" textlink="">
      <xdr:nvSpPr>
        <xdr:cNvPr id="408" name="円/楕円 407"/>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409" name="テキスト ボックス 408"/>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0" name="円/楕円 40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11" name="テキスト ボックス 41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　</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６５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p>
        <a:p>
          <a:pPr rtl="0"/>
          <a:endParaRPr lang="ja-JP" altLang="ja-JP" sz="1400">
            <a:effectLst/>
          </a:endParaRPr>
        </a:p>
        <a:p>
          <a:pPr rtl="0"/>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ポイント上回っているものの、前年度と比較すると</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良</a:t>
          </a:r>
          <a:r>
            <a:rPr lang="ja-JP" altLang="ja-JP" sz="1100" b="0" i="0" baseline="0">
              <a:solidFill>
                <a:schemeClr val="dk1"/>
              </a:solidFill>
              <a:effectLst/>
              <a:latin typeface="+mn-lt"/>
              <a:ea typeface="+mn-ea"/>
              <a:cs typeface="+mn-cs"/>
            </a:rPr>
            <a:t>化している。これは、将来負担比率の算定の分子</a:t>
          </a:r>
          <a:r>
            <a:rPr lang="ja-JP" altLang="en-US" sz="1100" b="0" i="0" baseline="0">
              <a:solidFill>
                <a:schemeClr val="dk1"/>
              </a:solidFill>
              <a:effectLst/>
              <a:latin typeface="+mn-lt"/>
              <a:ea typeface="+mn-ea"/>
              <a:cs typeface="+mn-cs"/>
            </a:rPr>
            <a:t>である退職手当見込額が副市長の交代や退職勧奨による退職者の増加により大幅に減少し、</a:t>
          </a:r>
          <a:r>
            <a:rPr lang="ja-JP" altLang="ja-JP" sz="1100" b="0" i="0" baseline="0">
              <a:solidFill>
                <a:schemeClr val="dk1"/>
              </a:solidFill>
              <a:effectLst/>
              <a:latin typeface="+mn-lt"/>
              <a:ea typeface="+mn-ea"/>
              <a:cs typeface="+mn-cs"/>
            </a:rPr>
            <a:t>また分母の基礎となる標準財政規模の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によるものである。</a:t>
          </a:r>
          <a:endParaRPr lang="ja-JP" altLang="ja-JP" sz="1400">
            <a:effectLst/>
          </a:endParaRPr>
        </a:p>
        <a:p>
          <a:pPr rtl="0"/>
          <a:r>
            <a:rPr lang="ja-JP" altLang="ja-JP" sz="1100" b="0" i="0" baseline="0">
              <a:solidFill>
                <a:schemeClr val="dk1"/>
              </a:solidFill>
              <a:effectLst/>
              <a:latin typeface="+mn-lt"/>
              <a:ea typeface="+mn-ea"/>
              <a:cs typeface="+mn-cs"/>
            </a:rPr>
            <a:t>今後の見込は大きな変動はなく本年の数値前後で推移すると予想される。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50419</xdr:rowOff>
    </xdr:from>
    <xdr:to>
      <xdr:col>24</xdr:col>
      <xdr:colOff>558800</xdr:colOff>
      <xdr:row>17</xdr:row>
      <xdr:rowOff>101695</xdr:rowOff>
    </xdr:to>
    <xdr:cxnSp macro="">
      <xdr:nvCxnSpPr>
        <xdr:cNvPr id="441" name="直線コネクタ 440"/>
        <xdr:cNvCxnSpPr/>
      </xdr:nvCxnSpPr>
      <xdr:spPr>
        <a:xfrm flipV="1">
          <a:off x="16179800" y="2965069"/>
          <a:ext cx="838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2"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3" name="フローチャート : 判断 442"/>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79375</xdr:rowOff>
    </xdr:from>
    <xdr:to>
      <xdr:col>23</xdr:col>
      <xdr:colOff>406400</xdr:colOff>
      <xdr:row>17</xdr:row>
      <xdr:rowOff>101695</xdr:rowOff>
    </xdr:to>
    <xdr:cxnSp macro="">
      <xdr:nvCxnSpPr>
        <xdr:cNvPr id="444" name="直線コネクタ 443"/>
        <xdr:cNvCxnSpPr/>
      </xdr:nvCxnSpPr>
      <xdr:spPr>
        <a:xfrm>
          <a:off x="15290800" y="2994025"/>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5" name="フローチャート : 判断 444"/>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6" name="テキスト ボックス 445"/>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79375</xdr:rowOff>
    </xdr:from>
    <xdr:to>
      <xdr:col>22</xdr:col>
      <xdr:colOff>203200</xdr:colOff>
      <xdr:row>17</xdr:row>
      <xdr:rowOff>138493</xdr:rowOff>
    </xdr:to>
    <xdr:cxnSp macro="">
      <xdr:nvCxnSpPr>
        <xdr:cNvPr id="447" name="直線コネクタ 446"/>
        <xdr:cNvCxnSpPr/>
      </xdr:nvCxnSpPr>
      <xdr:spPr>
        <a:xfrm flipV="1">
          <a:off x="14401800" y="2994025"/>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48" name="フローチャート : 判断 447"/>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49" name="テキスト ボックス 448"/>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134874</xdr:rowOff>
    </xdr:from>
    <xdr:to>
      <xdr:col>21</xdr:col>
      <xdr:colOff>0</xdr:colOff>
      <xdr:row>17</xdr:row>
      <xdr:rowOff>138493</xdr:rowOff>
    </xdr:to>
    <xdr:cxnSp macro="">
      <xdr:nvCxnSpPr>
        <xdr:cNvPr id="450" name="直線コネクタ 449"/>
        <xdr:cNvCxnSpPr/>
      </xdr:nvCxnSpPr>
      <xdr:spPr>
        <a:xfrm>
          <a:off x="13512800" y="304952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1" name="フローチャート : 判断 450"/>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2" name="テキスト ボックス 451"/>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3" name="フローチャート : 判断 452"/>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4" name="テキスト ボックス 453"/>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171069</xdr:rowOff>
    </xdr:from>
    <xdr:to>
      <xdr:col>24</xdr:col>
      <xdr:colOff>609600</xdr:colOff>
      <xdr:row>17</xdr:row>
      <xdr:rowOff>101219</xdr:rowOff>
    </xdr:to>
    <xdr:sp macro="" textlink="">
      <xdr:nvSpPr>
        <xdr:cNvPr id="460" name="円/楕円 459"/>
        <xdr:cNvSpPr/>
      </xdr:nvSpPr>
      <xdr:spPr>
        <a:xfrm>
          <a:off x="169672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143146</xdr:rowOff>
    </xdr:from>
    <xdr:ext cx="762000" cy="259045"/>
    <xdr:sp macro="" textlink="">
      <xdr:nvSpPr>
        <xdr:cNvPr id="461" name="将来負担の状況該当値テキスト"/>
        <xdr:cNvSpPr txBox="1"/>
      </xdr:nvSpPr>
      <xdr:spPr>
        <a:xfrm>
          <a:off x="17106900" y="288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50895</xdr:rowOff>
    </xdr:from>
    <xdr:to>
      <xdr:col>23</xdr:col>
      <xdr:colOff>457200</xdr:colOff>
      <xdr:row>17</xdr:row>
      <xdr:rowOff>152495</xdr:rowOff>
    </xdr:to>
    <xdr:sp macro="" textlink="">
      <xdr:nvSpPr>
        <xdr:cNvPr id="462" name="円/楕円 461"/>
        <xdr:cNvSpPr/>
      </xdr:nvSpPr>
      <xdr:spPr>
        <a:xfrm>
          <a:off x="16129000" y="29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137272</xdr:rowOff>
    </xdr:from>
    <xdr:ext cx="736600" cy="259045"/>
    <xdr:sp macro="" textlink="">
      <xdr:nvSpPr>
        <xdr:cNvPr id="463" name="テキスト ボックス 462"/>
        <xdr:cNvSpPr txBox="1"/>
      </xdr:nvSpPr>
      <xdr:spPr>
        <a:xfrm>
          <a:off x="15798800" y="305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28575</xdr:rowOff>
    </xdr:from>
    <xdr:to>
      <xdr:col>22</xdr:col>
      <xdr:colOff>254000</xdr:colOff>
      <xdr:row>17</xdr:row>
      <xdr:rowOff>130175</xdr:rowOff>
    </xdr:to>
    <xdr:sp macro="" textlink="">
      <xdr:nvSpPr>
        <xdr:cNvPr id="464" name="円/楕円 463"/>
        <xdr:cNvSpPr/>
      </xdr:nvSpPr>
      <xdr:spPr>
        <a:xfrm>
          <a:off x="15240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114952</xdr:rowOff>
    </xdr:from>
    <xdr:ext cx="762000" cy="259045"/>
    <xdr:sp macro="" textlink="">
      <xdr:nvSpPr>
        <xdr:cNvPr id="465" name="テキスト ボックス 464"/>
        <xdr:cNvSpPr txBox="1"/>
      </xdr:nvSpPr>
      <xdr:spPr>
        <a:xfrm>
          <a:off x="14909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87693</xdr:rowOff>
    </xdr:from>
    <xdr:to>
      <xdr:col>21</xdr:col>
      <xdr:colOff>50800</xdr:colOff>
      <xdr:row>18</xdr:row>
      <xdr:rowOff>17843</xdr:rowOff>
    </xdr:to>
    <xdr:sp macro="" textlink="">
      <xdr:nvSpPr>
        <xdr:cNvPr id="466" name="円/楕円 465"/>
        <xdr:cNvSpPr/>
      </xdr:nvSpPr>
      <xdr:spPr>
        <a:xfrm>
          <a:off x="14351000" y="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2620</xdr:rowOff>
    </xdr:from>
    <xdr:ext cx="762000" cy="259045"/>
    <xdr:sp macro="" textlink="">
      <xdr:nvSpPr>
        <xdr:cNvPr id="467" name="テキスト ボックス 466"/>
        <xdr:cNvSpPr txBox="1"/>
      </xdr:nvSpPr>
      <xdr:spPr>
        <a:xfrm>
          <a:off x="14020800" y="30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84074</xdr:rowOff>
    </xdr:from>
    <xdr:to>
      <xdr:col>19</xdr:col>
      <xdr:colOff>533400</xdr:colOff>
      <xdr:row>18</xdr:row>
      <xdr:rowOff>14224</xdr:rowOff>
    </xdr:to>
    <xdr:sp macro="" textlink="">
      <xdr:nvSpPr>
        <xdr:cNvPr id="468" name="円/楕円 467"/>
        <xdr:cNvSpPr/>
      </xdr:nvSpPr>
      <xdr:spPr>
        <a:xfrm>
          <a:off x="13462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24401</xdr:rowOff>
    </xdr:from>
    <xdr:ext cx="762000" cy="259045"/>
    <xdr:sp macro="" textlink="">
      <xdr:nvSpPr>
        <xdr:cNvPr id="469" name="テキスト ボックス 468"/>
        <xdr:cNvSpPr txBox="1"/>
      </xdr:nvSpPr>
      <xdr:spPr>
        <a:xfrm>
          <a:off x="13131800" y="276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26,591
26,389
111.10
11,992,542
11,953,833
14,217
6,936,504
10,990,155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a:t>
          </a:r>
          <a:r>
            <a:rPr lang="ja-JP" altLang="en-US" sz="1100" b="0" i="0" baseline="0">
              <a:solidFill>
                <a:schemeClr val="dk1"/>
              </a:solidFill>
              <a:effectLst/>
              <a:latin typeface="+mn-lt"/>
              <a:ea typeface="+mn-ea"/>
              <a:cs typeface="+mn-cs"/>
            </a:rPr>
            <a:t>ほぼ同等の経常収支比率となっている。</a:t>
          </a:r>
          <a:r>
            <a:rPr lang="ja-JP" altLang="ja-JP" sz="1100" b="0" i="0" baseline="0">
              <a:solidFill>
                <a:schemeClr val="dk1"/>
              </a:solidFill>
              <a:effectLst/>
              <a:latin typeface="+mn-lt"/>
              <a:ea typeface="+mn-ea"/>
              <a:cs typeface="+mn-cs"/>
            </a:rPr>
            <a:t>これは、ゴミ処理業務や消防業務を一部事務組合で行っており、その人件費についても負担金として支出しているためである。また、調整手当・特殊勤務手当の廃止、大幅な人員削減を行ったこともその一因となっている。</a:t>
          </a:r>
          <a:endParaRPr lang="ja-JP" altLang="ja-JP" sz="1400">
            <a:effectLst/>
          </a:endParaRPr>
        </a:p>
        <a:p>
          <a:r>
            <a:rPr lang="ja-JP" altLang="ja-JP" sz="1100">
              <a:solidFill>
                <a:schemeClr val="dk1"/>
              </a:solidFill>
              <a:effectLst/>
              <a:latin typeface="+mn-lt"/>
              <a:ea typeface="+mn-ea"/>
              <a:cs typeface="+mn-cs"/>
            </a:rPr>
            <a:t>また、前年度比</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ポイント増加</a:t>
          </a:r>
          <a:r>
            <a:rPr lang="ja-JP" altLang="ja-JP" sz="1100">
              <a:solidFill>
                <a:schemeClr val="dk1"/>
              </a:solidFill>
              <a:effectLst/>
              <a:latin typeface="+mn-lt"/>
              <a:ea typeface="+mn-ea"/>
              <a:cs typeface="+mn-cs"/>
            </a:rPr>
            <a:t>した要因は、退職者及び職員数の増加によるものである。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51562</xdr:rowOff>
    </xdr:to>
    <xdr:cxnSp macro="">
      <xdr:nvCxnSpPr>
        <xdr:cNvPr id="64" name="直線コネクタ 63"/>
        <xdr:cNvCxnSpPr/>
      </xdr:nvCxnSpPr>
      <xdr:spPr>
        <a:xfrm>
          <a:off x="3987800" y="63769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37</xdr:row>
      <xdr:rowOff>33274</xdr:rowOff>
    </xdr:to>
    <xdr:cxnSp macro="">
      <xdr:nvCxnSpPr>
        <xdr:cNvPr id="67" name="直線コネクタ 66"/>
        <xdr:cNvCxnSpPr/>
      </xdr:nvCxnSpPr>
      <xdr:spPr>
        <a:xfrm>
          <a:off x="3098800" y="6248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37</xdr:row>
      <xdr:rowOff>24130</xdr:rowOff>
    </xdr:to>
    <xdr:cxnSp macro="">
      <xdr:nvCxnSpPr>
        <xdr:cNvPr id="70" name="直線コネクタ 69"/>
        <xdr:cNvCxnSpPr/>
      </xdr:nvCxnSpPr>
      <xdr:spPr>
        <a:xfrm flipV="1">
          <a:off x="2209800" y="6248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115570</xdr:rowOff>
    </xdr:to>
    <xdr:cxnSp macro="">
      <xdr:nvCxnSpPr>
        <xdr:cNvPr id="73" name="直線コネクタ 72"/>
        <xdr:cNvCxnSpPr/>
      </xdr:nvCxnSpPr>
      <xdr:spPr>
        <a:xfrm flipV="1">
          <a:off x="1320800" y="6367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762</xdr:rowOff>
    </xdr:from>
    <xdr:to>
      <xdr:col>7</xdr:col>
      <xdr:colOff>66675</xdr:colOff>
      <xdr:row>37</xdr:row>
      <xdr:rowOff>102362</xdr:rowOff>
    </xdr:to>
    <xdr:sp macro="" textlink="">
      <xdr:nvSpPr>
        <xdr:cNvPr id="83" name="円/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144289</xdr:rowOff>
    </xdr:from>
    <xdr:ext cx="762000" cy="259045"/>
    <xdr:sp macro="" textlink="">
      <xdr:nvSpPr>
        <xdr:cNvPr id="84"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5" name="円/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9" name="円/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90" name="テキスト ボックス 89"/>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92" name="テキスト ボックス 91"/>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回っている。また前年度比０．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している。これは、</a:t>
          </a:r>
          <a:r>
            <a:rPr lang="ja-JP" altLang="en-US" sz="1100" b="0" i="0" baseline="0">
              <a:solidFill>
                <a:schemeClr val="dk1"/>
              </a:solidFill>
              <a:effectLst/>
              <a:latin typeface="+mn-lt"/>
              <a:ea typeface="+mn-ea"/>
              <a:cs typeface="+mn-cs"/>
            </a:rPr>
            <a:t>契約電力量の見直しによる</a:t>
          </a:r>
          <a:r>
            <a:rPr lang="ja-JP" altLang="ja-JP" sz="1100" b="0" i="0" baseline="0">
              <a:solidFill>
                <a:schemeClr val="dk1"/>
              </a:solidFill>
              <a:effectLst/>
              <a:latin typeface="+mn-lt"/>
              <a:ea typeface="+mn-ea"/>
              <a:cs typeface="+mn-cs"/>
            </a:rPr>
            <a:t>光熱水費をはじめとする需用費等の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によるものである。今後</a:t>
          </a:r>
          <a:r>
            <a:rPr lang="ja-JP" altLang="en-US" sz="1100" b="0" i="0" baseline="0">
              <a:solidFill>
                <a:schemeClr val="dk1"/>
              </a:solidFill>
              <a:effectLst/>
              <a:latin typeface="+mn-lt"/>
              <a:ea typeface="+mn-ea"/>
              <a:cs typeface="+mn-cs"/>
            </a:rPr>
            <a:t>は給食調理業務の民間委託等による増加が懸念されており、使用電力量の監視などにより</a:t>
          </a:r>
          <a:r>
            <a:rPr lang="ja-JP" altLang="ja-JP" sz="1100" b="0" i="0" baseline="0">
              <a:solidFill>
                <a:schemeClr val="dk1"/>
              </a:solidFill>
              <a:effectLst/>
              <a:latin typeface="+mn-lt"/>
              <a:ea typeface="+mn-ea"/>
              <a:cs typeface="+mn-cs"/>
            </a:rPr>
            <a:t>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129721</xdr:rowOff>
    </xdr:to>
    <xdr:cxnSp macro="">
      <xdr:nvCxnSpPr>
        <xdr:cNvPr id="127" name="直線コネクタ 126"/>
        <xdr:cNvCxnSpPr/>
      </xdr:nvCxnSpPr>
      <xdr:spPr>
        <a:xfrm flipV="1">
          <a:off x="15671800" y="2679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64407</xdr:rowOff>
    </xdr:from>
    <xdr:to>
      <xdr:col>22</xdr:col>
      <xdr:colOff>565150</xdr:colOff>
      <xdr:row>15</xdr:row>
      <xdr:rowOff>129721</xdr:rowOff>
    </xdr:to>
    <xdr:cxnSp macro="">
      <xdr:nvCxnSpPr>
        <xdr:cNvPr id="130" name="直線コネクタ 129"/>
        <xdr:cNvCxnSpPr/>
      </xdr:nvCxnSpPr>
      <xdr:spPr>
        <a:xfrm>
          <a:off x="14782800" y="2636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64407</xdr:rowOff>
    </xdr:to>
    <xdr:cxnSp macro="">
      <xdr:nvCxnSpPr>
        <xdr:cNvPr id="133" name="直線コネクタ 132"/>
        <xdr:cNvCxnSpPr/>
      </xdr:nvCxnSpPr>
      <xdr:spPr>
        <a:xfrm>
          <a:off x="13893800" y="2549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29029</xdr:rowOff>
    </xdr:from>
    <xdr:to>
      <xdr:col>20</xdr:col>
      <xdr:colOff>158750</xdr:colOff>
      <xdr:row>14</xdr:row>
      <xdr:rowOff>148771</xdr:rowOff>
    </xdr:to>
    <xdr:cxnSp macro="">
      <xdr:nvCxnSpPr>
        <xdr:cNvPr id="136" name="直線コネクタ 135"/>
        <xdr:cNvCxnSpPr/>
      </xdr:nvCxnSpPr>
      <xdr:spPr>
        <a:xfrm>
          <a:off x="13004800" y="24293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40" name="テキスト ボックス 139"/>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6" name="円/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48" name="円/楕円 147"/>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165298</xdr:rowOff>
    </xdr:from>
    <xdr:ext cx="736600" cy="259045"/>
    <xdr:sp macro="" textlink="">
      <xdr:nvSpPr>
        <xdr:cNvPr id="149" name="テキスト ボックス 148"/>
        <xdr:cNvSpPr txBox="1"/>
      </xdr:nvSpPr>
      <xdr:spPr>
        <a:xfrm>
          <a:off x="15290800" y="2737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13607</xdr:rowOff>
    </xdr:from>
    <xdr:to>
      <xdr:col>21</xdr:col>
      <xdr:colOff>412750</xdr:colOff>
      <xdr:row>15</xdr:row>
      <xdr:rowOff>115207</xdr:rowOff>
    </xdr:to>
    <xdr:sp macro="" textlink="">
      <xdr:nvSpPr>
        <xdr:cNvPr id="150" name="円/楕円 149"/>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99984</xdr:rowOff>
    </xdr:from>
    <xdr:ext cx="762000" cy="259045"/>
    <xdr:sp macro="" textlink="">
      <xdr:nvSpPr>
        <xdr:cNvPr id="151" name="テキスト ボックス 150"/>
        <xdr:cNvSpPr txBox="1"/>
      </xdr:nvSpPr>
      <xdr:spPr>
        <a:xfrm>
          <a:off x="14401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2" name="円/楕円 151"/>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12898</xdr:rowOff>
    </xdr:from>
    <xdr:ext cx="762000" cy="259045"/>
    <xdr:sp macro="" textlink="">
      <xdr:nvSpPr>
        <xdr:cNvPr id="153" name="テキスト ボックス 152"/>
        <xdr:cNvSpPr txBox="1"/>
      </xdr:nvSpPr>
      <xdr:spPr>
        <a:xfrm>
          <a:off x="13512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149679</xdr:rowOff>
    </xdr:from>
    <xdr:to>
      <xdr:col>19</xdr:col>
      <xdr:colOff>6350</xdr:colOff>
      <xdr:row>14</xdr:row>
      <xdr:rowOff>79829</xdr:rowOff>
    </xdr:to>
    <xdr:sp macro="" textlink="">
      <xdr:nvSpPr>
        <xdr:cNvPr id="154" name="円/楕円 153"/>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90006</xdr:rowOff>
    </xdr:from>
    <xdr:ext cx="762000" cy="259045"/>
    <xdr:sp macro="" textlink="">
      <xdr:nvSpPr>
        <xdr:cNvPr id="155" name="テキスト ボックス 154"/>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類似団体平均と比較すると、扶助費に係る経常収支比率は高くなっており、かつ上昇傾向にある。要因として、私立保育園の比率が高いため、児童福祉費に係る扶助費が高くなっている。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障害者自立支援給付費等も増加傾向にあり、</a:t>
          </a:r>
          <a:r>
            <a:rPr lang="ja-JP" altLang="ja-JP" sz="1100" b="0" i="0" baseline="0">
              <a:solidFill>
                <a:schemeClr val="dk1"/>
              </a:solidFill>
              <a:effectLst/>
              <a:latin typeface="+mn-lt"/>
              <a:ea typeface="+mn-ea"/>
              <a:cs typeface="+mn-cs"/>
            </a:rPr>
            <a:t>扶助費増加の要因となっている。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148772</xdr:rowOff>
    </xdr:from>
    <xdr:to>
      <xdr:col>7</xdr:col>
      <xdr:colOff>15875</xdr:colOff>
      <xdr:row>59</xdr:row>
      <xdr:rowOff>75293</xdr:rowOff>
    </xdr:to>
    <xdr:cxnSp macro="">
      <xdr:nvCxnSpPr>
        <xdr:cNvPr id="190" name="直線コネクタ 189"/>
        <xdr:cNvCxnSpPr/>
      </xdr:nvCxnSpPr>
      <xdr:spPr>
        <a:xfrm flipV="1">
          <a:off x="3987800" y="10092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159657</xdr:rowOff>
    </xdr:from>
    <xdr:to>
      <xdr:col>5</xdr:col>
      <xdr:colOff>549275</xdr:colOff>
      <xdr:row>59</xdr:row>
      <xdr:rowOff>75293</xdr:rowOff>
    </xdr:to>
    <xdr:cxnSp macro="">
      <xdr:nvCxnSpPr>
        <xdr:cNvPr id="193" name="直線コネクタ 192"/>
        <xdr:cNvCxnSpPr/>
      </xdr:nvCxnSpPr>
      <xdr:spPr>
        <a:xfrm>
          <a:off x="3098800" y="10103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7257</xdr:rowOff>
    </xdr:from>
    <xdr:to>
      <xdr:col>4</xdr:col>
      <xdr:colOff>346075</xdr:colOff>
      <xdr:row>58</xdr:row>
      <xdr:rowOff>159657</xdr:rowOff>
    </xdr:to>
    <xdr:cxnSp macro="">
      <xdr:nvCxnSpPr>
        <xdr:cNvPr id="196" name="直線コネクタ 195"/>
        <xdr:cNvCxnSpPr/>
      </xdr:nvCxnSpPr>
      <xdr:spPr>
        <a:xfrm>
          <a:off x="2209800" y="9951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124278</xdr:rowOff>
    </xdr:from>
    <xdr:to>
      <xdr:col>3</xdr:col>
      <xdr:colOff>142875</xdr:colOff>
      <xdr:row>58</xdr:row>
      <xdr:rowOff>7257</xdr:rowOff>
    </xdr:to>
    <xdr:cxnSp macro="">
      <xdr:nvCxnSpPr>
        <xdr:cNvPr id="199" name="直線コネクタ 198"/>
        <xdr:cNvCxnSpPr/>
      </xdr:nvCxnSpPr>
      <xdr:spPr>
        <a:xfrm>
          <a:off x="1320800" y="9896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97972</xdr:rowOff>
    </xdr:from>
    <xdr:to>
      <xdr:col>7</xdr:col>
      <xdr:colOff>66675</xdr:colOff>
      <xdr:row>59</xdr:row>
      <xdr:rowOff>28122</xdr:rowOff>
    </xdr:to>
    <xdr:sp macro="" textlink="">
      <xdr:nvSpPr>
        <xdr:cNvPr id="209" name="円/楕円 208"/>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70049</xdr:rowOff>
    </xdr:from>
    <xdr:ext cx="762000" cy="259045"/>
    <xdr:sp macro="" textlink="">
      <xdr:nvSpPr>
        <xdr:cNvPr id="210" name="扶助費該当値テキスト"/>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24493</xdr:rowOff>
    </xdr:from>
    <xdr:to>
      <xdr:col>5</xdr:col>
      <xdr:colOff>600075</xdr:colOff>
      <xdr:row>59</xdr:row>
      <xdr:rowOff>126093</xdr:rowOff>
    </xdr:to>
    <xdr:sp macro="" textlink="">
      <xdr:nvSpPr>
        <xdr:cNvPr id="211" name="円/楕円 210"/>
        <xdr:cNvSpPr/>
      </xdr:nvSpPr>
      <xdr:spPr>
        <a:xfrm>
          <a:off x="3937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110870</xdr:rowOff>
    </xdr:from>
    <xdr:ext cx="736600" cy="259045"/>
    <xdr:sp macro="" textlink="">
      <xdr:nvSpPr>
        <xdr:cNvPr id="212" name="テキスト ボックス 211"/>
        <xdr:cNvSpPr txBox="1"/>
      </xdr:nvSpPr>
      <xdr:spPr>
        <a:xfrm>
          <a:off x="3606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108857</xdr:rowOff>
    </xdr:from>
    <xdr:to>
      <xdr:col>4</xdr:col>
      <xdr:colOff>396875</xdr:colOff>
      <xdr:row>59</xdr:row>
      <xdr:rowOff>39007</xdr:rowOff>
    </xdr:to>
    <xdr:sp macro="" textlink="">
      <xdr:nvSpPr>
        <xdr:cNvPr id="213" name="円/楕円 212"/>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23784</xdr:rowOff>
    </xdr:from>
    <xdr:ext cx="762000" cy="259045"/>
    <xdr:sp macro="" textlink="">
      <xdr:nvSpPr>
        <xdr:cNvPr id="214" name="テキスト ボックス 213"/>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127907</xdr:rowOff>
    </xdr:from>
    <xdr:to>
      <xdr:col>3</xdr:col>
      <xdr:colOff>193675</xdr:colOff>
      <xdr:row>58</xdr:row>
      <xdr:rowOff>58057</xdr:rowOff>
    </xdr:to>
    <xdr:sp macro="" textlink="">
      <xdr:nvSpPr>
        <xdr:cNvPr id="215" name="円/楕円 214"/>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42834</xdr:rowOff>
    </xdr:from>
    <xdr:ext cx="762000" cy="259045"/>
    <xdr:sp macro="" textlink="">
      <xdr:nvSpPr>
        <xdr:cNvPr id="216" name="テキスト ボックス 215"/>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73478</xdr:rowOff>
    </xdr:from>
    <xdr:to>
      <xdr:col>1</xdr:col>
      <xdr:colOff>676275</xdr:colOff>
      <xdr:row>58</xdr:row>
      <xdr:rowOff>3628</xdr:rowOff>
    </xdr:to>
    <xdr:sp macro="" textlink="">
      <xdr:nvSpPr>
        <xdr:cNvPr id="217" name="円/楕円 216"/>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159855</xdr:rowOff>
    </xdr:from>
    <xdr:ext cx="762000" cy="259045"/>
    <xdr:sp macro="" textlink="">
      <xdr:nvSpPr>
        <xdr:cNvPr id="218" name="テキスト ボックス 217"/>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％の内訳は、維持補修費</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％及び繰出金１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％である。繰出金が前年度比０．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％増加した主な要因としては、国民健康保険事業特別会計</a:t>
          </a:r>
          <a:r>
            <a:rPr lang="ja-JP" altLang="en-US" sz="1100" b="0" i="0" baseline="0">
              <a:solidFill>
                <a:schemeClr val="dk1"/>
              </a:solidFill>
              <a:effectLst/>
              <a:latin typeface="+mn-lt"/>
              <a:ea typeface="+mn-ea"/>
              <a:cs typeface="+mn-cs"/>
            </a:rPr>
            <a:t>が高額な薬剤や</a:t>
          </a:r>
          <a:r>
            <a:rPr lang="en-US" altLang="ja-JP" sz="1100" b="0" i="0" baseline="0">
              <a:solidFill>
                <a:schemeClr val="dk1"/>
              </a:solidFill>
              <a:effectLst/>
              <a:latin typeface="+mn-lt"/>
              <a:ea typeface="+mn-ea"/>
              <a:cs typeface="+mn-cs"/>
            </a:rPr>
            <a:t>C</a:t>
          </a:r>
          <a:r>
            <a:rPr lang="ja-JP" altLang="en-US" sz="1100" b="0" i="0" baseline="0">
              <a:solidFill>
                <a:schemeClr val="dk1"/>
              </a:solidFill>
              <a:effectLst/>
              <a:latin typeface="+mn-lt"/>
              <a:ea typeface="+mn-ea"/>
              <a:cs typeface="+mn-cs"/>
            </a:rPr>
            <a:t>型肝炎新薬の影響により平成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年度より赤字となったためである。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8890</xdr:rowOff>
    </xdr:to>
    <xdr:cxnSp macro="">
      <xdr:nvCxnSpPr>
        <xdr:cNvPr id="251" name="直線コネクタ 250"/>
        <xdr:cNvCxnSpPr/>
      </xdr:nvCxnSpPr>
      <xdr:spPr>
        <a:xfrm>
          <a:off x="15671800" y="9735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134620</xdr:rowOff>
    </xdr:to>
    <xdr:cxnSp macro="">
      <xdr:nvCxnSpPr>
        <xdr:cNvPr id="254" name="直線コネクタ 253"/>
        <xdr:cNvCxnSpPr/>
      </xdr:nvCxnSpPr>
      <xdr:spPr>
        <a:xfrm>
          <a:off x="14782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119380</xdr:rowOff>
    </xdr:to>
    <xdr:cxnSp macro="">
      <xdr:nvCxnSpPr>
        <xdr:cNvPr id="257" name="直線コネクタ 256"/>
        <xdr:cNvCxnSpPr/>
      </xdr:nvCxnSpPr>
      <xdr:spPr>
        <a:xfrm flipV="1">
          <a:off x="13893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119380</xdr:rowOff>
    </xdr:to>
    <xdr:cxnSp macro="">
      <xdr:nvCxnSpPr>
        <xdr:cNvPr id="260" name="直線コネクタ 259"/>
        <xdr:cNvCxnSpPr/>
      </xdr:nvCxnSpPr>
      <xdr:spPr>
        <a:xfrm>
          <a:off x="13004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2" name="円/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9" name="テキスト ボックス 27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類似団体平均と比較すると、補助費等に係る経常収支比率は高くなっている。これは、①ゴミ処理業務や消防業務等を一部事務組合で行っており、その負担金が多額になっている　②下水道事業に対する繰出金が多額になっていることが原因である。今後は一部事務組合に対して行財政運営の改善を求め、各構成団体と協議しながら負担金の削減について推進する。また、各公営企業会計の健全な経営に向けた取り組みを推進し、繰出金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147574</xdr:rowOff>
    </xdr:from>
    <xdr:to>
      <xdr:col>24</xdr:col>
      <xdr:colOff>31750</xdr:colOff>
      <xdr:row>37</xdr:row>
      <xdr:rowOff>170434</xdr:rowOff>
    </xdr:to>
    <xdr:cxnSp macro="">
      <xdr:nvCxnSpPr>
        <xdr:cNvPr id="309" name="直線コネクタ 308"/>
        <xdr:cNvCxnSpPr/>
      </xdr:nvCxnSpPr>
      <xdr:spPr>
        <a:xfrm flipV="1">
          <a:off x="15671800" y="6491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170434</xdr:rowOff>
    </xdr:from>
    <xdr:to>
      <xdr:col>22</xdr:col>
      <xdr:colOff>565150</xdr:colOff>
      <xdr:row>38</xdr:row>
      <xdr:rowOff>3556</xdr:rowOff>
    </xdr:to>
    <xdr:cxnSp macro="">
      <xdr:nvCxnSpPr>
        <xdr:cNvPr id="312" name="直線コネクタ 311"/>
        <xdr:cNvCxnSpPr/>
      </xdr:nvCxnSpPr>
      <xdr:spPr>
        <a:xfrm flipV="1">
          <a:off x="14782800" y="65140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3556</xdr:rowOff>
    </xdr:to>
    <xdr:cxnSp macro="">
      <xdr:nvCxnSpPr>
        <xdr:cNvPr id="315" name="直線コネクタ 314"/>
        <xdr:cNvCxnSpPr/>
      </xdr:nvCxnSpPr>
      <xdr:spPr>
        <a:xfrm>
          <a:off x="13893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37</xdr:row>
      <xdr:rowOff>165862</xdr:rowOff>
    </xdr:to>
    <xdr:cxnSp macro="">
      <xdr:nvCxnSpPr>
        <xdr:cNvPr id="318" name="直線コネクタ 317"/>
        <xdr:cNvCxnSpPr/>
      </xdr:nvCxnSpPr>
      <xdr:spPr>
        <a:xfrm flipV="1">
          <a:off x="13004800" y="6504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96774</xdr:rowOff>
    </xdr:from>
    <xdr:to>
      <xdr:col>24</xdr:col>
      <xdr:colOff>82550</xdr:colOff>
      <xdr:row>38</xdr:row>
      <xdr:rowOff>26924</xdr:rowOff>
    </xdr:to>
    <xdr:sp macro="" textlink="">
      <xdr:nvSpPr>
        <xdr:cNvPr id="328" name="円/楕円 327"/>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68851</xdr:rowOff>
    </xdr:from>
    <xdr:ext cx="762000" cy="259045"/>
    <xdr:sp macro="" textlink="">
      <xdr:nvSpPr>
        <xdr:cNvPr id="329"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30" name="円/楕円 329"/>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31" name="テキスト ボックス 330"/>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32" name="円/楕円 331"/>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33" name="テキスト ボックス 332"/>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4" name="円/楕円 333"/>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5" name="テキスト ボックス 334"/>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36" name="円/楕円 335"/>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37" name="テキスト ボックス 336"/>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類似団体平均と比較すると、公債費に係る経常収支比率は低くなっている。これは、①近年地方債の新規発行を伴う普通建設事業を抑制した　②地方債残高を確実に減らしていくために、地方債発行額を元金償還額の範囲内に抑えた　③市中銀行等への任意の繰上償還を実施したことによるものである。今後もこの方針を堅持しつつ、地方債残高の縮減に努める。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54610</xdr:rowOff>
    </xdr:to>
    <xdr:cxnSp macro="">
      <xdr:nvCxnSpPr>
        <xdr:cNvPr id="370" name="直線コネクタ 369"/>
        <xdr:cNvCxnSpPr/>
      </xdr:nvCxnSpPr>
      <xdr:spPr>
        <a:xfrm flipV="1">
          <a:off x="3987800" y="12860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115570</xdr:rowOff>
    </xdr:to>
    <xdr:cxnSp macro="">
      <xdr:nvCxnSpPr>
        <xdr:cNvPr id="373" name="直線コネクタ 372"/>
        <xdr:cNvCxnSpPr/>
      </xdr:nvCxnSpPr>
      <xdr:spPr>
        <a:xfrm flipV="1">
          <a:off x="3098800" y="12913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115570</xdr:rowOff>
    </xdr:from>
    <xdr:to>
      <xdr:col>4</xdr:col>
      <xdr:colOff>346075</xdr:colOff>
      <xdr:row>75</xdr:row>
      <xdr:rowOff>123190</xdr:rowOff>
    </xdr:to>
    <xdr:cxnSp macro="">
      <xdr:nvCxnSpPr>
        <xdr:cNvPr id="376" name="直線コネクタ 375"/>
        <xdr:cNvCxnSpPr/>
      </xdr:nvCxnSpPr>
      <xdr:spPr>
        <a:xfrm flipV="1">
          <a:off x="2209800" y="1297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123190</xdr:rowOff>
    </xdr:from>
    <xdr:to>
      <xdr:col>3</xdr:col>
      <xdr:colOff>142875</xdr:colOff>
      <xdr:row>76</xdr:row>
      <xdr:rowOff>20320</xdr:rowOff>
    </xdr:to>
    <xdr:cxnSp macro="">
      <xdr:nvCxnSpPr>
        <xdr:cNvPr id="379" name="直線コネクタ 378"/>
        <xdr:cNvCxnSpPr/>
      </xdr:nvCxnSpPr>
      <xdr:spPr>
        <a:xfrm flipV="1">
          <a:off x="1320800" y="12981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9" name="円/楕円 388"/>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90"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91" name="円/楕円 390"/>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92" name="テキスト ボックス 391"/>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93" name="円/楕円 392"/>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94" name="テキスト ボックス 393"/>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5" name="円/楕円 394"/>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96" name="テキスト ボックス 395"/>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7" name="円/楕円 396"/>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398" name="テキスト ボックス 397"/>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ポイント上回っている。その主な原因は補助費等と扶助費で、類似団体の数値をそれぞれ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ポイントと</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．７ポイント上回っていることである。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96520</xdr:rowOff>
    </xdr:from>
    <xdr:to>
      <xdr:col>24</xdr:col>
      <xdr:colOff>31750</xdr:colOff>
      <xdr:row>79</xdr:row>
      <xdr:rowOff>127000</xdr:rowOff>
    </xdr:to>
    <xdr:cxnSp macro="">
      <xdr:nvCxnSpPr>
        <xdr:cNvPr id="431" name="直線コネクタ 430"/>
        <xdr:cNvCxnSpPr/>
      </xdr:nvCxnSpPr>
      <xdr:spPr>
        <a:xfrm flipV="1">
          <a:off x="15671800" y="136410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8889</xdr:rowOff>
    </xdr:from>
    <xdr:to>
      <xdr:col>22</xdr:col>
      <xdr:colOff>565150</xdr:colOff>
      <xdr:row>79</xdr:row>
      <xdr:rowOff>127000</xdr:rowOff>
    </xdr:to>
    <xdr:cxnSp macro="">
      <xdr:nvCxnSpPr>
        <xdr:cNvPr id="434" name="直線コネクタ 433"/>
        <xdr:cNvCxnSpPr/>
      </xdr:nvCxnSpPr>
      <xdr:spPr>
        <a:xfrm>
          <a:off x="14782800" y="135534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142239</xdr:rowOff>
    </xdr:from>
    <xdr:to>
      <xdr:col>21</xdr:col>
      <xdr:colOff>361950</xdr:colOff>
      <xdr:row>79</xdr:row>
      <xdr:rowOff>8889</xdr:rowOff>
    </xdr:to>
    <xdr:cxnSp macro="">
      <xdr:nvCxnSpPr>
        <xdr:cNvPr id="437" name="直線コネクタ 436"/>
        <xdr:cNvCxnSpPr/>
      </xdr:nvCxnSpPr>
      <xdr:spPr>
        <a:xfrm>
          <a:off x="13893800" y="13515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78</xdr:row>
      <xdr:rowOff>142239</xdr:rowOff>
    </xdr:to>
    <xdr:cxnSp macro="">
      <xdr:nvCxnSpPr>
        <xdr:cNvPr id="440" name="直線コネクタ 439"/>
        <xdr:cNvCxnSpPr/>
      </xdr:nvCxnSpPr>
      <xdr:spPr>
        <a:xfrm>
          <a:off x="13004800" y="13477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45720</xdr:rowOff>
    </xdr:from>
    <xdr:to>
      <xdr:col>24</xdr:col>
      <xdr:colOff>82550</xdr:colOff>
      <xdr:row>79</xdr:row>
      <xdr:rowOff>147320</xdr:rowOff>
    </xdr:to>
    <xdr:sp macro="" textlink="">
      <xdr:nvSpPr>
        <xdr:cNvPr id="450" name="円/楕円 449"/>
        <xdr:cNvSpPr/>
      </xdr:nvSpPr>
      <xdr:spPr>
        <a:xfrm>
          <a:off x="164592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17797</xdr:rowOff>
    </xdr:from>
    <xdr:ext cx="762000" cy="259045"/>
    <xdr:sp macro="" textlink="">
      <xdr:nvSpPr>
        <xdr:cNvPr id="451" name="公債費以外該当値テキスト"/>
        <xdr:cNvSpPr txBox="1"/>
      </xdr:nvSpPr>
      <xdr:spPr>
        <a:xfrm>
          <a:off x="165989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76200</xdr:rowOff>
    </xdr:from>
    <xdr:to>
      <xdr:col>22</xdr:col>
      <xdr:colOff>615950</xdr:colOff>
      <xdr:row>80</xdr:row>
      <xdr:rowOff>6350</xdr:rowOff>
    </xdr:to>
    <xdr:sp macro="" textlink="">
      <xdr:nvSpPr>
        <xdr:cNvPr id="452" name="円/楕円 451"/>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162577</xdr:rowOff>
    </xdr:from>
    <xdr:ext cx="736600" cy="259045"/>
    <xdr:sp macro="" textlink="">
      <xdr:nvSpPr>
        <xdr:cNvPr id="453" name="テキスト ボックス 452"/>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129539</xdr:rowOff>
    </xdr:from>
    <xdr:to>
      <xdr:col>21</xdr:col>
      <xdr:colOff>412750</xdr:colOff>
      <xdr:row>79</xdr:row>
      <xdr:rowOff>59689</xdr:rowOff>
    </xdr:to>
    <xdr:sp macro="" textlink="">
      <xdr:nvSpPr>
        <xdr:cNvPr id="454" name="円/楕円 453"/>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44466</xdr:rowOff>
    </xdr:from>
    <xdr:ext cx="762000" cy="259045"/>
    <xdr:sp macro="" textlink="">
      <xdr:nvSpPr>
        <xdr:cNvPr id="455" name="テキスト ボックス 454"/>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91439</xdr:rowOff>
    </xdr:from>
    <xdr:to>
      <xdr:col>20</xdr:col>
      <xdr:colOff>209550</xdr:colOff>
      <xdr:row>79</xdr:row>
      <xdr:rowOff>21589</xdr:rowOff>
    </xdr:to>
    <xdr:sp macro="" textlink="">
      <xdr:nvSpPr>
        <xdr:cNvPr id="456" name="円/楕円 455"/>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6366</xdr:rowOff>
    </xdr:from>
    <xdr:ext cx="762000" cy="259045"/>
    <xdr:sp macro="" textlink="">
      <xdr:nvSpPr>
        <xdr:cNvPr id="457" name="テキスト ボックス 456"/>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8" name="円/楕円 457"/>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9" name="テキスト ボックス 458"/>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福岡県豊前市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71564</xdr:rowOff>
    </xdr:from>
    <xdr:to>
      <xdr:col>4</xdr:col>
      <xdr:colOff>1117600</xdr:colOff>
      <xdr:row>14</xdr:row>
      <xdr:rowOff>131324</xdr:rowOff>
    </xdr:to>
    <xdr:cxnSp macro="">
      <xdr:nvCxnSpPr>
        <xdr:cNvPr id="50" name="直線コネクタ 49"/>
        <xdr:cNvCxnSpPr/>
      </xdr:nvCxnSpPr>
      <xdr:spPr bwMode="auto">
        <a:xfrm flipV="1">
          <a:off x="5003800" y="2519489"/>
          <a:ext cx="647700" cy="59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131324</xdr:rowOff>
    </xdr:from>
    <xdr:to>
      <xdr:col>4</xdr:col>
      <xdr:colOff>469900</xdr:colOff>
      <xdr:row>15</xdr:row>
      <xdr:rowOff>29578</xdr:rowOff>
    </xdr:to>
    <xdr:cxnSp macro="">
      <xdr:nvCxnSpPr>
        <xdr:cNvPr id="53" name="直線コネクタ 52"/>
        <xdr:cNvCxnSpPr/>
      </xdr:nvCxnSpPr>
      <xdr:spPr bwMode="auto">
        <a:xfrm flipV="1">
          <a:off x="4305300" y="2579249"/>
          <a:ext cx="698500" cy="6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29578</xdr:rowOff>
    </xdr:from>
    <xdr:to>
      <xdr:col>3</xdr:col>
      <xdr:colOff>904875</xdr:colOff>
      <xdr:row>15</xdr:row>
      <xdr:rowOff>45161</xdr:rowOff>
    </xdr:to>
    <xdr:cxnSp macro="">
      <xdr:nvCxnSpPr>
        <xdr:cNvPr id="56" name="直線コネクタ 55"/>
        <xdr:cNvCxnSpPr/>
      </xdr:nvCxnSpPr>
      <xdr:spPr bwMode="auto">
        <a:xfrm flipV="1">
          <a:off x="3606800" y="2648953"/>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26435</xdr:rowOff>
    </xdr:from>
    <xdr:to>
      <xdr:col>3</xdr:col>
      <xdr:colOff>206375</xdr:colOff>
      <xdr:row>15</xdr:row>
      <xdr:rowOff>45161</xdr:rowOff>
    </xdr:to>
    <xdr:cxnSp macro="">
      <xdr:nvCxnSpPr>
        <xdr:cNvPr id="59" name="直線コネクタ 58"/>
        <xdr:cNvCxnSpPr/>
      </xdr:nvCxnSpPr>
      <xdr:spPr bwMode="auto">
        <a:xfrm>
          <a:off x="2908300" y="2645810"/>
          <a:ext cx="698500" cy="1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20764</xdr:rowOff>
    </xdr:from>
    <xdr:to>
      <xdr:col>5</xdr:col>
      <xdr:colOff>34925</xdr:colOff>
      <xdr:row>14</xdr:row>
      <xdr:rowOff>122364</xdr:rowOff>
    </xdr:to>
    <xdr:sp macro="" textlink="">
      <xdr:nvSpPr>
        <xdr:cNvPr id="69" name="円/楕円 68"/>
        <xdr:cNvSpPr/>
      </xdr:nvSpPr>
      <xdr:spPr bwMode="auto">
        <a:xfrm>
          <a:off x="5600700" y="246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37291</xdr:rowOff>
    </xdr:from>
    <xdr:ext cx="762000" cy="259045"/>
    <xdr:sp macro="" textlink="">
      <xdr:nvSpPr>
        <xdr:cNvPr id="70" name="人口1人当たり決算額の推移該当値テキスト130"/>
        <xdr:cNvSpPr txBox="1"/>
      </xdr:nvSpPr>
      <xdr:spPr>
        <a:xfrm>
          <a:off x="5740400" y="23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94,410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80524</xdr:rowOff>
    </xdr:from>
    <xdr:to>
      <xdr:col>4</xdr:col>
      <xdr:colOff>520700</xdr:colOff>
      <xdr:row>15</xdr:row>
      <xdr:rowOff>10674</xdr:rowOff>
    </xdr:to>
    <xdr:sp macro="" textlink="">
      <xdr:nvSpPr>
        <xdr:cNvPr id="71" name="円/楕円 70"/>
        <xdr:cNvSpPr/>
      </xdr:nvSpPr>
      <xdr:spPr bwMode="auto">
        <a:xfrm>
          <a:off x="4953000" y="252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166901</xdr:rowOff>
    </xdr:from>
    <xdr:ext cx="736600" cy="259045"/>
    <xdr:sp macro="" textlink="">
      <xdr:nvSpPr>
        <xdr:cNvPr id="72" name="テキスト ボックス 71"/>
        <xdr:cNvSpPr txBox="1"/>
      </xdr:nvSpPr>
      <xdr:spPr>
        <a:xfrm>
          <a:off x="4622800" y="261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91,273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150228</xdr:rowOff>
    </xdr:from>
    <xdr:to>
      <xdr:col>3</xdr:col>
      <xdr:colOff>955675</xdr:colOff>
      <xdr:row>15</xdr:row>
      <xdr:rowOff>80378</xdr:rowOff>
    </xdr:to>
    <xdr:sp macro="" textlink="">
      <xdr:nvSpPr>
        <xdr:cNvPr id="73" name="円/楕円 72"/>
        <xdr:cNvSpPr/>
      </xdr:nvSpPr>
      <xdr:spPr bwMode="auto">
        <a:xfrm>
          <a:off x="4254500" y="259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65155</xdr:rowOff>
    </xdr:from>
    <xdr:ext cx="762000" cy="259045"/>
    <xdr:sp macro="" textlink="">
      <xdr:nvSpPr>
        <xdr:cNvPr id="74" name="テキスト ボックス 73"/>
        <xdr:cNvSpPr txBox="1"/>
      </xdr:nvSpPr>
      <xdr:spPr>
        <a:xfrm>
          <a:off x="3924300" y="26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87,614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165811</xdr:rowOff>
    </xdr:from>
    <xdr:to>
      <xdr:col>3</xdr:col>
      <xdr:colOff>257175</xdr:colOff>
      <xdr:row>15</xdr:row>
      <xdr:rowOff>95961</xdr:rowOff>
    </xdr:to>
    <xdr:sp macro="" textlink="">
      <xdr:nvSpPr>
        <xdr:cNvPr id="75" name="円/楕円 74"/>
        <xdr:cNvSpPr/>
      </xdr:nvSpPr>
      <xdr:spPr bwMode="auto">
        <a:xfrm>
          <a:off x="3556000" y="261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80738</xdr:rowOff>
    </xdr:from>
    <xdr:ext cx="762000" cy="259045"/>
    <xdr:sp macro="" textlink="">
      <xdr:nvSpPr>
        <xdr:cNvPr id="76" name="テキスト ボックス 75"/>
        <xdr:cNvSpPr txBox="1"/>
      </xdr:nvSpPr>
      <xdr:spPr>
        <a:xfrm>
          <a:off x="3225800" y="270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86,796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147085</xdr:rowOff>
    </xdr:from>
    <xdr:to>
      <xdr:col>2</xdr:col>
      <xdr:colOff>692150</xdr:colOff>
      <xdr:row>15</xdr:row>
      <xdr:rowOff>77235</xdr:rowOff>
    </xdr:to>
    <xdr:sp macro="" textlink="">
      <xdr:nvSpPr>
        <xdr:cNvPr id="77" name="円/楕円 76"/>
        <xdr:cNvSpPr/>
      </xdr:nvSpPr>
      <xdr:spPr bwMode="auto">
        <a:xfrm>
          <a:off x="2857500" y="259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62012</xdr:rowOff>
    </xdr:from>
    <xdr:ext cx="762000" cy="259045"/>
    <xdr:sp macro="" textlink="">
      <xdr:nvSpPr>
        <xdr:cNvPr id="78" name="テキスト ボックス 77"/>
        <xdr:cNvSpPr txBox="1"/>
      </xdr:nvSpPr>
      <xdr:spPr>
        <a:xfrm>
          <a:off x="2527300" y="268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19427</xdr:rowOff>
    </xdr:from>
    <xdr:to>
      <xdr:col>4</xdr:col>
      <xdr:colOff>1117600</xdr:colOff>
      <xdr:row>36</xdr:row>
      <xdr:rowOff>41340</xdr:rowOff>
    </xdr:to>
    <xdr:cxnSp macro="">
      <xdr:nvCxnSpPr>
        <xdr:cNvPr id="114" name="直線コネクタ 113"/>
        <xdr:cNvCxnSpPr/>
      </xdr:nvCxnSpPr>
      <xdr:spPr bwMode="auto">
        <a:xfrm flipV="1">
          <a:off x="5003800" y="6972677"/>
          <a:ext cx="6477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318240</xdr:rowOff>
    </xdr:from>
    <xdr:to>
      <xdr:col>4</xdr:col>
      <xdr:colOff>469900</xdr:colOff>
      <xdr:row>36</xdr:row>
      <xdr:rowOff>41340</xdr:rowOff>
    </xdr:to>
    <xdr:cxnSp macro="">
      <xdr:nvCxnSpPr>
        <xdr:cNvPr id="117" name="直線コネクタ 116"/>
        <xdr:cNvCxnSpPr/>
      </xdr:nvCxnSpPr>
      <xdr:spPr bwMode="auto">
        <a:xfrm>
          <a:off x="4305300" y="6928590"/>
          <a:ext cx="698500" cy="66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254526</xdr:rowOff>
    </xdr:from>
    <xdr:to>
      <xdr:col>3</xdr:col>
      <xdr:colOff>904875</xdr:colOff>
      <xdr:row>35</xdr:row>
      <xdr:rowOff>318240</xdr:rowOff>
    </xdr:to>
    <xdr:cxnSp macro="">
      <xdr:nvCxnSpPr>
        <xdr:cNvPr id="120" name="直線コネクタ 119"/>
        <xdr:cNvCxnSpPr/>
      </xdr:nvCxnSpPr>
      <xdr:spPr bwMode="auto">
        <a:xfrm>
          <a:off x="3606800" y="6864876"/>
          <a:ext cx="698500" cy="6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133890</xdr:rowOff>
    </xdr:from>
    <xdr:to>
      <xdr:col>3</xdr:col>
      <xdr:colOff>206375</xdr:colOff>
      <xdr:row>35</xdr:row>
      <xdr:rowOff>254526</xdr:rowOff>
    </xdr:to>
    <xdr:cxnSp macro="">
      <xdr:nvCxnSpPr>
        <xdr:cNvPr id="123" name="直線コネクタ 122"/>
        <xdr:cNvCxnSpPr/>
      </xdr:nvCxnSpPr>
      <xdr:spPr bwMode="auto">
        <a:xfrm>
          <a:off x="2908300" y="6744240"/>
          <a:ext cx="698500" cy="120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311527</xdr:rowOff>
    </xdr:from>
    <xdr:to>
      <xdr:col>5</xdr:col>
      <xdr:colOff>34925</xdr:colOff>
      <xdr:row>36</xdr:row>
      <xdr:rowOff>70227</xdr:rowOff>
    </xdr:to>
    <xdr:sp macro="" textlink="">
      <xdr:nvSpPr>
        <xdr:cNvPr id="133" name="円/楕円 132"/>
        <xdr:cNvSpPr/>
      </xdr:nvSpPr>
      <xdr:spPr bwMode="auto">
        <a:xfrm>
          <a:off x="5600700" y="692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283604</xdr:rowOff>
    </xdr:from>
    <xdr:ext cx="762000" cy="259045"/>
    <xdr:sp macro="" textlink="">
      <xdr:nvSpPr>
        <xdr:cNvPr id="134" name="人口1人当たり決算額の推移該当値テキスト445"/>
        <xdr:cNvSpPr txBox="1"/>
      </xdr:nvSpPr>
      <xdr:spPr>
        <a:xfrm>
          <a:off x="5740400" y="689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333440</xdr:rowOff>
    </xdr:from>
    <xdr:to>
      <xdr:col>4</xdr:col>
      <xdr:colOff>520700</xdr:colOff>
      <xdr:row>36</xdr:row>
      <xdr:rowOff>92140</xdr:rowOff>
    </xdr:to>
    <xdr:sp macro="" textlink="">
      <xdr:nvSpPr>
        <xdr:cNvPr id="135" name="円/楕円 134"/>
        <xdr:cNvSpPr/>
      </xdr:nvSpPr>
      <xdr:spPr bwMode="auto">
        <a:xfrm>
          <a:off x="4953000" y="694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76917</xdr:rowOff>
    </xdr:from>
    <xdr:ext cx="736600" cy="259045"/>
    <xdr:sp macro="" textlink="">
      <xdr:nvSpPr>
        <xdr:cNvPr id="136" name="テキスト ボックス 135"/>
        <xdr:cNvSpPr txBox="1"/>
      </xdr:nvSpPr>
      <xdr:spPr>
        <a:xfrm>
          <a:off x="4622800" y="703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267440</xdr:rowOff>
    </xdr:from>
    <xdr:to>
      <xdr:col>3</xdr:col>
      <xdr:colOff>955675</xdr:colOff>
      <xdr:row>36</xdr:row>
      <xdr:rowOff>26140</xdr:rowOff>
    </xdr:to>
    <xdr:sp macro="" textlink="">
      <xdr:nvSpPr>
        <xdr:cNvPr id="137" name="円/楕円 136"/>
        <xdr:cNvSpPr/>
      </xdr:nvSpPr>
      <xdr:spPr bwMode="auto">
        <a:xfrm>
          <a:off x="4254500" y="687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10917</xdr:rowOff>
    </xdr:from>
    <xdr:ext cx="762000" cy="259045"/>
    <xdr:sp macro="" textlink="">
      <xdr:nvSpPr>
        <xdr:cNvPr id="138" name="テキスト ボックス 137"/>
        <xdr:cNvSpPr txBox="1"/>
      </xdr:nvSpPr>
      <xdr:spPr>
        <a:xfrm>
          <a:off x="3924300" y="696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203726</xdr:rowOff>
    </xdr:from>
    <xdr:to>
      <xdr:col>3</xdr:col>
      <xdr:colOff>257175</xdr:colOff>
      <xdr:row>35</xdr:row>
      <xdr:rowOff>305326</xdr:rowOff>
    </xdr:to>
    <xdr:sp macro="" textlink="">
      <xdr:nvSpPr>
        <xdr:cNvPr id="139" name="円/楕円 138"/>
        <xdr:cNvSpPr/>
      </xdr:nvSpPr>
      <xdr:spPr bwMode="auto">
        <a:xfrm>
          <a:off x="3556000" y="681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290103</xdr:rowOff>
    </xdr:from>
    <xdr:ext cx="762000" cy="259045"/>
    <xdr:sp macro="" textlink="">
      <xdr:nvSpPr>
        <xdr:cNvPr id="140" name="テキスト ボックス 139"/>
        <xdr:cNvSpPr txBox="1"/>
      </xdr:nvSpPr>
      <xdr:spPr>
        <a:xfrm>
          <a:off x="3225800" y="690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83090</xdr:rowOff>
    </xdr:from>
    <xdr:to>
      <xdr:col>2</xdr:col>
      <xdr:colOff>692150</xdr:colOff>
      <xdr:row>35</xdr:row>
      <xdr:rowOff>184690</xdr:rowOff>
    </xdr:to>
    <xdr:sp macro="" textlink="">
      <xdr:nvSpPr>
        <xdr:cNvPr id="141" name="円/楕円 140"/>
        <xdr:cNvSpPr/>
      </xdr:nvSpPr>
      <xdr:spPr bwMode="auto">
        <a:xfrm>
          <a:off x="2857500" y="669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169467</xdr:rowOff>
    </xdr:from>
    <xdr:ext cx="762000" cy="259045"/>
    <xdr:sp macro="" textlink="">
      <xdr:nvSpPr>
        <xdr:cNvPr id="142" name="テキスト ボックス 141"/>
        <xdr:cNvSpPr txBox="1"/>
      </xdr:nvSpPr>
      <xdr:spPr>
        <a:xfrm>
          <a:off x="2527300" y="677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26,591
26,389
111.10
11,992,542
11,953,833
14,217
6,936,504
10,990,155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16961</xdr:rowOff>
    </xdr:from>
    <xdr:to>
      <xdr:col>6</xdr:col>
      <xdr:colOff>511175</xdr:colOff>
      <xdr:row>36</xdr:row>
      <xdr:rowOff>124574</xdr:rowOff>
    </xdr:to>
    <xdr:cxnSp macro="">
      <xdr:nvCxnSpPr>
        <xdr:cNvPr id="61" name="直線コネクタ 60"/>
        <xdr:cNvCxnSpPr/>
      </xdr:nvCxnSpPr>
      <xdr:spPr>
        <a:xfrm flipV="1">
          <a:off x="3797300" y="6189161"/>
          <a:ext cx="838200" cy="10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124574</xdr:rowOff>
    </xdr:from>
    <xdr:to>
      <xdr:col>5</xdr:col>
      <xdr:colOff>358775</xdr:colOff>
      <xdr:row>37</xdr:row>
      <xdr:rowOff>58433</xdr:rowOff>
    </xdr:to>
    <xdr:cxnSp macro="">
      <xdr:nvCxnSpPr>
        <xdr:cNvPr id="64" name="直線コネクタ 63"/>
        <xdr:cNvCxnSpPr/>
      </xdr:nvCxnSpPr>
      <xdr:spPr>
        <a:xfrm flipV="1">
          <a:off x="2908300" y="6296774"/>
          <a:ext cx="8890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143377</xdr:rowOff>
    </xdr:from>
    <xdr:to>
      <xdr:col>4</xdr:col>
      <xdr:colOff>155575</xdr:colOff>
      <xdr:row>37</xdr:row>
      <xdr:rowOff>58433</xdr:rowOff>
    </xdr:to>
    <xdr:cxnSp macro="">
      <xdr:nvCxnSpPr>
        <xdr:cNvPr id="67" name="直線コネクタ 66"/>
        <xdr:cNvCxnSpPr/>
      </xdr:nvCxnSpPr>
      <xdr:spPr>
        <a:xfrm>
          <a:off x="2019300" y="6315577"/>
          <a:ext cx="8890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69501</xdr:rowOff>
    </xdr:from>
    <xdr:to>
      <xdr:col>2</xdr:col>
      <xdr:colOff>638175</xdr:colOff>
      <xdr:row>36</xdr:row>
      <xdr:rowOff>143377</xdr:rowOff>
    </xdr:to>
    <xdr:cxnSp macro="">
      <xdr:nvCxnSpPr>
        <xdr:cNvPr id="70" name="直線コネクタ 69"/>
        <xdr:cNvCxnSpPr/>
      </xdr:nvCxnSpPr>
      <xdr:spPr>
        <a:xfrm>
          <a:off x="1130300" y="6241701"/>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137611</xdr:rowOff>
    </xdr:from>
    <xdr:to>
      <xdr:col>6</xdr:col>
      <xdr:colOff>561975</xdr:colOff>
      <xdr:row>36</xdr:row>
      <xdr:rowOff>67761</xdr:rowOff>
    </xdr:to>
    <xdr:sp macro="" textlink="">
      <xdr:nvSpPr>
        <xdr:cNvPr id="80" name="円/楕円 79"/>
        <xdr:cNvSpPr/>
      </xdr:nvSpPr>
      <xdr:spPr>
        <a:xfrm>
          <a:off x="4584700" y="61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116038</xdr:rowOff>
    </xdr:from>
    <xdr:ext cx="534377" cy="259045"/>
    <xdr:sp macro="" textlink="">
      <xdr:nvSpPr>
        <xdr:cNvPr id="81" name="人件費該当値テキスト"/>
        <xdr:cNvSpPr txBox="1"/>
      </xdr:nvSpPr>
      <xdr:spPr>
        <a:xfrm>
          <a:off x="4686300" y="61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68,443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73774</xdr:rowOff>
    </xdr:from>
    <xdr:to>
      <xdr:col>5</xdr:col>
      <xdr:colOff>409575</xdr:colOff>
      <xdr:row>37</xdr:row>
      <xdr:rowOff>3924</xdr:rowOff>
    </xdr:to>
    <xdr:sp macro="" textlink="">
      <xdr:nvSpPr>
        <xdr:cNvPr id="82" name="円/楕円 81"/>
        <xdr:cNvSpPr/>
      </xdr:nvSpPr>
      <xdr:spPr>
        <a:xfrm>
          <a:off x="3746500" y="62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166501</xdr:rowOff>
    </xdr:from>
    <xdr:ext cx="534377" cy="259045"/>
    <xdr:sp macro="" textlink="">
      <xdr:nvSpPr>
        <xdr:cNvPr id="83" name="テキスト ボックス 82"/>
        <xdr:cNvSpPr txBox="1"/>
      </xdr:nvSpPr>
      <xdr:spPr>
        <a:xfrm>
          <a:off x="3530111" y="63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7633</xdr:rowOff>
    </xdr:from>
    <xdr:to>
      <xdr:col>4</xdr:col>
      <xdr:colOff>206375</xdr:colOff>
      <xdr:row>37</xdr:row>
      <xdr:rowOff>109233</xdr:rowOff>
    </xdr:to>
    <xdr:sp macro="" textlink="">
      <xdr:nvSpPr>
        <xdr:cNvPr id="84" name="円/楕円 83"/>
        <xdr:cNvSpPr/>
      </xdr:nvSpPr>
      <xdr:spPr>
        <a:xfrm>
          <a:off x="2857500" y="63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100360</xdr:rowOff>
    </xdr:from>
    <xdr:ext cx="534377" cy="259045"/>
    <xdr:sp macro="" textlink="">
      <xdr:nvSpPr>
        <xdr:cNvPr id="85" name="テキスト ボックス 84"/>
        <xdr:cNvSpPr txBox="1"/>
      </xdr:nvSpPr>
      <xdr:spPr>
        <a:xfrm>
          <a:off x="2641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92577</xdr:rowOff>
    </xdr:from>
    <xdr:to>
      <xdr:col>3</xdr:col>
      <xdr:colOff>3175</xdr:colOff>
      <xdr:row>37</xdr:row>
      <xdr:rowOff>22727</xdr:rowOff>
    </xdr:to>
    <xdr:sp macro="" textlink="">
      <xdr:nvSpPr>
        <xdr:cNvPr id="86" name="円/楕円 85"/>
        <xdr:cNvSpPr/>
      </xdr:nvSpPr>
      <xdr:spPr>
        <a:xfrm>
          <a:off x="1968500" y="62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13854</xdr:rowOff>
    </xdr:from>
    <xdr:ext cx="534377" cy="259045"/>
    <xdr:sp macro="" textlink="">
      <xdr:nvSpPr>
        <xdr:cNvPr id="87" name="テキスト ボックス 86"/>
        <xdr:cNvSpPr txBox="1"/>
      </xdr:nvSpPr>
      <xdr:spPr>
        <a:xfrm>
          <a:off x="1752111" y="63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18701</xdr:rowOff>
    </xdr:from>
    <xdr:to>
      <xdr:col>1</xdr:col>
      <xdr:colOff>485775</xdr:colOff>
      <xdr:row>36</xdr:row>
      <xdr:rowOff>120301</xdr:rowOff>
    </xdr:to>
    <xdr:sp macro="" textlink="">
      <xdr:nvSpPr>
        <xdr:cNvPr id="88" name="円/楕円 87"/>
        <xdr:cNvSpPr/>
      </xdr:nvSpPr>
      <xdr:spPr>
        <a:xfrm>
          <a:off x="1079500" y="61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111428</xdr:rowOff>
    </xdr:from>
    <xdr:ext cx="534377" cy="259045"/>
    <xdr:sp macro="" textlink="">
      <xdr:nvSpPr>
        <xdr:cNvPr id="89" name="テキスト ボックス 88"/>
        <xdr:cNvSpPr txBox="1"/>
      </xdr:nvSpPr>
      <xdr:spPr>
        <a:xfrm>
          <a:off x="863111" y="62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9657</xdr:rowOff>
    </xdr:from>
    <xdr:to>
      <xdr:col>6</xdr:col>
      <xdr:colOff>511175</xdr:colOff>
      <xdr:row>58</xdr:row>
      <xdr:rowOff>21941</xdr:rowOff>
    </xdr:to>
    <xdr:cxnSp macro="">
      <xdr:nvCxnSpPr>
        <xdr:cNvPr id="118" name="直線コネクタ 117"/>
        <xdr:cNvCxnSpPr/>
      </xdr:nvCxnSpPr>
      <xdr:spPr>
        <a:xfrm flipV="1">
          <a:off x="3797300" y="9953757"/>
          <a:ext cx="838200" cy="1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21941</xdr:rowOff>
    </xdr:from>
    <xdr:to>
      <xdr:col>5</xdr:col>
      <xdr:colOff>358775</xdr:colOff>
      <xdr:row>58</xdr:row>
      <xdr:rowOff>32235</xdr:rowOff>
    </xdr:to>
    <xdr:cxnSp macro="">
      <xdr:nvCxnSpPr>
        <xdr:cNvPr id="121" name="直線コネクタ 120"/>
        <xdr:cNvCxnSpPr/>
      </xdr:nvCxnSpPr>
      <xdr:spPr>
        <a:xfrm flipV="1">
          <a:off x="2908300" y="9966041"/>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32235</xdr:rowOff>
    </xdr:from>
    <xdr:to>
      <xdr:col>4</xdr:col>
      <xdr:colOff>155575</xdr:colOff>
      <xdr:row>58</xdr:row>
      <xdr:rowOff>42811</xdr:rowOff>
    </xdr:to>
    <xdr:cxnSp macro="">
      <xdr:nvCxnSpPr>
        <xdr:cNvPr id="124" name="直線コネクタ 123"/>
        <xdr:cNvCxnSpPr/>
      </xdr:nvCxnSpPr>
      <xdr:spPr>
        <a:xfrm flipV="1">
          <a:off x="2019300" y="9976335"/>
          <a:ext cx="8890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38567</xdr:rowOff>
    </xdr:from>
    <xdr:to>
      <xdr:col>2</xdr:col>
      <xdr:colOff>638175</xdr:colOff>
      <xdr:row>58</xdr:row>
      <xdr:rowOff>42811</xdr:rowOff>
    </xdr:to>
    <xdr:cxnSp macro="">
      <xdr:nvCxnSpPr>
        <xdr:cNvPr id="127" name="直線コネクタ 126"/>
        <xdr:cNvCxnSpPr/>
      </xdr:nvCxnSpPr>
      <xdr:spPr>
        <a:xfrm>
          <a:off x="1130300" y="9982667"/>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130307</xdr:rowOff>
    </xdr:from>
    <xdr:to>
      <xdr:col>6</xdr:col>
      <xdr:colOff>561975</xdr:colOff>
      <xdr:row>58</xdr:row>
      <xdr:rowOff>60457</xdr:rowOff>
    </xdr:to>
    <xdr:sp macro="" textlink="">
      <xdr:nvSpPr>
        <xdr:cNvPr id="137" name="円/楕円 136"/>
        <xdr:cNvSpPr/>
      </xdr:nvSpPr>
      <xdr:spPr>
        <a:xfrm>
          <a:off x="4584700" y="99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142591</xdr:rowOff>
    </xdr:from>
    <xdr:to>
      <xdr:col>5</xdr:col>
      <xdr:colOff>409575</xdr:colOff>
      <xdr:row>58</xdr:row>
      <xdr:rowOff>72741</xdr:rowOff>
    </xdr:to>
    <xdr:sp macro="" textlink="">
      <xdr:nvSpPr>
        <xdr:cNvPr id="139" name="円/楕円 138"/>
        <xdr:cNvSpPr/>
      </xdr:nvSpPr>
      <xdr:spPr>
        <a:xfrm>
          <a:off x="3746500" y="99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63868</xdr:rowOff>
    </xdr:from>
    <xdr:ext cx="534377" cy="259045"/>
    <xdr:sp macro="" textlink="">
      <xdr:nvSpPr>
        <xdr:cNvPr id="140" name="テキスト ボックス 139"/>
        <xdr:cNvSpPr txBox="1"/>
      </xdr:nvSpPr>
      <xdr:spPr>
        <a:xfrm>
          <a:off x="3530111" y="100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152885</xdr:rowOff>
    </xdr:from>
    <xdr:to>
      <xdr:col>4</xdr:col>
      <xdr:colOff>206375</xdr:colOff>
      <xdr:row>58</xdr:row>
      <xdr:rowOff>83035</xdr:rowOff>
    </xdr:to>
    <xdr:sp macro="" textlink="">
      <xdr:nvSpPr>
        <xdr:cNvPr id="141" name="円/楕円 140"/>
        <xdr:cNvSpPr/>
      </xdr:nvSpPr>
      <xdr:spPr>
        <a:xfrm>
          <a:off x="2857500" y="99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74162</xdr:rowOff>
    </xdr:from>
    <xdr:ext cx="534377" cy="259045"/>
    <xdr:sp macro="" textlink="">
      <xdr:nvSpPr>
        <xdr:cNvPr id="142" name="テキスト ボックス 141"/>
        <xdr:cNvSpPr txBox="1"/>
      </xdr:nvSpPr>
      <xdr:spPr>
        <a:xfrm>
          <a:off x="2641111" y="100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163461</xdr:rowOff>
    </xdr:from>
    <xdr:to>
      <xdr:col>3</xdr:col>
      <xdr:colOff>3175</xdr:colOff>
      <xdr:row>58</xdr:row>
      <xdr:rowOff>93611</xdr:rowOff>
    </xdr:to>
    <xdr:sp macro="" textlink="">
      <xdr:nvSpPr>
        <xdr:cNvPr id="143" name="円/楕円 142"/>
        <xdr:cNvSpPr/>
      </xdr:nvSpPr>
      <xdr:spPr>
        <a:xfrm>
          <a:off x="1968500" y="99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84738</xdr:rowOff>
    </xdr:from>
    <xdr:ext cx="534377" cy="259045"/>
    <xdr:sp macro="" textlink="">
      <xdr:nvSpPr>
        <xdr:cNvPr id="144" name="テキスト ボックス 143"/>
        <xdr:cNvSpPr txBox="1"/>
      </xdr:nvSpPr>
      <xdr:spPr>
        <a:xfrm>
          <a:off x="1752111" y="1002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159217</xdr:rowOff>
    </xdr:from>
    <xdr:to>
      <xdr:col>1</xdr:col>
      <xdr:colOff>485775</xdr:colOff>
      <xdr:row>58</xdr:row>
      <xdr:rowOff>89367</xdr:rowOff>
    </xdr:to>
    <xdr:sp macro="" textlink="">
      <xdr:nvSpPr>
        <xdr:cNvPr id="145" name="円/楕円 144"/>
        <xdr:cNvSpPr/>
      </xdr:nvSpPr>
      <xdr:spPr>
        <a:xfrm>
          <a:off x="1079500" y="99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80494</xdr:rowOff>
    </xdr:from>
    <xdr:ext cx="534377" cy="259045"/>
    <xdr:sp macro="" textlink="">
      <xdr:nvSpPr>
        <xdr:cNvPr id="146" name="テキスト ボックス 145"/>
        <xdr:cNvSpPr txBox="1"/>
      </xdr:nvSpPr>
      <xdr:spPr>
        <a:xfrm>
          <a:off x="863111" y="1002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139243</xdr:rowOff>
    </xdr:from>
    <xdr:to>
      <xdr:col>6</xdr:col>
      <xdr:colOff>511175</xdr:colOff>
      <xdr:row>77</xdr:row>
      <xdr:rowOff>162971</xdr:rowOff>
    </xdr:to>
    <xdr:cxnSp macro="">
      <xdr:nvCxnSpPr>
        <xdr:cNvPr id="173" name="直線コネクタ 172"/>
        <xdr:cNvCxnSpPr/>
      </xdr:nvCxnSpPr>
      <xdr:spPr>
        <a:xfrm flipV="1">
          <a:off x="3797300" y="13340893"/>
          <a:ext cx="8382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162971</xdr:rowOff>
    </xdr:from>
    <xdr:to>
      <xdr:col>5</xdr:col>
      <xdr:colOff>358775</xdr:colOff>
      <xdr:row>77</xdr:row>
      <xdr:rowOff>166263</xdr:rowOff>
    </xdr:to>
    <xdr:cxnSp macro="">
      <xdr:nvCxnSpPr>
        <xdr:cNvPr id="176" name="直線コネクタ 175"/>
        <xdr:cNvCxnSpPr/>
      </xdr:nvCxnSpPr>
      <xdr:spPr>
        <a:xfrm flipV="1">
          <a:off x="2908300" y="1336462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160868</xdr:rowOff>
    </xdr:from>
    <xdr:to>
      <xdr:col>4</xdr:col>
      <xdr:colOff>155575</xdr:colOff>
      <xdr:row>77</xdr:row>
      <xdr:rowOff>166263</xdr:rowOff>
    </xdr:to>
    <xdr:cxnSp macro="">
      <xdr:nvCxnSpPr>
        <xdr:cNvPr id="179" name="直線コネクタ 178"/>
        <xdr:cNvCxnSpPr/>
      </xdr:nvCxnSpPr>
      <xdr:spPr>
        <a:xfrm>
          <a:off x="2019300" y="1336251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154742</xdr:rowOff>
    </xdr:from>
    <xdr:to>
      <xdr:col>2</xdr:col>
      <xdr:colOff>638175</xdr:colOff>
      <xdr:row>77</xdr:row>
      <xdr:rowOff>160868</xdr:rowOff>
    </xdr:to>
    <xdr:cxnSp macro="">
      <xdr:nvCxnSpPr>
        <xdr:cNvPr id="182" name="直線コネクタ 181"/>
        <xdr:cNvCxnSpPr/>
      </xdr:nvCxnSpPr>
      <xdr:spPr>
        <a:xfrm>
          <a:off x="1130300" y="13356392"/>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88443</xdr:rowOff>
    </xdr:from>
    <xdr:to>
      <xdr:col>6</xdr:col>
      <xdr:colOff>561975</xdr:colOff>
      <xdr:row>78</xdr:row>
      <xdr:rowOff>18593</xdr:rowOff>
    </xdr:to>
    <xdr:sp macro="" textlink="">
      <xdr:nvSpPr>
        <xdr:cNvPr id="192" name="円/楕円 191"/>
        <xdr:cNvSpPr/>
      </xdr:nvSpPr>
      <xdr:spPr>
        <a:xfrm>
          <a:off x="4584700" y="132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66870</xdr:rowOff>
    </xdr:from>
    <xdr:ext cx="469744" cy="259045"/>
    <xdr:sp macro="" textlink="">
      <xdr:nvSpPr>
        <xdr:cNvPr id="193" name="維持補修費該当値テキスト"/>
        <xdr:cNvSpPr txBox="1"/>
      </xdr:nvSpPr>
      <xdr:spPr>
        <a:xfrm>
          <a:off x="4686300"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112171</xdr:rowOff>
    </xdr:from>
    <xdr:to>
      <xdr:col>5</xdr:col>
      <xdr:colOff>409575</xdr:colOff>
      <xdr:row>78</xdr:row>
      <xdr:rowOff>42321</xdr:rowOff>
    </xdr:to>
    <xdr:sp macro="" textlink="">
      <xdr:nvSpPr>
        <xdr:cNvPr id="194" name="円/楕円 193"/>
        <xdr:cNvSpPr/>
      </xdr:nvSpPr>
      <xdr:spPr>
        <a:xfrm>
          <a:off x="3746500" y="133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33448</xdr:rowOff>
    </xdr:from>
    <xdr:ext cx="469744" cy="259045"/>
    <xdr:sp macro="" textlink="">
      <xdr:nvSpPr>
        <xdr:cNvPr id="195" name="テキスト ボックス 194"/>
        <xdr:cNvSpPr txBox="1"/>
      </xdr:nvSpPr>
      <xdr:spPr>
        <a:xfrm>
          <a:off x="3562427" y="134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115463</xdr:rowOff>
    </xdr:from>
    <xdr:to>
      <xdr:col>4</xdr:col>
      <xdr:colOff>206375</xdr:colOff>
      <xdr:row>78</xdr:row>
      <xdr:rowOff>45613</xdr:rowOff>
    </xdr:to>
    <xdr:sp macro="" textlink="">
      <xdr:nvSpPr>
        <xdr:cNvPr id="196" name="円/楕円 195"/>
        <xdr:cNvSpPr/>
      </xdr:nvSpPr>
      <xdr:spPr>
        <a:xfrm>
          <a:off x="2857500" y="133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36740</xdr:rowOff>
    </xdr:from>
    <xdr:ext cx="469744" cy="259045"/>
    <xdr:sp macro="" textlink="">
      <xdr:nvSpPr>
        <xdr:cNvPr id="197" name="テキスト ボックス 196"/>
        <xdr:cNvSpPr txBox="1"/>
      </xdr:nvSpPr>
      <xdr:spPr>
        <a:xfrm>
          <a:off x="2673427" y="134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110068</xdr:rowOff>
    </xdr:from>
    <xdr:to>
      <xdr:col>3</xdr:col>
      <xdr:colOff>3175</xdr:colOff>
      <xdr:row>78</xdr:row>
      <xdr:rowOff>40218</xdr:rowOff>
    </xdr:to>
    <xdr:sp macro="" textlink="">
      <xdr:nvSpPr>
        <xdr:cNvPr id="198" name="円/楕円 197"/>
        <xdr:cNvSpPr/>
      </xdr:nvSpPr>
      <xdr:spPr>
        <a:xfrm>
          <a:off x="1968500" y="133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31345</xdr:rowOff>
    </xdr:from>
    <xdr:ext cx="469744" cy="259045"/>
    <xdr:sp macro="" textlink="">
      <xdr:nvSpPr>
        <xdr:cNvPr id="199" name="テキスト ボックス 198"/>
        <xdr:cNvSpPr txBox="1"/>
      </xdr:nvSpPr>
      <xdr:spPr>
        <a:xfrm>
          <a:off x="1784427" y="134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103942</xdr:rowOff>
    </xdr:from>
    <xdr:to>
      <xdr:col>1</xdr:col>
      <xdr:colOff>485775</xdr:colOff>
      <xdr:row>78</xdr:row>
      <xdr:rowOff>34092</xdr:rowOff>
    </xdr:to>
    <xdr:sp macro="" textlink="">
      <xdr:nvSpPr>
        <xdr:cNvPr id="200" name="円/楕円 199"/>
        <xdr:cNvSpPr/>
      </xdr:nvSpPr>
      <xdr:spPr>
        <a:xfrm>
          <a:off x="1079500" y="133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25219</xdr:rowOff>
    </xdr:from>
    <xdr:ext cx="469744" cy="259045"/>
    <xdr:sp macro="" textlink="">
      <xdr:nvSpPr>
        <xdr:cNvPr id="201" name="テキスト ボックス 200"/>
        <xdr:cNvSpPr txBox="1"/>
      </xdr:nvSpPr>
      <xdr:spPr>
        <a:xfrm>
          <a:off x="895427" y="133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29505</xdr:rowOff>
    </xdr:from>
    <xdr:to>
      <xdr:col>6</xdr:col>
      <xdr:colOff>511175</xdr:colOff>
      <xdr:row>95</xdr:row>
      <xdr:rowOff>45135</xdr:rowOff>
    </xdr:to>
    <xdr:cxnSp macro="">
      <xdr:nvCxnSpPr>
        <xdr:cNvPr id="235" name="直線コネクタ 234"/>
        <xdr:cNvCxnSpPr/>
      </xdr:nvCxnSpPr>
      <xdr:spPr>
        <a:xfrm flipV="1">
          <a:off x="3797300" y="16317255"/>
          <a:ext cx="8382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45135</xdr:rowOff>
    </xdr:from>
    <xdr:to>
      <xdr:col>5</xdr:col>
      <xdr:colOff>358775</xdr:colOff>
      <xdr:row>95</xdr:row>
      <xdr:rowOff>131947</xdr:rowOff>
    </xdr:to>
    <xdr:cxnSp macro="">
      <xdr:nvCxnSpPr>
        <xdr:cNvPr id="238" name="直線コネクタ 237"/>
        <xdr:cNvCxnSpPr/>
      </xdr:nvCxnSpPr>
      <xdr:spPr>
        <a:xfrm flipV="1">
          <a:off x="2908300" y="16332885"/>
          <a:ext cx="889000" cy="8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164053</xdr:rowOff>
    </xdr:from>
    <xdr:ext cx="534377" cy="259045"/>
    <xdr:sp macro="" textlink="">
      <xdr:nvSpPr>
        <xdr:cNvPr id="240" name="テキスト ボックス 239"/>
        <xdr:cNvSpPr txBox="1"/>
      </xdr:nvSpPr>
      <xdr:spPr>
        <a:xfrm>
          <a:off x="3530111" y="166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131947</xdr:rowOff>
    </xdr:from>
    <xdr:to>
      <xdr:col>4</xdr:col>
      <xdr:colOff>155575</xdr:colOff>
      <xdr:row>95</xdr:row>
      <xdr:rowOff>154397</xdr:rowOff>
    </xdr:to>
    <xdr:cxnSp macro="">
      <xdr:nvCxnSpPr>
        <xdr:cNvPr id="241" name="直線コネクタ 240"/>
        <xdr:cNvCxnSpPr/>
      </xdr:nvCxnSpPr>
      <xdr:spPr>
        <a:xfrm flipV="1">
          <a:off x="2019300" y="16419697"/>
          <a:ext cx="889000" cy="2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50268</xdr:rowOff>
    </xdr:from>
    <xdr:ext cx="534377" cy="259045"/>
    <xdr:sp macro="" textlink="">
      <xdr:nvSpPr>
        <xdr:cNvPr id="243" name="テキスト ボックス 242"/>
        <xdr:cNvSpPr txBox="1"/>
      </xdr:nvSpPr>
      <xdr:spPr>
        <a:xfrm>
          <a:off x="2641111" y="166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154397</xdr:rowOff>
    </xdr:from>
    <xdr:to>
      <xdr:col>2</xdr:col>
      <xdr:colOff>638175</xdr:colOff>
      <xdr:row>95</xdr:row>
      <xdr:rowOff>170056</xdr:rowOff>
    </xdr:to>
    <xdr:cxnSp macro="">
      <xdr:nvCxnSpPr>
        <xdr:cNvPr id="244" name="直線コネクタ 243"/>
        <xdr:cNvCxnSpPr/>
      </xdr:nvCxnSpPr>
      <xdr:spPr>
        <a:xfrm flipV="1">
          <a:off x="1130300" y="1644214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68784</xdr:rowOff>
    </xdr:from>
    <xdr:ext cx="534377" cy="259045"/>
    <xdr:sp macro="" textlink="">
      <xdr:nvSpPr>
        <xdr:cNvPr id="246" name="テキスト ボックス 245"/>
        <xdr:cNvSpPr txBox="1"/>
      </xdr:nvSpPr>
      <xdr:spPr>
        <a:xfrm>
          <a:off x="1752111" y="16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68166</xdr:rowOff>
    </xdr:from>
    <xdr:ext cx="534377" cy="259045"/>
    <xdr:sp macro="" textlink="">
      <xdr:nvSpPr>
        <xdr:cNvPr id="248" name="テキスト ボックス 247"/>
        <xdr:cNvSpPr txBox="1"/>
      </xdr:nvSpPr>
      <xdr:spPr>
        <a:xfrm>
          <a:off x="863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150155</xdr:rowOff>
    </xdr:from>
    <xdr:to>
      <xdr:col>6</xdr:col>
      <xdr:colOff>561975</xdr:colOff>
      <xdr:row>95</xdr:row>
      <xdr:rowOff>80305</xdr:rowOff>
    </xdr:to>
    <xdr:sp macro="" textlink="">
      <xdr:nvSpPr>
        <xdr:cNvPr id="254" name="円/楕円 253"/>
        <xdr:cNvSpPr/>
      </xdr:nvSpPr>
      <xdr:spPr>
        <a:xfrm>
          <a:off x="4584700" y="162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1582</xdr:rowOff>
    </xdr:from>
    <xdr:ext cx="599010" cy="259045"/>
    <xdr:sp macro="" textlink="">
      <xdr:nvSpPr>
        <xdr:cNvPr id="255" name="扶助費該当値テキスト"/>
        <xdr:cNvSpPr txBox="1"/>
      </xdr:nvSpPr>
      <xdr:spPr>
        <a:xfrm>
          <a:off x="4686300" y="1611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113,569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165785</xdr:rowOff>
    </xdr:from>
    <xdr:to>
      <xdr:col>5</xdr:col>
      <xdr:colOff>409575</xdr:colOff>
      <xdr:row>95</xdr:row>
      <xdr:rowOff>95935</xdr:rowOff>
    </xdr:to>
    <xdr:sp macro="" textlink="">
      <xdr:nvSpPr>
        <xdr:cNvPr id="256" name="円/楕円 255"/>
        <xdr:cNvSpPr/>
      </xdr:nvSpPr>
      <xdr:spPr>
        <a:xfrm>
          <a:off x="3746500" y="162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112462</xdr:rowOff>
    </xdr:from>
    <xdr:ext cx="599010" cy="259045"/>
    <xdr:sp macro="" textlink="">
      <xdr:nvSpPr>
        <xdr:cNvPr id="257" name="テキスト ボックス 256"/>
        <xdr:cNvSpPr txBox="1"/>
      </xdr:nvSpPr>
      <xdr:spPr>
        <a:xfrm>
          <a:off x="3497794" y="1605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81147</xdr:rowOff>
    </xdr:from>
    <xdr:to>
      <xdr:col>4</xdr:col>
      <xdr:colOff>206375</xdr:colOff>
      <xdr:row>96</xdr:row>
      <xdr:rowOff>11297</xdr:rowOff>
    </xdr:to>
    <xdr:sp macro="" textlink="">
      <xdr:nvSpPr>
        <xdr:cNvPr id="258" name="円/楕円 257"/>
        <xdr:cNvSpPr/>
      </xdr:nvSpPr>
      <xdr:spPr>
        <a:xfrm>
          <a:off x="2857500" y="163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27824</xdr:rowOff>
    </xdr:from>
    <xdr:ext cx="599010" cy="259045"/>
    <xdr:sp macro="" textlink="">
      <xdr:nvSpPr>
        <xdr:cNvPr id="259" name="テキスト ボックス 258"/>
        <xdr:cNvSpPr txBox="1"/>
      </xdr:nvSpPr>
      <xdr:spPr>
        <a:xfrm>
          <a:off x="2608794" y="1614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102,814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103597</xdr:rowOff>
    </xdr:from>
    <xdr:to>
      <xdr:col>3</xdr:col>
      <xdr:colOff>3175</xdr:colOff>
      <xdr:row>96</xdr:row>
      <xdr:rowOff>33747</xdr:rowOff>
    </xdr:to>
    <xdr:sp macro="" textlink="">
      <xdr:nvSpPr>
        <xdr:cNvPr id="260" name="円/楕円 259"/>
        <xdr:cNvSpPr/>
      </xdr:nvSpPr>
      <xdr:spPr>
        <a:xfrm>
          <a:off x="1968500" y="1639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50274</xdr:rowOff>
    </xdr:from>
    <xdr:ext cx="599010" cy="259045"/>
    <xdr:sp macro="" textlink="">
      <xdr:nvSpPr>
        <xdr:cNvPr id="261" name="テキスト ボックス 260"/>
        <xdr:cNvSpPr txBox="1"/>
      </xdr:nvSpPr>
      <xdr:spPr>
        <a:xfrm>
          <a:off x="1719794" y="1616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119256</xdr:rowOff>
    </xdr:from>
    <xdr:to>
      <xdr:col>1</xdr:col>
      <xdr:colOff>485775</xdr:colOff>
      <xdr:row>96</xdr:row>
      <xdr:rowOff>49406</xdr:rowOff>
    </xdr:to>
    <xdr:sp macro="" textlink="">
      <xdr:nvSpPr>
        <xdr:cNvPr id="262" name="円/楕円 261"/>
        <xdr:cNvSpPr/>
      </xdr:nvSpPr>
      <xdr:spPr>
        <a:xfrm>
          <a:off x="1079500" y="164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65933</xdr:rowOff>
    </xdr:from>
    <xdr:ext cx="534377" cy="259045"/>
    <xdr:sp macro="" textlink="">
      <xdr:nvSpPr>
        <xdr:cNvPr id="263" name="テキスト ボックス 262"/>
        <xdr:cNvSpPr txBox="1"/>
      </xdr:nvSpPr>
      <xdr:spPr>
        <a:xfrm>
          <a:off x="863111" y="1618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100969</xdr:rowOff>
    </xdr:from>
    <xdr:to>
      <xdr:col>15</xdr:col>
      <xdr:colOff>180975</xdr:colOff>
      <xdr:row>35</xdr:row>
      <xdr:rowOff>111680</xdr:rowOff>
    </xdr:to>
    <xdr:cxnSp macro="">
      <xdr:nvCxnSpPr>
        <xdr:cNvPr id="294" name="直線コネクタ 293"/>
        <xdr:cNvCxnSpPr/>
      </xdr:nvCxnSpPr>
      <xdr:spPr>
        <a:xfrm flipV="1">
          <a:off x="9639300" y="6101719"/>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103342</xdr:rowOff>
    </xdr:from>
    <xdr:to>
      <xdr:col>14</xdr:col>
      <xdr:colOff>28575</xdr:colOff>
      <xdr:row>35</xdr:row>
      <xdr:rowOff>111680</xdr:rowOff>
    </xdr:to>
    <xdr:cxnSp macro="">
      <xdr:nvCxnSpPr>
        <xdr:cNvPr id="297" name="直線コネクタ 296"/>
        <xdr:cNvCxnSpPr/>
      </xdr:nvCxnSpPr>
      <xdr:spPr>
        <a:xfrm>
          <a:off x="8750300" y="6104092"/>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103342</xdr:rowOff>
    </xdr:from>
    <xdr:to>
      <xdr:col>12</xdr:col>
      <xdr:colOff>511175</xdr:colOff>
      <xdr:row>35</xdr:row>
      <xdr:rowOff>138002</xdr:rowOff>
    </xdr:to>
    <xdr:cxnSp macro="">
      <xdr:nvCxnSpPr>
        <xdr:cNvPr id="300" name="直線コネクタ 299"/>
        <xdr:cNvCxnSpPr/>
      </xdr:nvCxnSpPr>
      <xdr:spPr>
        <a:xfrm flipV="1">
          <a:off x="7861300" y="6104092"/>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31589</xdr:rowOff>
    </xdr:from>
    <xdr:ext cx="534377" cy="259045"/>
    <xdr:sp macro="" textlink="">
      <xdr:nvSpPr>
        <xdr:cNvPr id="302" name="テキスト ボックス 301"/>
        <xdr:cNvSpPr txBox="1"/>
      </xdr:nvSpPr>
      <xdr:spPr>
        <a:xfrm>
          <a:off x="8483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138002</xdr:rowOff>
    </xdr:from>
    <xdr:to>
      <xdr:col>11</xdr:col>
      <xdr:colOff>307975</xdr:colOff>
      <xdr:row>35</xdr:row>
      <xdr:rowOff>164019</xdr:rowOff>
    </xdr:to>
    <xdr:cxnSp macro="">
      <xdr:nvCxnSpPr>
        <xdr:cNvPr id="303" name="直線コネクタ 302"/>
        <xdr:cNvCxnSpPr/>
      </xdr:nvCxnSpPr>
      <xdr:spPr>
        <a:xfrm flipV="1">
          <a:off x="6972300" y="6138752"/>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39666</xdr:rowOff>
    </xdr:from>
    <xdr:ext cx="534377" cy="259045"/>
    <xdr:sp macro="" textlink="">
      <xdr:nvSpPr>
        <xdr:cNvPr id="305" name="テキスト ボックス 304"/>
        <xdr:cNvSpPr txBox="1"/>
      </xdr:nvSpPr>
      <xdr:spPr>
        <a:xfrm>
          <a:off x="7594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70549</xdr:rowOff>
    </xdr:from>
    <xdr:ext cx="534377" cy="259045"/>
    <xdr:sp macro="" textlink="">
      <xdr:nvSpPr>
        <xdr:cNvPr id="307" name="テキスト ボックス 306"/>
        <xdr:cNvSpPr txBox="1"/>
      </xdr:nvSpPr>
      <xdr:spPr>
        <a:xfrm>
          <a:off x="6705111" y="62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50169</xdr:rowOff>
    </xdr:from>
    <xdr:to>
      <xdr:col>15</xdr:col>
      <xdr:colOff>231775</xdr:colOff>
      <xdr:row>35</xdr:row>
      <xdr:rowOff>151769</xdr:rowOff>
    </xdr:to>
    <xdr:sp macro="" textlink="">
      <xdr:nvSpPr>
        <xdr:cNvPr id="313" name="円/楕円 312"/>
        <xdr:cNvSpPr/>
      </xdr:nvSpPr>
      <xdr:spPr>
        <a:xfrm>
          <a:off x="10426700" y="60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73046</xdr:rowOff>
    </xdr:from>
    <xdr:ext cx="534377" cy="259045"/>
    <xdr:sp macro="" textlink="">
      <xdr:nvSpPr>
        <xdr:cNvPr id="314" name="補助費等該当値テキスト"/>
        <xdr:cNvSpPr txBox="1"/>
      </xdr:nvSpPr>
      <xdr:spPr>
        <a:xfrm>
          <a:off x="10528300" y="59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60880</xdr:rowOff>
    </xdr:from>
    <xdr:to>
      <xdr:col>14</xdr:col>
      <xdr:colOff>79375</xdr:colOff>
      <xdr:row>35</xdr:row>
      <xdr:rowOff>162480</xdr:rowOff>
    </xdr:to>
    <xdr:sp macro="" textlink="">
      <xdr:nvSpPr>
        <xdr:cNvPr id="315" name="円/楕円 314"/>
        <xdr:cNvSpPr/>
      </xdr:nvSpPr>
      <xdr:spPr>
        <a:xfrm>
          <a:off x="9588500" y="60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7557</xdr:rowOff>
    </xdr:from>
    <xdr:ext cx="534377" cy="259045"/>
    <xdr:sp macro="" textlink="">
      <xdr:nvSpPr>
        <xdr:cNvPr id="316" name="テキスト ボックス 315"/>
        <xdr:cNvSpPr txBox="1"/>
      </xdr:nvSpPr>
      <xdr:spPr>
        <a:xfrm>
          <a:off x="9372111" y="58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52542</xdr:rowOff>
    </xdr:from>
    <xdr:to>
      <xdr:col>12</xdr:col>
      <xdr:colOff>561975</xdr:colOff>
      <xdr:row>35</xdr:row>
      <xdr:rowOff>154142</xdr:rowOff>
    </xdr:to>
    <xdr:sp macro="" textlink="">
      <xdr:nvSpPr>
        <xdr:cNvPr id="317" name="円/楕円 316"/>
        <xdr:cNvSpPr/>
      </xdr:nvSpPr>
      <xdr:spPr>
        <a:xfrm>
          <a:off x="8699500" y="60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170669</xdr:rowOff>
    </xdr:from>
    <xdr:ext cx="534377" cy="259045"/>
    <xdr:sp macro="" textlink="">
      <xdr:nvSpPr>
        <xdr:cNvPr id="318" name="テキスト ボックス 317"/>
        <xdr:cNvSpPr txBox="1"/>
      </xdr:nvSpPr>
      <xdr:spPr>
        <a:xfrm>
          <a:off x="8483111" y="58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87202</xdr:rowOff>
    </xdr:from>
    <xdr:to>
      <xdr:col>11</xdr:col>
      <xdr:colOff>358775</xdr:colOff>
      <xdr:row>36</xdr:row>
      <xdr:rowOff>17352</xdr:rowOff>
    </xdr:to>
    <xdr:sp macro="" textlink="">
      <xdr:nvSpPr>
        <xdr:cNvPr id="319" name="円/楕円 318"/>
        <xdr:cNvSpPr/>
      </xdr:nvSpPr>
      <xdr:spPr>
        <a:xfrm>
          <a:off x="7810500" y="60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33879</xdr:rowOff>
    </xdr:from>
    <xdr:ext cx="534377" cy="259045"/>
    <xdr:sp macro="" textlink="">
      <xdr:nvSpPr>
        <xdr:cNvPr id="320" name="テキスト ボックス 319"/>
        <xdr:cNvSpPr txBox="1"/>
      </xdr:nvSpPr>
      <xdr:spPr>
        <a:xfrm>
          <a:off x="7594111" y="5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113219</xdr:rowOff>
    </xdr:from>
    <xdr:to>
      <xdr:col>10</xdr:col>
      <xdr:colOff>155575</xdr:colOff>
      <xdr:row>36</xdr:row>
      <xdr:rowOff>43369</xdr:rowOff>
    </xdr:to>
    <xdr:sp macro="" textlink="">
      <xdr:nvSpPr>
        <xdr:cNvPr id="321" name="円/楕円 320"/>
        <xdr:cNvSpPr/>
      </xdr:nvSpPr>
      <xdr:spPr>
        <a:xfrm>
          <a:off x="6921500" y="61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59896</xdr:rowOff>
    </xdr:from>
    <xdr:ext cx="534377" cy="259045"/>
    <xdr:sp macro="" textlink="">
      <xdr:nvSpPr>
        <xdr:cNvPr id="322" name="テキスト ボックス 321"/>
        <xdr:cNvSpPr txBox="1"/>
      </xdr:nvSpPr>
      <xdr:spPr>
        <a:xfrm>
          <a:off x="6705111" y="58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115329</xdr:rowOff>
    </xdr:from>
    <xdr:to>
      <xdr:col>15</xdr:col>
      <xdr:colOff>180975</xdr:colOff>
      <xdr:row>58</xdr:row>
      <xdr:rowOff>131670</xdr:rowOff>
    </xdr:to>
    <xdr:cxnSp macro="">
      <xdr:nvCxnSpPr>
        <xdr:cNvPr id="351" name="直線コネクタ 350"/>
        <xdr:cNvCxnSpPr/>
      </xdr:nvCxnSpPr>
      <xdr:spPr>
        <a:xfrm flipV="1">
          <a:off x="9639300" y="10059429"/>
          <a:ext cx="838200" cy="1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114335</xdr:rowOff>
    </xdr:from>
    <xdr:to>
      <xdr:col>14</xdr:col>
      <xdr:colOff>28575</xdr:colOff>
      <xdr:row>58</xdr:row>
      <xdr:rowOff>131670</xdr:rowOff>
    </xdr:to>
    <xdr:cxnSp macro="">
      <xdr:nvCxnSpPr>
        <xdr:cNvPr id="354" name="直線コネクタ 353"/>
        <xdr:cNvCxnSpPr/>
      </xdr:nvCxnSpPr>
      <xdr:spPr>
        <a:xfrm>
          <a:off x="8750300" y="10058435"/>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102795</xdr:rowOff>
    </xdr:from>
    <xdr:to>
      <xdr:col>12</xdr:col>
      <xdr:colOff>511175</xdr:colOff>
      <xdr:row>58</xdr:row>
      <xdr:rowOff>114335</xdr:rowOff>
    </xdr:to>
    <xdr:cxnSp macro="">
      <xdr:nvCxnSpPr>
        <xdr:cNvPr id="357" name="直線コネクタ 356"/>
        <xdr:cNvCxnSpPr/>
      </xdr:nvCxnSpPr>
      <xdr:spPr>
        <a:xfrm>
          <a:off x="7861300" y="10046895"/>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102795</xdr:rowOff>
    </xdr:from>
    <xdr:to>
      <xdr:col>11</xdr:col>
      <xdr:colOff>307975</xdr:colOff>
      <xdr:row>58</xdr:row>
      <xdr:rowOff>127457</xdr:rowOff>
    </xdr:to>
    <xdr:cxnSp macro="">
      <xdr:nvCxnSpPr>
        <xdr:cNvPr id="360" name="直線コネクタ 359"/>
        <xdr:cNvCxnSpPr/>
      </xdr:nvCxnSpPr>
      <xdr:spPr>
        <a:xfrm flipV="1">
          <a:off x="6972300" y="10046895"/>
          <a:ext cx="8890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64529</xdr:rowOff>
    </xdr:from>
    <xdr:to>
      <xdr:col>15</xdr:col>
      <xdr:colOff>231775</xdr:colOff>
      <xdr:row>58</xdr:row>
      <xdr:rowOff>166129</xdr:rowOff>
    </xdr:to>
    <xdr:sp macro="" textlink="">
      <xdr:nvSpPr>
        <xdr:cNvPr id="370" name="円/楕円 369"/>
        <xdr:cNvSpPr/>
      </xdr:nvSpPr>
      <xdr:spPr>
        <a:xfrm>
          <a:off x="10426700" y="100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80870</xdr:rowOff>
    </xdr:from>
    <xdr:to>
      <xdr:col>14</xdr:col>
      <xdr:colOff>79375</xdr:colOff>
      <xdr:row>59</xdr:row>
      <xdr:rowOff>11020</xdr:rowOff>
    </xdr:to>
    <xdr:sp macro="" textlink="">
      <xdr:nvSpPr>
        <xdr:cNvPr id="372" name="円/楕円 371"/>
        <xdr:cNvSpPr/>
      </xdr:nvSpPr>
      <xdr:spPr>
        <a:xfrm>
          <a:off x="9588500" y="100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2147</xdr:rowOff>
    </xdr:from>
    <xdr:ext cx="534377" cy="259045"/>
    <xdr:sp macro="" textlink="">
      <xdr:nvSpPr>
        <xdr:cNvPr id="373" name="テキスト ボックス 372"/>
        <xdr:cNvSpPr txBox="1"/>
      </xdr:nvSpPr>
      <xdr:spPr>
        <a:xfrm>
          <a:off x="9372111" y="10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63535</xdr:rowOff>
    </xdr:from>
    <xdr:to>
      <xdr:col>12</xdr:col>
      <xdr:colOff>561975</xdr:colOff>
      <xdr:row>58</xdr:row>
      <xdr:rowOff>165135</xdr:rowOff>
    </xdr:to>
    <xdr:sp macro="" textlink="">
      <xdr:nvSpPr>
        <xdr:cNvPr id="374" name="円/楕円 373"/>
        <xdr:cNvSpPr/>
      </xdr:nvSpPr>
      <xdr:spPr>
        <a:xfrm>
          <a:off x="8699500" y="1000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156262</xdr:rowOff>
    </xdr:from>
    <xdr:ext cx="534377" cy="259045"/>
    <xdr:sp macro="" textlink="">
      <xdr:nvSpPr>
        <xdr:cNvPr id="375" name="テキスト ボックス 374"/>
        <xdr:cNvSpPr txBox="1"/>
      </xdr:nvSpPr>
      <xdr:spPr>
        <a:xfrm>
          <a:off x="8483111" y="1010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51995</xdr:rowOff>
    </xdr:from>
    <xdr:to>
      <xdr:col>11</xdr:col>
      <xdr:colOff>358775</xdr:colOff>
      <xdr:row>58</xdr:row>
      <xdr:rowOff>153595</xdr:rowOff>
    </xdr:to>
    <xdr:sp macro="" textlink="">
      <xdr:nvSpPr>
        <xdr:cNvPr id="376" name="円/楕円 375"/>
        <xdr:cNvSpPr/>
      </xdr:nvSpPr>
      <xdr:spPr>
        <a:xfrm>
          <a:off x="7810500" y="99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144722</xdr:rowOff>
    </xdr:from>
    <xdr:ext cx="534377" cy="259045"/>
    <xdr:sp macro="" textlink="">
      <xdr:nvSpPr>
        <xdr:cNvPr id="377" name="テキスト ボックス 376"/>
        <xdr:cNvSpPr txBox="1"/>
      </xdr:nvSpPr>
      <xdr:spPr>
        <a:xfrm>
          <a:off x="7594111" y="1008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76657</xdr:rowOff>
    </xdr:from>
    <xdr:to>
      <xdr:col>10</xdr:col>
      <xdr:colOff>155575</xdr:colOff>
      <xdr:row>59</xdr:row>
      <xdr:rowOff>6807</xdr:rowOff>
    </xdr:to>
    <xdr:sp macro="" textlink="">
      <xdr:nvSpPr>
        <xdr:cNvPr id="378" name="円/楕円 377"/>
        <xdr:cNvSpPr/>
      </xdr:nvSpPr>
      <xdr:spPr>
        <a:xfrm>
          <a:off x="6921500" y="100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169384</xdr:rowOff>
    </xdr:from>
    <xdr:ext cx="534377" cy="259045"/>
    <xdr:sp macro="" textlink="">
      <xdr:nvSpPr>
        <xdr:cNvPr id="379" name="テキスト ボックス 378"/>
        <xdr:cNvSpPr txBox="1"/>
      </xdr:nvSpPr>
      <xdr:spPr>
        <a:xfrm>
          <a:off x="6705111" y="101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91410</xdr:rowOff>
    </xdr:from>
    <xdr:to>
      <xdr:col>15</xdr:col>
      <xdr:colOff>180975</xdr:colOff>
      <xdr:row>78</xdr:row>
      <xdr:rowOff>110418</xdr:rowOff>
    </xdr:to>
    <xdr:cxnSp macro="">
      <xdr:nvCxnSpPr>
        <xdr:cNvPr id="406" name="直線コネクタ 405"/>
        <xdr:cNvCxnSpPr/>
      </xdr:nvCxnSpPr>
      <xdr:spPr>
        <a:xfrm flipV="1">
          <a:off x="9639300" y="13464510"/>
          <a:ext cx="8382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40610</xdr:rowOff>
    </xdr:from>
    <xdr:to>
      <xdr:col>15</xdr:col>
      <xdr:colOff>231775</xdr:colOff>
      <xdr:row>78</xdr:row>
      <xdr:rowOff>142210</xdr:rowOff>
    </xdr:to>
    <xdr:sp macro="" textlink="">
      <xdr:nvSpPr>
        <xdr:cNvPr id="416" name="円/楕円 415"/>
        <xdr:cNvSpPr/>
      </xdr:nvSpPr>
      <xdr:spPr>
        <a:xfrm>
          <a:off x="10426700" y="134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145281</xdr:rowOff>
    </xdr:from>
    <xdr:ext cx="534377" cy="259045"/>
    <xdr:sp macro="" textlink="">
      <xdr:nvSpPr>
        <xdr:cNvPr id="417" name="普通建設事業費 （ うち新規整備　）該当値テキスト"/>
        <xdr:cNvSpPr txBox="1"/>
      </xdr:nvSpPr>
      <xdr:spPr>
        <a:xfrm>
          <a:off x="10528300" y="133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59618</xdr:rowOff>
    </xdr:from>
    <xdr:to>
      <xdr:col>14</xdr:col>
      <xdr:colOff>79375</xdr:colOff>
      <xdr:row>78</xdr:row>
      <xdr:rowOff>161218</xdr:rowOff>
    </xdr:to>
    <xdr:sp macro="" textlink="">
      <xdr:nvSpPr>
        <xdr:cNvPr id="418" name="円/楕円 417"/>
        <xdr:cNvSpPr/>
      </xdr:nvSpPr>
      <xdr:spPr>
        <a:xfrm>
          <a:off x="9588500" y="134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152345</xdr:rowOff>
    </xdr:from>
    <xdr:ext cx="534377" cy="259045"/>
    <xdr:sp macro="" textlink="">
      <xdr:nvSpPr>
        <xdr:cNvPr id="419" name="テキスト ボックス 418"/>
        <xdr:cNvSpPr txBox="1"/>
      </xdr:nvSpPr>
      <xdr:spPr>
        <a:xfrm>
          <a:off x="9372111" y="135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105671</xdr:rowOff>
    </xdr:from>
    <xdr:to>
      <xdr:col>15</xdr:col>
      <xdr:colOff>180975</xdr:colOff>
      <xdr:row>97</xdr:row>
      <xdr:rowOff>117689</xdr:rowOff>
    </xdr:to>
    <xdr:cxnSp macro="">
      <xdr:nvCxnSpPr>
        <xdr:cNvPr id="450" name="直線コネクタ 449"/>
        <xdr:cNvCxnSpPr/>
      </xdr:nvCxnSpPr>
      <xdr:spPr>
        <a:xfrm>
          <a:off x="9639300" y="16736321"/>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66889</xdr:rowOff>
    </xdr:from>
    <xdr:to>
      <xdr:col>15</xdr:col>
      <xdr:colOff>231775</xdr:colOff>
      <xdr:row>97</xdr:row>
      <xdr:rowOff>168489</xdr:rowOff>
    </xdr:to>
    <xdr:sp macro="" textlink="">
      <xdr:nvSpPr>
        <xdr:cNvPr id="460" name="円/楕円 459"/>
        <xdr:cNvSpPr/>
      </xdr:nvSpPr>
      <xdr:spPr>
        <a:xfrm>
          <a:off x="10426700" y="166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45316</xdr:rowOff>
    </xdr:from>
    <xdr:ext cx="534377" cy="259045"/>
    <xdr:sp macro="" textlink="">
      <xdr:nvSpPr>
        <xdr:cNvPr id="461" name="普通建設事業費 （ うち更新整備　）該当値テキスト"/>
        <xdr:cNvSpPr txBox="1"/>
      </xdr:nvSpPr>
      <xdr:spPr>
        <a:xfrm>
          <a:off x="10528300" y="166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54871</xdr:rowOff>
    </xdr:from>
    <xdr:to>
      <xdr:col>14</xdr:col>
      <xdr:colOff>79375</xdr:colOff>
      <xdr:row>97</xdr:row>
      <xdr:rowOff>156471</xdr:rowOff>
    </xdr:to>
    <xdr:sp macro="" textlink="">
      <xdr:nvSpPr>
        <xdr:cNvPr id="462" name="円/楕円 461"/>
        <xdr:cNvSpPr/>
      </xdr:nvSpPr>
      <xdr:spPr>
        <a:xfrm>
          <a:off x="9588500" y="166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147598</xdr:rowOff>
    </xdr:from>
    <xdr:ext cx="534377" cy="259045"/>
    <xdr:sp macro="" textlink="">
      <xdr:nvSpPr>
        <xdr:cNvPr id="463" name="テキスト ボックス 462"/>
        <xdr:cNvSpPr txBox="1"/>
      </xdr:nvSpPr>
      <xdr:spPr>
        <a:xfrm>
          <a:off x="9372111" y="167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23880</xdr:rowOff>
    </xdr:from>
    <xdr:to>
      <xdr:col>23</xdr:col>
      <xdr:colOff>517525</xdr:colOff>
      <xdr:row>38</xdr:row>
      <xdr:rowOff>24268</xdr:rowOff>
    </xdr:to>
    <xdr:cxnSp macro="">
      <xdr:nvCxnSpPr>
        <xdr:cNvPr id="488" name="直線コネクタ 487"/>
        <xdr:cNvCxnSpPr/>
      </xdr:nvCxnSpPr>
      <xdr:spPr>
        <a:xfrm>
          <a:off x="15481300" y="6538980"/>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23880</xdr:rowOff>
    </xdr:from>
    <xdr:to>
      <xdr:col>22</xdr:col>
      <xdr:colOff>365125</xdr:colOff>
      <xdr:row>38</xdr:row>
      <xdr:rowOff>25400</xdr:rowOff>
    </xdr:to>
    <xdr:cxnSp macro="">
      <xdr:nvCxnSpPr>
        <xdr:cNvPr id="491" name="直線コネクタ 490"/>
        <xdr:cNvCxnSpPr/>
      </xdr:nvCxnSpPr>
      <xdr:spPr>
        <a:xfrm flipV="1">
          <a:off x="14592300" y="6538980"/>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164400</xdr:rowOff>
    </xdr:from>
    <xdr:to>
      <xdr:col>21</xdr:col>
      <xdr:colOff>161925</xdr:colOff>
      <xdr:row>38</xdr:row>
      <xdr:rowOff>25400</xdr:rowOff>
    </xdr:to>
    <xdr:cxnSp macro="">
      <xdr:nvCxnSpPr>
        <xdr:cNvPr id="494" name="直線コネクタ 493"/>
        <xdr:cNvCxnSpPr/>
      </xdr:nvCxnSpPr>
      <xdr:spPr>
        <a:xfrm>
          <a:off x="13703300" y="6508050"/>
          <a:ext cx="889000" cy="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164400</xdr:rowOff>
    </xdr:from>
    <xdr:to>
      <xdr:col>19</xdr:col>
      <xdr:colOff>644525</xdr:colOff>
      <xdr:row>38</xdr:row>
      <xdr:rowOff>24360</xdr:rowOff>
    </xdr:to>
    <xdr:cxnSp macro="">
      <xdr:nvCxnSpPr>
        <xdr:cNvPr id="497" name="直線コネクタ 496"/>
        <xdr:cNvCxnSpPr/>
      </xdr:nvCxnSpPr>
      <xdr:spPr>
        <a:xfrm flipV="1">
          <a:off x="12814300" y="6508050"/>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144918</xdr:rowOff>
    </xdr:from>
    <xdr:to>
      <xdr:col>23</xdr:col>
      <xdr:colOff>568325</xdr:colOff>
      <xdr:row>38</xdr:row>
      <xdr:rowOff>75068</xdr:rowOff>
    </xdr:to>
    <xdr:sp macro="" textlink="">
      <xdr:nvSpPr>
        <xdr:cNvPr id="507" name="円/楕円 506"/>
        <xdr:cNvSpPr/>
      </xdr:nvSpPr>
      <xdr:spPr>
        <a:xfrm>
          <a:off x="16268700" y="64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107794</xdr:rowOff>
    </xdr:from>
    <xdr:ext cx="378565" cy="259045"/>
    <xdr:sp macro="" textlink="">
      <xdr:nvSpPr>
        <xdr:cNvPr id="508" name="災害復旧事業費該当値テキスト"/>
        <xdr:cNvSpPr txBox="1"/>
      </xdr:nvSpPr>
      <xdr:spPr>
        <a:xfrm>
          <a:off x="16370300" y="645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144530</xdr:rowOff>
    </xdr:from>
    <xdr:to>
      <xdr:col>22</xdr:col>
      <xdr:colOff>415925</xdr:colOff>
      <xdr:row>38</xdr:row>
      <xdr:rowOff>74680</xdr:rowOff>
    </xdr:to>
    <xdr:sp macro="" textlink="">
      <xdr:nvSpPr>
        <xdr:cNvPr id="509" name="円/楕円 508"/>
        <xdr:cNvSpPr/>
      </xdr:nvSpPr>
      <xdr:spPr>
        <a:xfrm>
          <a:off x="15430500" y="64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65807</xdr:rowOff>
    </xdr:from>
    <xdr:ext cx="378565" cy="259045"/>
    <xdr:sp macro="" textlink="">
      <xdr:nvSpPr>
        <xdr:cNvPr id="510" name="テキスト ボックス 509"/>
        <xdr:cNvSpPr txBox="1"/>
      </xdr:nvSpPr>
      <xdr:spPr>
        <a:xfrm>
          <a:off x="15292017" y="658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1" name="円/楕円 51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2" name="テキスト ボックス 511"/>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113600</xdr:rowOff>
    </xdr:from>
    <xdr:to>
      <xdr:col>20</xdr:col>
      <xdr:colOff>9525</xdr:colOff>
      <xdr:row>38</xdr:row>
      <xdr:rowOff>43750</xdr:rowOff>
    </xdr:to>
    <xdr:sp macro="" textlink="">
      <xdr:nvSpPr>
        <xdr:cNvPr id="513" name="円/楕円 512"/>
        <xdr:cNvSpPr/>
      </xdr:nvSpPr>
      <xdr:spPr>
        <a:xfrm>
          <a:off x="13652500" y="64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34877</xdr:rowOff>
    </xdr:from>
    <xdr:ext cx="469744" cy="259045"/>
    <xdr:sp macro="" textlink="">
      <xdr:nvSpPr>
        <xdr:cNvPr id="514" name="テキスト ボックス 513"/>
        <xdr:cNvSpPr txBox="1"/>
      </xdr:nvSpPr>
      <xdr:spPr>
        <a:xfrm>
          <a:off x="13468427" y="65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145010</xdr:rowOff>
    </xdr:from>
    <xdr:to>
      <xdr:col>18</xdr:col>
      <xdr:colOff>492125</xdr:colOff>
      <xdr:row>38</xdr:row>
      <xdr:rowOff>75160</xdr:rowOff>
    </xdr:to>
    <xdr:sp macro="" textlink="">
      <xdr:nvSpPr>
        <xdr:cNvPr id="515" name="円/楕円 514"/>
        <xdr:cNvSpPr/>
      </xdr:nvSpPr>
      <xdr:spPr>
        <a:xfrm>
          <a:off x="12763500" y="64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66287</xdr:rowOff>
    </xdr:from>
    <xdr:ext cx="378565" cy="259045"/>
    <xdr:sp macro="" textlink="">
      <xdr:nvSpPr>
        <xdr:cNvPr id="516" name="テキスト ボックス 515"/>
        <xdr:cNvSpPr txBox="1"/>
      </xdr:nvSpPr>
      <xdr:spPr>
        <a:xfrm>
          <a:off x="12625017" y="658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28657</xdr:rowOff>
    </xdr:from>
    <xdr:to>
      <xdr:col>23</xdr:col>
      <xdr:colOff>517525</xdr:colOff>
      <xdr:row>77</xdr:row>
      <xdr:rowOff>65624</xdr:rowOff>
    </xdr:to>
    <xdr:cxnSp macro="">
      <xdr:nvCxnSpPr>
        <xdr:cNvPr id="604" name="直線コネクタ 603"/>
        <xdr:cNvCxnSpPr/>
      </xdr:nvCxnSpPr>
      <xdr:spPr>
        <a:xfrm>
          <a:off x="15481300" y="13230307"/>
          <a:ext cx="8382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22676</xdr:rowOff>
    </xdr:from>
    <xdr:to>
      <xdr:col>22</xdr:col>
      <xdr:colOff>365125</xdr:colOff>
      <xdr:row>77</xdr:row>
      <xdr:rowOff>28657</xdr:rowOff>
    </xdr:to>
    <xdr:cxnSp macro="">
      <xdr:nvCxnSpPr>
        <xdr:cNvPr id="607" name="直線コネクタ 606"/>
        <xdr:cNvCxnSpPr/>
      </xdr:nvCxnSpPr>
      <xdr:spPr>
        <a:xfrm>
          <a:off x="14592300" y="13224326"/>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6483</xdr:rowOff>
    </xdr:from>
    <xdr:to>
      <xdr:col>21</xdr:col>
      <xdr:colOff>161925</xdr:colOff>
      <xdr:row>77</xdr:row>
      <xdr:rowOff>22676</xdr:rowOff>
    </xdr:to>
    <xdr:cxnSp macro="">
      <xdr:nvCxnSpPr>
        <xdr:cNvPr id="610" name="直線コネクタ 609"/>
        <xdr:cNvCxnSpPr/>
      </xdr:nvCxnSpPr>
      <xdr:spPr>
        <a:xfrm>
          <a:off x="13703300" y="13208133"/>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170162</xdr:rowOff>
    </xdr:from>
    <xdr:to>
      <xdr:col>19</xdr:col>
      <xdr:colOff>644525</xdr:colOff>
      <xdr:row>77</xdr:row>
      <xdr:rowOff>6483</xdr:rowOff>
    </xdr:to>
    <xdr:cxnSp macro="">
      <xdr:nvCxnSpPr>
        <xdr:cNvPr id="613" name="直線コネクタ 612"/>
        <xdr:cNvCxnSpPr/>
      </xdr:nvCxnSpPr>
      <xdr:spPr>
        <a:xfrm>
          <a:off x="12814300" y="13200362"/>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14824</xdr:rowOff>
    </xdr:from>
    <xdr:to>
      <xdr:col>23</xdr:col>
      <xdr:colOff>568325</xdr:colOff>
      <xdr:row>77</xdr:row>
      <xdr:rowOff>116424</xdr:rowOff>
    </xdr:to>
    <xdr:sp macro="" textlink="">
      <xdr:nvSpPr>
        <xdr:cNvPr id="623" name="円/楕円 622"/>
        <xdr:cNvSpPr/>
      </xdr:nvSpPr>
      <xdr:spPr>
        <a:xfrm>
          <a:off x="16268700" y="132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164701</xdr:rowOff>
    </xdr:from>
    <xdr:ext cx="534377" cy="259045"/>
    <xdr:sp macro="" textlink="">
      <xdr:nvSpPr>
        <xdr:cNvPr id="624" name="公債費該当値テキスト"/>
        <xdr:cNvSpPr txBox="1"/>
      </xdr:nvSpPr>
      <xdr:spPr>
        <a:xfrm>
          <a:off x="16370300" y="131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149307</xdr:rowOff>
    </xdr:from>
    <xdr:to>
      <xdr:col>22</xdr:col>
      <xdr:colOff>415925</xdr:colOff>
      <xdr:row>77</xdr:row>
      <xdr:rowOff>79457</xdr:rowOff>
    </xdr:to>
    <xdr:sp macro="" textlink="">
      <xdr:nvSpPr>
        <xdr:cNvPr id="625" name="円/楕円 624"/>
        <xdr:cNvSpPr/>
      </xdr:nvSpPr>
      <xdr:spPr>
        <a:xfrm>
          <a:off x="15430500" y="131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70584</xdr:rowOff>
    </xdr:from>
    <xdr:ext cx="534377" cy="259045"/>
    <xdr:sp macro="" textlink="">
      <xdr:nvSpPr>
        <xdr:cNvPr id="626" name="テキスト ボックス 625"/>
        <xdr:cNvSpPr txBox="1"/>
      </xdr:nvSpPr>
      <xdr:spPr>
        <a:xfrm>
          <a:off x="15214111" y="132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143326</xdr:rowOff>
    </xdr:from>
    <xdr:to>
      <xdr:col>21</xdr:col>
      <xdr:colOff>212725</xdr:colOff>
      <xdr:row>77</xdr:row>
      <xdr:rowOff>73476</xdr:rowOff>
    </xdr:to>
    <xdr:sp macro="" textlink="">
      <xdr:nvSpPr>
        <xdr:cNvPr id="627" name="円/楕円 626"/>
        <xdr:cNvSpPr/>
      </xdr:nvSpPr>
      <xdr:spPr>
        <a:xfrm>
          <a:off x="14541500" y="131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64603</xdr:rowOff>
    </xdr:from>
    <xdr:ext cx="534377" cy="259045"/>
    <xdr:sp macro="" textlink="">
      <xdr:nvSpPr>
        <xdr:cNvPr id="628" name="テキスト ボックス 627"/>
        <xdr:cNvSpPr txBox="1"/>
      </xdr:nvSpPr>
      <xdr:spPr>
        <a:xfrm>
          <a:off x="14325111" y="132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127133</xdr:rowOff>
    </xdr:from>
    <xdr:to>
      <xdr:col>20</xdr:col>
      <xdr:colOff>9525</xdr:colOff>
      <xdr:row>77</xdr:row>
      <xdr:rowOff>57283</xdr:rowOff>
    </xdr:to>
    <xdr:sp macro="" textlink="">
      <xdr:nvSpPr>
        <xdr:cNvPr id="629" name="円/楕円 628"/>
        <xdr:cNvSpPr/>
      </xdr:nvSpPr>
      <xdr:spPr>
        <a:xfrm>
          <a:off x="13652500" y="1315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48410</xdr:rowOff>
    </xdr:from>
    <xdr:ext cx="534377" cy="259045"/>
    <xdr:sp macro="" textlink="">
      <xdr:nvSpPr>
        <xdr:cNvPr id="630" name="テキスト ボックス 629"/>
        <xdr:cNvSpPr txBox="1"/>
      </xdr:nvSpPr>
      <xdr:spPr>
        <a:xfrm>
          <a:off x="13436111" y="13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119362</xdr:rowOff>
    </xdr:from>
    <xdr:to>
      <xdr:col>18</xdr:col>
      <xdr:colOff>492125</xdr:colOff>
      <xdr:row>77</xdr:row>
      <xdr:rowOff>49512</xdr:rowOff>
    </xdr:to>
    <xdr:sp macro="" textlink="">
      <xdr:nvSpPr>
        <xdr:cNvPr id="631" name="円/楕円 630"/>
        <xdr:cNvSpPr/>
      </xdr:nvSpPr>
      <xdr:spPr>
        <a:xfrm>
          <a:off x="12763500" y="131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40639</xdr:rowOff>
    </xdr:from>
    <xdr:ext cx="534377" cy="259045"/>
    <xdr:sp macro="" textlink="">
      <xdr:nvSpPr>
        <xdr:cNvPr id="632" name="テキスト ボックス 631"/>
        <xdr:cNvSpPr txBox="1"/>
      </xdr:nvSpPr>
      <xdr:spPr>
        <a:xfrm>
          <a:off x="12547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134446</xdr:rowOff>
    </xdr:from>
    <xdr:to>
      <xdr:col>23</xdr:col>
      <xdr:colOff>517525</xdr:colOff>
      <xdr:row>98</xdr:row>
      <xdr:rowOff>135708</xdr:rowOff>
    </xdr:to>
    <xdr:cxnSp macro="">
      <xdr:nvCxnSpPr>
        <xdr:cNvPr id="659" name="直線コネクタ 658"/>
        <xdr:cNvCxnSpPr/>
      </xdr:nvCxnSpPr>
      <xdr:spPr>
        <a:xfrm flipV="1">
          <a:off x="15481300" y="16936546"/>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133414</xdr:rowOff>
    </xdr:from>
    <xdr:to>
      <xdr:col>22</xdr:col>
      <xdr:colOff>365125</xdr:colOff>
      <xdr:row>98</xdr:row>
      <xdr:rowOff>135708</xdr:rowOff>
    </xdr:to>
    <xdr:cxnSp macro="">
      <xdr:nvCxnSpPr>
        <xdr:cNvPr id="662" name="直線コネクタ 661"/>
        <xdr:cNvCxnSpPr/>
      </xdr:nvCxnSpPr>
      <xdr:spPr>
        <a:xfrm>
          <a:off x="14592300" y="16935514"/>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107386</xdr:rowOff>
    </xdr:from>
    <xdr:to>
      <xdr:col>21</xdr:col>
      <xdr:colOff>161925</xdr:colOff>
      <xdr:row>98</xdr:row>
      <xdr:rowOff>133414</xdr:rowOff>
    </xdr:to>
    <xdr:cxnSp macro="">
      <xdr:nvCxnSpPr>
        <xdr:cNvPr id="665" name="直線コネクタ 664"/>
        <xdr:cNvCxnSpPr/>
      </xdr:nvCxnSpPr>
      <xdr:spPr>
        <a:xfrm>
          <a:off x="13703300" y="16909486"/>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107386</xdr:rowOff>
    </xdr:from>
    <xdr:to>
      <xdr:col>19</xdr:col>
      <xdr:colOff>644525</xdr:colOff>
      <xdr:row>98</xdr:row>
      <xdr:rowOff>122185</xdr:rowOff>
    </xdr:to>
    <xdr:cxnSp macro="">
      <xdr:nvCxnSpPr>
        <xdr:cNvPr id="668" name="直線コネクタ 667"/>
        <xdr:cNvCxnSpPr/>
      </xdr:nvCxnSpPr>
      <xdr:spPr>
        <a:xfrm flipV="1">
          <a:off x="12814300" y="16909486"/>
          <a:ext cx="889000" cy="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83646</xdr:rowOff>
    </xdr:from>
    <xdr:to>
      <xdr:col>23</xdr:col>
      <xdr:colOff>568325</xdr:colOff>
      <xdr:row>99</xdr:row>
      <xdr:rowOff>13796</xdr:rowOff>
    </xdr:to>
    <xdr:sp macro="" textlink="">
      <xdr:nvSpPr>
        <xdr:cNvPr id="678" name="円/楕円 677"/>
        <xdr:cNvSpPr/>
      </xdr:nvSpPr>
      <xdr:spPr>
        <a:xfrm>
          <a:off x="16268700" y="168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469744" cy="259045"/>
    <xdr:sp macro="" textlink="">
      <xdr:nvSpPr>
        <xdr:cNvPr id="679" name="積立金該当値テキスト"/>
        <xdr:cNvSpPr txBox="1"/>
      </xdr:nvSpPr>
      <xdr:spPr>
        <a:xfrm>
          <a:off x="16370300" y="168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84908</xdr:rowOff>
    </xdr:from>
    <xdr:to>
      <xdr:col>22</xdr:col>
      <xdr:colOff>415925</xdr:colOff>
      <xdr:row>99</xdr:row>
      <xdr:rowOff>15058</xdr:rowOff>
    </xdr:to>
    <xdr:sp macro="" textlink="">
      <xdr:nvSpPr>
        <xdr:cNvPr id="680" name="円/楕円 679"/>
        <xdr:cNvSpPr/>
      </xdr:nvSpPr>
      <xdr:spPr>
        <a:xfrm>
          <a:off x="15430500" y="168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6185</xdr:rowOff>
    </xdr:from>
    <xdr:ext cx="378565" cy="259045"/>
    <xdr:sp macro="" textlink="">
      <xdr:nvSpPr>
        <xdr:cNvPr id="681" name="テキスト ボックス 680"/>
        <xdr:cNvSpPr txBox="1"/>
      </xdr:nvSpPr>
      <xdr:spPr>
        <a:xfrm>
          <a:off x="15292017" y="1697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82614</xdr:rowOff>
    </xdr:from>
    <xdr:to>
      <xdr:col>21</xdr:col>
      <xdr:colOff>212725</xdr:colOff>
      <xdr:row>99</xdr:row>
      <xdr:rowOff>12764</xdr:rowOff>
    </xdr:to>
    <xdr:sp macro="" textlink="">
      <xdr:nvSpPr>
        <xdr:cNvPr id="682" name="円/楕円 681"/>
        <xdr:cNvSpPr/>
      </xdr:nvSpPr>
      <xdr:spPr>
        <a:xfrm>
          <a:off x="14541500" y="16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3891</xdr:rowOff>
    </xdr:from>
    <xdr:ext cx="469744" cy="259045"/>
    <xdr:sp macro="" textlink="">
      <xdr:nvSpPr>
        <xdr:cNvPr id="683" name="テキスト ボックス 682"/>
        <xdr:cNvSpPr txBox="1"/>
      </xdr:nvSpPr>
      <xdr:spPr>
        <a:xfrm>
          <a:off x="14357427" y="169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56586</xdr:rowOff>
    </xdr:from>
    <xdr:to>
      <xdr:col>20</xdr:col>
      <xdr:colOff>9525</xdr:colOff>
      <xdr:row>98</xdr:row>
      <xdr:rowOff>158186</xdr:rowOff>
    </xdr:to>
    <xdr:sp macro="" textlink="">
      <xdr:nvSpPr>
        <xdr:cNvPr id="684" name="円/楕円 683"/>
        <xdr:cNvSpPr/>
      </xdr:nvSpPr>
      <xdr:spPr>
        <a:xfrm>
          <a:off x="13652500" y="168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149313</xdr:rowOff>
    </xdr:from>
    <xdr:ext cx="469744" cy="259045"/>
    <xdr:sp macro="" textlink="">
      <xdr:nvSpPr>
        <xdr:cNvPr id="685" name="テキスト ボックス 684"/>
        <xdr:cNvSpPr txBox="1"/>
      </xdr:nvSpPr>
      <xdr:spPr>
        <a:xfrm>
          <a:off x="13468427" y="1695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71385</xdr:rowOff>
    </xdr:from>
    <xdr:to>
      <xdr:col>18</xdr:col>
      <xdr:colOff>492125</xdr:colOff>
      <xdr:row>99</xdr:row>
      <xdr:rowOff>1535</xdr:rowOff>
    </xdr:to>
    <xdr:sp macro="" textlink="">
      <xdr:nvSpPr>
        <xdr:cNvPr id="686" name="円/楕円 685"/>
        <xdr:cNvSpPr/>
      </xdr:nvSpPr>
      <xdr:spPr>
        <a:xfrm>
          <a:off x="12763500" y="1687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164112</xdr:rowOff>
    </xdr:from>
    <xdr:ext cx="469744" cy="259045"/>
    <xdr:sp macro="" textlink="">
      <xdr:nvSpPr>
        <xdr:cNvPr id="687" name="テキスト ボックス 686"/>
        <xdr:cNvSpPr txBox="1"/>
      </xdr:nvSpPr>
      <xdr:spPr>
        <a:xfrm>
          <a:off x="12579427" y="1696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49632</xdr:rowOff>
    </xdr:from>
    <xdr:to>
      <xdr:col>32</xdr:col>
      <xdr:colOff>187325</xdr:colOff>
      <xdr:row>38</xdr:row>
      <xdr:rowOff>106050</xdr:rowOff>
    </xdr:to>
    <xdr:cxnSp macro="">
      <xdr:nvCxnSpPr>
        <xdr:cNvPr id="714" name="直線コネクタ 713"/>
        <xdr:cNvCxnSpPr/>
      </xdr:nvCxnSpPr>
      <xdr:spPr>
        <a:xfrm flipV="1">
          <a:off x="21323300" y="6564732"/>
          <a:ext cx="8382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96449</xdr:rowOff>
    </xdr:from>
    <xdr:to>
      <xdr:col>31</xdr:col>
      <xdr:colOff>34925</xdr:colOff>
      <xdr:row>38</xdr:row>
      <xdr:rowOff>106050</xdr:rowOff>
    </xdr:to>
    <xdr:cxnSp macro="">
      <xdr:nvCxnSpPr>
        <xdr:cNvPr id="717" name="直線コネクタ 716"/>
        <xdr:cNvCxnSpPr/>
      </xdr:nvCxnSpPr>
      <xdr:spPr>
        <a:xfrm>
          <a:off x="20434300" y="661154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96449</xdr:rowOff>
    </xdr:from>
    <xdr:to>
      <xdr:col>29</xdr:col>
      <xdr:colOff>517525</xdr:colOff>
      <xdr:row>38</xdr:row>
      <xdr:rowOff>110851</xdr:rowOff>
    </xdr:to>
    <xdr:cxnSp macro="">
      <xdr:nvCxnSpPr>
        <xdr:cNvPr id="720" name="直線コネクタ 719"/>
        <xdr:cNvCxnSpPr/>
      </xdr:nvCxnSpPr>
      <xdr:spPr>
        <a:xfrm flipV="1">
          <a:off x="19545300" y="661154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33584</xdr:rowOff>
    </xdr:from>
    <xdr:to>
      <xdr:col>28</xdr:col>
      <xdr:colOff>314325</xdr:colOff>
      <xdr:row>38</xdr:row>
      <xdr:rowOff>110851</xdr:rowOff>
    </xdr:to>
    <xdr:cxnSp macro="">
      <xdr:nvCxnSpPr>
        <xdr:cNvPr id="723" name="直線コネクタ 722"/>
        <xdr:cNvCxnSpPr/>
      </xdr:nvCxnSpPr>
      <xdr:spPr>
        <a:xfrm>
          <a:off x="18656300" y="6548684"/>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7" name="テキスト ボックス 726"/>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170282</xdr:rowOff>
    </xdr:from>
    <xdr:to>
      <xdr:col>32</xdr:col>
      <xdr:colOff>238125</xdr:colOff>
      <xdr:row>38</xdr:row>
      <xdr:rowOff>100432</xdr:rowOff>
    </xdr:to>
    <xdr:sp macro="" textlink="">
      <xdr:nvSpPr>
        <xdr:cNvPr id="733" name="円/楕円 732"/>
        <xdr:cNvSpPr/>
      </xdr:nvSpPr>
      <xdr:spPr>
        <a:xfrm>
          <a:off x="221107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140250</xdr:rowOff>
    </xdr:from>
    <xdr:ext cx="469744" cy="259045"/>
    <xdr:sp macro="" textlink="">
      <xdr:nvSpPr>
        <xdr:cNvPr id="734" name="投資及び出資金該当値テキスト"/>
        <xdr:cNvSpPr txBox="1"/>
      </xdr:nvSpPr>
      <xdr:spPr>
        <a:xfrm>
          <a:off x="22212300" y="64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55250</xdr:rowOff>
    </xdr:from>
    <xdr:to>
      <xdr:col>31</xdr:col>
      <xdr:colOff>85725</xdr:colOff>
      <xdr:row>38</xdr:row>
      <xdr:rowOff>156850</xdr:rowOff>
    </xdr:to>
    <xdr:sp macro="" textlink="">
      <xdr:nvSpPr>
        <xdr:cNvPr id="735" name="円/楕円 734"/>
        <xdr:cNvSpPr/>
      </xdr:nvSpPr>
      <xdr:spPr>
        <a:xfrm>
          <a:off x="21272500" y="65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147977</xdr:rowOff>
    </xdr:from>
    <xdr:ext cx="378565" cy="259045"/>
    <xdr:sp macro="" textlink="">
      <xdr:nvSpPr>
        <xdr:cNvPr id="736" name="テキスト ボックス 735"/>
        <xdr:cNvSpPr txBox="1"/>
      </xdr:nvSpPr>
      <xdr:spPr>
        <a:xfrm>
          <a:off x="21134017" y="666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45649</xdr:rowOff>
    </xdr:from>
    <xdr:to>
      <xdr:col>29</xdr:col>
      <xdr:colOff>568325</xdr:colOff>
      <xdr:row>38</xdr:row>
      <xdr:rowOff>147249</xdr:rowOff>
    </xdr:to>
    <xdr:sp macro="" textlink="">
      <xdr:nvSpPr>
        <xdr:cNvPr id="737" name="円/楕円 736"/>
        <xdr:cNvSpPr/>
      </xdr:nvSpPr>
      <xdr:spPr>
        <a:xfrm>
          <a:off x="20383500" y="65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138376</xdr:rowOff>
    </xdr:from>
    <xdr:ext cx="378565" cy="259045"/>
    <xdr:sp macro="" textlink="">
      <xdr:nvSpPr>
        <xdr:cNvPr id="738" name="テキスト ボックス 737"/>
        <xdr:cNvSpPr txBox="1"/>
      </xdr:nvSpPr>
      <xdr:spPr>
        <a:xfrm>
          <a:off x="20245017" y="665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60051</xdr:rowOff>
    </xdr:from>
    <xdr:to>
      <xdr:col>28</xdr:col>
      <xdr:colOff>365125</xdr:colOff>
      <xdr:row>38</xdr:row>
      <xdr:rowOff>161651</xdr:rowOff>
    </xdr:to>
    <xdr:sp macro="" textlink="">
      <xdr:nvSpPr>
        <xdr:cNvPr id="739" name="円/楕円 738"/>
        <xdr:cNvSpPr/>
      </xdr:nvSpPr>
      <xdr:spPr>
        <a:xfrm>
          <a:off x="194945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152778</xdr:rowOff>
    </xdr:from>
    <xdr:ext cx="378565" cy="259045"/>
    <xdr:sp macro="" textlink="">
      <xdr:nvSpPr>
        <xdr:cNvPr id="740" name="テキスト ボックス 739"/>
        <xdr:cNvSpPr txBox="1"/>
      </xdr:nvSpPr>
      <xdr:spPr>
        <a:xfrm>
          <a:off x="19356017" y="66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154234</xdr:rowOff>
    </xdr:from>
    <xdr:to>
      <xdr:col>27</xdr:col>
      <xdr:colOff>161925</xdr:colOff>
      <xdr:row>38</xdr:row>
      <xdr:rowOff>84384</xdr:rowOff>
    </xdr:to>
    <xdr:sp macro="" textlink="">
      <xdr:nvSpPr>
        <xdr:cNvPr id="741" name="円/楕円 740"/>
        <xdr:cNvSpPr/>
      </xdr:nvSpPr>
      <xdr:spPr>
        <a:xfrm>
          <a:off x="18605500" y="64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100911</xdr:rowOff>
    </xdr:from>
    <xdr:ext cx="469744" cy="259045"/>
    <xdr:sp macro="" textlink="">
      <xdr:nvSpPr>
        <xdr:cNvPr id="742" name="テキスト ボックス 741"/>
        <xdr:cNvSpPr txBox="1"/>
      </xdr:nvSpPr>
      <xdr:spPr>
        <a:xfrm>
          <a:off x="18421427" y="627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2883</xdr:rowOff>
    </xdr:from>
    <xdr:to>
      <xdr:col>32</xdr:col>
      <xdr:colOff>187325</xdr:colOff>
      <xdr:row>59</xdr:row>
      <xdr:rowOff>4102</xdr:rowOff>
    </xdr:to>
    <xdr:cxnSp macro="">
      <xdr:nvCxnSpPr>
        <xdr:cNvPr id="771" name="直線コネクタ 770"/>
        <xdr:cNvCxnSpPr/>
      </xdr:nvCxnSpPr>
      <xdr:spPr>
        <a:xfrm flipV="1">
          <a:off x="21323300" y="10118433"/>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1740</xdr:rowOff>
    </xdr:from>
    <xdr:to>
      <xdr:col>31</xdr:col>
      <xdr:colOff>34925</xdr:colOff>
      <xdr:row>59</xdr:row>
      <xdr:rowOff>4102</xdr:rowOff>
    </xdr:to>
    <xdr:cxnSp macro="">
      <xdr:nvCxnSpPr>
        <xdr:cNvPr id="774" name="直線コネクタ 773"/>
        <xdr:cNvCxnSpPr/>
      </xdr:nvCxnSpPr>
      <xdr:spPr>
        <a:xfrm>
          <a:off x="20434300" y="10117290"/>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1740</xdr:rowOff>
    </xdr:from>
    <xdr:to>
      <xdr:col>29</xdr:col>
      <xdr:colOff>517525</xdr:colOff>
      <xdr:row>59</xdr:row>
      <xdr:rowOff>3378</xdr:rowOff>
    </xdr:to>
    <xdr:cxnSp macro="">
      <xdr:nvCxnSpPr>
        <xdr:cNvPr id="777" name="直線コネクタ 776"/>
        <xdr:cNvCxnSpPr/>
      </xdr:nvCxnSpPr>
      <xdr:spPr>
        <a:xfrm flipV="1">
          <a:off x="19545300" y="1011729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3378</xdr:rowOff>
    </xdr:from>
    <xdr:to>
      <xdr:col>28</xdr:col>
      <xdr:colOff>314325</xdr:colOff>
      <xdr:row>59</xdr:row>
      <xdr:rowOff>4178</xdr:rowOff>
    </xdr:to>
    <xdr:cxnSp macro="">
      <xdr:nvCxnSpPr>
        <xdr:cNvPr id="780" name="直線コネクタ 779"/>
        <xdr:cNvCxnSpPr/>
      </xdr:nvCxnSpPr>
      <xdr:spPr>
        <a:xfrm flipV="1">
          <a:off x="18656300" y="1011892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123533</xdr:rowOff>
    </xdr:from>
    <xdr:to>
      <xdr:col>32</xdr:col>
      <xdr:colOff>238125</xdr:colOff>
      <xdr:row>59</xdr:row>
      <xdr:rowOff>53683</xdr:rowOff>
    </xdr:to>
    <xdr:sp macro="" textlink="">
      <xdr:nvSpPr>
        <xdr:cNvPr id="790" name="円/楕円 789"/>
        <xdr:cNvSpPr/>
      </xdr:nvSpPr>
      <xdr:spPr>
        <a:xfrm>
          <a:off x="22110700" y="100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38460</xdr:rowOff>
    </xdr:from>
    <xdr:ext cx="469744" cy="259045"/>
    <xdr:sp macro="" textlink="">
      <xdr:nvSpPr>
        <xdr:cNvPr id="791" name="貸付金該当値テキスト"/>
        <xdr:cNvSpPr txBox="1"/>
      </xdr:nvSpPr>
      <xdr:spPr>
        <a:xfrm>
          <a:off x="22212300" y="998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124752</xdr:rowOff>
    </xdr:from>
    <xdr:to>
      <xdr:col>31</xdr:col>
      <xdr:colOff>85725</xdr:colOff>
      <xdr:row>59</xdr:row>
      <xdr:rowOff>54902</xdr:rowOff>
    </xdr:to>
    <xdr:sp macro="" textlink="">
      <xdr:nvSpPr>
        <xdr:cNvPr id="792" name="円/楕円 791"/>
        <xdr:cNvSpPr/>
      </xdr:nvSpPr>
      <xdr:spPr>
        <a:xfrm>
          <a:off x="21272500" y="100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46029</xdr:rowOff>
    </xdr:from>
    <xdr:ext cx="469744" cy="259045"/>
    <xdr:sp macro="" textlink="">
      <xdr:nvSpPr>
        <xdr:cNvPr id="793" name="テキスト ボックス 792"/>
        <xdr:cNvSpPr txBox="1"/>
      </xdr:nvSpPr>
      <xdr:spPr>
        <a:xfrm>
          <a:off x="21088427" y="1016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122390</xdr:rowOff>
    </xdr:from>
    <xdr:to>
      <xdr:col>29</xdr:col>
      <xdr:colOff>568325</xdr:colOff>
      <xdr:row>59</xdr:row>
      <xdr:rowOff>52540</xdr:rowOff>
    </xdr:to>
    <xdr:sp macro="" textlink="">
      <xdr:nvSpPr>
        <xdr:cNvPr id="794" name="円/楕円 793"/>
        <xdr:cNvSpPr/>
      </xdr:nvSpPr>
      <xdr:spPr>
        <a:xfrm>
          <a:off x="20383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43667</xdr:rowOff>
    </xdr:from>
    <xdr:ext cx="469744" cy="259045"/>
    <xdr:sp macro="" textlink="">
      <xdr:nvSpPr>
        <xdr:cNvPr id="795" name="テキスト ボックス 794"/>
        <xdr:cNvSpPr txBox="1"/>
      </xdr:nvSpPr>
      <xdr:spPr>
        <a:xfrm>
          <a:off x="20199427"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124028</xdr:rowOff>
    </xdr:from>
    <xdr:to>
      <xdr:col>28</xdr:col>
      <xdr:colOff>365125</xdr:colOff>
      <xdr:row>59</xdr:row>
      <xdr:rowOff>54178</xdr:rowOff>
    </xdr:to>
    <xdr:sp macro="" textlink="">
      <xdr:nvSpPr>
        <xdr:cNvPr id="796" name="円/楕円 795"/>
        <xdr:cNvSpPr/>
      </xdr:nvSpPr>
      <xdr:spPr>
        <a:xfrm>
          <a:off x="19494500" y="100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45305</xdr:rowOff>
    </xdr:from>
    <xdr:ext cx="469744" cy="259045"/>
    <xdr:sp macro="" textlink="">
      <xdr:nvSpPr>
        <xdr:cNvPr id="797" name="テキスト ボックス 796"/>
        <xdr:cNvSpPr txBox="1"/>
      </xdr:nvSpPr>
      <xdr:spPr>
        <a:xfrm>
          <a:off x="19310427" y="10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124828</xdr:rowOff>
    </xdr:from>
    <xdr:to>
      <xdr:col>27</xdr:col>
      <xdr:colOff>161925</xdr:colOff>
      <xdr:row>59</xdr:row>
      <xdr:rowOff>54978</xdr:rowOff>
    </xdr:to>
    <xdr:sp macro="" textlink="">
      <xdr:nvSpPr>
        <xdr:cNvPr id="798" name="円/楕円 797"/>
        <xdr:cNvSpPr/>
      </xdr:nvSpPr>
      <xdr:spPr>
        <a:xfrm>
          <a:off x="18605500" y="100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46105</xdr:rowOff>
    </xdr:from>
    <xdr:ext cx="469744" cy="259045"/>
    <xdr:sp macro="" textlink="">
      <xdr:nvSpPr>
        <xdr:cNvPr id="799" name="テキスト ボックス 798"/>
        <xdr:cNvSpPr txBox="1"/>
      </xdr:nvSpPr>
      <xdr:spPr>
        <a:xfrm>
          <a:off x="18421427" y="1016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114064</xdr:rowOff>
    </xdr:from>
    <xdr:to>
      <xdr:col>32</xdr:col>
      <xdr:colOff>187325</xdr:colOff>
      <xdr:row>76</xdr:row>
      <xdr:rowOff>160469</xdr:rowOff>
    </xdr:to>
    <xdr:cxnSp macro="">
      <xdr:nvCxnSpPr>
        <xdr:cNvPr id="830" name="直線コネクタ 829"/>
        <xdr:cNvCxnSpPr/>
      </xdr:nvCxnSpPr>
      <xdr:spPr>
        <a:xfrm flipV="1">
          <a:off x="21323300" y="13144264"/>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31"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160469</xdr:rowOff>
    </xdr:from>
    <xdr:to>
      <xdr:col>31</xdr:col>
      <xdr:colOff>34925</xdr:colOff>
      <xdr:row>77</xdr:row>
      <xdr:rowOff>14624</xdr:rowOff>
    </xdr:to>
    <xdr:cxnSp macro="">
      <xdr:nvCxnSpPr>
        <xdr:cNvPr id="833" name="直線コネクタ 832"/>
        <xdr:cNvCxnSpPr/>
      </xdr:nvCxnSpPr>
      <xdr:spPr>
        <a:xfrm flipV="1">
          <a:off x="20434300" y="13190669"/>
          <a:ext cx="889000" cy="2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170419</xdr:rowOff>
    </xdr:from>
    <xdr:to>
      <xdr:col>29</xdr:col>
      <xdr:colOff>517525</xdr:colOff>
      <xdr:row>77</xdr:row>
      <xdr:rowOff>14624</xdr:rowOff>
    </xdr:to>
    <xdr:cxnSp macro="">
      <xdr:nvCxnSpPr>
        <xdr:cNvPr id="836" name="直線コネクタ 835"/>
        <xdr:cNvCxnSpPr/>
      </xdr:nvCxnSpPr>
      <xdr:spPr>
        <a:xfrm>
          <a:off x="19545300" y="13200619"/>
          <a:ext cx="8890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170419</xdr:rowOff>
    </xdr:from>
    <xdr:to>
      <xdr:col>28</xdr:col>
      <xdr:colOff>314325</xdr:colOff>
      <xdr:row>77</xdr:row>
      <xdr:rowOff>16681</xdr:rowOff>
    </xdr:to>
    <xdr:cxnSp macro="">
      <xdr:nvCxnSpPr>
        <xdr:cNvPr id="839" name="直線コネクタ 838"/>
        <xdr:cNvCxnSpPr/>
      </xdr:nvCxnSpPr>
      <xdr:spPr>
        <a:xfrm flipV="1">
          <a:off x="18656300" y="13200619"/>
          <a:ext cx="8890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63264</xdr:rowOff>
    </xdr:from>
    <xdr:to>
      <xdr:col>32</xdr:col>
      <xdr:colOff>238125</xdr:colOff>
      <xdr:row>76</xdr:row>
      <xdr:rowOff>164864</xdr:rowOff>
    </xdr:to>
    <xdr:sp macro="" textlink="">
      <xdr:nvSpPr>
        <xdr:cNvPr id="849" name="円/楕円 848"/>
        <xdr:cNvSpPr/>
      </xdr:nvSpPr>
      <xdr:spPr>
        <a:xfrm>
          <a:off x="22110700" y="1309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41691</xdr:rowOff>
    </xdr:from>
    <xdr:ext cx="534377" cy="259045"/>
    <xdr:sp macro="" textlink="">
      <xdr:nvSpPr>
        <xdr:cNvPr id="850" name="繰出金該当値テキスト"/>
        <xdr:cNvSpPr txBox="1"/>
      </xdr:nvSpPr>
      <xdr:spPr>
        <a:xfrm>
          <a:off x="22212300" y="130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109669</xdr:rowOff>
    </xdr:from>
    <xdr:to>
      <xdr:col>31</xdr:col>
      <xdr:colOff>85725</xdr:colOff>
      <xdr:row>77</xdr:row>
      <xdr:rowOff>39819</xdr:rowOff>
    </xdr:to>
    <xdr:sp macro="" textlink="">
      <xdr:nvSpPr>
        <xdr:cNvPr id="851" name="円/楕円 850"/>
        <xdr:cNvSpPr/>
      </xdr:nvSpPr>
      <xdr:spPr>
        <a:xfrm>
          <a:off x="21272500" y="131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30946</xdr:rowOff>
    </xdr:from>
    <xdr:ext cx="534377" cy="259045"/>
    <xdr:sp macro="" textlink="">
      <xdr:nvSpPr>
        <xdr:cNvPr id="852" name="テキスト ボックス 851"/>
        <xdr:cNvSpPr txBox="1"/>
      </xdr:nvSpPr>
      <xdr:spPr>
        <a:xfrm>
          <a:off x="21056111" y="13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135274</xdr:rowOff>
    </xdr:from>
    <xdr:to>
      <xdr:col>29</xdr:col>
      <xdr:colOff>568325</xdr:colOff>
      <xdr:row>77</xdr:row>
      <xdr:rowOff>65424</xdr:rowOff>
    </xdr:to>
    <xdr:sp macro="" textlink="">
      <xdr:nvSpPr>
        <xdr:cNvPr id="853" name="円/楕円 852"/>
        <xdr:cNvSpPr/>
      </xdr:nvSpPr>
      <xdr:spPr>
        <a:xfrm>
          <a:off x="20383500" y="131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56551</xdr:rowOff>
    </xdr:from>
    <xdr:ext cx="534377" cy="259045"/>
    <xdr:sp macro="" textlink="">
      <xdr:nvSpPr>
        <xdr:cNvPr id="854" name="テキスト ボックス 853"/>
        <xdr:cNvSpPr txBox="1"/>
      </xdr:nvSpPr>
      <xdr:spPr>
        <a:xfrm>
          <a:off x="20167111" y="132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119619</xdr:rowOff>
    </xdr:from>
    <xdr:to>
      <xdr:col>28</xdr:col>
      <xdr:colOff>365125</xdr:colOff>
      <xdr:row>77</xdr:row>
      <xdr:rowOff>49769</xdr:rowOff>
    </xdr:to>
    <xdr:sp macro="" textlink="">
      <xdr:nvSpPr>
        <xdr:cNvPr id="855" name="円/楕円 854"/>
        <xdr:cNvSpPr/>
      </xdr:nvSpPr>
      <xdr:spPr>
        <a:xfrm>
          <a:off x="19494500" y="1314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40896</xdr:rowOff>
    </xdr:from>
    <xdr:ext cx="534377" cy="259045"/>
    <xdr:sp macro="" textlink="">
      <xdr:nvSpPr>
        <xdr:cNvPr id="856" name="テキスト ボックス 855"/>
        <xdr:cNvSpPr txBox="1"/>
      </xdr:nvSpPr>
      <xdr:spPr>
        <a:xfrm>
          <a:off x="19278111" y="1324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137331</xdr:rowOff>
    </xdr:from>
    <xdr:to>
      <xdr:col>27</xdr:col>
      <xdr:colOff>161925</xdr:colOff>
      <xdr:row>77</xdr:row>
      <xdr:rowOff>67481</xdr:rowOff>
    </xdr:to>
    <xdr:sp macro="" textlink="">
      <xdr:nvSpPr>
        <xdr:cNvPr id="857" name="円/楕円 856"/>
        <xdr:cNvSpPr/>
      </xdr:nvSpPr>
      <xdr:spPr>
        <a:xfrm>
          <a:off x="18605500" y="131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58608</xdr:rowOff>
    </xdr:from>
    <xdr:ext cx="534377" cy="259045"/>
    <xdr:sp macro="" textlink="">
      <xdr:nvSpPr>
        <xdr:cNvPr id="858" name="テキスト ボックス 857"/>
        <xdr:cNvSpPr txBox="1"/>
      </xdr:nvSpPr>
      <xdr:spPr>
        <a:xfrm>
          <a:off x="18389111" y="132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扶助費の住民一人当たりのコストは、１１３，５６９円となっている。これは、第３子以降保育料無料化など児童福祉や食の自立支援事業など生涯現役社会づくりに政策的に取り組んでいるためである。</a:t>
          </a:r>
          <a:endParaRPr kumimoji="1" lang="en-US" altLang="ja-JP" sz="1300">
            <a:latin typeface="ＭＳ Ｐゴシック"/>
          </a:endParaRPr>
        </a:p>
        <a:p>
          <a:r>
            <a:rPr kumimoji="1" lang="ja-JP" altLang="en-US" sz="1300">
              <a:latin typeface="ＭＳ Ｐゴシック"/>
            </a:rPr>
            <a:t>一方、公債費の住民一人当たりのコストは、４３，７７７円となっている。これは、近年地方債の新規発行を抑制し発行額を元利償還額の範囲内にし、また、任意繰上償還を実施し、地方債残高の縮減に努めてきたためである。</a:t>
          </a:r>
          <a:endParaRPr kumimoji="1" lang="en-US" altLang="ja-JP" sz="1300">
            <a:latin typeface="ＭＳ Ｐゴシック"/>
          </a:endParaRPr>
        </a:p>
        <a:p>
          <a:r>
            <a:rPr kumimoji="1" lang="ja-JP" altLang="en-US" sz="1300">
              <a:latin typeface="ＭＳ Ｐゴシック"/>
            </a:rPr>
            <a:t>今後も高齢化が進み、扶助費は増加する見込みであるため、公債費の縮減の取り組みを継続するなど、経費の縮減に努める。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26,591
26,389
111.10
11,992,542
11,953,833
14,217
6,936,504
10,990,155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7765</xdr:rowOff>
    </xdr:from>
    <xdr:to>
      <xdr:col>6</xdr:col>
      <xdr:colOff>511175</xdr:colOff>
      <xdr:row>34</xdr:row>
      <xdr:rowOff>97246</xdr:rowOff>
    </xdr:to>
    <xdr:cxnSp macro="">
      <xdr:nvCxnSpPr>
        <xdr:cNvPr id="63" name="直線コネクタ 62"/>
        <xdr:cNvCxnSpPr/>
      </xdr:nvCxnSpPr>
      <xdr:spPr>
        <a:xfrm flipV="1">
          <a:off x="3797300" y="5837065"/>
          <a:ext cx="8382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104757</xdr:rowOff>
    </xdr:from>
    <xdr:to>
      <xdr:col>5</xdr:col>
      <xdr:colOff>358775</xdr:colOff>
      <xdr:row>34</xdr:row>
      <xdr:rowOff>97246</xdr:rowOff>
    </xdr:to>
    <xdr:cxnSp macro="">
      <xdr:nvCxnSpPr>
        <xdr:cNvPr id="66" name="直線コネクタ 65"/>
        <xdr:cNvCxnSpPr/>
      </xdr:nvCxnSpPr>
      <xdr:spPr>
        <a:xfrm>
          <a:off x="2908300" y="5762607"/>
          <a:ext cx="8890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104757</xdr:rowOff>
    </xdr:from>
    <xdr:to>
      <xdr:col>4</xdr:col>
      <xdr:colOff>155575</xdr:colOff>
      <xdr:row>34</xdr:row>
      <xdr:rowOff>86469</xdr:rowOff>
    </xdr:to>
    <xdr:cxnSp macro="">
      <xdr:nvCxnSpPr>
        <xdr:cNvPr id="69" name="直線コネクタ 68"/>
        <xdr:cNvCxnSpPr/>
      </xdr:nvCxnSpPr>
      <xdr:spPr>
        <a:xfrm flipV="1">
          <a:off x="2019300" y="5762607"/>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33564</xdr:rowOff>
    </xdr:from>
    <xdr:to>
      <xdr:col>2</xdr:col>
      <xdr:colOff>638175</xdr:colOff>
      <xdr:row>34</xdr:row>
      <xdr:rowOff>86469</xdr:rowOff>
    </xdr:to>
    <xdr:cxnSp macro="">
      <xdr:nvCxnSpPr>
        <xdr:cNvPr id="72" name="直線コネクタ 71"/>
        <xdr:cNvCxnSpPr/>
      </xdr:nvCxnSpPr>
      <xdr:spPr>
        <a:xfrm>
          <a:off x="1130300" y="5519964"/>
          <a:ext cx="889000" cy="39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128415</xdr:rowOff>
    </xdr:from>
    <xdr:to>
      <xdr:col>6</xdr:col>
      <xdr:colOff>561975</xdr:colOff>
      <xdr:row>34</xdr:row>
      <xdr:rowOff>58565</xdr:rowOff>
    </xdr:to>
    <xdr:sp macro="" textlink="">
      <xdr:nvSpPr>
        <xdr:cNvPr id="82" name="円/楕円 81"/>
        <xdr:cNvSpPr/>
      </xdr:nvSpPr>
      <xdr:spPr>
        <a:xfrm>
          <a:off x="45847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151292</xdr:rowOff>
    </xdr:from>
    <xdr:ext cx="469744" cy="259045"/>
    <xdr:sp macro="" textlink="">
      <xdr:nvSpPr>
        <xdr:cNvPr id="83" name="議会費該当値テキスト"/>
        <xdr:cNvSpPr txBox="1"/>
      </xdr:nvSpPr>
      <xdr:spPr>
        <a:xfrm>
          <a:off x="4686300" y="563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46446</xdr:rowOff>
    </xdr:from>
    <xdr:to>
      <xdr:col>5</xdr:col>
      <xdr:colOff>409575</xdr:colOff>
      <xdr:row>34</xdr:row>
      <xdr:rowOff>148046</xdr:rowOff>
    </xdr:to>
    <xdr:sp macro="" textlink="">
      <xdr:nvSpPr>
        <xdr:cNvPr id="84" name="円/楕円 83"/>
        <xdr:cNvSpPr/>
      </xdr:nvSpPr>
      <xdr:spPr>
        <a:xfrm>
          <a:off x="3746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164573</xdr:rowOff>
    </xdr:from>
    <xdr:ext cx="469744" cy="259045"/>
    <xdr:sp macro="" textlink="">
      <xdr:nvSpPr>
        <xdr:cNvPr id="85" name="テキスト ボックス 84"/>
        <xdr:cNvSpPr txBox="1"/>
      </xdr:nvSpPr>
      <xdr:spPr>
        <a:xfrm>
          <a:off x="3562427"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53957</xdr:rowOff>
    </xdr:from>
    <xdr:to>
      <xdr:col>4</xdr:col>
      <xdr:colOff>206375</xdr:colOff>
      <xdr:row>33</xdr:row>
      <xdr:rowOff>155557</xdr:rowOff>
    </xdr:to>
    <xdr:sp macro="" textlink="">
      <xdr:nvSpPr>
        <xdr:cNvPr id="86" name="円/楕円 85"/>
        <xdr:cNvSpPr/>
      </xdr:nvSpPr>
      <xdr:spPr>
        <a:xfrm>
          <a:off x="2857500" y="57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634</xdr:rowOff>
    </xdr:from>
    <xdr:ext cx="469744" cy="259045"/>
    <xdr:sp macro="" textlink="">
      <xdr:nvSpPr>
        <xdr:cNvPr id="87" name="テキスト ボックス 86"/>
        <xdr:cNvSpPr txBox="1"/>
      </xdr:nvSpPr>
      <xdr:spPr>
        <a:xfrm>
          <a:off x="2673427" y="548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35669</xdr:rowOff>
    </xdr:from>
    <xdr:to>
      <xdr:col>3</xdr:col>
      <xdr:colOff>3175</xdr:colOff>
      <xdr:row>34</xdr:row>
      <xdr:rowOff>137269</xdr:rowOff>
    </xdr:to>
    <xdr:sp macro="" textlink="">
      <xdr:nvSpPr>
        <xdr:cNvPr id="88" name="円/楕円 87"/>
        <xdr:cNvSpPr/>
      </xdr:nvSpPr>
      <xdr:spPr>
        <a:xfrm>
          <a:off x="1968500" y="58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153796</xdr:rowOff>
    </xdr:from>
    <xdr:ext cx="469744" cy="259045"/>
    <xdr:sp macro="" textlink="">
      <xdr:nvSpPr>
        <xdr:cNvPr id="89" name="テキスト ボックス 88"/>
        <xdr:cNvSpPr txBox="1"/>
      </xdr:nvSpPr>
      <xdr:spPr>
        <a:xfrm>
          <a:off x="1784427" y="564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154214</xdr:rowOff>
    </xdr:from>
    <xdr:to>
      <xdr:col>1</xdr:col>
      <xdr:colOff>485775</xdr:colOff>
      <xdr:row>32</xdr:row>
      <xdr:rowOff>84364</xdr:rowOff>
    </xdr:to>
    <xdr:sp macro="" textlink="">
      <xdr:nvSpPr>
        <xdr:cNvPr id="90" name="円/楕円 89"/>
        <xdr:cNvSpPr/>
      </xdr:nvSpPr>
      <xdr:spPr>
        <a:xfrm>
          <a:off x="1079500" y="54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100891</xdr:rowOff>
    </xdr:from>
    <xdr:ext cx="469744" cy="259045"/>
    <xdr:sp macro="" textlink="">
      <xdr:nvSpPr>
        <xdr:cNvPr id="91" name="テキスト ボックス 90"/>
        <xdr:cNvSpPr txBox="1"/>
      </xdr:nvSpPr>
      <xdr:spPr>
        <a:xfrm>
          <a:off x="895427" y="52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44229</xdr:rowOff>
    </xdr:from>
    <xdr:to>
      <xdr:col>6</xdr:col>
      <xdr:colOff>511175</xdr:colOff>
      <xdr:row>58</xdr:row>
      <xdr:rowOff>72145</xdr:rowOff>
    </xdr:to>
    <xdr:cxnSp macro="">
      <xdr:nvCxnSpPr>
        <xdr:cNvPr id="120" name="直線コネクタ 119"/>
        <xdr:cNvCxnSpPr/>
      </xdr:nvCxnSpPr>
      <xdr:spPr>
        <a:xfrm flipV="1">
          <a:off x="3797300" y="9988329"/>
          <a:ext cx="8382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72110</xdr:rowOff>
    </xdr:from>
    <xdr:to>
      <xdr:col>5</xdr:col>
      <xdr:colOff>358775</xdr:colOff>
      <xdr:row>58</xdr:row>
      <xdr:rowOff>72145</xdr:rowOff>
    </xdr:to>
    <xdr:cxnSp macro="">
      <xdr:nvCxnSpPr>
        <xdr:cNvPr id="123" name="直線コネクタ 122"/>
        <xdr:cNvCxnSpPr/>
      </xdr:nvCxnSpPr>
      <xdr:spPr>
        <a:xfrm>
          <a:off x="2908300" y="10016210"/>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45882</xdr:rowOff>
    </xdr:from>
    <xdr:to>
      <xdr:col>4</xdr:col>
      <xdr:colOff>155575</xdr:colOff>
      <xdr:row>58</xdr:row>
      <xdr:rowOff>72110</xdr:rowOff>
    </xdr:to>
    <xdr:cxnSp macro="">
      <xdr:nvCxnSpPr>
        <xdr:cNvPr id="126" name="直線コネクタ 125"/>
        <xdr:cNvCxnSpPr/>
      </xdr:nvCxnSpPr>
      <xdr:spPr>
        <a:xfrm>
          <a:off x="2019300" y="9989982"/>
          <a:ext cx="889000" cy="2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45882</xdr:rowOff>
    </xdr:from>
    <xdr:to>
      <xdr:col>2</xdr:col>
      <xdr:colOff>638175</xdr:colOff>
      <xdr:row>58</xdr:row>
      <xdr:rowOff>52877</xdr:rowOff>
    </xdr:to>
    <xdr:cxnSp macro="">
      <xdr:nvCxnSpPr>
        <xdr:cNvPr id="129" name="直線コネクタ 128"/>
        <xdr:cNvCxnSpPr/>
      </xdr:nvCxnSpPr>
      <xdr:spPr>
        <a:xfrm flipV="1">
          <a:off x="1130300" y="998998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164879</xdr:rowOff>
    </xdr:from>
    <xdr:to>
      <xdr:col>6</xdr:col>
      <xdr:colOff>561975</xdr:colOff>
      <xdr:row>58</xdr:row>
      <xdr:rowOff>95029</xdr:rowOff>
    </xdr:to>
    <xdr:sp macro="" textlink="">
      <xdr:nvSpPr>
        <xdr:cNvPr id="139" name="円/楕円 138"/>
        <xdr:cNvSpPr/>
      </xdr:nvSpPr>
      <xdr:spPr>
        <a:xfrm>
          <a:off x="4584700" y="99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79806</xdr:rowOff>
    </xdr:from>
    <xdr:ext cx="534377" cy="259045"/>
    <xdr:sp macro="" textlink="">
      <xdr:nvSpPr>
        <xdr:cNvPr id="140" name="総務費該当値テキスト"/>
        <xdr:cNvSpPr txBox="1"/>
      </xdr:nvSpPr>
      <xdr:spPr>
        <a:xfrm>
          <a:off x="4686300" y="985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21345</xdr:rowOff>
    </xdr:from>
    <xdr:to>
      <xdr:col>5</xdr:col>
      <xdr:colOff>409575</xdr:colOff>
      <xdr:row>58</xdr:row>
      <xdr:rowOff>122945</xdr:rowOff>
    </xdr:to>
    <xdr:sp macro="" textlink="">
      <xdr:nvSpPr>
        <xdr:cNvPr id="141" name="円/楕円 140"/>
        <xdr:cNvSpPr/>
      </xdr:nvSpPr>
      <xdr:spPr>
        <a:xfrm>
          <a:off x="3746500" y="99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114072</xdr:rowOff>
    </xdr:from>
    <xdr:ext cx="534377" cy="259045"/>
    <xdr:sp macro="" textlink="">
      <xdr:nvSpPr>
        <xdr:cNvPr id="142" name="テキスト ボックス 141"/>
        <xdr:cNvSpPr txBox="1"/>
      </xdr:nvSpPr>
      <xdr:spPr>
        <a:xfrm>
          <a:off x="3530111"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21310</xdr:rowOff>
    </xdr:from>
    <xdr:to>
      <xdr:col>4</xdr:col>
      <xdr:colOff>206375</xdr:colOff>
      <xdr:row>58</xdr:row>
      <xdr:rowOff>122910</xdr:rowOff>
    </xdr:to>
    <xdr:sp macro="" textlink="">
      <xdr:nvSpPr>
        <xdr:cNvPr id="143" name="円/楕円 142"/>
        <xdr:cNvSpPr/>
      </xdr:nvSpPr>
      <xdr:spPr>
        <a:xfrm>
          <a:off x="28575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114037</xdr:rowOff>
    </xdr:from>
    <xdr:ext cx="534377" cy="259045"/>
    <xdr:sp macro="" textlink="">
      <xdr:nvSpPr>
        <xdr:cNvPr id="144" name="テキスト ボックス 143"/>
        <xdr:cNvSpPr txBox="1"/>
      </xdr:nvSpPr>
      <xdr:spPr>
        <a:xfrm>
          <a:off x="2641111" y="100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166532</xdr:rowOff>
    </xdr:from>
    <xdr:to>
      <xdr:col>3</xdr:col>
      <xdr:colOff>3175</xdr:colOff>
      <xdr:row>58</xdr:row>
      <xdr:rowOff>96682</xdr:rowOff>
    </xdr:to>
    <xdr:sp macro="" textlink="">
      <xdr:nvSpPr>
        <xdr:cNvPr id="145" name="円/楕円 144"/>
        <xdr:cNvSpPr/>
      </xdr:nvSpPr>
      <xdr:spPr>
        <a:xfrm>
          <a:off x="1968500" y="99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87809</xdr:rowOff>
    </xdr:from>
    <xdr:ext cx="534377" cy="259045"/>
    <xdr:sp macro="" textlink="">
      <xdr:nvSpPr>
        <xdr:cNvPr id="146" name="テキスト ボックス 145"/>
        <xdr:cNvSpPr txBox="1"/>
      </xdr:nvSpPr>
      <xdr:spPr>
        <a:xfrm>
          <a:off x="1752111" y="1003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2077</xdr:rowOff>
    </xdr:from>
    <xdr:to>
      <xdr:col>1</xdr:col>
      <xdr:colOff>485775</xdr:colOff>
      <xdr:row>58</xdr:row>
      <xdr:rowOff>103677</xdr:rowOff>
    </xdr:to>
    <xdr:sp macro="" textlink="">
      <xdr:nvSpPr>
        <xdr:cNvPr id="147" name="円/楕円 146"/>
        <xdr:cNvSpPr/>
      </xdr:nvSpPr>
      <xdr:spPr>
        <a:xfrm>
          <a:off x="1079500" y="99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94804</xdr:rowOff>
    </xdr:from>
    <xdr:ext cx="534377" cy="259045"/>
    <xdr:sp macro="" textlink="">
      <xdr:nvSpPr>
        <xdr:cNvPr id="148" name="テキスト ボックス 147"/>
        <xdr:cNvSpPr txBox="1"/>
      </xdr:nvSpPr>
      <xdr:spPr>
        <a:xfrm>
          <a:off x="863111" y="100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79735</xdr:rowOff>
    </xdr:from>
    <xdr:to>
      <xdr:col>6</xdr:col>
      <xdr:colOff>511175</xdr:colOff>
      <xdr:row>77</xdr:row>
      <xdr:rowOff>100228</xdr:rowOff>
    </xdr:to>
    <xdr:cxnSp macro="">
      <xdr:nvCxnSpPr>
        <xdr:cNvPr id="178" name="直線コネクタ 177"/>
        <xdr:cNvCxnSpPr/>
      </xdr:nvCxnSpPr>
      <xdr:spPr>
        <a:xfrm flipV="1">
          <a:off x="3797300" y="13281385"/>
          <a:ext cx="8382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100228</xdr:rowOff>
    </xdr:from>
    <xdr:to>
      <xdr:col>5</xdr:col>
      <xdr:colOff>358775</xdr:colOff>
      <xdr:row>77</xdr:row>
      <xdr:rowOff>137554</xdr:rowOff>
    </xdr:to>
    <xdr:cxnSp macro="">
      <xdr:nvCxnSpPr>
        <xdr:cNvPr id="181" name="直線コネクタ 180"/>
        <xdr:cNvCxnSpPr/>
      </xdr:nvCxnSpPr>
      <xdr:spPr>
        <a:xfrm flipV="1">
          <a:off x="2908300" y="13301878"/>
          <a:ext cx="889000" cy="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25547</xdr:rowOff>
    </xdr:from>
    <xdr:ext cx="599010" cy="259045"/>
    <xdr:sp macro="" textlink="">
      <xdr:nvSpPr>
        <xdr:cNvPr id="183" name="テキスト ボックス 182"/>
        <xdr:cNvSpPr txBox="1"/>
      </xdr:nvSpPr>
      <xdr:spPr>
        <a:xfrm>
          <a:off x="3497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137554</xdr:rowOff>
    </xdr:from>
    <xdr:to>
      <xdr:col>4</xdr:col>
      <xdr:colOff>155575</xdr:colOff>
      <xdr:row>77</xdr:row>
      <xdr:rowOff>156609</xdr:rowOff>
    </xdr:to>
    <xdr:cxnSp macro="">
      <xdr:nvCxnSpPr>
        <xdr:cNvPr id="184" name="直線コネクタ 183"/>
        <xdr:cNvCxnSpPr/>
      </xdr:nvCxnSpPr>
      <xdr:spPr>
        <a:xfrm flipV="1">
          <a:off x="2019300" y="13339204"/>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39099</xdr:rowOff>
    </xdr:from>
    <xdr:ext cx="599010" cy="259045"/>
    <xdr:sp macro="" textlink="">
      <xdr:nvSpPr>
        <xdr:cNvPr id="186" name="テキスト ボックス 185"/>
        <xdr:cNvSpPr txBox="1"/>
      </xdr:nvSpPr>
      <xdr:spPr>
        <a:xfrm>
          <a:off x="2608794" y="134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156609</xdr:rowOff>
    </xdr:from>
    <xdr:to>
      <xdr:col>2</xdr:col>
      <xdr:colOff>638175</xdr:colOff>
      <xdr:row>77</xdr:row>
      <xdr:rowOff>171041</xdr:rowOff>
    </xdr:to>
    <xdr:cxnSp macro="">
      <xdr:nvCxnSpPr>
        <xdr:cNvPr id="187" name="直線コネクタ 186"/>
        <xdr:cNvCxnSpPr/>
      </xdr:nvCxnSpPr>
      <xdr:spPr>
        <a:xfrm flipV="1">
          <a:off x="1130300" y="13358259"/>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49176</xdr:rowOff>
    </xdr:from>
    <xdr:ext cx="599010" cy="259045"/>
    <xdr:sp macro="" textlink="">
      <xdr:nvSpPr>
        <xdr:cNvPr id="189" name="テキスト ボックス 188"/>
        <xdr:cNvSpPr txBox="1"/>
      </xdr:nvSpPr>
      <xdr:spPr>
        <a:xfrm>
          <a:off x="1719794" y="134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41865</xdr:rowOff>
    </xdr:from>
    <xdr:ext cx="599010" cy="259045"/>
    <xdr:sp macro="" textlink="">
      <xdr:nvSpPr>
        <xdr:cNvPr id="191" name="テキスト ボックス 190"/>
        <xdr:cNvSpPr txBox="1"/>
      </xdr:nvSpPr>
      <xdr:spPr>
        <a:xfrm>
          <a:off x="830794" y="1341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28935</xdr:rowOff>
    </xdr:from>
    <xdr:to>
      <xdr:col>6</xdr:col>
      <xdr:colOff>561975</xdr:colOff>
      <xdr:row>77</xdr:row>
      <xdr:rowOff>130535</xdr:rowOff>
    </xdr:to>
    <xdr:sp macro="" textlink="">
      <xdr:nvSpPr>
        <xdr:cNvPr id="197" name="円/楕円 196"/>
        <xdr:cNvSpPr/>
      </xdr:nvSpPr>
      <xdr:spPr>
        <a:xfrm>
          <a:off x="4584700" y="132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51812</xdr:rowOff>
    </xdr:from>
    <xdr:ext cx="599010" cy="259045"/>
    <xdr:sp macro="" textlink="">
      <xdr:nvSpPr>
        <xdr:cNvPr id="198" name="民生費該当値テキスト"/>
        <xdr:cNvSpPr txBox="1"/>
      </xdr:nvSpPr>
      <xdr:spPr>
        <a:xfrm>
          <a:off x="4686300" y="1308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49428</xdr:rowOff>
    </xdr:from>
    <xdr:to>
      <xdr:col>5</xdr:col>
      <xdr:colOff>409575</xdr:colOff>
      <xdr:row>77</xdr:row>
      <xdr:rowOff>151028</xdr:rowOff>
    </xdr:to>
    <xdr:sp macro="" textlink="">
      <xdr:nvSpPr>
        <xdr:cNvPr id="199" name="円/楕円 198"/>
        <xdr:cNvSpPr/>
      </xdr:nvSpPr>
      <xdr:spPr>
        <a:xfrm>
          <a:off x="3746500" y="132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167555</xdr:rowOff>
    </xdr:from>
    <xdr:ext cx="599010" cy="259045"/>
    <xdr:sp macro="" textlink="">
      <xdr:nvSpPr>
        <xdr:cNvPr id="200" name="テキスト ボックス 199"/>
        <xdr:cNvSpPr txBox="1"/>
      </xdr:nvSpPr>
      <xdr:spPr>
        <a:xfrm>
          <a:off x="3497794" y="1302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86754</xdr:rowOff>
    </xdr:from>
    <xdr:to>
      <xdr:col>4</xdr:col>
      <xdr:colOff>206375</xdr:colOff>
      <xdr:row>78</xdr:row>
      <xdr:rowOff>16904</xdr:rowOff>
    </xdr:to>
    <xdr:sp macro="" textlink="">
      <xdr:nvSpPr>
        <xdr:cNvPr id="201" name="円/楕円 200"/>
        <xdr:cNvSpPr/>
      </xdr:nvSpPr>
      <xdr:spPr>
        <a:xfrm>
          <a:off x="2857500" y="132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33431</xdr:rowOff>
    </xdr:from>
    <xdr:ext cx="599010" cy="259045"/>
    <xdr:sp macro="" textlink="">
      <xdr:nvSpPr>
        <xdr:cNvPr id="202" name="テキスト ボックス 201"/>
        <xdr:cNvSpPr txBox="1"/>
      </xdr:nvSpPr>
      <xdr:spPr>
        <a:xfrm>
          <a:off x="2608794" y="1306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105809</xdr:rowOff>
    </xdr:from>
    <xdr:to>
      <xdr:col>3</xdr:col>
      <xdr:colOff>3175</xdr:colOff>
      <xdr:row>78</xdr:row>
      <xdr:rowOff>35959</xdr:rowOff>
    </xdr:to>
    <xdr:sp macro="" textlink="">
      <xdr:nvSpPr>
        <xdr:cNvPr id="203" name="円/楕円 202"/>
        <xdr:cNvSpPr/>
      </xdr:nvSpPr>
      <xdr:spPr>
        <a:xfrm>
          <a:off x="1968500" y="133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52486</xdr:rowOff>
    </xdr:from>
    <xdr:ext cx="599010" cy="259045"/>
    <xdr:sp macro="" textlink="">
      <xdr:nvSpPr>
        <xdr:cNvPr id="204" name="テキスト ボックス 203"/>
        <xdr:cNvSpPr txBox="1"/>
      </xdr:nvSpPr>
      <xdr:spPr>
        <a:xfrm>
          <a:off x="1719794" y="1308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120241</xdr:rowOff>
    </xdr:from>
    <xdr:to>
      <xdr:col>1</xdr:col>
      <xdr:colOff>485775</xdr:colOff>
      <xdr:row>78</xdr:row>
      <xdr:rowOff>50391</xdr:rowOff>
    </xdr:to>
    <xdr:sp macro="" textlink="">
      <xdr:nvSpPr>
        <xdr:cNvPr id="205" name="円/楕円 204"/>
        <xdr:cNvSpPr/>
      </xdr:nvSpPr>
      <xdr:spPr>
        <a:xfrm>
          <a:off x="1079500" y="1332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66918</xdr:rowOff>
    </xdr:from>
    <xdr:ext cx="599010" cy="259045"/>
    <xdr:sp macro="" textlink="">
      <xdr:nvSpPr>
        <xdr:cNvPr id="206" name="テキスト ボックス 205"/>
        <xdr:cNvSpPr txBox="1"/>
      </xdr:nvSpPr>
      <xdr:spPr>
        <a:xfrm>
          <a:off x="830794" y="1309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14394</xdr:rowOff>
    </xdr:from>
    <xdr:to>
      <xdr:col>6</xdr:col>
      <xdr:colOff>511175</xdr:colOff>
      <xdr:row>98</xdr:row>
      <xdr:rowOff>101981</xdr:rowOff>
    </xdr:to>
    <xdr:cxnSp macro="">
      <xdr:nvCxnSpPr>
        <xdr:cNvPr id="238" name="直線コネクタ 237"/>
        <xdr:cNvCxnSpPr/>
      </xdr:nvCxnSpPr>
      <xdr:spPr>
        <a:xfrm flipV="1">
          <a:off x="3797300" y="16816494"/>
          <a:ext cx="838200" cy="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68524</xdr:rowOff>
    </xdr:from>
    <xdr:to>
      <xdr:col>5</xdr:col>
      <xdr:colOff>358775</xdr:colOff>
      <xdr:row>98</xdr:row>
      <xdr:rowOff>101981</xdr:rowOff>
    </xdr:to>
    <xdr:cxnSp macro="">
      <xdr:nvCxnSpPr>
        <xdr:cNvPr id="241" name="直線コネクタ 240"/>
        <xdr:cNvCxnSpPr/>
      </xdr:nvCxnSpPr>
      <xdr:spPr>
        <a:xfrm>
          <a:off x="2908300" y="16870624"/>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68524</xdr:rowOff>
    </xdr:from>
    <xdr:to>
      <xdr:col>4</xdr:col>
      <xdr:colOff>155575</xdr:colOff>
      <xdr:row>98</xdr:row>
      <xdr:rowOff>68638</xdr:rowOff>
    </xdr:to>
    <xdr:cxnSp macro="">
      <xdr:nvCxnSpPr>
        <xdr:cNvPr id="244" name="直線コネクタ 243"/>
        <xdr:cNvCxnSpPr/>
      </xdr:nvCxnSpPr>
      <xdr:spPr>
        <a:xfrm flipV="1">
          <a:off x="2019300" y="1687062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161923</xdr:rowOff>
    </xdr:from>
    <xdr:to>
      <xdr:col>2</xdr:col>
      <xdr:colOff>638175</xdr:colOff>
      <xdr:row>98</xdr:row>
      <xdr:rowOff>68638</xdr:rowOff>
    </xdr:to>
    <xdr:cxnSp macro="">
      <xdr:nvCxnSpPr>
        <xdr:cNvPr id="247" name="直線コネクタ 246"/>
        <xdr:cNvCxnSpPr/>
      </xdr:nvCxnSpPr>
      <xdr:spPr>
        <a:xfrm>
          <a:off x="1130300" y="16792573"/>
          <a:ext cx="889000" cy="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135044</xdr:rowOff>
    </xdr:from>
    <xdr:to>
      <xdr:col>6</xdr:col>
      <xdr:colOff>561975</xdr:colOff>
      <xdr:row>98</xdr:row>
      <xdr:rowOff>65194</xdr:rowOff>
    </xdr:to>
    <xdr:sp macro="" textlink="">
      <xdr:nvSpPr>
        <xdr:cNvPr id="257" name="円/楕円 256"/>
        <xdr:cNvSpPr/>
      </xdr:nvSpPr>
      <xdr:spPr>
        <a:xfrm>
          <a:off x="4584700" y="167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113471</xdr:rowOff>
    </xdr:from>
    <xdr:ext cx="534377" cy="259045"/>
    <xdr:sp macro="" textlink="">
      <xdr:nvSpPr>
        <xdr:cNvPr id="258" name="衛生費該当値テキスト"/>
        <xdr:cNvSpPr txBox="1"/>
      </xdr:nvSpPr>
      <xdr:spPr>
        <a:xfrm>
          <a:off x="4686300" y="167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51181</xdr:rowOff>
    </xdr:from>
    <xdr:to>
      <xdr:col>5</xdr:col>
      <xdr:colOff>409575</xdr:colOff>
      <xdr:row>98</xdr:row>
      <xdr:rowOff>152781</xdr:rowOff>
    </xdr:to>
    <xdr:sp macro="" textlink="">
      <xdr:nvSpPr>
        <xdr:cNvPr id="259" name="円/楕円 258"/>
        <xdr:cNvSpPr/>
      </xdr:nvSpPr>
      <xdr:spPr>
        <a:xfrm>
          <a:off x="3746500" y="168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143908</xdr:rowOff>
    </xdr:from>
    <xdr:ext cx="534377" cy="259045"/>
    <xdr:sp macro="" textlink="">
      <xdr:nvSpPr>
        <xdr:cNvPr id="260" name="テキスト ボックス 259"/>
        <xdr:cNvSpPr txBox="1"/>
      </xdr:nvSpPr>
      <xdr:spPr>
        <a:xfrm>
          <a:off x="3530111" y="169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17724</xdr:rowOff>
    </xdr:from>
    <xdr:to>
      <xdr:col>4</xdr:col>
      <xdr:colOff>206375</xdr:colOff>
      <xdr:row>98</xdr:row>
      <xdr:rowOff>119324</xdr:rowOff>
    </xdr:to>
    <xdr:sp macro="" textlink="">
      <xdr:nvSpPr>
        <xdr:cNvPr id="261" name="円/楕円 260"/>
        <xdr:cNvSpPr/>
      </xdr:nvSpPr>
      <xdr:spPr>
        <a:xfrm>
          <a:off x="2857500" y="168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110451</xdr:rowOff>
    </xdr:from>
    <xdr:ext cx="534377" cy="259045"/>
    <xdr:sp macro="" textlink="">
      <xdr:nvSpPr>
        <xdr:cNvPr id="262" name="テキスト ボックス 261"/>
        <xdr:cNvSpPr txBox="1"/>
      </xdr:nvSpPr>
      <xdr:spPr>
        <a:xfrm>
          <a:off x="2641111" y="169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17838</xdr:rowOff>
    </xdr:from>
    <xdr:to>
      <xdr:col>3</xdr:col>
      <xdr:colOff>3175</xdr:colOff>
      <xdr:row>98</xdr:row>
      <xdr:rowOff>119438</xdr:rowOff>
    </xdr:to>
    <xdr:sp macro="" textlink="">
      <xdr:nvSpPr>
        <xdr:cNvPr id="263" name="円/楕円 262"/>
        <xdr:cNvSpPr/>
      </xdr:nvSpPr>
      <xdr:spPr>
        <a:xfrm>
          <a:off x="1968500" y="168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110565</xdr:rowOff>
    </xdr:from>
    <xdr:ext cx="534377" cy="259045"/>
    <xdr:sp macro="" textlink="">
      <xdr:nvSpPr>
        <xdr:cNvPr id="264" name="テキスト ボックス 263"/>
        <xdr:cNvSpPr txBox="1"/>
      </xdr:nvSpPr>
      <xdr:spPr>
        <a:xfrm>
          <a:off x="1752111" y="169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111123</xdr:rowOff>
    </xdr:from>
    <xdr:to>
      <xdr:col>1</xdr:col>
      <xdr:colOff>485775</xdr:colOff>
      <xdr:row>98</xdr:row>
      <xdr:rowOff>41273</xdr:rowOff>
    </xdr:to>
    <xdr:sp macro="" textlink="">
      <xdr:nvSpPr>
        <xdr:cNvPr id="265" name="円/楕円 264"/>
        <xdr:cNvSpPr/>
      </xdr:nvSpPr>
      <xdr:spPr>
        <a:xfrm>
          <a:off x="1079500" y="167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32400</xdr:rowOff>
    </xdr:from>
    <xdr:ext cx="534377" cy="259045"/>
    <xdr:sp macro="" textlink="">
      <xdr:nvSpPr>
        <xdr:cNvPr id="266" name="テキスト ボックス 265"/>
        <xdr:cNvSpPr txBox="1"/>
      </xdr:nvSpPr>
      <xdr:spPr>
        <a:xfrm>
          <a:off x="863111" y="168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94933</xdr:rowOff>
    </xdr:from>
    <xdr:to>
      <xdr:col>15</xdr:col>
      <xdr:colOff>180975</xdr:colOff>
      <xdr:row>37</xdr:row>
      <xdr:rowOff>159321</xdr:rowOff>
    </xdr:to>
    <xdr:cxnSp macro="">
      <xdr:nvCxnSpPr>
        <xdr:cNvPr id="295" name="直線コネクタ 294"/>
        <xdr:cNvCxnSpPr/>
      </xdr:nvCxnSpPr>
      <xdr:spPr>
        <a:xfrm>
          <a:off x="9639300" y="6438583"/>
          <a:ext cx="8382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52832</xdr:rowOff>
    </xdr:from>
    <xdr:to>
      <xdr:col>14</xdr:col>
      <xdr:colOff>28575</xdr:colOff>
      <xdr:row>37</xdr:row>
      <xdr:rowOff>94933</xdr:rowOff>
    </xdr:to>
    <xdr:cxnSp macro="">
      <xdr:nvCxnSpPr>
        <xdr:cNvPr id="298" name="直線コネクタ 297"/>
        <xdr:cNvCxnSpPr/>
      </xdr:nvCxnSpPr>
      <xdr:spPr>
        <a:xfrm>
          <a:off x="8750300" y="6396482"/>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93028</xdr:rowOff>
    </xdr:from>
    <xdr:to>
      <xdr:col>12</xdr:col>
      <xdr:colOff>511175</xdr:colOff>
      <xdr:row>37</xdr:row>
      <xdr:rowOff>52832</xdr:rowOff>
    </xdr:to>
    <xdr:cxnSp macro="">
      <xdr:nvCxnSpPr>
        <xdr:cNvPr id="301" name="直線コネクタ 300"/>
        <xdr:cNvCxnSpPr/>
      </xdr:nvCxnSpPr>
      <xdr:spPr>
        <a:xfrm>
          <a:off x="7861300" y="6265228"/>
          <a:ext cx="889000" cy="1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60642</xdr:rowOff>
    </xdr:from>
    <xdr:to>
      <xdr:col>11</xdr:col>
      <xdr:colOff>307975</xdr:colOff>
      <xdr:row>36</xdr:row>
      <xdr:rowOff>93028</xdr:rowOff>
    </xdr:to>
    <xdr:cxnSp macro="">
      <xdr:nvCxnSpPr>
        <xdr:cNvPr id="304" name="直線コネクタ 303"/>
        <xdr:cNvCxnSpPr/>
      </xdr:nvCxnSpPr>
      <xdr:spPr>
        <a:xfrm>
          <a:off x="6972300" y="6061392"/>
          <a:ext cx="889000" cy="20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108522</xdr:rowOff>
    </xdr:from>
    <xdr:to>
      <xdr:col>15</xdr:col>
      <xdr:colOff>231775</xdr:colOff>
      <xdr:row>38</xdr:row>
      <xdr:rowOff>38672</xdr:rowOff>
    </xdr:to>
    <xdr:sp macro="" textlink="">
      <xdr:nvSpPr>
        <xdr:cNvPr id="314" name="円/楕円 313"/>
        <xdr:cNvSpPr/>
      </xdr:nvSpPr>
      <xdr:spPr>
        <a:xfrm>
          <a:off x="10426700" y="64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86949</xdr:rowOff>
    </xdr:from>
    <xdr:ext cx="469744" cy="259045"/>
    <xdr:sp macro="" textlink="">
      <xdr:nvSpPr>
        <xdr:cNvPr id="315" name="労働費該当値テキスト"/>
        <xdr:cNvSpPr txBox="1"/>
      </xdr:nvSpPr>
      <xdr:spPr>
        <a:xfrm>
          <a:off x="10528300"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44133</xdr:rowOff>
    </xdr:from>
    <xdr:to>
      <xdr:col>14</xdr:col>
      <xdr:colOff>79375</xdr:colOff>
      <xdr:row>37</xdr:row>
      <xdr:rowOff>145733</xdr:rowOff>
    </xdr:to>
    <xdr:sp macro="" textlink="">
      <xdr:nvSpPr>
        <xdr:cNvPr id="316" name="円/楕円 315"/>
        <xdr:cNvSpPr/>
      </xdr:nvSpPr>
      <xdr:spPr>
        <a:xfrm>
          <a:off x="9588500" y="63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136859</xdr:rowOff>
    </xdr:from>
    <xdr:ext cx="469744" cy="259045"/>
    <xdr:sp macro="" textlink="">
      <xdr:nvSpPr>
        <xdr:cNvPr id="317" name="テキスト ボックス 316"/>
        <xdr:cNvSpPr txBox="1"/>
      </xdr:nvSpPr>
      <xdr:spPr>
        <a:xfrm>
          <a:off x="9404427" y="648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2032</xdr:rowOff>
    </xdr:from>
    <xdr:to>
      <xdr:col>12</xdr:col>
      <xdr:colOff>561975</xdr:colOff>
      <xdr:row>37</xdr:row>
      <xdr:rowOff>103632</xdr:rowOff>
    </xdr:to>
    <xdr:sp macro="" textlink="">
      <xdr:nvSpPr>
        <xdr:cNvPr id="318" name="円/楕円 317"/>
        <xdr:cNvSpPr/>
      </xdr:nvSpPr>
      <xdr:spPr>
        <a:xfrm>
          <a:off x="8699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94759</xdr:rowOff>
    </xdr:from>
    <xdr:ext cx="469744" cy="259045"/>
    <xdr:sp macro="" textlink="">
      <xdr:nvSpPr>
        <xdr:cNvPr id="319" name="テキスト ボックス 318"/>
        <xdr:cNvSpPr txBox="1"/>
      </xdr:nvSpPr>
      <xdr:spPr>
        <a:xfrm>
          <a:off x="8515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42228</xdr:rowOff>
    </xdr:from>
    <xdr:to>
      <xdr:col>11</xdr:col>
      <xdr:colOff>358775</xdr:colOff>
      <xdr:row>36</xdr:row>
      <xdr:rowOff>143828</xdr:rowOff>
    </xdr:to>
    <xdr:sp macro="" textlink="">
      <xdr:nvSpPr>
        <xdr:cNvPr id="320" name="円/楕円 319"/>
        <xdr:cNvSpPr/>
      </xdr:nvSpPr>
      <xdr:spPr>
        <a:xfrm>
          <a:off x="7810500" y="6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134955</xdr:rowOff>
    </xdr:from>
    <xdr:ext cx="469744" cy="259045"/>
    <xdr:sp macro="" textlink="">
      <xdr:nvSpPr>
        <xdr:cNvPr id="321" name="テキスト ボックス 320"/>
        <xdr:cNvSpPr txBox="1"/>
      </xdr:nvSpPr>
      <xdr:spPr>
        <a:xfrm>
          <a:off x="7626427" y="630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9842</xdr:rowOff>
    </xdr:from>
    <xdr:to>
      <xdr:col>10</xdr:col>
      <xdr:colOff>155575</xdr:colOff>
      <xdr:row>35</xdr:row>
      <xdr:rowOff>111442</xdr:rowOff>
    </xdr:to>
    <xdr:sp macro="" textlink="">
      <xdr:nvSpPr>
        <xdr:cNvPr id="322" name="円/楕円 321"/>
        <xdr:cNvSpPr/>
      </xdr:nvSpPr>
      <xdr:spPr>
        <a:xfrm>
          <a:off x="6921500" y="601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102569</xdr:rowOff>
    </xdr:from>
    <xdr:ext cx="469744" cy="259045"/>
    <xdr:sp macro="" textlink="">
      <xdr:nvSpPr>
        <xdr:cNvPr id="323" name="テキスト ボックス 322"/>
        <xdr:cNvSpPr txBox="1"/>
      </xdr:nvSpPr>
      <xdr:spPr>
        <a:xfrm>
          <a:off x="6737427" y="610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164883</xdr:rowOff>
    </xdr:from>
    <xdr:to>
      <xdr:col>15</xdr:col>
      <xdr:colOff>180975</xdr:colOff>
      <xdr:row>58</xdr:row>
      <xdr:rowOff>56947</xdr:rowOff>
    </xdr:to>
    <xdr:cxnSp macro="">
      <xdr:nvCxnSpPr>
        <xdr:cNvPr id="350" name="直線コネクタ 349"/>
        <xdr:cNvCxnSpPr/>
      </xdr:nvCxnSpPr>
      <xdr:spPr>
        <a:xfrm flipV="1">
          <a:off x="9639300" y="9937533"/>
          <a:ext cx="838200" cy="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49906</xdr:rowOff>
    </xdr:from>
    <xdr:to>
      <xdr:col>14</xdr:col>
      <xdr:colOff>28575</xdr:colOff>
      <xdr:row>58</xdr:row>
      <xdr:rowOff>56947</xdr:rowOff>
    </xdr:to>
    <xdr:cxnSp macro="">
      <xdr:nvCxnSpPr>
        <xdr:cNvPr id="353" name="直線コネクタ 352"/>
        <xdr:cNvCxnSpPr/>
      </xdr:nvCxnSpPr>
      <xdr:spPr>
        <a:xfrm>
          <a:off x="8750300" y="9994006"/>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49906</xdr:rowOff>
    </xdr:from>
    <xdr:to>
      <xdr:col>12</xdr:col>
      <xdr:colOff>511175</xdr:colOff>
      <xdr:row>58</xdr:row>
      <xdr:rowOff>66539</xdr:rowOff>
    </xdr:to>
    <xdr:cxnSp macro="">
      <xdr:nvCxnSpPr>
        <xdr:cNvPr id="356" name="直線コネクタ 355"/>
        <xdr:cNvCxnSpPr/>
      </xdr:nvCxnSpPr>
      <xdr:spPr>
        <a:xfrm flipV="1">
          <a:off x="7861300" y="9994006"/>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64431</xdr:rowOff>
    </xdr:from>
    <xdr:to>
      <xdr:col>11</xdr:col>
      <xdr:colOff>307975</xdr:colOff>
      <xdr:row>58</xdr:row>
      <xdr:rowOff>66539</xdr:rowOff>
    </xdr:to>
    <xdr:cxnSp macro="">
      <xdr:nvCxnSpPr>
        <xdr:cNvPr id="359" name="直線コネクタ 358"/>
        <xdr:cNvCxnSpPr/>
      </xdr:nvCxnSpPr>
      <xdr:spPr>
        <a:xfrm>
          <a:off x="6972300" y="10008531"/>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114083</xdr:rowOff>
    </xdr:from>
    <xdr:to>
      <xdr:col>15</xdr:col>
      <xdr:colOff>231775</xdr:colOff>
      <xdr:row>58</xdr:row>
      <xdr:rowOff>44233</xdr:rowOff>
    </xdr:to>
    <xdr:sp macro="" textlink="">
      <xdr:nvSpPr>
        <xdr:cNvPr id="369" name="円/楕円 368"/>
        <xdr:cNvSpPr/>
      </xdr:nvSpPr>
      <xdr:spPr>
        <a:xfrm>
          <a:off x="10426700" y="98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136960</xdr:rowOff>
    </xdr:from>
    <xdr:ext cx="534377" cy="259045"/>
    <xdr:sp macro="" textlink="">
      <xdr:nvSpPr>
        <xdr:cNvPr id="370" name="農林水産業費該当値テキスト"/>
        <xdr:cNvSpPr txBox="1"/>
      </xdr:nvSpPr>
      <xdr:spPr>
        <a:xfrm>
          <a:off x="10528300" y="97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6147</xdr:rowOff>
    </xdr:from>
    <xdr:to>
      <xdr:col>14</xdr:col>
      <xdr:colOff>79375</xdr:colOff>
      <xdr:row>58</xdr:row>
      <xdr:rowOff>107747</xdr:rowOff>
    </xdr:to>
    <xdr:sp macro="" textlink="">
      <xdr:nvSpPr>
        <xdr:cNvPr id="371" name="円/楕円 370"/>
        <xdr:cNvSpPr/>
      </xdr:nvSpPr>
      <xdr:spPr>
        <a:xfrm>
          <a:off x="9588500" y="99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98874</xdr:rowOff>
    </xdr:from>
    <xdr:ext cx="534377" cy="259045"/>
    <xdr:sp macro="" textlink="">
      <xdr:nvSpPr>
        <xdr:cNvPr id="372" name="テキスト ボックス 371"/>
        <xdr:cNvSpPr txBox="1"/>
      </xdr:nvSpPr>
      <xdr:spPr>
        <a:xfrm>
          <a:off x="9372111" y="100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170556</xdr:rowOff>
    </xdr:from>
    <xdr:to>
      <xdr:col>12</xdr:col>
      <xdr:colOff>561975</xdr:colOff>
      <xdr:row>58</xdr:row>
      <xdr:rowOff>100706</xdr:rowOff>
    </xdr:to>
    <xdr:sp macro="" textlink="">
      <xdr:nvSpPr>
        <xdr:cNvPr id="373" name="円/楕円 372"/>
        <xdr:cNvSpPr/>
      </xdr:nvSpPr>
      <xdr:spPr>
        <a:xfrm>
          <a:off x="8699500" y="99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91833</xdr:rowOff>
    </xdr:from>
    <xdr:ext cx="534377" cy="259045"/>
    <xdr:sp macro="" textlink="">
      <xdr:nvSpPr>
        <xdr:cNvPr id="374" name="テキスト ボックス 373"/>
        <xdr:cNvSpPr txBox="1"/>
      </xdr:nvSpPr>
      <xdr:spPr>
        <a:xfrm>
          <a:off x="8483111" y="100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15739</xdr:rowOff>
    </xdr:from>
    <xdr:to>
      <xdr:col>11</xdr:col>
      <xdr:colOff>358775</xdr:colOff>
      <xdr:row>58</xdr:row>
      <xdr:rowOff>117339</xdr:rowOff>
    </xdr:to>
    <xdr:sp macro="" textlink="">
      <xdr:nvSpPr>
        <xdr:cNvPr id="375" name="円/楕円 374"/>
        <xdr:cNvSpPr/>
      </xdr:nvSpPr>
      <xdr:spPr>
        <a:xfrm>
          <a:off x="7810500" y="9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108466</xdr:rowOff>
    </xdr:from>
    <xdr:ext cx="534377" cy="259045"/>
    <xdr:sp macro="" textlink="">
      <xdr:nvSpPr>
        <xdr:cNvPr id="376" name="テキスト ボックス 375"/>
        <xdr:cNvSpPr txBox="1"/>
      </xdr:nvSpPr>
      <xdr:spPr>
        <a:xfrm>
          <a:off x="7594111" y="100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13631</xdr:rowOff>
    </xdr:from>
    <xdr:to>
      <xdr:col>10</xdr:col>
      <xdr:colOff>155575</xdr:colOff>
      <xdr:row>58</xdr:row>
      <xdr:rowOff>115231</xdr:rowOff>
    </xdr:to>
    <xdr:sp macro="" textlink="">
      <xdr:nvSpPr>
        <xdr:cNvPr id="377" name="円/楕円 376"/>
        <xdr:cNvSpPr/>
      </xdr:nvSpPr>
      <xdr:spPr>
        <a:xfrm>
          <a:off x="6921500" y="99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106358</xdr:rowOff>
    </xdr:from>
    <xdr:ext cx="534377" cy="259045"/>
    <xdr:sp macro="" textlink="">
      <xdr:nvSpPr>
        <xdr:cNvPr id="378" name="テキスト ボックス 377"/>
        <xdr:cNvSpPr txBox="1"/>
      </xdr:nvSpPr>
      <xdr:spPr>
        <a:xfrm>
          <a:off x="6705111" y="1005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43721</xdr:rowOff>
    </xdr:from>
    <xdr:to>
      <xdr:col>15</xdr:col>
      <xdr:colOff>180975</xdr:colOff>
      <xdr:row>78</xdr:row>
      <xdr:rowOff>26739</xdr:rowOff>
    </xdr:to>
    <xdr:cxnSp macro="">
      <xdr:nvCxnSpPr>
        <xdr:cNvPr id="409" name="直線コネクタ 408"/>
        <xdr:cNvCxnSpPr/>
      </xdr:nvCxnSpPr>
      <xdr:spPr>
        <a:xfrm>
          <a:off x="9639300" y="13245371"/>
          <a:ext cx="838200" cy="1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43721</xdr:rowOff>
    </xdr:from>
    <xdr:to>
      <xdr:col>14</xdr:col>
      <xdr:colOff>28575</xdr:colOff>
      <xdr:row>77</xdr:row>
      <xdr:rowOff>111875</xdr:rowOff>
    </xdr:to>
    <xdr:cxnSp macro="">
      <xdr:nvCxnSpPr>
        <xdr:cNvPr id="412" name="直線コネクタ 411"/>
        <xdr:cNvCxnSpPr/>
      </xdr:nvCxnSpPr>
      <xdr:spPr>
        <a:xfrm flipV="1">
          <a:off x="8750300" y="13245371"/>
          <a:ext cx="889000" cy="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111875</xdr:rowOff>
    </xdr:from>
    <xdr:to>
      <xdr:col>12</xdr:col>
      <xdr:colOff>511175</xdr:colOff>
      <xdr:row>78</xdr:row>
      <xdr:rowOff>15080</xdr:rowOff>
    </xdr:to>
    <xdr:cxnSp macro="">
      <xdr:nvCxnSpPr>
        <xdr:cNvPr id="415" name="直線コネクタ 414"/>
        <xdr:cNvCxnSpPr/>
      </xdr:nvCxnSpPr>
      <xdr:spPr>
        <a:xfrm flipV="1">
          <a:off x="7861300" y="13313525"/>
          <a:ext cx="889000" cy="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15080</xdr:rowOff>
    </xdr:from>
    <xdr:to>
      <xdr:col>11</xdr:col>
      <xdr:colOff>307975</xdr:colOff>
      <xdr:row>78</xdr:row>
      <xdr:rowOff>101394</xdr:rowOff>
    </xdr:to>
    <xdr:cxnSp macro="">
      <xdr:nvCxnSpPr>
        <xdr:cNvPr id="418" name="直線コネクタ 417"/>
        <xdr:cNvCxnSpPr/>
      </xdr:nvCxnSpPr>
      <xdr:spPr>
        <a:xfrm flipV="1">
          <a:off x="6972300" y="13388180"/>
          <a:ext cx="889000" cy="8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147389</xdr:rowOff>
    </xdr:from>
    <xdr:to>
      <xdr:col>15</xdr:col>
      <xdr:colOff>231775</xdr:colOff>
      <xdr:row>78</xdr:row>
      <xdr:rowOff>77539</xdr:rowOff>
    </xdr:to>
    <xdr:sp macro="" textlink="">
      <xdr:nvSpPr>
        <xdr:cNvPr id="428" name="円/楕円 427"/>
        <xdr:cNvSpPr/>
      </xdr:nvSpPr>
      <xdr:spPr>
        <a:xfrm>
          <a:off x="10426700" y="133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125816</xdr:rowOff>
    </xdr:from>
    <xdr:ext cx="469744" cy="259045"/>
    <xdr:sp macro="" textlink="">
      <xdr:nvSpPr>
        <xdr:cNvPr id="429" name="商工費該当値テキスト"/>
        <xdr:cNvSpPr txBox="1"/>
      </xdr:nvSpPr>
      <xdr:spPr>
        <a:xfrm>
          <a:off x="10528300" y="1332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164371</xdr:rowOff>
    </xdr:from>
    <xdr:to>
      <xdr:col>14</xdr:col>
      <xdr:colOff>79375</xdr:colOff>
      <xdr:row>77</xdr:row>
      <xdr:rowOff>94521</xdr:rowOff>
    </xdr:to>
    <xdr:sp macro="" textlink="">
      <xdr:nvSpPr>
        <xdr:cNvPr id="430" name="円/楕円 429"/>
        <xdr:cNvSpPr/>
      </xdr:nvSpPr>
      <xdr:spPr>
        <a:xfrm>
          <a:off x="9588500" y="1319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85648</xdr:rowOff>
    </xdr:from>
    <xdr:ext cx="534377" cy="259045"/>
    <xdr:sp macro="" textlink="">
      <xdr:nvSpPr>
        <xdr:cNvPr id="431" name="テキスト ボックス 430"/>
        <xdr:cNvSpPr txBox="1"/>
      </xdr:nvSpPr>
      <xdr:spPr>
        <a:xfrm>
          <a:off x="9372111" y="132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61075</xdr:rowOff>
    </xdr:from>
    <xdr:to>
      <xdr:col>12</xdr:col>
      <xdr:colOff>561975</xdr:colOff>
      <xdr:row>77</xdr:row>
      <xdr:rowOff>162675</xdr:rowOff>
    </xdr:to>
    <xdr:sp macro="" textlink="">
      <xdr:nvSpPr>
        <xdr:cNvPr id="432" name="円/楕円 431"/>
        <xdr:cNvSpPr/>
      </xdr:nvSpPr>
      <xdr:spPr>
        <a:xfrm>
          <a:off x="8699500" y="132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153802</xdr:rowOff>
    </xdr:from>
    <xdr:ext cx="534377" cy="259045"/>
    <xdr:sp macro="" textlink="">
      <xdr:nvSpPr>
        <xdr:cNvPr id="433" name="テキスト ボックス 432"/>
        <xdr:cNvSpPr txBox="1"/>
      </xdr:nvSpPr>
      <xdr:spPr>
        <a:xfrm>
          <a:off x="8483111" y="133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135730</xdr:rowOff>
    </xdr:from>
    <xdr:to>
      <xdr:col>11</xdr:col>
      <xdr:colOff>358775</xdr:colOff>
      <xdr:row>78</xdr:row>
      <xdr:rowOff>65880</xdr:rowOff>
    </xdr:to>
    <xdr:sp macro="" textlink="">
      <xdr:nvSpPr>
        <xdr:cNvPr id="434" name="円/楕円 433"/>
        <xdr:cNvSpPr/>
      </xdr:nvSpPr>
      <xdr:spPr>
        <a:xfrm>
          <a:off x="7810500" y="133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57007</xdr:rowOff>
    </xdr:from>
    <xdr:ext cx="469744" cy="259045"/>
    <xdr:sp macro="" textlink="">
      <xdr:nvSpPr>
        <xdr:cNvPr id="435" name="テキスト ボックス 434"/>
        <xdr:cNvSpPr txBox="1"/>
      </xdr:nvSpPr>
      <xdr:spPr>
        <a:xfrm>
          <a:off x="7626427" y="134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50594</xdr:rowOff>
    </xdr:from>
    <xdr:to>
      <xdr:col>10</xdr:col>
      <xdr:colOff>155575</xdr:colOff>
      <xdr:row>78</xdr:row>
      <xdr:rowOff>152194</xdr:rowOff>
    </xdr:to>
    <xdr:sp macro="" textlink="">
      <xdr:nvSpPr>
        <xdr:cNvPr id="436" name="円/楕円 435"/>
        <xdr:cNvSpPr/>
      </xdr:nvSpPr>
      <xdr:spPr>
        <a:xfrm>
          <a:off x="6921500" y="13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143321</xdr:rowOff>
    </xdr:from>
    <xdr:ext cx="469744" cy="259045"/>
    <xdr:sp macro="" textlink="">
      <xdr:nvSpPr>
        <xdr:cNvPr id="437" name="テキスト ボックス 436"/>
        <xdr:cNvSpPr txBox="1"/>
      </xdr:nvSpPr>
      <xdr:spPr>
        <a:xfrm>
          <a:off x="6737427" y="1351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48315</xdr:rowOff>
    </xdr:from>
    <xdr:to>
      <xdr:col>15</xdr:col>
      <xdr:colOff>180975</xdr:colOff>
      <xdr:row>98</xdr:row>
      <xdr:rowOff>48382</xdr:rowOff>
    </xdr:to>
    <xdr:cxnSp macro="">
      <xdr:nvCxnSpPr>
        <xdr:cNvPr id="464" name="直線コネクタ 463"/>
        <xdr:cNvCxnSpPr/>
      </xdr:nvCxnSpPr>
      <xdr:spPr>
        <a:xfrm flipV="1">
          <a:off x="9639300" y="16850415"/>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40111</xdr:rowOff>
    </xdr:from>
    <xdr:to>
      <xdr:col>14</xdr:col>
      <xdr:colOff>28575</xdr:colOff>
      <xdr:row>98</xdr:row>
      <xdr:rowOff>48382</xdr:rowOff>
    </xdr:to>
    <xdr:cxnSp macro="">
      <xdr:nvCxnSpPr>
        <xdr:cNvPr id="467" name="直線コネクタ 466"/>
        <xdr:cNvCxnSpPr/>
      </xdr:nvCxnSpPr>
      <xdr:spPr>
        <a:xfrm>
          <a:off x="8750300" y="16842211"/>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30257</xdr:rowOff>
    </xdr:from>
    <xdr:to>
      <xdr:col>12</xdr:col>
      <xdr:colOff>511175</xdr:colOff>
      <xdr:row>98</xdr:row>
      <xdr:rowOff>40111</xdr:rowOff>
    </xdr:to>
    <xdr:cxnSp macro="">
      <xdr:nvCxnSpPr>
        <xdr:cNvPr id="470" name="直線コネクタ 469"/>
        <xdr:cNvCxnSpPr/>
      </xdr:nvCxnSpPr>
      <xdr:spPr>
        <a:xfrm>
          <a:off x="7861300" y="16832357"/>
          <a:ext cx="8890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30257</xdr:rowOff>
    </xdr:from>
    <xdr:to>
      <xdr:col>11</xdr:col>
      <xdr:colOff>307975</xdr:colOff>
      <xdr:row>98</xdr:row>
      <xdr:rowOff>32448</xdr:rowOff>
    </xdr:to>
    <xdr:cxnSp macro="">
      <xdr:nvCxnSpPr>
        <xdr:cNvPr id="473" name="直線コネクタ 472"/>
        <xdr:cNvCxnSpPr/>
      </xdr:nvCxnSpPr>
      <xdr:spPr>
        <a:xfrm flipV="1">
          <a:off x="6972300" y="16832357"/>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168965</xdr:rowOff>
    </xdr:from>
    <xdr:to>
      <xdr:col>15</xdr:col>
      <xdr:colOff>231775</xdr:colOff>
      <xdr:row>98</xdr:row>
      <xdr:rowOff>99115</xdr:rowOff>
    </xdr:to>
    <xdr:sp macro="" textlink="">
      <xdr:nvSpPr>
        <xdr:cNvPr id="483" name="円/楕円 482"/>
        <xdr:cNvSpPr/>
      </xdr:nvSpPr>
      <xdr:spPr>
        <a:xfrm>
          <a:off x="10426700" y="167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169032</xdr:rowOff>
    </xdr:from>
    <xdr:to>
      <xdr:col>14</xdr:col>
      <xdr:colOff>79375</xdr:colOff>
      <xdr:row>98</xdr:row>
      <xdr:rowOff>99182</xdr:rowOff>
    </xdr:to>
    <xdr:sp macro="" textlink="">
      <xdr:nvSpPr>
        <xdr:cNvPr id="485" name="円/楕円 484"/>
        <xdr:cNvSpPr/>
      </xdr:nvSpPr>
      <xdr:spPr>
        <a:xfrm>
          <a:off x="9588500" y="167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90309</xdr:rowOff>
    </xdr:from>
    <xdr:ext cx="534377" cy="259045"/>
    <xdr:sp macro="" textlink="">
      <xdr:nvSpPr>
        <xdr:cNvPr id="486" name="テキスト ボックス 485"/>
        <xdr:cNvSpPr txBox="1"/>
      </xdr:nvSpPr>
      <xdr:spPr>
        <a:xfrm>
          <a:off x="9372111" y="1689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160761</xdr:rowOff>
    </xdr:from>
    <xdr:to>
      <xdr:col>12</xdr:col>
      <xdr:colOff>561975</xdr:colOff>
      <xdr:row>98</xdr:row>
      <xdr:rowOff>90911</xdr:rowOff>
    </xdr:to>
    <xdr:sp macro="" textlink="">
      <xdr:nvSpPr>
        <xdr:cNvPr id="487" name="円/楕円 486"/>
        <xdr:cNvSpPr/>
      </xdr:nvSpPr>
      <xdr:spPr>
        <a:xfrm>
          <a:off x="8699500" y="167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82038</xdr:rowOff>
    </xdr:from>
    <xdr:ext cx="534377" cy="259045"/>
    <xdr:sp macro="" textlink="">
      <xdr:nvSpPr>
        <xdr:cNvPr id="488" name="テキスト ボックス 487"/>
        <xdr:cNvSpPr txBox="1"/>
      </xdr:nvSpPr>
      <xdr:spPr>
        <a:xfrm>
          <a:off x="8483111" y="1688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150907</xdr:rowOff>
    </xdr:from>
    <xdr:to>
      <xdr:col>11</xdr:col>
      <xdr:colOff>358775</xdr:colOff>
      <xdr:row>98</xdr:row>
      <xdr:rowOff>81057</xdr:rowOff>
    </xdr:to>
    <xdr:sp macro="" textlink="">
      <xdr:nvSpPr>
        <xdr:cNvPr id="489" name="円/楕円 488"/>
        <xdr:cNvSpPr/>
      </xdr:nvSpPr>
      <xdr:spPr>
        <a:xfrm>
          <a:off x="7810500" y="167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72184</xdr:rowOff>
    </xdr:from>
    <xdr:ext cx="534377" cy="259045"/>
    <xdr:sp macro="" textlink="">
      <xdr:nvSpPr>
        <xdr:cNvPr id="490" name="テキスト ボックス 489"/>
        <xdr:cNvSpPr txBox="1"/>
      </xdr:nvSpPr>
      <xdr:spPr>
        <a:xfrm>
          <a:off x="7594111" y="1687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153098</xdr:rowOff>
    </xdr:from>
    <xdr:to>
      <xdr:col>10</xdr:col>
      <xdr:colOff>155575</xdr:colOff>
      <xdr:row>98</xdr:row>
      <xdr:rowOff>83248</xdr:rowOff>
    </xdr:to>
    <xdr:sp macro="" textlink="">
      <xdr:nvSpPr>
        <xdr:cNvPr id="491" name="円/楕円 490"/>
        <xdr:cNvSpPr/>
      </xdr:nvSpPr>
      <xdr:spPr>
        <a:xfrm>
          <a:off x="6921500" y="1678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74375</xdr:rowOff>
    </xdr:from>
    <xdr:ext cx="534377" cy="259045"/>
    <xdr:sp macro="" textlink="">
      <xdr:nvSpPr>
        <xdr:cNvPr id="492" name="テキスト ボックス 491"/>
        <xdr:cNvSpPr txBox="1"/>
      </xdr:nvSpPr>
      <xdr:spPr>
        <a:xfrm>
          <a:off x="6705111" y="1687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87313</xdr:rowOff>
    </xdr:from>
    <xdr:to>
      <xdr:col>23</xdr:col>
      <xdr:colOff>517525</xdr:colOff>
      <xdr:row>37</xdr:row>
      <xdr:rowOff>109639</xdr:rowOff>
    </xdr:to>
    <xdr:cxnSp macro="">
      <xdr:nvCxnSpPr>
        <xdr:cNvPr id="522" name="直線コネクタ 521"/>
        <xdr:cNvCxnSpPr/>
      </xdr:nvCxnSpPr>
      <xdr:spPr>
        <a:xfrm flipV="1">
          <a:off x="15481300" y="6430963"/>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109639</xdr:rowOff>
    </xdr:from>
    <xdr:to>
      <xdr:col>22</xdr:col>
      <xdr:colOff>365125</xdr:colOff>
      <xdr:row>37</xdr:row>
      <xdr:rowOff>118783</xdr:rowOff>
    </xdr:to>
    <xdr:cxnSp macro="">
      <xdr:nvCxnSpPr>
        <xdr:cNvPr id="525" name="直線コネクタ 524"/>
        <xdr:cNvCxnSpPr/>
      </xdr:nvCxnSpPr>
      <xdr:spPr>
        <a:xfrm flipV="1">
          <a:off x="14592300" y="645328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134252</xdr:rowOff>
    </xdr:from>
    <xdr:to>
      <xdr:col>21</xdr:col>
      <xdr:colOff>161925</xdr:colOff>
      <xdr:row>37</xdr:row>
      <xdr:rowOff>118783</xdr:rowOff>
    </xdr:to>
    <xdr:cxnSp macro="">
      <xdr:nvCxnSpPr>
        <xdr:cNvPr id="528" name="直線コネクタ 527"/>
        <xdr:cNvCxnSpPr/>
      </xdr:nvCxnSpPr>
      <xdr:spPr>
        <a:xfrm>
          <a:off x="13703300" y="6135002"/>
          <a:ext cx="889000" cy="3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134252</xdr:rowOff>
    </xdr:from>
    <xdr:to>
      <xdr:col>19</xdr:col>
      <xdr:colOff>644525</xdr:colOff>
      <xdr:row>37</xdr:row>
      <xdr:rowOff>136842</xdr:rowOff>
    </xdr:to>
    <xdr:cxnSp macro="">
      <xdr:nvCxnSpPr>
        <xdr:cNvPr id="531" name="直線コネクタ 530"/>
        <xdr:cNvCxnSpPr/>
      </xdr:nvCxnSpPr>
      <xdr:spPr>
        <a:xfrm flipV="1">
          <a:off x="12814300" y="6135002"/>
          <a:ext cx="889000" cy="3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147223</xdr:rowOff>
    </xdr:from>
    <xdr:ext cx="534377" cy="259045"/>
    <xdr:sp macro="" textlink="">
      <xdr:nvSpPr>
        <xdr:cNvPr id="533" name="テキスト ボックス 532"/>
        <xdr:cNvSpPr txBox="1"/>
      </xdr:nvSpPr>
      <xdr:spPr>
        <a:xfrm>
          <a:off x="13436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36513</xdr:rowOff>
    </xdr:from>
    <xdr:to>
      <xdr:col>23</xdr:col>
      <xdr:colOff>568325</xdr:colOff>
      <xdr:row>37</xdr:row>
      <xdr:rowOff>138113</xdr:rowOff>
    </xdr:to>
    <xdr:sp macro="" textlink="">
      <xdr:nvSpPr>
        <xdr:cNvPr id="541" name="円/楕円 540"/>
        <xdr:cNvSpPr/>
      </xdr:nvSpPr>
      <xdr:spPr>
        <a:xfrm>
          <a:off x="16268700" y="63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14940</xdr:rowOff>
    </xdr:from>
    <xdr:ext cx="534377" cy="259045"/>
    <xdr:sp macro="" textlink="">
      <xdr:nvSpPr>
        <xdr:cNvPr id="542" name="消防費該当値テキスト"/>
        <xdr:cNvSpPr txBox="1"/>
      </xdr:nvSpPr>
      <xdr:spPr>
        <a:xfrm>
          <a:off x="16370300" y="63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58839</xdr:rowOff>
    </xdr:from>
    <xdr:to>
      <xdr:col>22</xdr:col>
      <xdr:colOff>415925</xdr:colOff>
      <xdr:row>37</xdr:row>
      <xdr:rowOff>160439</xdr:rowOff>
    </xdr:to>
    <xdr:sp macro="" textlink="">
      <xdr:nvSpPr>
        <xdr:cNvPr id="543" name="円/楕円 542"/>
        <xdr:cNvSpPr/>
      </xdr:nvSpPr>
      <xdr:spPr>
        <a:xfrm>
          <a:off x="15430500" y="64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151566</xdr:rowOff>
    </xdr:from>
    <xdr:ext cx="534377" cy="259045"/>
    <xdr:sp macro="" textlink="">
      <xdr:nvSpPr>
        <xdr:cNvPr id="544" name="テキスト ボックス 543"/>
        <xdr:cNvSpPr txBox="1"/>
      </xdr:nvSpPr>
      <xdr:spPr>
        <a:xfrm>
          <a:off x="15214111" y="64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67983</xdr:rowOff>
    </xdr:from>
    <xdr:to>
      <xdr:col>21</xdr:col>
      <xdr:colOff>212725</xdr:colOff>
      <xdr:row>37</xdr:row>
      <xdr:rowOff>169583</xdr:rowOff>
    </xdr:to>
    <xdr:sp macro="" textlink="">
      <xdr:nvSpPr>
        <xdr:cNvPr id="545" name="円/楕円 544"/>
        <xdr:cNvSpPr/>
      </xdr:nvSpPr>
      <xdr:spPr>
        <a:xfrm>
          <a:off x="14541500" y="64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160710</xdr:rowOff>
    </xdr:from>
    <xdr:ext cx="534377" cy="259045"/>
    <xdr:sp macro="" textlink="">
      <xdr:nvSpPr>
        <xdr:cNvPr id="546" name="テキスト ボックス 545"/>
        <xdr:cNvSpPr txBox="1"/>
      </xdr:nvSpPr>
      <xdr:spPr>
        <a:xfrm>
          <a:off x="14325111" y="6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83452</xdr:rowOff>
    </xdr:from>
    <xdr:to>
      <xdr:col>20</xdr:col>
      <xdr:colOff>9525</xdr:colOff>
      <xdr:row>36</xdr:row>
      <xdr:rowOff>13602</xdr:rowOff>
    </xdr:to>
    <xdr:sp macro="" textlink="">
      <xdr:nvSpPr>
        <xdr:cNvPr id="547" name="円/楕円 546"/>
        <xdr:cNvSpPr/>
      </xdr:nvSpPr>
      <xdr:spPr>
        <a:xfrm>
          <a:off x="13652500" y="608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30129</xdr:rowOff>
    </xdr:from>
    <xdr:ext cx="534377" cy="259045"/>
    <xdr:sp macro="" textlink="">
      <xdr:nvSpPr>
        <xdr:cNvPr id="548" name="テキスト ボックス 547"/>
        <xdr:cNvSpPr txBox="1"/>
      </xdr:nvSpPr>
      <xdr:spPr>
        <a:xfrm>
          <a:off x="13436111" y="58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86042</xdr:rowOff>
    </xdr:from>
    <xdr:to>
      <xdr:col>18</xdr:col>
      <xdr:colOff>492125</xdr:colOff>
      <xdr:row>38</xdr:row>
      <xdr:rowOff>16193</xdr:rowOff>
    </xdr:to>
    <xdr:sp macro="" textlink="">
      <xdr:nvSpPr>
        <xdr:cNvPr id="549" name="円/楕円 548"/>
        <xdr:cNvSpPr/>
      </xdr:nvSpPr>
      <xdr:spPr>
        <a:xfrm>
          <a:off x="12763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7320</xdr:rowOff>
    </xdr:from>
    <xdr:ext cx="534377" cy="259045"/>
    <xdr:sp macro="" textlink="">
      <xdr:nvSpPr>
        <xdr:cNvPr id="550" name="テキスト ボックス 549"/>
        <xdr:cNvSpPr txBox="1"/>
      </xdr:nvSpPr>
      <xdr:spPr>
        <a:xfrm>
          <a:off x="12547111" y="65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97589</xdr:rowOff>
    </xdr:from>
    <xdr:to>
      <xdr:col>23</xdr:col>
      <xdr:colOff>517525</xdr:colOff>
      <xdr:row>57</xdr:row>
      <xdr:rowOff>120187</xdr:rowOff>
    </xdr:to>
    <xdr:cxnSp macro="">
      <xdr:nvCxnSpPr>
        <xdr:cNvPr id="582" name="直線コネクタ 581"/>
        <xdr:cNvCxnSpPr/>
      </xdr:nvCxnSpPr>
      <xdr:spPr>
        <a:xfrm>
          <a:off x="15481300" y="9870239"/>
          <a:ext cx="8382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97589</xdr:rowOff>
    </xdr:from>
    <xdr:to>
      <xdr:col>22</xdr:col>
      <xdr:colOff>365125</xdr:colOff>
      <xdr:row>58</xdr:row>
      <xdr:rowOff>6883</xdr:rowOff>
    </xdr:to>
    <xdr:cxnSp macro="">
      <xdr:nvCxnSpPr>
        <xdr:cNvPr id="585" name="直線コネクタ 584"/>
        <xdr:cNvCxnSpPr/>
      </xdr:nvCxnSpPr>
      <xdr:spPr>
        <a:xfrm flipV="1">
          <a:off x="14592300" y="9870239"/>
          <a:ext cx="889000" cy="8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5251</xdr:rowOff>
    </xdr:from>
    <xdr:to>
      <xdr:col>21</xdr:col>
      <xdr:colOff>161925</xdr:colOff>
      <xdr:row>58</xdr:row>
      <xdr:rowOff>6883</xdr:rowOff>
    </xdr:to>
    <xdr:cxnSp macro="">
      <xdr:nvCxnSpPr>
        <xdr:cNvPr id="588" name="直線コネクタ 587"/>
        <xdr:cNvCxnSpPr/>
      </xdr:nvCxnSpPr>
      <xdr:spPr>
        <a:xfrm>
          <a:off x="13703300" y="994935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5251</xdr:rowOff>
    </xdr:from>
    <xdr:to>
      <xdr:col>19</xdr:col>
      <xdr:colOff>644525</xdr:colOff>
      <xdr:row>58</xdr:row>
      <xdr:rowOff>75251</xdr:rowOff>
    </xdr:to>
    <xdr:cxnSp macro="">
      <xdr:nvCxnSpPr>
        <xdr:cNvPr id="591" name="直線コネクタ 590"/>
        <xdr:cNvCxnSpPr/>
      </xdr:nvCxnSpPr>
      <xdr:spPr>
        <a:xfrm flipV="1">
          <a:off x="12814300" y="9949351"/>
          <a:ext cx="889000" cy="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69387</xdr:rowOff>
    </xdr:from>
    <xdr:to>
      <xdr:col>23</xdr:col>
      <xdr:colOff>568325</xdr:colOff>
      <xdr:row>57</xdr:row>
      <xdr:rowOff>170987</xdr:rowOff>
    </xdr:to>
    <xdr:sp macro="" textlink="">
      <xdr:nvSpPr>
        <xdr:cNvPr id="601" name="円/楕円 600"/>
        <xdr:cNvSpPr/>
      </xdr:nvSpPr>
      <xdr:spPr>
        <a:xfrm>
          <a:off x="16268700" y="9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155764</xdr:rowOff>
    </xdr:from>
    <xdr:ext cx="534377" cy="259045"/>
    <xdr:sp macro="" textlink="">
      <xdr:nvSpPr>
        <xdr:cNvPr id="602" name="教育費該当値テキスト"/>
        <xdr:cNvSpPr txBox="1"/>
      </xdr:nvSpPr>
      <xdr:spPr>
        <a:xfrm>
          <a:off x="16370300" y="97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46789</xdr:rowOff>
    </xdr:from>
    <xdr:to>
      <xdr:col>22</xdr:col>
      <xdr:colOff>415925</xdr:colOff>
      <xdr:row>57</xdr:row>
      <xdr:rowOff>148389</xdr:rowOff>
    </xdr:to>
    <xdr:sp macro="" textlink="">
      <xdr:nvSpPr>
        <xdr:cNvPr id="603" name="円/楕円 602"/>
        <xdr:cNvSpPr/>
      </xdr:nvSpPr>
      <xdr:spPr>
        <a:xfrm>
          <a:off x="15430500" y="98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139516</xdr:rowOff>
    </xdr:from>
    <xdr:ext cx="534377" cy="259045"/>
    <xdr:sp macro="" textlink="">
      <xdr:nvSpPr>
        <xdr:cNvPr id="604" name="テキスト ボックス 603"/>
        <xdr:cNvSpPr txBox="1"/>
      </xdr:nvSpPr>
      <xdr:spPr>
        <a:xfrm>
          <a:off x="15214111" y="99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127533</xdr:rowOff>
    </xdr:from>
    <xdr:to>
      <xdr:col>21</xdr:col>
      <xdr:colOff>212725</xdr:colOff>
      <xdr:row>58</xdr:row>
      <xdr:rowOff>57683</xdr:rowOff>
    </xdr:to>
    <xdr:sp macro="" textlink="">
      <xdr:nvSpPr>
        <xdr:cNvPr id="605" name="円/楕円 604"/>
        <xdr:cNvSpPr/>
      </xdr:nvSpPr>
      <xdr:spPr>
        <a:xfrm>
          <a:off x="14541500" y="99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48810</xdr:rowOff>
    </xdr:from>
    <xdr:ext cx="534377" cy="259045"/>
    <xdr:sp macro="" textlink="">
      <xdr:nvSpPr>
        <xdr:cNvPr id="606" name="テキスト ボックス 605"/>
        <xdr:cNvSpPr txBox="1"/>
      </xdr:nvSpPr>
      <xdr:spPr>
        <a:xfrm>
          <a:off x="14325111" y="99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125901</xdr:rowOff>
    </xdr:from>
    <xdr:to>
      <xdr:col>20</xdr:col>
      <xdr:colOff>9525</xdr:colOff>
      <xdr:row>58</xdr:row>
      <xdr:rowOff>56051</xdr:rowOff>
    </xdr:to>
    <xdr:sp macro="" textlink="">
      <xdr:nvSpPr>
        <xdr:cNvPr id="607" name="円/楕円 606"/>
        <xdr:cNvSpPr/>
      </xdr:nvSpPr>
      <xdr:spPr>
        <a:xfrm>
          <a:off x="13652500" y="98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47178</xdr:rowOff>
    </xdr:from>
    <xdr:ext cx="534377" cy="259045"/>
    <xdr:sp macro="" textlink="">
      <xdr:nvSpPr>
        <xdr:cNvPr id="608" name="テキスト ボックス 607"/>
        <xdr:cNvSpPr txBox="1"/>
      </xdr:nvSpPr>
      <xdr:spPr>
        <a:xfrm>
          <a:off x="13436111" y="99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24451</xdr:rowOff>
    </xdr:from>
    <xdr:to>
      <xdr:col>18</xdr:col>
      <xdr:colOff>492125</xdr:colOff>
      <xdr:row>58</xdr:row>
      <xdr:rowOff>126051</xdr:rowOff>
    </xdr:to>
    <xdr:sp macro="" textlink="">
      <xdr:nvSpPr>
        <xdr:cNvPr id="609" name="円/楕円 608"/>
        <xdr:cNvSpPr/>
      </xdr:nvSpPr>
      <xdr:spPr>
        <a:xfrm>
          <a:off x="12763500" y="99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117178</xdr:rowOff>
    </xdr:from>
    <xdr:ext cx="534377" cy="259045"/>
    <xdr:sp macro="" textlink="">
      <xdr:nvSpPr>
        <xdr:cNvPr id="610" name="テキスト ボックス 609"/>
        <xdr:cNvSpPr txBox="1"/>
      </xdr:nvSpPr>
      <xdr:spPr>
        <a:xfrm>
          <a:off x="12547111" y="100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23879</xdr:rowOff>
    </xdr:from>
    <xdr:to>
      <xdr:col>23</xdr:col>
      <xdr:colOff>517525</xdr:colOff>
      <xdr:row>78</xdr:row>
      <xdr:rowOff>24268</xdr:rowOff>
    </xdr:to>
    <xdr:cxnSp macro="">
      <xdr:nvCxnSpPr>
        <xdr:cNvPr id="635" name="直線コネクタ 634"/>
        <xdr:cNvCxnSpPr/>
      </xdr:nvCxnSpPr>
      <xdr:spPr>
        <a:xfrm>
          <a:off x="15481300" y="13396979"/>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23879</xdr:rowOff>
    </xdr:from>
    <xdr:to>
      <xdr:col>22</xdr:col>
      <xdr:colOff>365125</xdr:colOff>
      <xdr:row>78</xdr:row>
      <xdr:rowOff>25400</xdr:rowOff>
    </xdr:to>
    <xdr:cxnSp macro="">
      <xdr:nvCxnSpPr>
        <xdr:cNvPr id="638" name="直線コネクタ 637"/>
        <xdr:cNvCxnSpPr/>
      </xdr:nvCxnSpPr>
      <xdr:spPr>
        <a:xfrm flipV="1">
          <a:off x="14592300" y="13396979"/>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164401</xdr:rowOff>
    </xdr:from>
    <xdr:to>
      <xdr:col>21</xdr:col>
      <xdr:colOff>161925</xdr:colOff>
      <xdr:row>78</xdr:row>
      <xdr:rowOff>25400</xdr:rowOff>
    </xdr:to>
    <xdr:cxnSp macro="">
      <xdr:nvCxnSpPr>
        <xdr:cNvPr id="641" name="直線コネクタ 640"/>
        <xdr:cNvCxnSpPr/>
      </xdr:nvCxnSpPr>
      <xdr:spPr>
        <a:xfrm>
          <a:off x="13703300" y="13366051"/>
          <a:ext cx="889000" cy="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164401</xdr:rowOff>
    </xdr:from>
    <xdr:to>
      <xdr:col>19</xdr:col>
      <xdr:colOff>644525</xdr:colOff>
      <xdr:row>78</xdr:row>
      <xdr:rowOff>24360</xdr:rowOff>
    </xdr:to>
    <xdr:cxnSp macro="">
      <xdr:nvCxnSpPr>
        <xdr:cNvPr id="644" name="直線コネクタ 643"/>
        <xdr:cNvCxnSpPr/>
      </xdr:nvCxnSpPr>
      <xdr:spPr>
        <a:xfrm flipV="1">
          <a:off x="12814300" y="13366051"/>
          <a:ext cx="8890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144918</xdr:rowOff>
    </xdr:from>
    <xdr:to>
      <xdr:col>23</xdr:col>
      <xdr:colOff>568325</xdr:colOff>
      <xdr:row>78</xdr:row>
      <xdr:rowOff>75068</xdr:rowOff>
    </xdr:to>
    <xdr:sp macro="" textlink="">
      <xdr:nvSpPr>
        <xdr:cNvPr id="654" name="円/楕円 653"/>
        <xdr:cNvSpPr/>
      </xdr:nvSpPr>
      <xdr:spPr>
        <a:xfrm>
          <a:off x="16268700" y="133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107794</xdr:rowOff>
    </xdr:from>
    <xdr:ext cx="378565" cy="259045"/>
    <xdr:sp macro="" textlink="">
      <xdr:nvSpPr>
        <xdr:cNvPr id="655" name="災害復旧費該当値テキスト"/>
        <xdr:cNvSpPr txBox="1"/>
      </xdr:nvSpPr>
      <xdr:spPr>
        <a:xfrm>
          <a:off x="16370300" y="13309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144529</xdr:rowOff>
    </xdr:from>
    <xdr:to>
      <xdr:col>22</xdr:col>
      <xdr:colOff>415925</xdr:colOff>
      <xdr:row>78</xdr:row>
      <xdr:rowOff>74679</xdr:rowOff>
    </xdr:to>
    <xdr:sp macro="" textlink="">
      <xdr:nvSpPr>
        <xdr:cNvPr id="656" name="円/楕円 655"/>
        <xdr:cNvSpPr/>
      </xdr:nvSpPr>
      <xdr:spPr>
        <a:xfrm>
          <a:off x="15430500" y="133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65806</xdr:rowOff>
    </xdr:from>
    <xdr:ext cx="378565" cy="259045"/>
    <xdr:sp macro="" textlink="">
      <xdr:nvSpPr>
        <xdr:cNvPr id="657" name="テキスト ボックス 656"/>
        <xdr:cNvSpPr txBox="1"/>
      </xdr:nvSpPr>
      <xdr:spPr>
        <a:xfrm>
          <a:off x="15292017" y="1343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8" name="円/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9" name="テキスト ボックス 65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113601</xdr:rowOff>
    </xdr:from>
    <xdr:to>
      <xdr:col>20</xdr:col>
      <xdr:colOff>9525</xdr:colOff>
      <xdr:row>78</xdr:row>
      <xdr:rowOff>43751</xdr:rowOff>
    </xdr:to>
    <xdr:sp macro="" textlink="">
      <xdr:nvSpPr>
        <xdr:cNvPr id="660" name="円/楕円 659"/>
        <xdr:cNvSpPr/>
      </xdr:nvSpPr>
      <xdr:spPr>
        <a:xfrm>
          <a:off x="13652500" y="133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34878</xdr:rowOff>
    </xdr:from>
    <xdr:ext cx="469744" cy="259045"/>
    <xdr:sp macro="" textlink="">
      <xdr:nvSpPr>
        <xdr:cNvPr id="661" name="テキスト ボックス 660"/>
        <xdr:cNvSpPr txBox="1"/>
      </xdr:nvSpPr>
      <xdr:spPr>
        <a:xfrm>
          <a:off x="13468427" y="134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145010</xdr:rowOff>
    </xdr:from>
    <xdr:to>
      <xdr:col>18</xdr:col>
      <xdr:colOff>492125</xdr:colOff>
      <xdr:row>78</xdr:row>
      <xdr:rowOff>75160</xdr:rowOff>
    </xdr:to>
    <xdr:sp macro="" textlink="">
      <xdr:nvSpPr>
        <xdr:cNvPr id="662" name="円/楕円 661"/>
        <xdr:cNvSpPr/>
      </xdr:nvSpPr>
      <xdr:spPr>
        <a:xfrm>
          <a:off x="12763500" y="133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66287</xdr:rowOff>
    </xdr:from>
    <xdr:ext cx="378565" cy="259045"/>
    <xdr:sp macro="" textlink="">
      <xdr:nvSpPr>
        <xdr:cNvPr id="663" name="テキスト ボックス 662"/>
        <xdr:cNvSpPr txBox="1"/>
      </xdr:nvSpPr>
      <xdr:spPr>
        <a:xfrm>
          <a:off x="12625017" y="1343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24195</xdr:rowOff>
    </xdr:from>
    <xdr:to>
      <xdr:col>23</xdr:col>
      <xdr:colOff>517525</xdr:colOff>
      <xdr:row>97</xdr:row>
      <xdr:rowOff>53769</xdr:rowOff>
    </xdr:to>
    <xdr:cxnSp macro="">
      <xdr:nvCxnSpPr>
        <xdr:cNvPr id="692" name="直線コネクタ 691"/>
        <xdr:cNvCxnSpPr/>
      </xdr:nvCxnSpPr>
      <xdr:spPr>
        <a:xfrm>
          <a:off x="15481300" y="16654845"/>
          <a:ext cx="838200" cy="2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19411</xdr:rowOff>
    </xdr:from>
    <xdr:to>
      <xdr:col>22</xdr:col>
      <xdr:colOff>365125</xdr:colOff>
      <xdr:row>97</xdr:row>
      <xdr:rowOff>24195</xdr:rowOff>
    </xdr:to>
    <xdr:cxnSp macro="">
      <xdr:nvCxnSpPr>
        <xdr:cNvPr id="695" name="直線コネクタ 694"/>
        <xdr:cNvCxnSpPr/>
      </xdr:nvCxnSpPr>
      <xdr:spPr>
        <a:xfrm>
          <a:off x="14592300" y="16650061"/>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6457</xdr:rowOff>
    </xdr:from>
    <xdr:to>
      <xdr:col>21</xdr:col>
      <xdr:colOff>161925</xdr:colOff>
      <xdr:row>97</xdr:row>
      <xdr:rowOff>19411</xdr:rowOff>
    </xdr:to>
    <xdr:cxnSp macro="">
      <xdr:nvCxnSpPr>
        <xdr:cNvPr id="698" name="直線コネクタ 697"/>
        <xdr:cNvCxnSpPr/>
      </xdr:nvCxnSpPr>
      <xdr:spPr>
        <a:xfrm>
          <a:off x="13703300" y="1663710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239</xdr:rowOff>
    </xdr:from>
    <xdr:to>
      <xdr:col>19</xdr:col>
      <xdr:colOff>644525</xdr:colOff>
      <xdr:row>97</xdr:row>
      <xdr:rowOff>6457</xdr:rowOff>
    </xdr:to>
    <xdr:cxnSp macro="">
      <xdr:nvCxnSpPr>
        <xdr:cNvPr id="701" name="直線コネクタ 700"/>
        <xdr:cNvCxnSpPr/>
      </xdr:nvCxnSpPr>
      <xdr:spPr>
        <a:xfrm>
          <a:off x="12814300" y="16630889"/>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2969</xdr:rowOff>
    </xdr:from>
    <xdr:to>
      <xdr:col>23</xdr:col>
      <xdr:colOff>568325</xdr:colOff>
      <xdr:row>97</xdr:row>
      <xdr:rowOff>104569</xdr:rowOff>
    </xdr:to>
    <xdr:sp macro="" textlink="">
      <xdr:nvSpPr>
        <xdr:cNvPr id="711" name="円/楕円 710"/>
        <xdr:cNvSpPr/>
      </xdr:nvSpPr>
      <xdr:spPr>
        <a:xfrm>
          <a:off x="16268700" y="166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152846</xdr:rowOff>
    </xdr:from>
    <xdr:ext cx="534377" cy="259045"/>
    <xdr:sp macro="" textlink="">
      <xdr:nvSpPr>
        <xdr:cNvPr id="712" name="公債費該当値テキスト"/>
        <xdr:cNvSpPr txBox="1"/>
      </xdr:nvSpPr>
      <xdr:spPr>
        <a:xfrm>
          <a:off x="16370300" y="166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144845</xdr:rowOff>
    </xdr:from>
    <xdr:to>
      <xdr:col>22</xdr:col>
      <xdr:colOff>415925</xdr:colOff>
      <xdr:row>97</xdr:row>
      <xdr:rowOff>74995</xdr:rowOff>
    </xdr:to>
    <xdr:sp macro="" textlink="">
      <xdr:nvSpPr>
        <xdr:cNvPr id="713" name="円/楕円 712"/>
        <xdr:cNvSpPr/>
      </xdr:nvSpPr>
      <xdr:spPr>
        <a:xfrm>
          <a:off x="15430500" y="166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66122</xdr:rowOff>
    </xdr:from>
    <xdr:ext cx="534377" cy="259045"/>
    <xdr:sp macro="" textlink="">
      <xdr:nvSpPr>
        <xdr:cNvPr id="714" name="テキスト ボックス 713"/>
        <xdr:cNvSpPr txBox="1"/>
      </xdr:nvSpPr>
      <xdr:spPr>
        <a:xfrm>
          <a:off x="15214111" y="166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140061</xdr:rowOff>
    </xdr:from>
    <xdr:to>
      <xdr:col>21</xdr:col>
      <xdr:colOff>212725</xdr:colOff>
      <xdr:row>97</xdr:row>
      <xdr:rowOff>70211</xdr:rowOff>
    </xdr:to>
    <xdr:sp macro="" textlink="">
      <xdr:nvSpPr>
        <xdr:cNvPr id="715" name="円/楕円 714"/>
        <xdr:cNvSpPr/>
      </xdr:nvSpPr>
      <xdr:spPr>
        <a:xfrm>
          <a:off x="14541500" y="165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61338</xdr:rowOff>
    </xdr:from>
    <xdr:ext cx="534377" cy="259045"/>
    <xdr:sp macro="" textlink="">
      <xdr:nvSpPr>
        <xdr:cNvPr id="716" name="テキスト ボックス 715"/>
        <xdr:cNvSpPr txBox="1"/>
      </xdr:nvSpPr>
      <xdr:spPr>
        <a:xfrm>
          <a:off x="14325111" y="1669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127107</xdr:rowOff>
    </xdr:from>
    <xdr:to>
      <xdr:col>20</xdr:col>
      <xdr:colOff>9525</xdr:colOff>
      <xdr:row>97</xdr:row>
      <xdr:rowOff>57257</xdr:rowOff>
    </xdr:to>
    <xdr:sp macro="" textlink="">
      <xdr:nvSpPr>
        <xdr:cNvPr id="717" name="円/楕円 716"/>
        <xdr:cNvSpPr/>
      </xdr:nvSpPr>
      <xdr:spPr>
        <a:xfrm>
          <a:off x="13652500" y="1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48384</xdr:rowOff>
    </xdr:from>
    <xdr:ext cx="534377" cy="259045"/>
    <xdr:sp macro="" textlink="">
      <xdr:nvSpPr>
        <xdr:cNvPr id="718" name="テキスト ボックス 717"/>
        <xdr:cNvSpPr txBox="1"/>
      </xdr:nvSpPr>
      <xdr:spPr>
        <a:xfrm>
          <a:off x="13436111" y="166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120889</xdr:rowOff>
    </xdr:from>
    <xdr:to>
      <xdr:col>18</xdr:col>
      <xdr:colOff>492125</xdr:colOff>
      <xdr:row>97</xdr:row>
      <xdr:rowOff>51039</xdr:rowOff>
    </xdr:to>
    <xdr:sp macro="" textlink="">
      <xdr:nvSpPr>
        <xdr:cNvPr id="719" name="円/楕円 718"/>
        <xdr:cNvSpPr/>
      </xdr:nvSpPr>
      <xdr:spPr>
        <a:xfrm>
          <a:off x="12763500" y="165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42166</xdr:rowOff>
    </xdr:from>
    <xdr:ext cx="534377" cy="259045"/>
    <xdr:sp macro="" textlink="">
      <xdr:nvSpPr>
        <xdr:cNvPr id="720" name="テキスト ボックス 719"/>
        <xdr:cNvSpPr txBox="1"/>
      </xdr:nvSpPr>
      <xdr:spPr>
        <a:xfrm>
          <a:off x="12547111" y="166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１８０，７３９円となっている。これは、第３子以降保育料無料化や食の自立支援事業など児童福祉や生涯現役社会づくりに政策的に取り組み、扶助費が高止まりしているためである。</a:t>
          </a:r>
          <a:endParaRPr kumimoji="1" lang="en-US" altLang="ja-JP" sz="1300">
            <a:latin typeface="ＭＳ Ｐゴシック"/>
          </a:endParaRPr>
        </a:p>
        <a:p>
          <a:r>
            <a:rPr kumimoji="1" lang="ja-JP" altLang="en-US" sz="1300">
              <a:latin typeface="ＭＳ Ｐゴシック"/>
            </a:rPr>
            <a:t>農林水産業費は、住民一人当たり、３１，９９２円となっている。これは、平成２６年度から水産振興施設の整備を実施したためである。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00" b="0" i="0" baseline="0">
              <a:solidFill>
                <a:schemeClr val="dk1"/>
              </a:solidFill>
              <a:effectLst/>
              <a:latin typeface="+mn-lt"/>
              <a:ea typeface="+mn-ea"/>
              <a:cs typeface="+mn-cs"/>
            </a:rPr>
            <a:t>財政調整基金残高は、</a:t>
          </a:r>
          <a:r>
            <a:rPr lang="ja-JP" altLang="en-US" sz="1000" b="0" i="0" baseline="0">
              <a:solidFill>
                <a:schemeClr val="dk1"/>
              </a:solidFill>
              <a:effectLst/>
              <a:latin typeface="+mn-lt"/>
              <a:ea typeface="+mn-ea"/>
              <a:cs typeface="+mn-cs"/>
            </a:rPr>
            <a:t>平成１９年度以降</a:t>
          </a:r>
          <a:r>
            <a:rPr lang="ja-JP" altLang="ja-JP" sz="1000" b="0" i="0" baseline="0">
              <a:solidFill>
                <a:schemeClr val="dk1"/>
              </a:solidFill>
              <a:effectLst/>
              <a:latin typeface="+mn-lt"/>
              <a:ea typeface="+mn-ea"/>
              <a:cs typeface="+mn-cs"/>
            </a:rPr>
            <a:t>増加傾向にあり平成２</a:t>
          </a:r>
          <a:r>
            <a:rPr lang="ja-JP" altLang="en-US" sz="1000" b="0" i="0" baseline="0">
              <a:solidFill>
                <a:schemeClr val="dk1"/>
              </a:solidFill>
              <a:effectLst/>
              <a:latin typeface="+mn-lt"/>
              <a:ea typeface="+mn-ea"/>
              <a:cs typeface="+mn-cs"/>
            </a:rPr>
            <a:t>７</a:t>
          </a:r>
          <a:r>
            <a:rPr lang="ja-JP" altLang="ja-JP" sz="1000" b="0" i="0" baseline="0">
              <a:solidFill>
                <a:schemeClr val="dk1"/>
              </a:solidFill>
              <a:effectLst/>
              <a:latin typeface="+mn-lt"/>
              <a:ea typeface="+mn-ea"/>
              <a:cs typeface="+mn-cs"/>
            </a:rPr>
            <a:t>年度末において約１６．</a:t>
          </a:r>
          <a:r>
            <a:rPr lang="ja-JP" altLang="en-US" sz="1000" b="0" i="0" baseline="0">
              <a:solidFill>
                <a:schemeClr val="dk1"/>
              </a:solidFill>
              <a:effectLst/>
              <a:latin typeface="+mn-lt"/>
              <a:ea typeface="+mn-ea"/>
              <a:cs typeface="+mn-cs"/>
            </a:rPr>
            <a:t>６</a:t>
          </a:r>
          <a:r>
            <a:rPr lang="ja-JP" altLang="ja-JP" sz="1000" b="0" i="0" baseline="0">
              <a:solidFill>
                <a:schemeClr val="dk1"/>
              </a:solidFill>
              <a:effectLst/>
              <a:latin typeface="+mn-lt"/>
              <a:ea typeface="+mn-ea"/>
              <a:cs typeface="+mn-cs"/>
            </a:rPr>
            <a:t>億円となっている。</a:t>
          </a:r>
          <a:r>
            <a:rPr lang="ja-JP" altLang="en-US" sz="1000" b="0" i="0" baseline="0">
              <a:solidFill>
                <a:schemeClr val="dk1"/>
              </a:solidFill>
              <a:effectLst/>
              <a:latin typeface="+mn-lt"/>
              <a:ea typeface="+mn-ea"/>
              <a:cs typeface="+mn-cs"/>
            </a:rPr>
            <a:t>これは、</a:t>
          </a:r>
          <a:r>
            <a:rPr lang="ja-JP" altLang="ja-JP" sz="1000" b="0" i="0" baseline="0">
              <a:solidFill>
                <a:schemeClr val="dk1"/>
              </a:solidFill>
              <a:effectLst/>
              <a:latin typeface="+mn-lt"/>
              <a:ea typeface="+mn-ea"/>
              <a:cs typeface="+mn-cs"/>
            </a:rPr>
            <a:t>庁舎の耐震化</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防災行政無線の戸別受信機の整備等</a:t>
          </a:r>
          <a:r>
            <a:rPr lang="ja-JP" altLang="en-US" sz="1000" b="0" i="0" baseline="0">
              <a:solidFill>
                <a:schemeClr val="dk1"/>
              </a:solidFill>
              <a:effectLst/>
              <a:latin typeface="+mn-lt"/>
              <a:ea typeface="+mn-ea"/>
              <a:cs typeface="+mn-cs"/>
            </a:rPr>
            <a:t>、今後の大型事業に備えるためである。</a:t>
          </a:r>
          <a:endParaRPr lang="ja-JP" altLang="ja-JP" sz="1100">
            <a:effectLst/>
          </a:endParaRPr>
        </a:p>
        <a:p>
          <a:pPr eaLnBrk="1" fontAlgn="auto" latinLnBrk="0" hangingPunct="1"/>
          <a:r>
            <a:rPr lang="ja-JP" altLang="en-US" sz="1000" b="0" i="0" baseline="0">
              <a:solidFill>
                <a:schemeClr val="dk1"/>
              </a:solidFill>
              <a:effectLst/>
              <a:latin typeface="+mn-lt"/>
              <a:ea typeface="+mn-ea"/>
              <a:cs typeface="+mn-cs"/>
            </a:rPr>
            <a:t>実質収支額は、平成２６年度には</a:t>
          </a:r>
          <a:r>
            <a:rPr kumimoji="1" lang="ja-JP" altLang="ja-JP" sz="1000">
              <a:solidFill>
                <a:schemeClr val="dk1"/>
              </a:solidFill>
              <a:effectLst/>
              <a:latin typeface="+mn-lt"/>
              <a:ea typeface="+mn-ea"/>
              <a:cs typeface="+mn-cs"/>
            </a:rPr>
            <a:t>第３子以降保育料無料化</a:t>
          </a:r>
          <a:r>
            <a:rPr kumimoji="1" lang="ja-JP" altLang="en-US" sz="1000">
              <a:solidFill>
                <a:schemeClr val="dk1"/>
              </a:solidFill>
              <a:effectLst/>
              <a:latin typeface="+mn-lt"/>
              <a:ea typeface="+mn-ea"/>
              <a:cs typeface="+mn-cs"/>
            </a:rPr>
            <a:t>や介護予防事業の充実等により扶助費が増加し</a:t>
          </a:r>
          <a:r>
            <a:rPr lang="ja-JP" altLang="en-US" sz="1000" b="0" i="0" baseline="0">
              <a:solidFill>
                <a:schemeClr val="dk1"/>
              </a:solidFill>
              <a:effectLst/>
              <a:latin typeface="+mn-lt"/>
              <a:ea typeface="+mn-ea"/>
              <a:cs typeface="+mn-cs"/>
            </a:rPr>
            <a:t>平成１８年度以来７年ぶりに財政調整基金を取り崩すこととなったが、平成２７年度には償還額以上に借入を実施しないなど継続的な公債費削減の取り組み等により財政調整基金を取り崩すことなく、継続的に黒字となっている。</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実質単年度収支</a:t>
          </a:r>
          <a:r>
            <a:rPr lang="ja-JP" altLang="en-US" sz="1000" b="0" i="0" baseline="0">
              <a:solidFill>
                <a:schemeClr val="dk1"/>
              </a:solidFill>
              <a:effectLst/>
              <a:latin typeface="+mn-lt"/>
              <a:ea typeface="+mn-ea"/>
              <a:cs typeface="+mn-cs"/>
            </a:rPr>
            <a:t>については、平成２６年度から赤字となっている</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国民健康保険事業特別会計への繰出金の増や扶助費の増加傾向は変わらないが、平成２７年度では対前年度約１億円の償還元金の減など継続的な経費削減の取り組みにより、実質単年度収支の赤字幅を圧縮することができた。</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平成２６年度までは、</a:t>
          </a:r>
          <a:r>
            <a:rPr lang="ja-JP" altLang="ja-JP" sz="1100" b="0" i="0" baseline="0">
              <a:solidFill>
                <a:schemeClr val="dk1"/>
              </a:solidFill>
              <a:effectLst/>
              <a:latin typeface="+mn-lt"/>
              <a:ea typeface="+mn-ea"/>
              <a:cs typeface="+mn-cs"/>
            </a:rPr>
            <a:t>住宅新築資金等貸付事業特別会計</a:t>
          </a:r>
          <a:r>
            <a:rPr lang="ja-JP" altLang="en-US" sz="1100" b="0" i="0" baseline="0">
              <a:solidFill>
                <a:schemeClr val="dk1"/>
              </a:solidFill>
              <a:effectLst/>
              <a:latin typeface="+mn-lt"/>
              <a:ea typeface="+mn-ea"/>
              <a:cs typeface="+mn-cs"/>
            </a:rPr>
            <a:t>のみ</a:t>
          </a:r>
          <a:r>
            <a:rPr lang="ja-JP" altLang="ja-JP" sz="1100" b="0" i="0" baseline="0">
              <a:solidFill>
                <a:schemeClr val="dk1"/>
              </a:solidFill>
              <a:effectLst/>
              <a:latin typeface="+mn-lt"/>
              <a:ea typeface="+mn-ea"/>
              <a:cs typeface="+mn-cs"/>
            </a:rPr>
            <a:t>が赤字となって</a:t>
          </a:r>
          <a:r>
            <a:rPr lang="ja-JP" altLang="en-US" sz="1100" b="0" i="0" baseline="0">
              <a:solidFill>
                <a:schemeClr val="dk1"/>
              </a:solidFill>
              <a:effectLst/>
              <a:latin typeface="+mn-lt"/>
              <a:ea typeface="+mn-ea"/>
              <a:cs typeface="+mn-cs"/>
            </a:rPr>
            <a:t>いたが、平成２７年度から高額な薬剤や</a:t>
          </a:r>
          <a:r>
            <a:rPr lang="en-US" altLang="ja-JP" sz="1100" b="0" i="0" baseline="0">
              <a:solidFill>
                <a:schemeClr val="dk1"/>
              </a:solidFill>
              <a:effectLst/>
              <a:latin typeface="+mn-lt"/>
              <a:ea typeface="+mn-ea"/>
              <a:cs typeface="+mn-cs"/>
            </a:rPr>
            <a:t>C</a:t>
          </a:r>
          <a:r>
            <a:rPr lang="ja-JP" altLang="en-US" sz="1100" b="0" i="0" baseline="0">
              <a:solidFill>
                <a:schemeClr val="dk1"/>
              </a:solidFill>
              <a:effectLst/>
              <a:latin typeface="+mn-lt"/>
              <a:ea typeface="+mn-ea"/>
              <a:cs typeface="+mn-cs"/>
            </a:rPr>
            <a:t>型肝炎新薬の影響により</a:t>
          </a:r>
          <a:r>
            <a:rPr lang="ja-JP" altLang="ja-JP" sz="1100" b="0" i="0" baseline="0">
              <a:solidFill>
                <a:schemeClr val="dk1"/>
              </a:solidFill>
              <a:effectLst/>
              <a:latin typeface="+mn-lt"/>
              <a:ea typeface="+mn-ea"/>
              <a:cs typeface="+mn-cs"/>
            </a:rPr>
            <a:t>国民健康保険事業特別会計</a:t>
          </a:r>
          <a:r>
            <a:rPr lang="ja-JP" altLang="en-US" sz="1100" b="0" i="0" baseline="0">
              <a:solidFill>
                <a:schemeClr val="dk1"/>
              </a:solidFill>
              <a:effectLst/>
              <a:latin typeface="+mn-lt"/>
              <a:ea typeface="+mn-ea"/>
              <a:cs typeface="+mn-cs"/>
            </a:rPr>
            <a:t>も赤字となった。しかし、</a:t>
          </a:r>
          <a:r>
            <a:rPr lang="ja-JP" altLang="ja-JP" sz="1100" b="0" i="0" baseline="0">
              <a:solidFill>
                <a:schemeClr val="dk1"/>
              </a:solidFill>
              <a:effectLst/>
              <a:latin typeface="+mn-lt"/>
              <a:ea typeface="+mn-ea"/>
              <a:cs typeface="+mn-cs"/>
            </a:rPr>
            <a:t>その他の会計が黒字であるため、連結実質赤字比率は発生していない。今後、住宅新築資金等貸付事業特別会計の赤字額は減少していく</a:t>
          </a:r>
          <a:r>
            <a:rPr lang="ja-JP" altLang="en-US" sz="1100" b="0" i="0" baseline="0">
              <a:solidFill>
                <a:schemeClr val="dk1"/>
              </a:solidFill>
              <a:effectLst/>
              <a:latin typeface="+mn-lt"/>
              <a:ea typeface="+mn-ea"/>
              <a:cs typeface="+mn-cs"/>
            </a:rPr>
            <a:t>ものの、国民健康保険事業特別会計は高額な薬剤等による同様の状況が続くものと</a:t>
          </a:r>
          <a:r>
            <a:rPr lang="ja-JP" altLang="ja-JP" sz="1100" b="0" i="0" baseline="0">
              <a:solidFill>
                <a:schemeClr val="dk1"/>
              </a:solidFill>
              <a:effectLst/>
              <a:latin typeface="+mn-lt"/>
              <a:ea typeface="+mn-ea"/>
              <a:cs typeface="+mn-cs"/>
            </a:rPr>
            <a:t>推測される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医療費の適正化や保健事業の重点化により医療費を抑制するなど経費削減に努め、財政健全化に努める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11992542</v>
      </c>
      <c r="BO4" s="379"/>
      <c r="BP4" s="379"/>
      <c r="BQ4" s="379"/>
      <c r="BR4" s="379"/>
      <c r="BS4" s="379"/>
      <c r="BT4" s="379"/>
      <c r="BU4" s="380"/>
      <c r="BV4" s="378">
        <v>11625776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0.2</v>
      </c>
      <c r="CU4" s="385"/>
      <c r="CV4" s="385"/>
      <c r="CW4" s="385"/>
      <c r="CX4" s="385"/>
      <c r="CY4" s="385"/>
      <c r="CZ4" s="385"/>
      <c r="DA4" s="386"/>
      <c r="DB4" s="384">
        <v>0.7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11953833</v>
      </c>
      <c r="BO5" s="416"/>
      <c r="BP5" s="416"/>
      <c r="BQ5" s="416"/>
      <c r="BR5" s="416"/>
      <c r="BS5" s="416"/>
      <c r="BT5" s="416"/>
      <c r="BU5" s="417"/>
      <c r="BV5" s="415">
        <v>11493975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94.3</v>
      </c>
      <c r="CU5" s="413"/>
      <c r="CV5" s="413"/>
      <c r="CW5" s="413"/>
      <c r="CX5" s="413"/>
      <c r="CY5" s="413"/>
      <c r="CZ5" s="413"/>
      <c r="DA5" s="414"/>
      <c r="DB5" s="412">
        <v>95.8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38709</v>
      </c>
      <c r="BO6" s="416"/>
      <c r="BP6" s="416"/>
      <c r="BQ6" s="416"/>
      <c r="BR6" s="416"/>
      <c r="BS6" s="416"/>
      <c r="BT6" s="416"/>
      <c r="BU6" s="417"/>
      <c r="BV6" s="415">
        <v>131801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100.8</v>
      </c>
      <c r="CU6" s="453"/>
      <c r="CV6" s="453"/>
      <c r="CW6" s="453"/>
      <c r="CX6" s="453"/>
      <c r="CY6" s="453"/>
      <c r="CZ6" s="453"/>
      <c r="DA6" s="454"/>
      <c r="DB6" s="452">
        <v>103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24492</v>
      </c>
      <c r="BO7" s="416"/>
      <c r="BP7" s="416"/>
      <c r="BQ7" s="416"/>
      <c r="BR7" s="416"/>
      <c r="BS7" s="416"/>
      <c r="BT7" s="416"/>
      <c r="BU7" s="417"/>
      <c r="BV7" s="415">
        <v>85328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6936504</v>
      </c>
      <c r="CU7" s="416"/>
      <c r="CV7" s="416"/>
      <c r="CW7" s="416"/>
      <c r="CX7" s="416"/>
      <c r="CY7" s="416"/>
      <c r="CZ7" s="416"/>
      <c r="DA7" s="417"/>
      <c r="DB7" s="415">
        <v>6801940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14217</v>
      </c>
      <c r="BO8" s="416"/>
      <c r="BP8" s="416"/>
      <c r="BQ8" s="416"/>
      <c r="BR8" s="416"/>
      <c r="BS8" s="416"/>
      <c r="BT8" s="416"/>
      <c r="BU8" s="417"/>
      <c r="BV8" s="415">
        <v>46473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0.49</v>
      </c>
      <c r="CU8" s="456"/>
      <c r="CV8" s="456"/>
      <c r="CW8" s="456"/>
      <c r="CX8" s="456"/>
      <c r="CY8" s="456"/>
      <c r="CZ8" s="456"/>
      <c r="DA8" s="457"/>
      <c r="DB8" s="455">
        <v>0.49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25940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-32256</v>
      </c>
      <c r="BO9" s="416"/>
      <c r="BP9" s="416"/>
      <c r="BQ9" s="416"/>
      <c r="BR9" s="416"/>
      <c r="BS9" s="416"/>
      <c r="BT9" s="416"/>
      <c r="BU9" s="417"/>
      <c r="BV9" s="415">
        <v>-57259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13.4</v>
      </c>
      <c r="CU9" s="413"/>
      <c r="CV9" s="413"/>
      <c r="CW9" s="413"/>
      <c r="CX9" s="413"/>
      <c r="CY9" s="413"/>
      <c r="CZ9" s="413"/>
      <c r="DA9" s="414"/>
      <c r="DB9" s="412">
        <v>14.9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27031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1988</v>
      </c>
      <c r="BO10" s="416"/>
      <c r="BP10" s="416"/>
      <c r="BQ10" s="416"/>
      <c r="BR10" s="416"/>
      <c r="BS10" s="416"/>
      <c r="BT10" s="416"/>
      <c r="BU10" s="417"/>
      <c r="BV10" s="415">
        <v>2678</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v>25089</v>
      </c>
      <c r="BO11" s="416"/>
      <c r="BP11" s="416"/>
      <c r="BQ11" s="416"/>
      <c r="BR11" s="416"/>
      <c r="BS11" s="416"/>
      <c r="BT11" s="416"/>
      <c r="BU11" s="417"/>
      <c r="BV11" s="415">
        <v>108843</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26591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100000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26389</v>
      </c>
      <c r="S13" s="497"/>
      <c r="T13" s="497"/>
      <c r="U13" s="497"/>
      <c r="V13" s="498"/>
      <c r="W13" s="431" t="s">
        <v>120</v>
      </c>
      <c r="X13" s="432"/>
      <c r="Y13" s="432"/>
      <c r="Z13" s="432"/>
      <c r="AA13" s="432"/>
      <c r="AB13" s="422"/>
      <c r="AC13" s="466">
        <v>844</v>
      </c>
      <c r="AD13" s="467"/>
      <c r="AE13" s="467"/>
      <c r="AF13" s="467"/>
      <c r="AG13" s="506"/>
      <c r="AH13" s="466">
        <v>1139</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-5179</v>
      </c>
      <c r="BO13" s="416"/>
      <c r="BP13" s="416"/>
      <c r="BQ13" s="416"/>
      <c r="BR13" s="416"/>
      <c r="BS13" s="416"/>
      <c r="BT13" s="416"/>
      <c r="BU13" s="417"/>
      <c r="BV13" s="415">
        <v>-45738</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8.9</v>
      </c>
      <c r="CU13" s="413"/>
      <c r="CV13" s="413"/>
      <c r="CW13" s="413"/>
      <c r="CX13" s="413"/>
      <c r="CY13" s="413"/>
      <c r="CZ13" s="413"/>
      <c r="DA13" s="414"/>
      <c r="DB13" s="412">
        <v>9.5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26912</v>
      </c>
      <c r="S14" s="497"/>
      <c r="T14" s="497"/>
      <c r="U14" s="497"/>
      <c r="V14" s="498"/>
      <c r="W14" s="405"/>
      <c r="X14" s="406"/>
      <c r="Y14" s="406"/>
      <c r="Z14" s="406"/>
      <c r="AA14" s="406"/>
      <c r="AB14" s="395"/>
      <c r="AC14" s="499">
        <v>7.2</v>
      </c>
      <c r="AD14" s="500"/>
      <c r="AE14" s="500"/>
      <c r="AF14" s="500"/>
      <c r="AG14" s="501"/>
      <c r="AH14" s="499">
        <v>9.1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65.2</v>
      </c>
      <c r="CU14" s="511"/>
      <c r="CV14" s="511"/>
      <c r="CW14" s="511"/>
      <c r="CX14" s="511"/>
      <c r="CY14" s="511"/>
      <c r="CZ14" s="511"/>
      <c r="DA14" s="512"/>
      <c r="DB14" s="510">
        <v>73.7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26740</v>
      </c>
      <c r="S15" s="497"/>
      <c r="T15" s="497"/>
      <c r="U15" s="497"/>
      <c r="V15" s="498"/>
      <c r="W15" s="431" t="s">
        <v>126</v>
      </c>
      <c r="X15" s="432"/>
      <c r="Y15" s="432"/>
      <c r="Z15" s="432"/>
      <c r="AA15" s="432"/>
      <c r="AB15" s="422"/>
      <c r="AC15" s="466">
        <v>3735</v>
      </c>
      <c r="AD15" s="467"/>
      <c r="AE15" s="467"/>
      <c r="AF15" s="467"/>
      <c r="AG15" s="506"/>
      <c r="AH15" s="466">
        <v>3901</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2837015</v>
      </c>
      <c r="BO15" s="379"/>
      <c r="BP15" s="379"/>
      <c r="BQ15" s="379"/>
      <c r="BR15" s="379"/>
      <c r="BS15" s="379"/>
      <c r="BT15" s="379"/>
      <c r="BU15" s="380"/>
      <c r="BV15" s="378">
        <v>2643942</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32</v>
      </c>
      <c r="AD16" s="500"/>
      <c r="AE16" s="500"/>
      <c r="AF16" s="500"/>
      <c r="AG16" s="501"/>
      <c r="AH16" s="499">
        <v>31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5716322</v>
      </c>
      <c r="BO16" s="416"/>
      <c r="BP16" s="416"/>
      <c r="BQ16" s="416"/>
      <c r="BR16" s="416"/>
      <c r="BS16" s="416"/>
      <c r="BT16" s="416"/>
      <c r="BU16" s="417"/>
      <c r="BV16" s="415">
        <v>5552055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7085</v>
      </c>
      <c r="AD17" s="467"/>
      <c r="AE17" s="467"/>
      <c r="AF17" s="467"/>
      <c r="AG17" s="506"/>
      <c r="AH17" s="466">
        <v>7377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3591720</v>
      </c>
      <c r="BO17" s="416"/>
      <c r="BP17" s="416"/>
      <c r="BQ17" s="416"/>
      <c r="BR17" s="416"/>
      <c r="BS17" s="416"/>
      <c r="BT17" s="416"/>
      <c r="BU17" s="417"/>
      <c r="BV17" s="415">
        <v>3394881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111.1</v>
      </c>
      <c r="M18" s="528"/>
      <c r="N18" s="528"/>
      <c r="O18" s="528"/>
      <c r="P18" s="528"/>
      <c r="Q18" s="528"/>
      <c r="R18" s="529"/>
      <c r="S18" s="529"/>
      <c r="T18" s="529"/>
      <c r="U18" s="529"/>
      <c r="V18" s="530"/>
      <c r="W18" s="433"/>
      <c r="X18" s="434"/>
      <c r="Y18" s="434"/>
      <c r="Z18" s="434"/>
      <c r="AA18" s="434"/>
      <c r="AB18" s="425"/>
      <c r="AC18" s="531">
        <v>60.7</v>
      </c>
      <c r="AD18" s="532"/>
      <c r="AE18" s="532"/>
      <c r="AF18" s="532"/>
      <c r="AG18" s="533"/>
      <c r="AH18" s="531">
        <v>58.7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6797372</v>
      </c>
      <c r="BO18" s="416"/>
      <c r="BP18" s="416"/>
      <c r="BQ18" s="416"/>
      <c r="BR18" s="416"/>
      <c r="BS18" s="416"/>
      <c r="BT18" s="416"/>
      <c r="BU18" s="417"/>
      <c r="BV18" s="415">
        <v>6811800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233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8040681</v>
      </c>
      <c r="BO19" s="416"/>
      <c r="BP19" s="416"/>
      <c r="BQ19" s="416"/>
      <c r="BR19" s="416"/>
      <c r="BS19" s="416"/>
      <c r="BT19" s="416"/>
      <c r="BU19" s="417"/>
      <c r="BV19" s="415">
        <v>8059626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10070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10990155</v>
      </c>
      <c r="BO23" s="416"/>
      <c r="BP23" s="416"/>
      <c r="BQ23" s="416"/>
      <c r="BR23" s="416"/>
      <c r="BS23" s="416"/>
      <c r="BT23" s="416"/>
      <c r="BU23" s="417"/>
      <c r="BV23" s="415">
        <v>11087383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8100</v>
      </c>
      <c r="R24" s="467"/>
      <c r="S24" s="467"/>
      <c r="T24" s="467"/>
      <c r="U24" s="467"/>
      <c r="V24" s="506"/>
      <c r="W24" s="561"/>
      <c r="X24" s="549"/>
      <c r="Y24" s="550"/>
      <c r="Z24" s="465" t="s">
        <v>150</v>
      </c>
      <c r="AA24" s="445"/>
      <c r="AB24" s="445"/>
      <c r="AC24" s="445"/>
      <c r="AD24" s="445"/>
      <c r="AE24" s="445"/>
      <c r="AF24" s="445"/>
      <c r="AG24" s="446"/>
      <c r="AH24" s="466">
        <v>195</v>
      </c>
      <c r="AI24" s="467"/>
      <c r="AJ24" s="467"/>
      <c r="AK24" s="467"/>
      <c r="AL24" s="506"/>
      <c r="AM24" s="466">
        <v>632970</v>
      </c>
      <c r="AN24" s="467"/>
      <c r="AO24" s="467"/>
      <c r="AP24" s="467"/>
      <c r="AQ24" s="467"/>
      <c r="AR24" s="506"/>
      <c r="AS24" s="466">
        <v>3246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9750087</v>
      </c>
      <c r="BO24" s="416"/>
      <c r="BP24" s="416"/>
      <c r="BQ24" s="416"/>
      <c r="BR24" s="416"/>
      <c r="BS24" s="416"/>
      <c r="BT24" s="416"/>
      <c r="BU24" s="417"/>
      <c r="BV24" s="415">
        <v>9938956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6600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1190054</v>
      </c>
      <c r="BO25" s="379"/>
      <c r="BP25" s="379"/>
      <c r="BQ25" s="379"/>
      <c r="BR25" s="379"/>
      <c r="BS25" s="379"/>
      <c r="BT25" s="379"/>
      <c r="BU25" s="380"/>
      <c r="BV25" s="378">
        <v>806509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6040</v>
      </c>
      <c r="R26" s="467"/>
      <c r="S26" s="467"/>
      <c r="T26" s="467"/>
      <c r="U26" s="467"/>
      <c r="V26" s="506"/>
      <c r="W26" s="561"/>
      <c r="X26" s="549"/>
      <c r="Y26" s="550"/>
      <c r="Z26" s="465" t="s">
        <v>156</v>
      </c>
      <c r="AA26" s="571"/>
      <c r="AB26" s="571"/>
      <c r="AC26" s="571"/>
      <c r="AD26" s="571"/>
      <c r="AE26" s="571"/>
      <c r="AF26" s="571"/>
      <c r="AG26" s="572"/>
      <c r="AH26" s="466">
        <v>19</v>
      </c>
      <c r="AI26" s="467"/>
      <c r="AJ26" s="467"/>
      <c r="AK26" s="467"/>
      <c r="AL26" s="506"/>
      <c r="AM26" s="466">
        <v>70129</v>
      </c>
      <c r="AN26" s="467"/>
      <c r="AO26" s="467"/>
      <c r="AP26" s="467"/>
      <c r="AQ26" s="467"/>
      <c r="AR26" s="506"/>
      <c r="AS26" s="466">
        <v>3691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4000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275631</v>
      </c>
      <c r="BO27" s="585"/>
      <c r="BP27" s="585"/>
      <c r="BQ27" s="585"/>
      <c r="BR27" s="585"/>
      <c r="BS27" s="585"/>
      <c r="BT27" s="585"/>
      <c r="BU27" s="586"/>
      <c r="BV27" s="584">
        <v>275566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3600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1655789</v>
      </c>
      <c r="BO28" s="379"/>
      <c r="BP28" s="379"/>
      <c r="BQ28" s="379"/>
      <c r="BR28" s="379"/>
      <c r="BS28" s="379"/>
      <c r="BT28" s="379"/>
      <c r="BU28" s="380"/>
      <c r="BV28" s="378">
        <v>1613801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11</v>
      </c>
      <c r="M29" s="467"/>
      <c r="N29" s="467"/>
      <c r="O29" s="467"/>
      <c r="P29" s="506"/>
      <c r="Q29" s="466">
        <v>3300</v>
      </c>
      <c r="R29" s="467"/>
      <c r="S29" s="467"/>
      <c r="T29" s="467"/>
      <c r="U29" s="467"/>
      <c r="V29" s="506"/>
      <c r="W29" s="562"/>
      <c r="X29" s="563"/>
      <c r="Y29" s="564"/>
      <c r="Z29" s="465" t="s">
        <v>167</v>
      </c>
      <c r="AA29" s="445"/>
      <c r="AB29" s="445"/>
      <c r="AC29" s="445"/>
      <c r="AD29" s="445"/>
      <c r="AE29" s="445"/>
      <c r="AF29" s="445"/>
      <c r="AG29" s="446"/>
      <c r="AH29" s="466">
        <v>197</v>
      </c>
      <c r="AI29" s="467"/>
      <c r="AJ29" s="467"/>
      <c r="AK29" s="467"/>
      <c r="AL29" s="506"/>
      <c r="AM29" s="466">
        <v>641030</v>
      </c>
      <c r="AN29" s="467"/>
      <c r="AO29" s="467"/>
      <c r="AP29" s="467"/>
      <c r="AQ29" s="467"/>
      <c r="AR29" s="506"/>
      <c r="AS29" s="466">
        <v>3254</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452100</v>
      </c>
      <c r="BO29" s="416"/>
      <c r="BP29" s="416"/>
      <c r="BQ29" s="416"/>
      <c r="BR29" s="416"/>
      <c r="BS29" s="416"/>
      <c r="BT29" s="416"/>
      <c r="BU29" s="417"/>
      <c r="BV29" s="415">
        <v>450611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530921</v>
      </c>
      <c r="BO30" s="585"/>
      <c r="BP30" s="585"/>
      <c r="BQ30" s="585"/>
      <c r="BR30" s="585"/>
      <c r="BS30" s="585"/>
      <c r="BT30" s="585"/>
      <c r="BU30" s="586"/>
      <c r="BV30" s="584">
        <v>513161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工業用地造成事業特別会計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上毛町外一市一町矢方池土木組合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ぶぜん街づくり会社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IF('各会計、関係団体の財政状況及び健全化判断比率'!B31="","",'各会計、関係団体の財政状況及び健全化判断比率'!B31)</f>
        <v>東部地区工業用水道事業会計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豊前広域環境施設組合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豊前市土地開発公社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市営駐車場事業特別会計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IF('各会計、関係団体の財政状況及び健全化判断比率'!B32="","",'各会計、関係団体の財政状況及び健全化判断比率'!B32)</f>
        <v>下水道事業特別会計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吉富町外一市中学校組合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豊前開発環境エネルギー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バス事業特別会計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福岡県市町村消防団員等公務災害補償組合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豊前市外二町財産組合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京築広域市町村圏事務組合（一般会計）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京築広域市町村圏事務組合（行橋・京都学校給食共同調理施設特別会計）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京築広域市町村圏事務組合（広域圏消防特別会計）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京築広域市町村圏事務組合（豊築休日急患センター特別会計）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京築広域市町村圏事務組合（行橋京都メディカルセンター特別会計）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522</v>
      </c>
      <c r="D34" s="1181"/>
      <c r="E34" s="1182"/>
      <c r="F34" s="32" t="s">
        <v>523</v>
      </c>
      <c r="G34" s="33" t="s">
        <v>524</v>
      </c>
      <c r="H34" s="33" t="s">
        <v>525</v>
      </c>
      <c r="I34" s="33" t="s">
        <v>526</v>
      </c>
      <c r="J34" s="34" t="s">
        <v>527</v>
      </c>
      <c r="K34" s="22"/>
      <c r="L34" s="22"/>
      <c r="M34" s="22"/>
      <c r="N34" s="22"/>
      <c r="O34" s="22"/>
      <c r="P34" s="22"/>
    </row>
    <row r="35" spans="1:16" ht="39" customHeight="1">
      <c r="A35" s="22"/>
      <c r="B35" s="35"/>
      <c r="C35" s="1175" t="s">
        <v>528</v>
      </c>
      <c r="D35" s="1176"/>
      <c r="E35" s="1177"/>
      <c r="F35" s="36">
        <v>4.59</v>
      </c>
      <c r="G35" s="37">
        <v>3.93</v>
      </c>
      <c r="H35" s="37">
        <v>1.08</v>
      </c>
      <c r="I35" s="37">
        <v>0.08</v>
      </c>
      <c r="J35" s="38" t="s">
        <v>529</v>
      </c>
      <c r="K35" s="22"/>
      <c r="L35" s="22"/>
      <c r="M35" s="22"/>
      <c r="N35" s="22"/>
      <c r="O35" s="22"/>
      <c r="P35" s="22"/>
    </row>
    <row r="36" spans="1:16" ht="39" customHeight="1">
      <c r="A36" s="22"/>
      <c r="B36" s="35"/>
      <c r="C36" s="1175" t="s">
        <v>530</v>
      </c>
      <c r="D36" s="1176"/>
      <c r="E36" s="1177"/>
      <c r="F36" s="36" t="s">
        <v>476</v>
      </c>
      <c r="G36" s="37">
        <v>4.6100000000000003</v>
      </c>
      <c r="H36" s="37">
        <v>5.0199999999999996</v>
      </c>
      <c r="I36" s="37">
        <v>5.61</v>
      </c>
      <c r="J36" s="38">
        <v>5.57</v>
      </c>
      <c r="K36" s="22"/>
      <c r="L36" s="22"/>
      <c r="M36" s="22"/>
      <c r="N36" s="22"/>
      <c r="O36" s="22"/>
      <c r="P36" s="22"/>
    </row>
    <row r="37" spans="1:16" ht="39" customHeight="1">
      <c r="A37" s="22"/>
      <c r="B37" s="35"/>
      <c r="C37" s="1175" t="s">
        <v>531</v>
      </c>
      <c r="D37" s="1176"/>
      <c r="E37" s="1177"/>
      <c r="F37" s="36">
        <v>2.04</v>
      </c>
      <c r="G37" s="37">
        <v>2.6</v>
      </c>
      <c r="H37" s="37">
        <v>2.83</v>
      </c>
      <c r="I37" s="37">
        <v>3.1</v>
      </c>
      <c r="J37" s="38">
        <v>2.93</v>
      </c>
      <c r="K37" s="22"/>
      <c r="L37" s="22"/>
      <c r="M37" s="22"/>
      <c r="N37" s="22"/>
      <c r="O37" s="22"/>
      <c r="P37" s="22"/>
    </row>
    <row r="38" spans="1:16" ht="39" customHeight="1">
      <c r="A38" s="22"/>
      <c r="B38" s="35"/>
      <c r="C38" s="1175" t="s">
        <v>532</v>
      </c>
      <c r="D38" s="1176"/>
      <c r="E38" s="1177"/>
      <c r="F38" s="36">
        <v>0.83</v>
      </c>
      <c r="G38" s="37">
        <v>0.9</v>
      </c>
      <c r="H38" s="37">
        <v>0.8</v>
      </c>
      <c r="I38" s="37">
        <v>0.86</v>
      </c>
      <c r="J38" s="38">
        <v>0.9</v>
      </c>
      <c r="K38" s="22"/>
      <c r="L38" s="22"/>
      <c r="M38" s="22"/>
      <c r="N38" s="22"/>
      <c r="O38" s="22"/>
      <c r="P38" s="22"/>
    </row>
    <row r="39" spans="1:16" ht="39" customHeight="1">
      <c r="A39" s="22"/>
      <c r="B39" s="35"/>
      <c r="C39" s="1175" t="s">
        <v>533</v>
      </c>
      <c r="D39" s="1176"/>
      <c r="E39" s="1177"/>
      <c r="F39" s="36">
        <v>3.11</v>
      </c>
      <c r="G39" s="37">
        <v>1.79</v>
      </c>
      <c r="H39" s="37">
        <v>1.91</v>
      </c>
      <c r="I39" s="37">
        <v>1.01</v>
      </c>
      <c r="J39" s="38">
        <v>0.48</v>
      </c>
      <c r="K39" s="22"/>
      <c r="L39" s="22"/>
      <c r="M39" s="22"/>
      <c r="N39" s="22"/>
      <c r="O39" s="22"/>
      <c r="P39" s="22"/>
    </row>
    <row r="40" spans="1:16" ht="39" customHeight="1">
      <c r="A40" s="22"/>
      <c r="B40" s="35"/>
      <c r="C40" s="1175" t="s">
        <v>534</v>
      </c>
      <c r="D40" s="1176"/>
      <c r="E40" s="1177"/>
      <c r="F40" s="36">
        <v>0.16</v>
      </c>
      <c r="G40" s="37">
        <v>0.21</v>
      </c>
      <c r="H40" s="37">
        <v>0.18</v>
      </c>
      <c r="I40" s="37">
        <v>0.21</v>
      </c>
      <c r="J40" s="38">
        <v>0.21</v>
      </c>
      <c r="K40" s="22"/>
      <c r="L40" s="22"/>
      <c r="M40" s="22"/>
      <c r="N40" s="22"/>
      <c r="O40" s="22"/>
      <c r="P40" s="22"/>
    </row>
    <row r="41" spans="1:16" ht="39" customHeight="1">
      <c r="A41" s="22"/>
      <c r="B41" s="35"/>
      <c r="C41" s="1175" t="s">
        <v>535</v>
      </c>
      <c r="D41" s="1176"/>
      <c r="E41" s="1177"/>
      <c r="F41" s="36">
        <v>0.02</v>
      </c>
      <c r="G41" s="37">
        <v>0.03</v>
      </c>
      <c r="H41" s="37">
        <v>0.01</v>
      </c>
      <c r="I41" s="37">
        <v>0.05</v>
      </c>
      <c r="J41" s="38">
        <v>0.03</v>
      </c>
      <c r="K41" s="22"/>
      <c r="L41" s="22"/>
      <c r="M41" s="22"/>
      <c r="N41" s="22"/>
      <c r="O41" s="22"/>
      <c r="P41" s="22"/>
    </row>
    <row r="42" spans="1:16" ht="39" customHeight="1">
      <c r="A42" s="22"/>
      <c r="B42" s="39"/>
      <c r="C42" s="1175" t="s">
        <v>536</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537</v>
      </c>
      <c r="D43" s="1179"/>
      <c r="E43" s="1180"/>
      <c r="F43" s="41">
        <v>4.12</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10</v>
      </c>
      <c r="C45" s="1192"/>
      <c r="D45" s="58"/>
      <c r="E45" s="1197" t="s">
        <v>11</v>
      </c>
      <c r="F45" s="1197"/>
      <c r="G45" s="1197"/>
      <c r="H45" s="1197"/>
      <c r="I45" s="1197"/>
      <c r="J45" s="1198"/>
      <c r="K45" s="59">
        <v>1314</v>
      </c>
      <c r="L45" s="60">
        <v>1234</v>
      </c>
      <c r="M45" s="60">
        <v>1210</v>
      </c>
      <c r="N45" s="60">
        <v>1174</v>
      </c>
      <c r="O45" s="61">
        <v>1139</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245</v>
      </c>
      <c r="L48" s="64">
        <v>249</v>
      </c>
      <c r="M48" s="64">
        <v>248</v>
      </c>
      <c r="N48" s="64">
        <v>255</v>
      </c>
      <c r="O48" s="65">
        <v>251</v>
      </c>
      <c r="P48" s="48"/>
      <c r="Q48" s="48"/>
      <c r="R48" s="48"/>
      <c r="S48" s="48"/>
      <c r="T48" s="48"/>
      <c r="U48" s="48"/>
    </row>
    <row r="49" spans="1:21" ht="30.75" customHeight="1">
      <c r="A49" s="48"/>
      <c r="B49" s="1193"/>
      <c r="C49" s="1194"/>
      <c r="D49" s="62"/>
      <c r="E49" s="1185" t="s">
        <v>15</v>
      </c>
      <c r="F49" s="1185"/>
      <c r="G49" s="1185"/>
      <c r="H49" s="1185"/>
      <c r="I49" s="1185"/>
      <c r="J49" s="1186"/>
      <c r="K49" s="63">
        <v>80</v>
      </c>
      <c r="L49" s="64">
        <v>61</v>
      </c>
      <c r="M49" s="64">
        <v>48</v>
      </c>
      <c r="N49" s="64">
        <v>33</v>
      </c>
      <c r="O49" s="65">
        <v>34</v>
      </c>
      <c r="P49" s="48"/>
      <c r="Q49" s="48"/>
      <c r="R49" s="48"/>
      <c r="S49" s="48"/>
      <c r="T49" s="48"/>
      <c r="U49" s="48"/>
    </row>
    <row r="50" spans="1:21" ht="30.75" customHeight="1">
      <c r="A50" s="48"/>
      <c r="B50" s="1193"/>
      <c r="C50" s="1194"/>
      <c r="D50" s="62"/>
      <c r="E50" s="1185" t="s">
        <v>16</v>
      </c>
      <c r="F50" s="1185"/>
      <c r="G50" s="1185"/>
      <c r="H50" s="1185"/>
      <c r="I50" s="1185"/>
      <c r="J50" s="1186"/>
      <c r="K50" s="63">
        <v>76</v>
      </c>
      <c r="L50" s="64">
        <v>76</v>
      </c>
      <c r="M50" s="64">
        <v>75</v>
      </c>
      <c r="N50" s="64">
        <v>105</v>
      </c>
      <c r="O50" s="65">
        <v>106</v>
      </c>
      <c r="P50" s="48"/>
      <c r="Q50" s="48"/>
      <c r="R50" s="48"/>
      <c r="S50" s="48"/>
      <c r="T50" s="48"/>
      <c r="U50" s="48"/>
    </row>
    <row r="51" spans="1:21" ht="30.75" customHeight="1">
      <c r="A51" s="48"/>
      <c r="B51" s="1195"/>
      <c r="C51" s="1196"/>
      <c r="D51" s="66"/>
      <c r="E51" s="1185" t="s">
        <v>17</v>
      </c>
      <c r="F51" s="1185"/>
      <c r="G51" s="1185"/>
      <c r="H51" s="1185"/>
      <c r="I51" s="1185"/>
      <c r="J51" s="1186"/>
      <c r="K51" s="63" t="s">
        <v>476</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987</v>
      </c>
      <c r="L52" s="64">
        <v>996</v>
      </c>
      <c r="M52" s="64">
        <v>1014</v>
      </c>
      <c r="N52" s="64">
        <v>1060</v>
      </c>
      <c r="O52" s="65">
        <v>1010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728</v>
      </c>
      <c r="L53" s="69">
        <v>624</v>
      </c>
      <c r="M53" s="69">
        <v>567</v>
      </c>
      <c r="N53" s="69">
        <v>507</v>
      </c>
      <c r="O53" s="70">
        <v>520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99" t="s">
        <v>23</v>
      </c>
      <c r="C41" s="1200"/>
      <c r="D41" s="81"/>
      <c r="E41" s="1205" t="s">
        <v>24</v>
      </c>
      <c r="F41" s="1205"/>
      <c r="G41" s="1205"/>
      <c r="H41" s="1206"/>
      <c r="I41" s="82">
        <v>11765</v>
      </c>
      <c r="J41" s="83">
        <v>11701</v>
      </c>
      <c r="K41" s="83">
        <v>11434</v>
      </c>
      <c r="L41" s="83">
        <v>11087</v>
      </c>
      <c r="M41" s="84">
        <v>10990</v>
      </c>
    </row>
    <row r="42" spans="2:13" ht="27.75" customHeight="1">
      <c r="B42" s="1201"/>
      <c r="C42" s="1202"/>
      <c r="D42" s="85"/>
      <c r="E42" s="1207" t="s">
        <v>25</v>
      </c>
      <c r="F42" s="1207"/>
      <c r="G42" s="1207"/>
      <c r="H42" s="1208"/>
      <c r="I42" s="86">
        <v>60</v>
      </c>
      <c r="J42" s="87">
        <v>59</v>
      </c>
      <c r="K42" s="87">
        <v>59</v>
      </c>
      <c r="L42" s="87">
        <v>125</v>
      </c>
      <c r="M42" s="88">
        <v>135</v>
      </c>
    </row>
    <row r="43" spans="2:13" ht="27.75" customHeight="1">
      <c r="B43" s="1201"/>
      <c r="C43" s="1202"/>
      <c r="D43" s="85"/>
      <c r="E43" s="1207" t="s">
        <v>26</v>
      </c>
      <c r="F43" s="1207"/>
      <c r="G43" s="1207"/>
      <c r="H43" s="1208"/>
      <c r="I43" s="86">
        <v>3703</v>
      </c>
      <c r="J43" s="87">
        <v>3592</v>
      </c>
      <c r="K43" s="87">
        <v>3401</v>
      </c>
      <c r="L43" s="87">
        <v>3555</v>
      </c>
      <c r="M43" s="88">
        <v>3537</v>
      </c>
    </row>
    <row r="44" spans="2:13" ht="27.75" customHeight="1">
      <c r="B44" s="1201"/>
      <c r="C44" s="1202"/>
      <c r="D44" s="85"/>
      <c r="E44" s="1207" t="s">
        <v>27</v>
      </c>
      <c r="F44" s="1207"/>
      <c r="G44" s="1207"/>
      <c r="H44" s="1208"/>
      <c r="I44" s="86">
        <v>877</v>
      </c>
      <c r="J44" s="87">
        <v>896</v>
      </c>
      <c r="K44" s="87">
        <v>799</v>
      </c>
      <c r="L44" s="87">
        <v>775</v>
      </c>
      <c r="M44" s="88">
        <v>670</v>
      </c>
    </row>
    <row r="45" spans="2:13" ht="27.75" customHeight="1">
      <c r="B45" s="1201"/>
      <c r="C45" s="1202"/>
      <c r="D45" s="85"/>
      <c r="E45" s="1207" t="s">
        <v>28</v>
      </c>
      <c r="F45" s="1207"/>
      <c r="G45" s="1207"/>
      <c r="H45" s="1208"/>
      <c r="I45" s="86">
        <v>1831</v>
      </c>
      <c r="J45" s="87">
        <v>1917</v>
      </c>
      <c r="K45" s="87">
        <v>1988</v>
      </c>
      <c r="L45" s="87">
        <v>1951</v>
      </c>
      <c r="M45" s="88">
        <v>1773</v>
      </c>
    </row>
    <row r="46" spans="2:13" ht="27.75" customHeight="1">
      <c r="B46" s="1201"/>
      <c r="C46" s="1202"/>
      <c r="D46" s="85"/>
      <c r="E46" s="1207" t="s">
        <v>29</v>
      </c>
      <c r="F46" s="1207"/>
      <c r="G46" s="1207"/>
      <c r="H46" s="1208"/>
      <c r="I46" s="86" t="s">
        <v>476</v>
      </c>
      <c r="J46" s="87" t="s">
        <v>476</v>
      </c>
      <c r="K46" s="87" t="s">
        <v>476</v>
      </c>
      <c r="L46" s="87" t="s">
        <v>476</v>
      </c>
      <c r="M46" s="88" t="s">
        <v>476</v>
      </c>
    </row>
    <row r="47" spans="2:13" ht="27.75" customHeight="1">
      <c r="B47" s="1201"/>
      <c r="C47" s="1202"/>
      <c r="D47" s="85"/>
      <c r="E47" s="1207" t="s">
        <v>30</v>
      </c>
      <c r="F47" s="1207"/>
      <c r="G47" s="1207"/>
      <c r="H47" s="1208"/>
      <c r="I47" s="86" t="s">
        <v>476</v>
      </c>
      <c r="J47" s="87" t="s">
        <v>476</v>
      </c>
      <c r="K47" s="87" t="s">
        <v>476</v>
      </c>
      <c r="L47" s="87" t="s">
        <v>476</v>
      </c>
      <c r="M47" s="88" t="s">
        <v>476</v>
      </c>
    </row>
    <row r="48" spans="2:13" ht="27.75" customHeight="1">
      <c r="B48" s="1203"/>
      <c r="C48" s="1204"/>
      <c r="D48" s="85"/>
      <c r="E48" s="1207" t="s">
        <v>31</v>
      </c>
      <c r="F48" s="1207"/>
      <c r="G48" s="1207"/>
      <c r="H48" s="1208"/>
      <c r="I48" s="86" t="s">
        <v>476</v>
      </c>
      <c r="J48" s="87" t="s">
        <v>476</v>
      </c>
      <c r="K48" s="87" t="s">
        <v>476</v>
      </c>
      <c r="L48" s="87" t="s">
        <v>476</v>
      </c>
      <c r="M48" s="88" t="s">
        <v>476</v>
      </c>
    </row>
    <row r="49" spans="2:13" ht="27.75" customHeight="1">
      <c r="B49" s="1209" t="s">
        <v>32</v>
      </c>
      <c r="C49" s="1210"/>
      <c r="D49" s="89"/>
      <c r="E49" s="1207" t="s">
        <v>33</v>
      </c>
      <c r="F49" s="1207"/>
      <c r="G49" s="1207"/>
      <c r="H49" s="1208"/>
      <c r="I49" s="86">
        <v>2656</v>
      </c>
      <c r="J49" s="87">
        <v>2767</v>
      </c>
      <c r="K49" s="87">
        <v>2886</v>
      </c>
      <c r="L49" s="87">
        <v>2822</v>
      </c>
      <c r="M49" s="88">
        <v>2879</v>
      </c>
    </row>
    <row r="50" spans="2:13" ht="27.75" customHeight="1">
      <c r="B50" s="1201"/>
      <c r="C50" s="1202"/>
      <c r="D50" s="85"/>
      <c r="E50" s="1207" t="s">
        <v>34</v>
      </c>
      <c r="F50" s="1207"/>
      <c r="G50" s="1207"/>
      <c r="H50" s="1208"/>
      <c r="I50" s="86">
        <v>855</v>
      </c>
      <c r="J50" s="87">
        <v>811</v>
      </c>
      <c r="K50" s="87">
        <v>761</v>
      </c>
      <c r="L50" s="87">
        <v>709</v>
      </c>
      <c r="M50" s="88">
        <v>657</v>
      </c>
    </row>
    <row r="51" spans="2:13" ht="27.75" customHeight="1">
      <c r="B51" s="1203"/>
      <c r="C51" s="1204"/>
      <c r="D51" s="85"/>
      <c r="E51" s="1207" t="s">
        <v>35</v>
      </c>
      <c r="F51" s="1207"/>
      <c r="G51" s="1207"/>
      <c r="H51" s="1208"/>
      <c r="I51" s="86">
        <v>9928</v>
      </c>
      <c r="J51" s="87">
        <v>9841</v>
      </c>
      <c r="K51" s="87">
        <v>9864</v>
      </c>
      <c r="L51" s="87">
        <v>9664</v>
      </c>
      <c r="M51" s="88">
        <v>9646</v>
      </c>
    </row>
    <row r="52" spans="2:13" ht="27.75" customHeight="1" thickBot="1">
      <c r="B52" s="1211" t="s">
        <v>36</v>
      </c>
      <c r="C52" s="1212"/>
      <c r="D52" s="90"/>
      <c r="E52" s="1213" t="s">
        <v>37</v>
      </c>
      <c r="F52" s="1213"/>
      <c r="G52" s="1213"/>
      <c r="H52" s="1214"/>
      <c r="I52" s="91">
        <v>4797</v>
      </c>
      <c r="J52" s="92">
        <v>4746</v>
      </c>
      <c r="K52" s="92">
        <v>4169</v>
      </c>
      <c r="L52" s="92">
        <v>4299</v>
      </c>
      <c r="M52" s="93">
        <v>3922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573</v>
      </c>
      <c r="C41" s="246"/>
      <c r="D41" s="246"/>
      <c r="E41" s="246"/>
      <c r="F41" s="246"/>
      <c r="G41" s="246"/>
      <c r="H41" s="246"/>
      <c r="I41" s="246"/>
      <c r="J41" s="246"/>
      <c r="K41" s="246"/>
      <c r="L41" s="246"/>
      <c r="M41" s="246"/>
      <c r="N41" s="246"/>
      <c r="O41" s="246"/>
      <c r="P41" s="247"/>
    </row>
    <row r="42" spans="2:17">
      <c r="B42" s="248"/>
      <c r="C42" s="244"/>
      <c r="D42" s="244"/>
      <c r="E42" s="244"/>
      <c r="F42" s="244"/>
      <c r="G42" s="351" t="s">
        <v>574</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575</v>
      </c>
    </row>
    <row r="50" spans="1:17">
      <c r="B50" s="248"/>
      <c r="C50" s="244"/>
      <c r="D50" s="244"/>
      <c r="E50" s="244"/>
      <c r="F50" s="244"/>
      <c r="G50" s="1236"/>
      <c r="H50" s="1237"/>
      <c r="I50" s="1237"/>
      <c r="J50" s="1238"/>
      <c r="K50" s="354" t="s">
        <v>515</v>
      </c>
      <c r="L50" s="354" t="s">
        <v>516</v>
      </c>
      <c r="M50" s="354" t="s">
        <v>517</v>
      </c>
      <c r="N50" s="354" t="s">
        <v>518</v>
      </c>
      <c r="O50" s="354" t="s">
        <v>519</v>
      </c>
    </row>
    <row r="51" spans="1:17">
      <c r="B51" s="248"/>
      <c r="C51" s="244"/>
      <c r="D51" s="244"/>
      <c r="E51" s="244"/>
      <c r="F51" s="244"/>
      <c r="G51" s="1239" t="s">
        <v>576</v>
      </c>
      <c r="H51" s="1240"/>
      <c r="I51" s="1245" t="s">
        <v>577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579</v>
      </c>
      <c r="H55" s="1220"/>
      <c r="I55" s="1225" t="s">
        <v>577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578</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580</v>
      </c>
      <c r="C63" s="244"/>
      <c r="D63" s="244"/>
      <c r="E63" s="244"/>
      <c r="F63" s="244"/>
      <c r="G63" s="244"/>
      <c r="H63" s="244"/>
      <c r="I63" s="244"/>
      <c r="J63" s="244"/>
      <c r="K63" s="244"/>
      <c r="L63" s="244"/>
      <c r="M63" s="244"/>
      <c r="N63" s="244"/>
      <c r="O63" s="244"/>
    </row>
    <row r="64" spans="1:17">
      <c r="B64" s="248"/>
      <c r="C64" s="244"/>
      <c r="D64" s="244"/>
      <c r="E64" s="244"/>
      <c r="F64" s="244"/>
      <c r="G64" s="351" t="s">
        <v>574</v>
      </c>
      <c r="I64" s="352"/>
      <c r="J64" s="352"/>
      <c r="K64" s="352"/>
      <c r="L64" s="244"/>
      <c r="M64" s="244"/>
      <c r="N64" s="244"/>
      <c r="O64" s="244"/>
    </row>
    <row r="65" spans="2:30">
      <c r="B65" s="248"/>
      <c r="C65" s="244"/>
      <c r="D65" s="244"/>
      <c r="E65" s="244"/>
      <c r="F65" s="244"/>
      <c r="G65" s="1227" t="s">
        <v>583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581</v>
      </c>
      <c r="I71" s="368"/>
      <c r="J71" s="364"/>
      <c r="K71" s="364"/>
      <c r="L71" s="365"/>
      <c r="M71" s="364"/>
      <c r="N71" s="365"/>
      <c r="O71" s="366"/>
    </row>
    <row r="72" spans="2:30">
      <c r="B72" s="248"/>
      <c r="C72" s="244"/>
      <c r="D72" s="244"/>
      <c r="E72" s="244"/>
      <c r="F72" s="244"/>
      <c r="G72" s="1236"/>
      <c r="H72" s="1237"/>
      <c r="I72" s="1237"/>
      <c r="J72" s="1238"/>
      <c r="K72" s="354" t="s">
        <v>515</v>
      </c>
      <c r="L72" s="354" t="s">
        <v>516</v>
      </c>
      <c r="M72" s="354" t="s">
        <v>517</v>
      </c>
      <c r="N72" s="354" t="s">
        <v>518</v>
      </c>
      <c r="O72" s="354" t="s">
        <v>519</v>
      </c>
    </row>
    <row r="73" spans="2:30">
      <c r="B73" s="248"/>
      <c r="C73" s="244"/>
      <c r="D73" s="244"/>
      <c r="E73" s="244"/>
      <c r="F73" s="244"/>
      <c r="G73" s="1239" t="s">
        <v>576</v>
      </c>
      <c r="H73" s="1240"/>
      <c r="I73" s="1245" t="s">
        <v>577</v>
      </c>
      <c r="J73" s="1245"/>
      <c r="K73" s="1226">
        <v>79.2</v>
      </c>
      <c r="L73" s="1226">
        <v>79.8</v>
      </c>
      <c r="M73" s="1215">
        <v>70</v>
      </c>
      <c r="N73" s="1215">
        <v>73.7</v>
      </c>
      <c r="O73" s="1215">
        <v>65.2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582</v>
      </c>
      <c r="J75" s="1225"/>
      <c r="K75" s="1247">
        <v>13</v>
      </c>
      <c r="L75" s="1247">
        <v>11.9</v>
      </c>
      <c r="M75" s="1247">
        <v>10.7</v>
      </c>
      <c r="N75" s="1247">
        <v>9.5</v>
      </c>
      <c r="O75" s="1247">
        <v>8.9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579</v>
      </c>
      <c r="H77" s="1220"/>
      <c r="I77" s="1225" t="s">
        <v>577</v>
      </c>
      <c r="J77" s="1225"/>
      <c r="K77" s="1226">
        <v>88.3</v>
      </c>
      <c r="L77" s="1226">
        <v>76.2</v>
      </c>
      <c r="M77" s="1215">
        <v>65.3</v>
      </c>
      <c r="N77" s="1215">
        <v>60.8</v>
      </c>
      <c r="O77" s="1215">
        <v>56.8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582</v>
      </c>
      <c r="J79" s="1217"/>
      <c r="K79" s="1218">
        <v>13.8</v>
      </c>
      <c r="L79" s="1218">
        <v>12.8</v>
      </c>
      <c r="M79" s="1218">
        <v>12</v>
      </c>
      <c r="N79" s="1218">
        <v>11.1</v>
      </c>
      <c r="O79" s="1218">
        <v>10.199999999999999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46427</v>
      </c>
      <c r="E3" s="116"/>
      <c r="F3" s="117">
        <v>67201</v>
      </c>
      <c r="G3" s="118"/>
      <c r="H3" s="119"/>
    </row>
    <row r="4" spans="1:8">
      <c r="A4" s="120"/>
      <c r="B4" s="121"/>
      <c r="C4" s="122"/>
      <c r="D4" s="123">
        <v>29931</v>
      </c>
      <c r="E4" s="124"/>
      <c r="F4" s="125">
        <v>35210</v>
      </c>
      <c r="G4" s="126"/>
      <c r="H4" s="127"/>
    </row>
    <row r="5" spans="1:8">
      <c r="A5" s="108" t="s">
        <v>509</v>
      </c>
      <c r="B5" s="113"/>
      <c r="C5" s="114"/>
      <c r="D5" s="115">
        <v>59373</v>
      </c>
      <c r="E5" s="116"/>
      <c r="F5" s="117">
        <v>75709</v>
      </c>
      <c r="G5" s="118"/>
      <c r="H5" s="119"/>
    </row>
    <row r="6" spans="1:8">
      <c r="A6" s="120"/>
      <c r="B6" s="121"/>
      <c r="C6" s="122"/>
      <c r="D6" s="123">
        <v>32465</v>
      </c>
      <c r="E6" s="124"/>
      <c r="F6" s="125">
        <v>35212</v>
      </c>
      <c r="G6" s="126"/>
      <c r="H6" s="127"/>
    </row>
    <row r="7" spans="1:8">
      <c r="A7" s="108" t="s">
        <v>510</v>
      </c>
      <c r="B7" s="113"/>
      <c r="C7" s="114"/>
      <c r="D7" s="115">
        <v>53315</v>
      </c>
      <c r="E7" s="116"/>
      <c r="F7" s="117">
        <v>90961</v>
      </c>
      <c r="G7" s="118"/>
      <c r="H7" s="119"/>
    </row>
    <row r="8" spans="1:8">
      <c r="A8" s="120"/>
      <c r="B8" s="121"/>
      <c r="C8" s="122"/>
      <c r="D8" s="123">
        <v>27192</v>
      </c>
      <c r="E8" s="124"/>
      <c r="F8" s="125">
        <v>37720</v>
      </c>
      <c r="G8" s="126"/>
      <c r="H8" s="127"/>
    </row>
    <row r="9" spans="1:8">
      <c r="A9" s="108" t="s">
        <v>511</v>
      </c>
      <c r="B9" s="113"/>
      <c r="C9" s="114"/>
      <c r="D9" s="115">
        <v>44215</v>
      </c>
      <c r="E9" s="116"/>
      <c r="F9" s="117">
        <v>106614</v>
      </c>
      <c r="G9" s="118"/>
      <c r="H9" s="119"/>
    </row>
    <row r="10" spans="1:8">
      <c r="A10" s="120"/>
      <c r="B10" s="121"/>
      <c r="C10" s="122"/>
      <c r="D10" s="123">
        <v>21708</v>
      </c>
      <c r="E10" s="124"/>
      <c r="F10" s="125">
        <v>45545</v>
      </c>
      <c r="G10" s="126"/>
      <c r="H10" s="127"/>
    </row>
    <row r="11" spans="1:8">
      <c r="A11" s="108" t="s">
        <v>512</v>
      </c>
      <c r="B11" s="113"/>
      <c r="C11" s="114"/>
      <c r="D11" s="115">
        <v>52793</v>
      </c>
      <c r="E11" s="116"/>
      <c r="F11" s="117">
        <v>81768</v>
      </c>
      <c r="G11" s="118"/>
      <c r="H11" s="119"/>
    </row>
    <row r="12" spans="1:8">
      <c r="A12" s="120"/>
      <c r="B12" s="121"/>
      <c r="C12" s="128"/>
      <c r="D12" s="123">
        <v>25575</v>
      </c>
      <c r="E12" s="124"/>
      <c r="F12" s="125">
        <v>37917</v>
      </c>
      <c r="G12" s="126"/>
      <c r="H12" s="127"/>
    </row>
    <row r="13" spans="1:8">
      <c r="A13" s="108"/>
      <c r="B13" s="113"/>
      <c r="C13" s="129"/>
      <c r="D13" s="130">
        <v>51225</v>
      </c>
      <c r="E13" s="131"/>
      <c r="F13" s="132">
        <v>84451</v>
      </c>
      <c r="G13" s="133"/>
      <c r="H13" s="119"/>
    </row>
    <row r="14" spans="1:8">
      <c r="A14" s="120"/>
      <c r="B14" s="121"/>
      <c r="C14" s="122"/>
      <c r="D14" s="123">
        <v>27374</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2.68</v>
      </c>
      <c r="C19" s="134">
        <f>ROUND(VALUE(SUBSTITUTE(実質収支比率等に係る経年分析!G$48,"▲","-")),2)</f>
        <v>1.38</v>
      </c>
      <c r="D19" s="134">
        <f>ROUND(VALUE(SUBSTITUTE(実質収支比率等に係る経年分析!H$48,"▲","-")),2)</f>
        <v>1.51</v>
      </c>
      <c r="E19" s="134">
        <f>ROUND(VALUE(SUBSTITUTE(実質収支比率等に係る経年分析!I$48,"▲","-")),2)</f>
        <v>0.68</v>
      </c>
      <c r="F19" s="134">
        <f>ROUND(VALUE(SUBSTITUTE(実質収支比率等に係る経年分析!J$48,"▲","-")),2)</f>
        <v>0.2</v>
      </c>
    </row>
    <row r="20" spans="1:11">
      <c r="A20" s="134" t="s">
        <v>42</v>
      </c>
      <c r="B20" s="134">
        <f>ROUND(VALUE(SUBSTITUTE(実質収支比率等に係る経年分析!F$47,"▲","-")),2)</f>
        <v>20.37</v>
      </c>
      <c r="C20" s="134">
        <f>ROUND(VALUE(SUBSTITUTE(実質収支比率等に係る経年分析!G$47,"▲","-")),2)</f>
        <v>22.45</v>
      </c>
      <c r="D20" s="134">
        <f>ROUND(VALUE(SUBSTITUTE(実質収支比率等に係る経年分析!H$47,"▲","-")),2)</f>
        <v>23.58</v>
      </c>
      <c r="E20" s="134">
        <f>ROUND(VALUE(SUBSTITUTE(実質収支比率等に係る経年分析!I$47,"▲","-")),2)</f>
        <v>23.73</v>
      </c>
      <c r="F20" s="134">
        <f>ROUND(VALUE(SUBSTITUTE(実質収支比率等に係る経年分析!J$47,"▲","-")),2)</f>
        <v>23.87</v>
      </c>
    </row>
    <row r="21" spans="1:11">
      <c r="A21" s="134" t="s">
        <v>43</v>
      </c>
      <c r="B21" s="134">
        <f>IF(ISNUMBER(VALUE(SUBSTITUTE(実質収支比率等に係る経年分析!F$49,"▲","-"))),ROUND(VALUE(SUBSTITUTE(実質収支比率等に係る経年分析!F$49,"▲","-")),2),NA())</f>
        <v>3.43</v>
      </c>
      <c r="C21" s="134">
        <f>IF(ISNUMBER(VALUE(SUBSTITUTE(実質収支比率等に係る経年分析!G$49,"▲","-"))),ROUND(VALUE(SUBSTITUTE(実質収支比率等に係る経年分析!G$49,"▲","-")),2),NA())</f>
        <v>0.66</v>
      </c>
      <c r="D21" s="134">
        <f>IF(ISNUMBER(VALUE(SUBSTITUTE(実質収支比率等に係る経年分析!H$49,"▲","-"))),ROUND(VALUE(SUBSTITUTE(実質収支比率等に係る経年分析!H$49,"▲","-")),2),NA())</f>
        <v>1.68</v>
      </c>
      <c r="E21" s="134">
        <f>IF(ISNUMBER(VALUE(SUBSTITUTE(実質収支比率等に係る経年分析!I$49,"▲","-"))),ROUND(VALUE(SUBSTITUTE(実質収支比率等に係る経年分析!I$49,"▲","-")),2),NA())</f>
        <v>-0.67</v>
      </c>
      <c r="F21" s="134">
        <f>IF(ISNUMBER(VALUE(SUBSTITUTE(実質収支比率等に係る経年分析!J$49,"▲","-"))),ROUND(VALUE(SUBSTITUTE(実質収支比率等に係る経年分析!J$49,"▲","-")),2),NA())</f>
        <v>-7.0000000000000007E-2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市営駐車場事業特別会計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1.79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1.91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c r="A32" s="135" t="str">
        <f>IF(連結実質赤字比率に係る赤字・黒字の構成分析!C$38="",NA(),連結実質赤字比率に係る赤字・黒字の構成分析!C$38)</f>
        <v>東部地区工業用水道事業会計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2.93</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4.6100000000000003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5.0199999999999996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5.57</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0.08</v>
      </c>
      <c r="J35" s="135">
        <f>IF(ROUND(VALUE(SUBSTITUTE(連結実質赤字比率に係る赤字・黒字の構成分析!J$35,"▲", "-")), 2) &lt; 0, ABS(ROUND(VALUE(SUBSTITUTE(連結実質赤字比率に係る赤字・黒字の構成分析!J$35,"▲", "-")), 2)), NA())</f>
        <v>0.15</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0.46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987</v>
      </c>
      <c r="E42" s="136"/>
      <c r="F42" s="136"/>
      <c r="G42" s="136">
        <f>'実質公債費比率（分子）の構造'!L$52</f>
        <v>996</v>
      </c>
      <c r="H42" s="136"/>
      <c r="I42" s="136"/>
      <c r="J42" s="136">
        <f>'実質公債費比率（分子）の構造'!M$52</f>
        <v>1014</v>
      </c>
      <c r="K42" s="136"/>
      <c r="L42" s="136"/>
      <c r="M42" s="136">
        <f>'実質公債費比率（分子）の構造'!N$52</f>
        <v>1060</v>
      </c>
      <c r="N42" s="136"/>
      <c r="O42" s="136"/>
      <c r="P42" s="136">
        <f>'実質公債費比率（分子）の構造'!O$52</f>
        <v>1010</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76</v>
      </c>
      <c r="C44" s="136"/>
      <c r="D44" s="136"/>
      <c r="E44" s="136">
        <f>'実質公債費比率（分子）の構造'!L$50</f>
        <v>76</v>
      </c>
      <c r="F44" s="136"/>
      <c r="G44" s="136"/>
      <c r="H44" s="136">
        <f>'実質公債費比率（分子）の構造'!M$50</f>
        <v>75</v>
      </c>
      <c r="I44" s="136"/>
      <c r="J44" s="136"/>
      <c r="K44" s="136">
        <f>'実質公債費比率（分子）の構造'!N$50</f>
        <v>105</v>
      </c>
      <c r="L44" s="136"/>
      <c r="M44" s="136"/>
      <c r="N44" s="136">
        <f>'実質公債費比率（分子）の構造'!O$50</f>
        <v>106</v>
      </c>
      <c r="O44" s="136"/>
      <c r="P44" s="136"/>
    </row>
    <row r="45" spans="1:16">
      <c r="A45" s="136" t="s">
        <v>53</v>
      </c>
      <c r="B45" s="136">
        <f>'実質公債費比率（分子）の構造'!K$49</f>
        <v>80</v>
      </c>
      <c r="C45" s="136"/>
      <c r="D45" s="136"/>
      <c r="E45" s="136">
        <f>'実質公債費比率（分子）の構造'!L$49</f>
        <v>61</v>
      </c>
      <c r="F45" s="136"/>
      <c r="G45" s="136"/>
      <c r="H45" s="136">
        <f>'実質公債費比率（分子）の構造'!M$49</f>
        <v>48</v>
      </c>
      <c r="I45" s="136"/>
      <c r="J45" s="136"/>
      <c r="K45" s="136">
        <f>'実質公債費比率（分子）の構造'!N$49</f>
        <v>33</v>
      </c>
      <c r="L45" s="136"/>
      <c r="M45" s="136"/>
      <c r="N45" s="136">
        <f>'実質公債費比率（分子）の構造'!O$49</f>
        <v>34</v>
      </c>
      <c r="O45" s="136"/>
      <c r="P45" s="136"/>
    </row>
    <row r="46" spans="1:16">
      <c r="A46" s="136" t="s">
        <v>54</v>
      </c>
      <c r="B46" s="136">
        <f>'実質公債費比率（分子）の構造'!K$48</f>
        <v>245</v>
      </c>
      <c r="C46" s="136"/>
      <c r="D46" s="136"/>
      <c r="E46" s="136">
        <f>'実質公債費比率（分子）の構造'!L$48</f>
        <v>249</v>
      </c>
      <c r="F46" s="136"/>
      <c r="G46" s="136"/>
      <c r="H46" s="136">
        <f>'実質公債費比率（分子）の構造'!M$48</f>
        <v>248</v>
      </c>
      <c r="I46" s="136"/>
      <c r="J46" s="136"/>
      <c r="K46" s="136">
        <f>'実質公債費比率（分子）の構造'!N$48</f>
        <v>255</v>
      </c>
      <c r="L46" s="136"/>
      <c r="M46" s="136"/>
      <c r="N46" s="136">
        <f>'実質公債費比率（分子）の構造'!O$48</f>
        <v>251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1314</v>
      </c>
      <c r="C49" s="136"/>
      <c r="D49" s="136"/>
      <c r="E49" s="136">
        <f>'実質公債費比率（分子）の構造'!L$45</f>
        <v>1234</v>
      </c>
      <c r="F49" s="136"/>
      <c r="G49" s="136"/>
      <c r="H49" s="136">
        <f>'実質公債費比率（分子）の構造'!M$45</f>
        <v>1210</v>
      </c>
      <c r="I49" s="136"/>
      <c r="J49" s="136"/>
      <c r="K49" s="136">
        <f>'実質公債費比率（分子）の構造'!N$45</f>
        <v>1174</v>
      </c>
      <c r="L49" s="136"/>
      <c r="M49" s="136"/>
      <c r="N49" s="136">
        <f>'実質公債費比率（分子）の構造'!O$45</f>
        <v>1139</v>
      </c>
      <c r="O49" s="136"/>
      <c r="P49" s="136"/>
    </row>
    <row r="50" spans="1:16">
      <c r="A50" s="136" t="s">
        <v>58</v>
      </c>
      <c r="B50" s="136" t="e">
        <f>NA()</f>
        <v>#N/A</v>
      </c>
      <c r="C50" s="136">
        <f>IF(ISNUMBER('実質公債費比率（分子）の構造'!K$53),'実質公債費比率（分子）の構造'!K$53,NA())</f>
        <v>728</v>
      </c>
      <c r="D50" s="136" t="e">
        <f>NA()</f>
        <v>#N/A</v>
      </c>
      <c r="E50" s="136" t="e">
        <f>NA()</f>
        <v>#N/A</v>
      </c>
      <c r="F50" s="136">
        <f>IF(ISNUMBER('実質公債費比率（分子）の構造'!L$53),'実質公債費比率（分子）の構造'!L$53,NA())</f>
        <v>624</v>
      </c>
      <c r="G50" s="136" t="e">
        <f>NA()</f>
        <v>#N/A</v>
      </c>
      <c r="H50" s="136" t="e">
        <f>NA()</f>
        <v>#N/A</v>
      </c>
      <c r="I50" s="136">
        <f>IF(ISNUMBER('実質公債費比率（分子）の構造'!M$53),'実質公債費比率（分子）の構造'!M$53,NA())</f>
        <v>567</v>
      </c>
      <c r="J50" s="136" t="e">
        <f>NA()</f>
        <v>#N/A</v>
      </c>
      <c r="K50" s="136" t="e">
        <f>NA()</f>
        <v>#N/A</v>
      </c>
      <c r="L50" s="136">
        <f>IF(ISNUMBER('実質公債費比率（分子）の構造'!N$53),'実質公債費比率（分子）の構造'!N$53,NA())</f>
        <v>507</v>
      </c>
      <c r="M50" s="136" t="e">
        <f>NA()</f>
        <v>#N/A</v>
      </c>
      <c r="N50" s="136" t="e">
        <f>NA()</f>
        <v>#N/A</v>
      </c>
      <c r="O50" s="136">
        <f>IF(ISNUMBER('実質公債費比率（分子）の構造'!O$53),'実質公債費比率（分子）の構造'!O$53,NA())</f>
        <v>520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9928</v>
      </c>
      <c r="E56" s="135"/>
      <c r="F56" s="135"/>
      <c r="G56" s="135">
        <f>'将来負担比率（分子）の構造'!J$51</f>
        <v>9841</v>
      </c>
      <c r="H56" s="135"/>
      <c r="I56" s="135"/>
      <c r="J56" s="135">
        <f>'将来負担比率（分子）の構造'!K$51</f>
        <v>9864</v>
      </c>
      <c r="K56" s="135"/>
      <c r="L56" s="135"/>
      <c r="M56" s="135">
        <f>'将来負担比率（分子）の構造'!L$51</f>
        <v>9664</v>
      </c>
      <c r="N56" s="135"/>
      <c r="O56" s="135"/>
      <c r="P56" s="135">
        <f>'将来負担比率（分子）の構造'!M$51</f>
        <v>9646</v>
      </c>
    </row>
    <row r="57" spans="1:16">
      <c r="A57" s="135" t="s">
        <v>34</v>
      </c>
      <c r="B57" s="135"/>
      <c r="C57" s="135"/>
      <c r="D57" s="135">
        <f>'将来負担比率（分子）の構造'!I$50</f>
        <v>855</v>
      </c>
      <c r="E57" s="135"/>
      <c r="F57" s="135"/>
      <c r="G57" s="135">
        <f>'将来負担比率（分子）の構造'!J$50</f>
        <v>811</v>
      </c>
      <c r="H57" s="135"/>
      <c r="I57" s="135"/>
      <c r="J57" s="135">
        <f>'将来負担比率（分子）の構造'!K$50</f>
        <v>761</v>
      </c>
      <c r="K57" s="135"/>
      <c r="L57" s="135"/>
      <c r="M57" s="135">
        <f>'将来負担比率（分子）の構造'!L$50</f>
        <v>709</v>
      </c>
      <c r="N57" s="135"/>
      <c r="O57" s="135"/>
      <c r="P57" s="135">
        <f>'将来負担比率（分子）の構造'!M$50</f>
        <v>657</v>
      </c>
    </row>
    <row r="58" spans="1:16">
      <c r="A58" s="135" t="s">
        <v>33</v>
      </c>
      <c r="B58" s="135"/>
      <c r="C58" s="135"/>
      <c r="D58" s="135">
        <f>'将来負担比率（分子）の構造'!I$49</f>
        <v>2656</v>
      </c>
      <c r="E58" s="135"/>
      <c r="F58" s="135"/>
      <c r="G58" s="135">
        <f>'将来負担比率（分子）の構造'!J$49</f>
        <v>2767</v>
      </c>
      <c r="H58" s="135"/>
      <c r="I58" s="135"/>
      <c r="J58" s="135">
        <f>'将来負担比率（分子）の構造'!K$49</f>
        <v>2886</v>
      </c>
      <c r="K58" s="135"/>
      <c r="L58" s="135"/>
      <c r="M58" s="135">
        <f>'将来負担比率（分子）の構造'!L$49</f>
        <v>2822</v>
      </c>
      <c r="N58" s="135"/>
      <c r="O58" s="135"/>
      <c r="P58" s="135">
        <f>'将来負担比率（分子）の構造'!M$49</f>
        <v>2879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1831</v>
      </c>
      <c r="C62" s="135"/>
      <c r="D62" s="135"/>
      <c r="E62" s="135">
        <f>'将来負担比率（分子）の構造'!J$45</f>
        <v>1917</v>
      </c>
      <c r="F62" s="135"/>
      <c r="G62" s="135"/>
      <c r="H62" s="135">
        <f>'将来負担比率（分子）の構造'!K$45</f>
        <v>1988</v>
      </c>
      <c r="I62" s="135"/>
      <c r="J62" s="135"/>
      <c r="K62" s="135">
        <f>'将来負担比率（分子）の構造'!L$45</f>
        <v>1951</v>
      </c>
      <c r="L62" s="135"/>
      <c r="M62" s="135"/>
      <c r="N62" s="135">
        <f>'将来負担比率（分子）の構造'!M$45</f>
        <v>1773</v>
      </c>
      <c r="O62" s="135"/>
      <c r="P62" s="135"/>
    </row>
    <row r="63" spans="1:16">
      <c r="A63" s="135" t="s">
        <v>27</v>
      </c>
      <c r="B63" s="135">
        <f>'将来負担比率（分子）の構造'!I$44</f>
        <v>877</v>
      </c>
      <c r="C63" s="135"/>
      <c r="D63" s="135"/>
      <c r="E63" s="135">
        <f>'将来負担比率（分子）の構造'!J$44</f>
        <v>896</v>
      </c>
      <c r="F63" s="135"/>
      <c r="G63" s="135"/>
      <c r="H63" s="135">
        <f>'将来負担比率（分子）の構造'!K$44</f>
        <v>799</v>
      </c>
      <c r="I63" s="135"/>
      <c r="J63" s="135"/>
      <c r="K63" s="135">
        <f>'将来負担比率（分子）の構造'!L$44</f>
        <v>775</v>
      </c>
      <c r="L63" s="135"/>
      <c r="M63" s="135"/>
      <c r="N63" s="135">
        <f>'将来負担比率（分子）の構造'!M$44</f>
        <v>670</v>
      </c>
      <c r="O63" s="135"/>
      <c r="P63" s="135"/>
    </row>
    <row r="64" spans="1:16">
      <c r="A64" s="135" t="s">
        <v>26</v>
      </c>
      <c r="B64" s="135">
        <f>'将来負担比率（分子）の構造'!I$43</f>
        <v>3703</v>
      </c>
      <c r="C64" s="135"/>
      <c r="D64" s="135"/>
      <c r="E64" s="135">
        <f>'将来負担比率（分子）の構造'!J$43</f>
        <v>3592</v>
      </c>
      <c r="F64" s="135"/>
      <c r="G64" s="135"/>
      <c r="H64" s="135">
        <f>'将来負担比率（分子）の構造'!K$43</f>
        <v>3401</v>
      </c>
      <c r="I64" s="135"/>
      <c r="J64" s="135"/>
      <c r="K64" s="135">
        <f>'将来負担比率（分子）の構造'!L$43</f>
        <v>3555</v>
      </c>
      <c r="L64" s="135"/>
      <c r="M64" s="135"/>
      <c r="N64" s="135">
        <f>'将来負担比率（分子）の構造'!M$43</f>
        <v>3537</v>
      </c>
      <c r="O64" s="135"/>
      <c r="P64" s="135"/>
    </row>
    <row r="65" spans="1:16">
      <c r="A65" s="135" t="s">
        <v>25</v>
      </c>
      <c r="B65" s="135">
        <f>'将来負担比率（分子）の構造'!I$42</f>
        <v>60</v>
      </c>
      <c r="C65" s="135"/>
      <c r="D65" s="135"/>
      <c r="E65" s="135">
        <f>'将来負担比率（分子）の構造'!J$42</f>
        <v>59</v>
      </c>
      <c r="F65" s="135"/>
      <c r="G65" s="135"/>
      <c r="H65" s="135">
        <f>'将来負担比率（分子）の構造'!K$42</f>
        <v>59</v>
      </c>
      <c r="I65" s="135"/>
      <c r="J65" s="135"/>
      <c r="K65" s="135">
        <f>'将来負担比率（分子）の構造'!L$42</f>
        <v>125</v>
      </c>
      <c r="L65" s="135"/>
      <c r="M65" s="135"/>
      <c r="N65" s="135">
        <f>'将来負担比率（分子）の構造'!M$42</f>
        <v>135</v>
      </c>
      <c r="O65" s="135"/>
      <c r="P65" s="135"/>
    </row>
    <row r="66" spans="1:16">
      <c r="A66" s="135" t="s">
        <v>24</v>
      </c>
      <c r="B66" s="135">
        <f>'将来負担比率（分子）の構造'!I$41</f>
        <v>11765</v>
      </c>
      <c r="C66" s="135"/>
      <c r="D66" s="135"/>
      <c r="E66" s="135">
        <f>'将来負担比率（分子）の構造'!J$41</f>
        <v>11701</v>
      </c>
      <c r="F66" s="135"/>
      <c r="G66" s="135"/>
      <c r="H66" s="135">
        <f>'将来負担比率（分子）の構造'!K$41</f>
        <v>11434</v>
      </c>
      <c r="I66" s="135"/>
      <c r="J66" s="135"/>
      <c r="K66" s="135">
        <f>'将来負担比率（分子）の構造'!L$41</f>
        <v>11087</v>
      </c>
      <c r="L66" s="135"/>
      <c r="M66" s="135"/>
      <c r="N66" s="135">
        <f>'将来負担比率（分子）の構造'!M$41</f>
        <v>10990</v>
      </c>
      <c r="O66" s="135"/>
      <c r="P66" s="135"/>
    </row>
    <row r="67" spans="1:16">
      <c r="A67" s="135" t="s">
        <v>62</v>
      </c>
      <c r="B67" s="135" t="e">
        <f>NA()</f>
        <v>#N/A</v>
      </c>
      <c r="C67" s="135">
        <f>IF(ISNUMBER('将来負担比率（分子）の構造'!I$52), IF('将来負担比率（分子）の構造'!I$52 &lt; 0, 0, '将来負担比率（分子）の構造'!I$52), NA())</f>
        <v>4797</v>
      </c>
      <c r="D67" s="135" t="e">
        <f>NA()</f>
        <v>#N/A</v>
      </c>
      <c r="E67" s="135" t="e">
        <f>NA()</f>
        <v>#N/A</v>
      </c>
      <c r="F67" s="135">
        <f>IF(ISNUMBER('将来負担比率（分子）の構造'!J$52), IF('将来負担比率（分子）の構造'!J$52 &lt; 0, 0, '将来負担比率（分子）の構造'!J$52), NA())</f>
        <v>4746</v>
      </c>
      <c r="G67" s="135" t="e">
        <f>NA()</f>
        <v>#N/A</v>
      </c>
      <c r="H67" s="135" t="e">
        <f>NA()</f>
        <v>#N/A</v>
      </c>
      <c r="I67" s="135">
        <f>IF(ISNUMBER('将来負担比率（分子）の構造'!K$52), IF('将来負担比率（分子）の構造'!K$52 &lt; 0, 0, '将来負担比率（分子）の構造'!K$52), NA())</f>
        <v>4169</v>
      </c>
      <c r="J67" s="135" t="e">
        <f>NA()</f>
        <v>#N/A</v>
      </c>
      <c r="K67" s="135" t="e">
        <f>NA()</f>
        <v>#N/A</v>
      </c>
      <c r="L67" s="135">
        <f>IF(ISNUMBER('将来負担比率（分子）の構造'!L$52), IF('将来負担比率（分子）の構造'!L$52 &lt; 0, 0, '将来負担比率（分子）の構造'!L$52), NA())</f>
        <v>4299</v>
      </c>
      <c r="M67" s="135" t="e">
        <f>NA()</f>
        <v>#N/A</v>
      </c>
      <c r="N67" s="135" t="e">
        <f>NA()</f>
        <v>#N/A</v>
      </c>
      <c r="O67" s="135">
        <f>IF(ISNUMBER('将来負担比率（分子）の構造'!M$52), IF('将来負担比率（分子）の構造'!M$52 &lt; 0, 0, '将来負担比率（分子）の構造'!M$52), NA())</f>
        <v>3922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3116406</v>
      </c>
      <c r="S5" s="613"/>
      <c r="T5" s="613"/>
      <c r="U5" s="613"/>
      <c r="V5" s="613"/>
      <c r="W5" s="613"/>
      <c r="X5" s="613"/>
      <c r="Y5" s="614"/>
      <c r="Z5" s="615">
        <v>26</v>
      </c>
      <c r="AA5" s="615"/>
      <c r="AB5" s="615"/>
      <c r="AC5" s="615"/>
      <c r="AD5" s="616">
        <v>3116406</v>
      </c>
      <c r="AE5" s="616"/>
      <c r="AF5" s="616"/>
      <c r="AG5" s="616"/>
      <c r="AH5" s="616"/>
      <c r="AI5" s="616"/>
      <c r="AJ5" s="616"/>
      <c r="AK5" s="616"/>
      <c r="AL5" s="617">
        <v>46.2</v>
      </c>
      <c r="AM5" s="618"/>
      <c r="AN5" s="618"/>
      <c r="AO5" s="619"/>
      <c r="AP5" s="609" t="s">
        <v>206</v>
      </c>
      <c r="AQ5" s="610"/>
      <c r="AR5" s="610"/>
      <c r="AS5" s="610"/>
      <c r="AT5" s="610"/>
      <c r="AU5" s="610"/>
      <c r="AV5" s="610"/>
      <c r="AW5" s="610"/>
      <c r="AX5" s="610"/>
      <c r="AY5" s="610"/>
      <c r="AZ5" s="610"/>
      <c r="BA5" s="610"/>
      <c r="BB5" s="610"/>
      <c r="BC5" s="610"/>
      <c r="BD5" s="610"/>
      <c r="BE5" s="610"/>
      <c r="BF5" s="611"/>
      <c r="BG5" s="623">
        <v>3116406</v>
      </c>
      <c r="BH5" s="624"/>
      <c r="BI5" s="624"/>
      <c r="BJ5" s="624"/>
      <c r="BK5" s="624"/>
      <c r="BL5" s="624"/>
      <c r="BM5" s="624"/>
      <c r="BN5" s="625"/>
      <c r="BO5" s="626">
        <v>100</v>
      </c>
      <c r="BP5" s="626"/>
      <c r="BQ5" s="626"/>
      <c r="BR5" s="626"/>
      <c r="BS5" s="627">
        <v>143481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107171</v>
      </c>
      <c r="S6" s="624"/>
      <c r="T6" s="624"/>
      <c r="U6" s="624"/>
      <c r="V6" s="624"/>
      <c r="W6" s="624"/>
      <c r="X6" s="624"/>
      <c r="Y6" s="625"/>
      <c r="Z6" s="626">
        <v>0.9</v>
      </c>
      <c r="AA6" s="626"/>
      <c r="AB6" s="626"/>
      <c r="AC6" s="626"/>
      <c r="AD6" s="627">
        <v>107171</v>
      </c>
      <c r="AE6" s="627"/>
      <c r="AF6" s="627"/>
      <c r="AG6" s="627"/>
      <c r="AH6" s="627"/>
      <c r="AI6" s="627"/>
      <c r="AJ6" s="627"/>
      <c r="AK6" s="627"/>
      <c r="AL6" s="628">
        <v>1.6</v>
      </c>
      <c r="AM6" s="629"/>
      <c r="AN6" s="629"/>
      <c r="AO6" s="630"/>
      <c r="AP6" s="620" t="s">
        <v>211</v>
      </c>
      <c r="AQ6" s="621"/>
      <c r="AR6" s="621"/>
      <c r="AS6" s="621"/>
      <c r="AT6" s="621"/>
      <c r="AU6" s="621"/>
      <c r="AV6" s="621"/>
      <c r="AW6" s="621"/>
      <c r="AX6" s="621"/>
      <c r="AY6" s="621"/>
      <c r="AZ6" s="621"/>
      <c r="BA6" s="621"/>
      <c r="BB6" s="621"/>
      <c r="BC6" s="621"/>
      <c r="BD6" s="621"/>
      <c r="BE6" s="621"/>
      <c r="BF6" s="622"/>
      <c r="BG6" s="623">
        <v>3116406</v>
      </c>
      <c r="BH6" s="624"/>
      <c r="BI6" s="624"/>
      <c r="BJ6" s="624"/>
      <c r="BK6" s="624"/>
      <c r="BL6" s="624"/>
      <c r="BM6" s="624"/>
      <c r="BN6" s="625"/>
      <c r="BO6" s="626">
        <v>100</v>
      </c>
      <c r="BP6" s="626"/>
      <c r="BQ6" s="626"/>
      <c r="BR6" s="626"/>
      <c r="BS6" s="627">
        <v>143481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157005</v>
      </c>
      <c r="CS6" s="624"/>
      <c r="CT6" s="624"/>
      <c r="CU6" s="624"/>
      <c r="CV6" s="624"/>
      <c r="CW6" s="624"/>
      <c r="CX6" s="624"/>
      <c r="CY6" s="625"/>
      <c r="CZ6" s="626">
        <v>1.3</v>
      </c>
      <c r="DA6" s="626"/>
      <c r="DB6" s="626"/>
      <c r="DC6" s="626"/>
      <c r="DD6" s="632" t="s">
        <v>213</v>
      </c>
      <c r="DE6" s="624"/>
      <c r="DF6" s="624"/>
      <c r="DG6" s="624"/>
      <c r="DH6" s="624"/>
      <c r="DI6" s="624"/>
      <c r="DJ6" s="624"/>
      <c r="DK6" s="624"/>
      <c r="DL6" s="624"/>
      <c r="DM6" s="624"/>
      <c r="DN6" s="624"/>
      <c r="DO6" s="624"/>
      <c r="DP6" s="625"/>
      <c r="DQ6" s="632">
        <v>157005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5102</v>
      </c>
      <c r="S7" s="624"/>
      <c r="T7" s="624"/>
      <c r="U7" s="624"/>
      <c r="V7" s="624"/>
      <c r="W7" s="624"/>
      <c r="X7" s="624"/>
      <c r="Y7" s="625"/>
      <c r="Z7" s="626">
        <v>0</v>
      </c>
      <c r="AA7" s="626"/>
      <c r="AB7" s="626"/>
      <c r="AC7" s="626"/>
      <c r="AD7" s="627">
        <v>5102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1248750</v>
      </c>
      <c r="BH7" s="624"/>
      <c r="BI7" s="624"/>
      <c r="BJ7" s="624"/>
      <c r="BK7" s="624"/>
      <c r="BL7" s="624"/>
      <c r="BM7" s="624"/>
      <c r="BN7" s="625"/>
      <c r="BO7" s="626">
        <v>40.1</v>
      </c>
      <c r="BP7" s="626"/>
      <c r="BQ7" s="626"/>
      <c r="BR7" s="626"/>
      <c r="BS7" s="627">
        <v>40991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1198127</v>
      </c>
      <c r="CS7" s="624"/>
      <c r="CT7" s="624"/>
      <c r="CU7" s="624"/>
      <c r="CV7" s="624"/>
      <c r="CW7" s="624"/>
      <c r="CX7" s="624"/>
      <c r="CY7" s="625"/>
      <c r="CZ7" s="626">
        <v>10</v>
      </c>
      <c r="DA7" s="626"/>
      <c r="DB7" s="626"/>
      <c r="DC7" s="626"/>
      <c r="DD7" s="632">
        <v>31514</v>
      </c>
      <c r="DE7" s="624"/>
      <c r="DF7" s="624"/>
      <c r="DG7" s="624"/>
      <c r="DH7" s="624"/>
      <c r="DI7" s="624"/>
      <c r="DJ7" s="624"/>
      <c r="DK7" s="624"/>
      <c r="DL7" s="624"/>
      <c r="DM7" s="624"/>
      <c r="DN7" s="624"/>
      <c r="DO7" s="624"/>
      <c r="DP7" s="625"/>
      <c r="DQ7" s="632">
        <v>1035886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14426</v>
      </c>
      <c r="S8" s="624"/>
      <c r="T8" s="624"/>
      <c r="U8" s="624"/>
      <c r="V8" s="624"/>
      <c r="W8" s="624"/>
      <c r="X8" s="624"/>
      <c r="Y8" s="625"/>
      <c r="Z8" s="626">
        <v>0.1</v>
      </c>
      <c r="AA8" s="626"/>
      <c r="AB8" s="626"/>
      <c r="AC8" s="626"/>
      <c r="AD8" s="627">
        <v>14426</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41769</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4806035</v>
      </c>
      <c r="CS8" s="624"/>
      <c r="CT8" s="624"/>
      <c r="CU8" s="624"/>
      <c r="CV8" s="624"/>
      <c r="CW8" s="624"/>
      <c r="CX8" s="624"/>
      <c r="CY8" s="625"/>
      <c r="CZ8" s="626">
        <v>40.200000000000003</v>
      </c>
      <c r="DA8" s="626"/>
      <c r="DB8" s="626"/>
      <c r="DC8" s="626"/>
      <c r="DD8" s="632">
        <v>3240</v>
      </c>
      <c r="DE8" s="624"/>
      <c r="DF8" s="624"/>
      <c r="DG8" s="624"/>
      <c r="DH8" s="624"/>
      <c r="DI8" s="624"/>
      <c r="DJ8" s="624"/>
      <c r="DK8" s="624"/>
      <c r="DL8" s="624"/>
      <c r="DM8" s="624"/>
      <c r="DN8" s="624"/>
      <c r="DO8" s="624"/>
      <c r="DP8" s="625"/>
      <c r="DQ8" s="632">
        <v>2371261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13424</v>
      </c>
      <c r="S9" s="624"/>
      <c r="T9" s="624"/>
      <c r="U9" s="624"/>
      <c r="V9" s="624"/>
      <c r="W9" s="624"/>
      <c r="X9" s="624"/>
      <c r="Y9" s="625"/>
      <c r="Z9" s="626">
        <v>0.1</v>
      </c>
      <c r="AA9" s="626"/>
      <c r="AB9" s="626"/>
      <c r="AC9" s="626"/>
      <c r="AD9" s="627">
        <v>13424</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972842</v>
      </c>
      <c r="BH9" s="624"/>
      <c r="BI9" s="624"/>
      <c r="BJ9" s="624"/>
      <c r="BK9" s="624"/>
      <c r="BL9" s="624"/>
      <c r="BM9" s="624"/>
      <c r="BN9" s="625"/>
      <c r="BO9" s="626">
        <v>31.2</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948601</v>
      </c>
      <c r="CS9" s="624"/>
      <c r="CT9" s="624"/>
      <c r="CU9" s="624"/>
      <c r="CV9" s="624"/>
      <c r="CW9" s="624"/>
      <c r="CX9" s="624"/>
      <c r="CY9" s="625"/>
      <c r="CZ9" s="626">
        <v>7.9</v>
      </c>
      <c r="DA9" s="626"/>
      <c r="DB9" s="626"/>
      <c r="DC9" s="626"/>
      <c r="DD9" s="632">
        <v>83263</v>
      </c>
      <c r="DE9" s="624"/>
      <c r="DF9" s="624"/>
      <c r="DG9" s="624"/>
      <c r="DH9" s="624"/>
      <c r="DI9" s="624"/>
      <c r="DJ9" s="624"/>
      <c r="DK9" s="624"/>
      <c r="DL9" s="624"/>
      <c r="DM9" s="624"/>
      <c r="DN9" s="624"/>
      <c r="DO9" s="624"/>
      <c r="DP9" s="625"/>
      <c r="DQ9" s="632">
        <v>844364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526752</v>
      </c>
      <c r="S10" s="624"/>
      <c r="T10" s="624"/>
      <c r="U10" s="624"/>
      <c r="V10" s="624"/>
      <c r="W10" s="624"/>
      <c r="X10" s="624"/>
      <c r="Y10" s="625"/>
      <c r="Z10" s="626">
        <v>4.4000000000000004</v>
      </c>
      <c r="AA10" s="626"/>
      <c r="AB10" s="626"/>
      <c r="AC10" s="626"/>
      <c r="AD10" s="627">
        <v>526752</v>
      </c>
      <c r="AE10" s="627"/>
      <c r="AF10" s="627"/>
      <c r="AG10" s="627"/>
      <c r="AH10" s="627"/>
      <c r="AI10" s="627"/>
      <c r="AJ10" s="627"/>
      <c r="AK10" s="627"/>
      <c r="AL10" s="628">
        <v>7.8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81101</v>
      </c>
      <c r="BH10" s="624"/>
      <c r="BI10" s="624"/>
      <c r="BJ10" s="624"/>
      <c r="BK10" s="624"/>
      <c r="BL10" s="624"/>
      <c r="BM10" s="624"/>
      <c r="BN10" s="625"/>
      <c r="BO10" s="626">
        <v>2.6</v>
      </c>
      <c r="BP10" s="626"/>
      <c r="BQ10" s="626"/>
      <c r="BR10" s="626"/>
      <c r="BS10" s="632">
        <v>13460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31823</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30345</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153038</v>
      </c>
      <c r="BH11" s="624"/>
      <c r="BI11" s="624"/>
      <c r="BJ11" s="624"/>
      <c r="BK11" s="624"/>
      <c r="BL11" s="624"/>
      <c r="BM11" s="624"/>
      <c r="BN11" s="625"/>
      <c r="BO11" s="626">
        <v>4.9000000000000004</v>
      </c>
      <c r="BP11" s="626"/>
      <c r="BQ11" s="626"/>
      <c r="BR11" s="626"/>
      <c r="BS11" s="632">
        <v>27531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850701</v>
      </c>
      <c r="CS11" s="624"/>
      <c r="CT11" s="624"/>
      <c r="CU11" s="624"/>
      <c r="CV11" s="624"/>
      <c r="CW11" s="624"/>
      <c r="CX11" s="624"/>
      <c r="CY11" s="625"/>
      <c r="CZ11" s="626">
        <v>7.1</v>
      </c>
      <c r="DA11" s="626"/>
      <c r="DB11" s="626"/>
      <c r="DC11" s="626"/>
      <c r="DD11" s="632">
        <v>525547</v>
      </c>
      <c r="DE11" s="624"/>
      <c r="DF11" s="624"/>
      <c r="DG11" s="624"/>
      <c r="DH11" s="624"/>
      <c r="DI11" s="624"/>
      <c r="DJ11" s="624"/>
      <c r="DK11" s="624"/>
      <c r="DL11" s="624"/>
      <c r="DM11" s="624"/>
      <c r="DN11" s="624"/>
      <c r="DO11" s="624"/>
      <c r="DP11" s="625"/>
      <c r="DQ11" s="632">
        <v>312946</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1593717</v>
      </c>
      <c r="BH12" s="624"/>
      <c r="BI12" s="624"/>
      <c r="BJ12" s="624"/>
      <c r="BK12" s="624"/>
      <c r="BL12" s="624"/>
      <c r="BM12" s="624"/>
      <c r="BN12" s="625"/>
      <c r="BO12" s="626">
        <v>51.1</v>
      </c>
      <c r="BP12" s="626"/>
      <c r="BQ12" s="626"/>
      <c r="BR12" s="626"/>
      <c r="BS12" s="632">
        <v>102490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198338</v>
      </c>
      <c r="CS12" s="624"/>
      <c r="CT12" s="624"/>
      <c r="CU12" s="624"/>
      <c r="CV12" s="624"/>
      <c r="CW12" s="624"/>
      <c r="CX12" s="624"/>
      <c r="CY12" s="625"/>
      <c r="CZ12" s="626">
        <v>1.7</v>
      </c>
      <c r="DA12" s="626"/>
      <c r="DB12" s="626"/>
      <c r="DC12" s="626"/>
      <c r="DD12" s="632">
        <v>28731</v>
      </c>
      <c r="DE12" s="624"/>
      <c r="DF12" s="624"/>
      <c r="DG12" s="624"/>
      <c r="DH12" s="624"/>
      <c r="DI12" s="624"/>
      <c r="DJ12" s="624"/>
      <c r="DK12" s="624"/>
      <c r="DL12" s="624"/>
      <c r="DM12" s="624"/>
      <c r="DN12" s="624"/>
      <c r="DO12" s="624"/>
      <c r="DP12" s="625"/>
      <c r="DQ12" s="632">
        <v>144565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24298</v>
      </c>
      <c r="S13" s="624"/>
      <c r="T13" s="624"/>
      <c r="U13" s="624"/>
      <c r="V13" s="624"/>
      <c r="W13" s="624"/>
      <c r="X13" s="624"/>
      <c r="Y13" s="625"/>
      <c r="Z13" s="626">
        <v>0.2</v>
      </c>
      <c r="AA13" s="626"/>
      <c r="AB13" s="626"/>
      <c r="AC13" s="626"/>
      <c r="AD13" s="627">
        <v>24298</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1576719</v>
      </c>
      <c r="BH13" s="624"/>
      <c r="BI13" s="624"/>
      <c r="BJ13" s="624"/>
      <c r="BK13" s="624"/>
      <c r="BL13" s="624"/>
      <c r="BM13" s="624"/>
      <c r="BN13" s="625"/>
      <c r="BO13" s="626">
        <v>50.6</v>
      </c>
      <c r="BP13" s="626"/>
      <c r="BQ13" s="626"/>
      <c r="BR13" s="626"/>
      <c r="BS13" s="632">
        <v>102490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1063009</v>
      </c>
      <c r="CS13" s="624"/>
      <c r="CT13" s="624"/>
      <c r="CU13" s="624"/>
      <c r="CV13" s="624"/>
      <c r="CW13" s="624"/>
      <c r="CX13" s="624"/>
      <c r="CY13" s="625"/>
      <c r="CZ13" s="626">
        <v>8.9</v>
      </c>
      <c r="DA13" s="626"/>
      <c r="DB13" s="626"/>
      <c r="DC13" s="626"/>
      <c r="DD13" s="632">
        <v>504591</v>
      </c>
      <c r="DE13" s="624"/>
      <c r="DF13" s="624"/>
      <c r="DG13" s="624"/>
      <c r="DH13" s="624"/>
      <c r="DI13" s="624"/>
      <c r="DJ13" s="624"/>
      <c r="DK13" s="624"/>
      <c r="DL13" s="624"/>
      <c r="DM13" s="624"/>
      <c r="DN13" s="624"/>
      <c r="DO13" s="624"/>
      <c r="DP13" s="625"/>
      <c r="DQ13" s="632">
        <v>765850</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72084</v>
      </c>
      <c r="BH14" s="624"/>
      <c r="BI14" s="624"/>
      <c r="BJ14" s="624"/>
      <c r="BK14" s="624"/>
      <c r="BL14" s="624"/>
      <c r="BM14" s="624"/>
      <c r="BN14" s="625"/>
      <c r="BO14" s="626">
        <v>2.2999999999999998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475324</v>
      </c>
      <c r="CS14" s="624"/>
      <c r="CT14" s="624"/>
      <c r="CU14" s="624"/>
      <c r="CV14" s="624"/>
      <c r="CW14" s="624"/>
      <c r="CX14" s="624"/>
      <c r="CY14" s="625"/>
      <c r="CZ14" s="626">
        <v>4</v>
      </c>
      <c r="DA14" s="626"/>
      <c r="DB14" s="626"/>
      <c r="DC14" s="626"/>
      <c r="DD14" s="632">
        <v>31149</v>
      </c>
      <c r="DE14" s="624"/>
      <c r="DF14" s="624"/>
      <c r="DG14" s="624"/>
      <c r="DH14" s="624"/>
      <c r="DI14" s="624"/>
      <c r="DJ14" s="624"/>
      <c r="DK14" s="624"/>
      <c r="DL14" s="624"/>
      <c r="DM14" s="624"/>
      <c r="DN14" s="624"/>
      <c r="DO14" s="624"/>
      <c r="DP14" s="625"/>
      <c r="DQ14" s="632">
        <v>441283</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11186</v>
      </c>
      <c r="S15" s="624"/>
      <c r="T15" s="624"/>
      <c r="U15" s="624"/>
      <c r="V15" s="624"/>
      <c r="W15" s="624"/>
      <c r="X15" s="624"/>
      <c r="Y15" s="625"/>
      <c r="Z15" s="626">
        <v>0.1</v>
      </c>
      <c r="AA15" s="626"/>
      <c r="AB15" s="626"/>
      <c r="AC15" s="626"/>
      <c r="AD15" s="627">
        <v>11186</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201855</v>
      </c>
      <c r="BH15" s="624"/>
      <c r="BI15" s="624"/>
      <c r="BJ15" s="624"/>
      <c r="BK15" s="624"/>
      <c r="BL15" s="624"/>
      <c r="BM15" s="624"/>
      <c r="BN15" s="625"/>
      <c r="BO15" s="626">
        <v>6.5</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1055527</v>
      </c>
      <c r="CS15" s="624"/>
      <c r="CT15" s="624"/>
      <c r="CU15" s="624"/>
      <c r="CV15" s="624"/>
      <c r="CW15" s="624"/>
      <c r="CX15" s="624"/>
      <c r="CY15" s="625"/>
      <c r="CZ15" s="626">
        <v>8.8000000000000007</v>
      </c>
      <c r="DA15" s="626"/>
      <c r="DB15" s="626"/>
      <c r="DC15" s="626"/>
      <c r="DD15" s="632">
        <v>195785</v>
      </c>
      <c r="DE15" s="624"/>
      <c r="DF15" s="624"/>
      <c r="DG15" s="624"/>
      <c r="DH15" s="624"/>
      <c r="DI15" s="624"/>
      <c r="DJ15" s="624"/>
      <c r="DK15" s="624"/>
      <c r="DL15" s="624"/>
      <c r="DM15" s="624"/>
      <c r="DN15" s="624"/>
      <c r="DO15" s="624"/>
      <c r="DP15" s="625"/>
      <c r="DQ15" s="632">
        <v>815349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3488601</v>
      </c>
      <c r="S16" s="624"/>
      <c r="T16" s="624"/>
      <c r="U16" s="624"/>
      <c r="V16" s="624"/>
      <c r="W16" s="624"/>
      <c r="X16" s="624"/>
      <c r="Y16" s="625"/>
      <c r="Z16" s="626">
        <v>29.1</v>
      </c>
      <c r="AA16" s="626"/>
      <c r="AB16" s="626"/>
      <c r="AC16" s="626"/>
      <c r="AD16" s="627">
        <v>2879789</v>
      </c>
      <c r="AE16" s="627"/>
      <c r="AF16" s="627"/>
      <c r="AG16" s="627"/>
      <c r="AH16" s="627"/>
      <c r="AI16" s="627"/>
      <c r="AJ16" s="627"/>
      <c r="AK16" s="627"/>
      <c r="AL16" s="628">
        <v>42.7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5277</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5277</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2879789</v>
      </c>
      <c r="S17" s="624"/>
      <c r="T17" s="624"/>
      <c r="U17" s="624"/>
      <c r="V17" s="624"/>
      <c r="W17" s="624"/>
      <c r="X17" s="624"/>
      <c r="Y17" s="625"/>
      <c r="Z17" s="626">
        <v>24</v>
      </c>
      <c r="AA17" s="626"/>
      <c r="AB17" s="626"/>
      <c r="AC17" s="626"/>
      <c r="AD17" s="627">
        <v>2879789</v>
      </c>
      <c r="AE17" s="627"/>
      <c r="AF17" s="627"/>
      <c r="AG17" s="627"/>
      <c r="AH17" s="627"/>
      <c r="AI17" s="627"/>
      <c r="AJ17" s="627"/>
      <c r="AK17" s="627"/>
      <c r="AL17" s="628">
        <v>42.7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1164066</v>
      </c>
      <c r="CS17" s="624"/>
      <c r="CT17" s="624"/>
      <c r="CU17" s="624"/>
      <c r="CV17" s="624"/>
      <c r="CW17" s="624"/>
      <c r="CX17" s="624"/>
      <c r="CY17" s="625"/>
      <c r="CZ17" s="626">
        <v>9.6999999999999993</v>
      </c>
      <c r="DA17" s="626"/>
      <c r="DB17" s="626"/>
      <c r="DC17" s="626"/>
      <c r="DD17" s="632" t="s">
        <v>109</v>
      </c>
      <c r="DE17" s="624"/>
      <c r="DF17" s="624"/>
      <c r="DG17" s="624"/>
      <c r="DH17" s="624"/>
      <c r="DI17" s="624"/>
      <c r="DJ17" s="624"/>
      <c r="DK17" s="624"/>
      <c r="DL17" s="624"/>
      <c r="DM17" s="624"/>
      <c r="DN17" s="624"/>
      <c r="DO17" s="624"/>
      <c r="DP17" s="625"/>
      <c r="DQ17" s="632">
        <v>1077841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608811</v>
      </c>
      <c r="S18" s="624"/>
      <c r="T18" s="624"/>
      <c r="U18" s="624"/>
      <c r="V18" s="624"/>
      <c r="W18" s="624"/>
      <c r="X18" s="624"/>
      <c r="Y18" s="625"/>
      <c r="Z18" s="626">
        <v>5.0999999999999996</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7307366</v>
      </c>
      <c r="S20" s="624"/>
      <c r="T20" s="624"/>
      <c r="U20" s="624"/>
      <c r="V20" s="624"/>
      <c r="W20" s="624"/>
      <c r="X20" s="624"/>
      <c r="Y20" s="625"/>
      <c r="Z20" s="626">
        <v>60.9</v>
      </c>
      <c r="AA20" s="626"/>
      <c r="AB20" s="626"/>
      <c r="AC20" s="626"/>
      <c r="AD20" s="627">
        <v>6698554</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11953833</v>
      </c>
      <c r="CS20" s="624"/>
      <c r="CT20" s="624"/>
      <c r="CU20" s="624"/>
      <c r="CV20" s="624"/>
      <c r="CW20" s="624"/>
      <c r="CX20" s="624"/>
      <c r="CY20" s="625"/>
      <c r="CZ20" s="626">
        <v>100</v>
      </c>
      <c r="DA20" s="626"/>
      <c r="DB20" s="626"/>
      <c r="DC20" s="626"/>
      <c r="DD20" s="632">
        <v>1403820</v>
      </c>
      <c r="DE20" s="624"/>
      <c r="DF20" s="624"/>
      <c r="DG20" s="624"/>
      <c r="DH20" s="624"/>
      <c r="DI20" s="624"/>
      <c r="DJ20" s="624"/>
      <c r="DK20" s="624"/>
      <c r="DL20" s="624"/>
      <c r="DM20" s="624"/>
      <c r="DN20" s="624"/>
      <c r="DO20" s="624"/>
      <c r="DP20" s="625"/>
      <c r="DQ20" s="632">
        <v>8001972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5483</v>
      </c>
      <c r="S21" s="624"/>
      <c r="T21" s="624"/>
      <c r="U21" s="624"/>
      <c r="V21" s="624"/>
      <c r="W21" s="624"/>
      <c r="X21" s="624"/>
      <c r="Y21" s="625"/>
      <c r="Z21" s="626">
        <v>0</v>
      </c>
      <c r="AA21" s="626"/>
      <c r="AB21" s="626"/>
      <c r="AC21" s="626"/>
      <c r="AD21" s="627">
        <v>5483</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230114</v>
      </c>
      <c r="S22" s="624"/>
      <c r="T22" s="624"/>
      <c r="U22" s="624"/>
      <c r="V22" s="624"/>
      <c r="W22" s="624"/>
      <c r="X22" s="624"/>
      <c r="Y22" s="625"/>
      <c r="Z22" s="626">
        <v>1.9</v>
      </c>
      <c r="AA22" s="626"/>
      <c r="AB22" s="626"/>
      <c r="AC22" s="626"/>
      <c r="AD22" s="627">
        <v>11818</v>
      </c>
      <c r="AE22" s="627"/>
      <c r="AF22" s="627"/>
      <c r="AG22" s="627"/>
      <c r="AH22" s="627"/>
      <c r="AI22" s="627"/>
      <c r="AJ22" s="627"/>
      <c r="AK22" s="627"/>
      <c r="AL22" s="628">
        <v>0.2</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187350</v>
      </c>
      <c r="S23" s="624"/>
      <c r="T23" s="624"/>
      <c r="U23" s="624"/>
      <c r="V23" s="624"/>
      <c r="W23" s="624"/>
      <c r="X23" s="624"/>
      <c r="Y23" s="625"/>
      <c r="Z23" s="626">
        <v>1.6</v>
      </c>
      <c r="AA23" s="626"/>
      <c r="AB23" s="626"/>
      <c r="AC23" s="626"/>
      <c r="AD23" s="627">
        <v>3514</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15204</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6003954</v>
      </c>
      <c r="CS24" s="613"/>
      <c r="CT24" s="613"/>
      <c r="CU24" s="613"/>
      <c r="CV24" s="613"/>
      <c r="CW24" s="613"/>
      <c r="CX24" s="613"/>
      <c r="CY24" s="614"/>
      <c r="CZ24" s="650">
        <v>50.2</v>
      </c>
      <c r="DA24" s="651"/>
      <c r="DB24" s="651"/>
      <c r="DC24" s="652"/>
      <c r="DD24" s="649">
        <v>3757432</v>
      </c>
      <c r="DE24" s="613"/>
      <c r="DF24" s="613"/>
      <c r="DG24" s="613"/>
      <c r="DH24" s="613"/>
      <c r="DI24" s="613"/>
      <c r="DJ24" s="613"/>
      <c r="DK24" s="614"/>
      <c r="DL24" s="649">
        <v>3579878</v>
      </c>
      <c r="DM24" s="613"/>
      <c r="DN24" s="613"/>
      <c r="DO24" s="613"/>
      <c r="DP24" s="613"/>
      <c r="DQ24" s="613"/>
      <c r="DR24" s="613"/>
      <c r="DS24" s="613"/>
      <c r="DT24" s="613"/>
      <c r="DU24" s="613"/>
      <c r="DV24" s="614"/>
      <c r="DW24" s="617">
        <v>49.7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1901102</v>
      </c>
      <c r="S25" s="624"/>
      <c r="T25" s="624"/>
      <c r="U25" s="624"/>
      <c r="V25" s="624"/>
      <c r="W25" s="624"/>
      <c r="X25" s="624"/>
      <c r="Y25" s="625"/>
      <c r="Z25" s="626">
        <v>15.9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1819974</v>
      </c>
      <c r="CS25" s="655"/>
      <c r="CT25" s="655"/>
      <c r="CU25" s="655"/>
      <c r="CV25" s="655"/>
      <c r="CW25" s="655"/>
      <c r="CX25" s="655"/>
      <c r="CY25" s="656"/>
      <c r="CZ25" s="657">
        <v>15.2</v>
      </c>
      <c r="DA25" s="658"/>
      <c r="DB25" s="658"/>
      <c r="DC25" s="659"/>
      <c r="DD25" s="632">
        <v>1704029</v>
      </c>
      <c r="DE25" s="655"/>
      <c r="DF25" s="655"/>
      <c r="DG25" s="655"/>
      <c r="DH25" s="655"/>
      <c r="DI25" s="655"/>
      <c r="DJ25" s="655"/>
      <c r="DK25" s="656"/>
      <c r="DL25" s="632">
        <v>1606784</v>
      </c>
      <c r="DM25" s="655"/>
      <c r="DN25" s="655"/>
      <c r="DO25" s="655"/>
      <c r="DP25" s="655"/>
      <c r="DQ25" s="655"/>
      <c r="DR25" s="655"/>
      <c r="DS25" s="655"/>
      <c r="DT25" s="655"/>
      <c r="DU25" s="655"/>
      <c r="DV25" s="656"/>
      <c r="DW25" s="628">
        <v>22.3</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1157435</v>
      </c>
      <c r="CS26" s="624"/>
      <c r="CT26" s="624"/>
      <c r="CU26" s="624"/>
      <c r="CV26" s="624"/>
      <c r="CW26" s="624"/>
      <c r="CX26" s="624"/>
      <c r="CY26" s="625"/>
      <c r="CZ26" s="657">
        <v>9.6999999999999993</v>
      </c>
      <c r="DA26" s="658"/>
      <c r="DB26" s="658"/>
      <c r="DC26" s="659"/>
      <c r="DD26" s="632">
        <v>1057991</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994595</v>
      </c>
      <c r="S27" s="624"/>
      <c r="T27" s="624"/>
      <c r="U27" s="624"/>
      <c r="V27" s="624"/>
      <c r="W27" s="624"/>
      <c r="X27" s="624"/>
      <c r="Y27" s="625"/>
      <c r="Z27" s="626">
        <v>8.3000000000000007</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3116406</v>
      </c>
      <c r="BH27" s="624"/>
      <c r="BI27" s="624"/>
      <c r="BJ27" s="624"/>
      <c r="BK27" s="624"/>
      <c r="BL27" s="624"/>
      <c r="BM27" s="624"/>
      <c r="BN27" s="625"/>
      <c r="BO27" s="626">
        <v>100</v>
      </c>
      <c r="BP27" s="626"/>
      <c r="BQ27" s="626"/>
      <c r="BR27" s="626"/>
      <c r="BS27" s="632">
        <v>143481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3019914</v>
      </c>
      <c r="CS27" s="655"/>
      <c r="CT27" s="655"/>
      <c r="CU27" s="655"/>
      <c r="CV27" s="655"/>
      <c r="CW27" s="655"/>
      <c r="CX27" s="655"/>
      <c r="CY27" s="656"/>
      <c r="CZ27" s="657">
        <v>25.3</v>
      </c>
      <c r="DA27" s="658"/>
      <c r="DB27" s="658"/>
      <c r="DC27" s="659"/>
      <c r="DD27" s="632">
        <v>975562</v>
      </c>
      <c r="DE27" s="655"/>
      <c r="DF27" s="655"/>
      <c r="DG27" s="655"/>
      <c r="DH27" s="655"/>
      <c r="DI27" s="655"/>
      <c r="DJ27" s="655"/>
      <c r="DK27" s="656"/>
      <c r="DL27" s="632">
        <v>920342</v>
      </c>
      <c r="DM27" s="655"/>
      <c r="DN27" s="655"/>
      <c r="DO27" s="655"/>
      <c r="DP27" s="655"/>
      <c r="DQ27" s="655"/>
      <c r="DR27" s="655"/>
      <c r="DS27" s="655"/>
      <c r="DT27" s="655"/>
      <c r="DU27" s="655"/>
      <c r="DV27" s="656"/>
      <c r="DW27" s="628">
        <v>12.8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120282</v>
      </c>
      <c r="S28" s="624"/>
      <c r="T28" s="624"/>
      <c r="U28" s="624"/>
      <c r="V28" s="624"/>
      <c r="W28" s="624"/>
      <c r="X28" s="624"/>
      <c r="Y28" s="625"/>
      <c r="Z28" s="626">
        <v>1</v>
      </c>
      <c r="AA28" s="626"/>
      <c r="AB28" s="626"/>
      <c r="AC28" s="626"/>
      <c r="AD28" s="627">
        <v>19874</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1164066</v>
      </c>
      <c r="CS28" s="624"/>
      <c r="CT28" s="624"/>
      <c r="CU28" s="624"/>
      <c r="CV28" s="624"/>
      <c r="CW28" s="624"/>
      <c r="CX28" s="624"/>
      <c r="CY28" s="625"/>
      <c r="CZ28" s="657">
        <v>9.6999999999999993</v>
      </c>
      <c r="DA28" s="658"/>
      <c r="DB28" s="658"/>
      <c r="DC28" s="659"/>
      <c r="DD28" s="632">
        <v>1077841</v>
      </c>
      <c r="DE28" s="624"/>
      <c r="DF28" s="624"/>
      <c r="DG28" s="624"/>
      <c r="DH28" s="624"/>
      <c r="DI28" s="624"/>
      <c r="DJ28" s="624"/>
      <c r="DK28" s="625"/>
      <c r="DL28" s="632">
        <v>1052752</v>
      </c>
      <c r="DM28" s="624"/>
      <c r="DN28" s="624"/>
      <c r="DO28" s="624"/>
      <c r="DP28" s="624"/>
      <c r="DQ28" s="624"/>
      <c r="DR28" s="624"/>
      <c r="DS28" s="624"/>
      <c r="DT28" s="624"/>
      <c r="DU28" s="624"/>
      <c r="DV28" s="625"/>
      <c r="DW28" s="628">
        <v>14.6</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14697</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1163993</v>
      </c>
      <c r="CS29" s="655"/>
      <c r="CT29" s="655"/>
      <c r="CU29" s="655"/>
      <c r="CV29" s="655"/>
      <c r="CW29" s="655"/>
      <c r="CX29" s="655"/>
      <c r="CY29" s="656"/>
      <c r="CZ29" s="657">
        <v>9.6999999999999993</v>
      </c>
      <c r="DA29" s="658"/>
      <c r="DB29" s="658"/>
      <c r="DC29" s="659"/>
      <c r="DD29" s="632">
        <v>1077768</v>
      </c>
      <c r="DE29" s="655"/>
      <c r="DF29" s="655"/>
      <c r="DG29" s="655"/>
      <c r="DH29" s="655"/>
      <c r="DI29" s="655"/>
      <c r="DJ29" s="655"/>
      <c r="DK29" s="656"/>
      <c r="DL29" s="632">
        <v>1052679</v>
      </c>
      <c r="DM29" s="655"/>
      <c r="DN29" s="655"/>
      <c r="DO29" s="655"/>
      <c r="DP29" s="655"/>
      <c r="DQ29" s="655"/>
      <c r="DR29" s="655"/>
      <c r="DS29" s="655"/>
      <c r="DT29" s="655"/>
      <c r="DU29" s="655"/>
      <c r="DV29" s="656"/>
      <c r="DW29" s="628">
        <v>14.6</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9312</v>
      </c>
      <c r="S30" s="624"/>
      <c r="T30" s="624"/>
      <c r="U30" s="624"/>
      <c r="V30" s="624"/>
      <c r="W30" s="624"/>
      <c r="X30" s="624"/>
      <c r="Y30" s="625"/>
      <c r="Z30" s="626">
        <v>0.1</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98.4</v>
      </c>
      <c r="BH30" s="682"/>
      <c r="BI30" s="682"/>
      <c r="BJ30" s="682"/>
      <c r="BK30" s="682"/>
      <c r="BL30" s="682"/>
      <c r="BM30" s="618">
        <v>90.8</v>
      </c>
      <c r="BN30" s="682"/>
      <c r="BO30" s="682"/>
      <c r="BP30" s="682"/>
      <c r="BQ30" s="683"/>
      <c r="BR30" s="681">
        <v>98.3</v>
      </c>
      <c r="BS30" s="682"/>
      <c r="BT30" s="682"/>
      <c r="BU30" s="682"/>
      <c r="BV30" s="682"/>
      <c r="BW30" s="682"/>
      <c r="BX30" s="618">
        <v>90.5</v>
      </c>
      <c r="BY30" s="682"/>
      <c r="BZ30" s="682"/>
      <c r="CA30" s="682"/>
      <c r="CB30" s="683"/>
      <c r="CD30" s="686"/>
      <c r="CE30" s="687"/>
      <c r="CF30" s="637" t="s">
        <v>290</v>
      </c>
      <c r="CG30" s="638"/>
      <c r="CH30" s="638"/>
      <c r="CI30" s="638"/>
      <c r="CJ30" s="638"/>
      <c r="CK30" s="638"/>
      <c r="CL30" s="638"/>
      <c r="CM30" s="638"/>
      <c r="CN30" s="638"/>
      <c r="CO30" s="638"/>
      <c r="CP30" s="638"/>
      <c r="CQ30" s="639"/>
      <c r="CR30" s="623">
        <v>1021423</v>
      </c>
      <c r="CS30" s="624"/>
      <c r="CT30" s="624"/>
      <c r="CU30" s="624"/>
      <c r="CV30" s="624"/>
      <c r="CW30" s="624"/>
      <c r="CX30" s="624"/>
      <c r="CY30" s="625"/>
      <c r="CZ30" s="657">
        <v>8.5</v>
      </c>
      <c r="DA30" s="658"/>
      <c r="DB30" s="658"/>
      <c r="DC30" s="659"/>
      <c r="DD30" s="632">
        <v>945592</v>
      </c>
      <c r="DE30" s="624"/>
      <c r="DF30" s="624"/>
      <c r="DG30" s="624"/>
      <c r="DH30" s="624"/>
      <c r="DI30" s="624"/>
      <c r="DJ30" s="624"/>
      <c r="DK30" s="625"/>
      <c r="DL30" s="632">
        <v>920503</v>
      </c>
      <c r="DM30" s="624"/>
      <c r="DN30" s="624"/>
      <c r="DO30" s="624"/>
      <c r="DP30" s="624"/>
      <c r="DQ30" s="624"/>
      <c r="DR30" s="624"/>
      <c r="DS30" s="624"/>
      <c r="DT30" s="624"/>
      <c r="DU30" s="624"/>
      <c r="DV30" s="625"/>
      <c r="DW30" s="628">
        <v>12.8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91801</v>
      </c>
      <c r="S31" s="624"/>
      <c r="T31" s="624"/>
      <c r="U31" s="624"/>
      <c r="V31" s="624"/>
      <c r="W31" s="624"/>
      <c r="X31" s="624"/>
      <c r="Y31" s="625"/>
      <c r="Z31" s="626">
        <v>0.8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55"/>
      <c r="BI31" s="655"/>
      <c r="BJ31" s="655"/>
      <c r="BK31" s="655"/>
      <c r="BL31" s="655"/>
      <c r="BM31" s="629">
        <v>93.1</v>
      </c>
      <c r="BN31" s="679"/>
      <c r="BO31" s="679"/>
      <c r="BP31" s="679"/>
      <c r="BQ31" s="680"/>
      <c r="BR31" s="678">
        <v>98.7</v>
      </c>
      <c r="BS31" s="655"/>
      <c r="BT31" s="655"/>
      <c r="BU31" s="655"/>
      <c r="BV31" s="655"/>
      <c r="BW31" s="655"/>
      <c r="BX31" s="629">
        <v>93.1</v>
      </c>
      <c r="BY31" s="679"/>
      <c r="BZ31" s="679"/>
      <c r="CA31" s="679"/>
      <c r="CB31" s="680"/>
      <c r="CD31" s="686"/>
      <c r="CE31" s="687"/>
      <c r="CF31" s="637" t="s">
        <v>294</v>
      </c>
      <c r="CG31" s="638"/>
      <c r="CH31" s="638"/>
      <c r="CI31" s="638"/>
      <c r="CJ31" s="638"/>
      <c r="CK31" s="638"/>
      <c r="CL31" s="638"/>
      <c r="CM31" s="638"/>
      <c r="CN31" s="638"/>
      <c r="CO31" s="638"/>
      <c r="CP31" s="638"/>
      <c r="CQ31" s="639"/>
      <c r="CR31" s="623">
        <v>142570</v>
      </c>
      <c r="CS31" s="655"/>
      <c r="CT31" s="655"/>
      <c r="CU31" s="655"/>
      <c r="CV31" s="655"/>
      <c r="CW31" s="655"/>
      <c r="CX31" s="655"/>
      <c r="CY31" s="656"/>
      <c r="CZ31" s="657">
        <v>1.2</v>
      </c>
      <c r="DA31" s="658"/>
      <c r="DB31" s="658"/>
      <c r="DC31" s="659"/>
      <c r="DD31" s="632">
        <v>132176</v>
      </c>
      <c r="DE31" s="655"/>
      <c r="DF31" s="655"/>
      <c r="DG31" s="655"/>
      <c r="DH31" s="655"/>
      <c r="DI31" s="655"/>
      <c r="DJ31" s="655"/>
      <c r="DK31" s="656"/>
      <c r="DL31" s="632">
        <v>132176</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191041</v>
      </c>
      <c r="S32" s="624"/>
      <c r="T32" s="624"/>
      <c r="U32" s="624"/>
      <c r="V32" s="624"/>
      <c r="W32" s="624"/>
      <c r="X32" s="624"/>
      <c r="Y32" s="625"/>
      <c r="Z32" s="626">
        <v>1.6</v>
      </c>
      <c r="AA32" s="626"/>
      <c r="AB32" s="626"/>
      <c r="AC32" s="626"/>
      <c r="AD32" s="627">
        <v>1228</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97.9</v>
      </c>
      <c r="BH32" s="691"/>
      <c r="BI32" s="691"/>
      <c r="BJ32" s="691"/>
      <c r="BK32" s="691"/>
      <c r="BL32" s="691"/>
      <c r="BM32" s="692">
        <v>88.1</v>
      </c>
      <c r="BN32" s="691"/>
      <c r="BO32" s="691"/>
      <c r="BP32" s="691"/>
      <c r="BQ32" s="693"/>
      <c r="BR32" s="690">
        <v>97.7</v>
      </c>
      <c r="BS32" s="691"/>
      <c r="BT32" s="691"/>
      <c r="BU32" s="691"/>
      <c r="BV32" s="691"/>
      <c r="BW32" s="691"/>
      <c r="BX32" s="692">
        <v>87.5</v>
      </c>
      <c r="BY32" s="691"/>
      <c r="BZ32" s="691"/>
      <c r="CA32" s="691"/>
      <c r="CB32" s="693"/>
      <c r="CD32" s="688"/>
      <c r="CE32" s="689"/>
      <c r="CF32" s="637" t="s">
        <v>297</v>
      </c>
      <c r="CG32" s="638"/>
      <c r="CH32" s="638"/>
      <c r="CI32" s="638"/>
      <c r="CJ32" s="638"/>
      <c r="CK32" s="638"/>
      <c r="CL32" s="638"/>
      <c r="CM32" s="638"/>
      <c r="CN32" s="638"/>
      <c r="CO32" s="638"/>
      <c r="CP32" s="638"/>
      <c r="CQ32" s="639"/>
      <c r="CR32" s="623">
        <v>73</v>
      </c>
      <c r="CS32" s="624"/>
      <c r="CT32" s="624"/>
      <c r="CU32" s="624"/>
      <c r="CV32" s="624"/>
      <c r="CW32" s="624"/>
      <c r="CX32" s="624"/>
      <c r="CY32" s="625"/>
      <c r="CZ32" s="657">
        <v>0</v>
      </c>
      <c r="DA32" s="658"/>
      <c r="DB32" s="658"/>
      <c r="DC32" s="659"/>
      <c r="DD32" s="632">
        <v>73</v>
      </c>
      <c r="DE32" s="624"/>
      <c r="DF32" s="624"/>
      <c r="DG32" s="624"/>
      <c r="DH32" s="624"/>
      <c r="DI32" s="624"/>
      <c r="DJ32" s="624"/>
      <c r="DK32" s="625"/>
      <c r="DL32" s="632">
        <v>73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924195</v>
      </c>
      <c r="S33" s="624"/>
      <c r="T33" s="624"/>
      <c r="U33" s="624"/>
      <c r="V33" s="624"/>
      <c r="W33" s="624"/>
      <c r="X33" s="624"/>
      <c r="Y33" s="625"/>
      <c r="Z33" s="626">
        <v>7.7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4540782</v>
      </c>
      <c r="CS33" s="655"/>
      <c r="CT33" s="655"/>
      <c r="CU33" s="655"/>
      <c r="CV33" s="655"/>
      <c r="CW33" s="655"/>
      <c r="CX33" s="655"/>
      <c r="CY33" s="656"/>
      <c r="CZ33" s="657">
        <v>38</v>
      </c>
      <c r="DA33" s="658"/>
      <c r="DB33" s="658"/>
      <c r="DC33" s="659"/>
      <c r="DD33" s="632">
        <v>3769156</v>
      </c>
      <c r="DE33" s="655"/>
      <c r="DF33" s="655"/>
      <c r="DG33" s="655"/>
      <c r="DH33" s="655"/>
      <c r="DI33" s="655"/>
      <c r="DJ33" s="655"/>
      <c r="DK33" s="656"/>
      <c r="DL33" s="632">
        <v>3217494</v>
      </c>
      <c r="DM33" s="655"/>
      <c r="DN33" s="655"/>
      <c r="DO33" s="655"/>
      <c r="DP33" s="655"/>
      <c r="DQ33" s="655"/>
      <c r="DR33" s="655"/>
      <c r="DS33" s="655"/>
      <c r="DT33" s="655"/>
      <c r="DU33" s="655"/>
      <c r="DV33" s="656"/>
      <c r="DW33" s="628">
        <v>44.7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1439427</v>
      </c>
      <c r="CS34" s="624"/>
      <c r="CT34" s="624"/>
      <c r="CU34" s="624"/>
      <c r="CV34" s="624"/>
      <c r="CW34" s="624"/>
      <c r="CX34" s="624"/>
      <c r="CY34" s="625"/>
      <c r="CZ34" s="657">
        <v>12</v>
      </c>
      <c r="DA34" s="658"/>
      <c r="DB34" s="658"/>
      <c r="DC34" s="659"/>
      <c r="DD34" s="632">
        <v>1146095</v>
      </c>
      <c r="DE34" s="624"/>
      <c r="DF34" s="624"/>
      <c r="DG34" s="624"/>
      <c r="DH34" s="624"/>
      <c r="DI34" s="624"/>
      <c r="DJ34" s="624"/>
      <c r="DK34" s="625"/>
      <c r="DL34" s="632">
        <v>989516</v>
      </c>
      <c r="DM34" s="624"/>
      <c r="DN34" s="624"/>
      <c r="DO34" s="624"/>
      <c r="DP34" s="624"/>
      <c r="DQ34" s="624"/>
      <c r="DR34" s="624"/>
      <c r="DS34" s="624"/>
      <c r="DT34" s="624"/>
      <c r="DU34" s="624"/>
      <c r="DV34" s="625"/>
      <c r="DW34" s="628">
        <v>13.7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464995</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1626188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-10821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99981</v>
      </c>
      <c r="CS35" s="655"/>
      <c r="CT35" s="655"/>
      <c r="CU35" s="655"/>
      <c r="CV35" s="655"/>
      <c r="CW35" s="655"/>
      <c r="CX35" s="655"/>
      <c r="CY35" s="656"/>
      <c r="CZ35" s="657">
        <v>0.8</v>
      </c>
      <c r="DA35" s="658"/>
      <c r="DB35" s="658"/>
      <c r="DC35" s="659"/>
      <c r="DD35" s="632">
        <v>74685</v>
      </c>
      <c r="DE35" s="655"/>
      <c r="DF35" s="655"/>
      <c r="DG35" s="655"/>
      <c r="DH35" s="655"/>
      <c r="DI35" s="655"/>
      <c r="DJ35" s="655"/>
      <c r="DK35" s="656"/>
      <c r="DL35" s="632">
        <v>74685</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11992542</v>
      </c>
      <c r="S36" s="696"/>
      <c r="T36" s="696"/>
      <c r="U36" s="696"/>
      <c r="V36" s="696"/>
      <c r="W36" s="696"/>
      <c r="X36" s="696"/>
      <c r="Y36" s="697"/>
      <c r="Z36" s="698">
        <v>100</v>
      </c>
      <c r="AA36" s="698"/>
      <c r="AB36" s="698"/>
      <c r="AC36" s="698"/>
      <c r="AD36" s="699">
        <v>6740471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302028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-79848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1670123</v>
      </c>
      <c r="CS36" s="624"/>
      <c r="CT36" s="624"/>
      <c r="CU36" s="624"/>
      <c r="CV36" s="624"/>
      <c r="CW36" s="624"/>
      <c r="CX36" s="624"/>
      <c r="CY36" s="625"/>
      <c r="CZ36" s="657">
        <v>14</v>
      </c>
      <c r="DA36" s="658"/>
      <c r="DB36" s="658"/>
      <c r="DC36" s="659"/>
      <c r="DD36" s="632">
        <v>1518087</v>
      </c>
      <c r="DE36" s="624"/>
      <c r="DF36" s="624"/>
      <c r="DG36" s="624"/>
      <c r="DH36" s="624"/>
      <c r="DI36" s="624"/>
      <c r="DJ36" s="624"/>
      <c r="DK36" s="625"/>
      <c r="DL36" s="632">
        <v>1199775</v>
      </c>
      <c r="DM36" s="624"/>
      <c r="DN36" s="624"/>
      <c r="DO36" s="624"/>
      <c r="DP36" s="624"/>
      <c r="DQ36" s="624"/>
      <c r="DR36" s="624"/>
      <c r="DS36" s="624"/>
      <c r="DT36" s="624"/>
      <c r="DU36" s="624"/>
      <c r="DV36" s="625"/>
      <c r="DW36" s="628">
        <v>16.7</v>
      </c>
      <c r="DX36" s="653"/>
      <c r="DY36" s="653"/>
      <c r="DZ36" s="653"/>
      <c r="EA36" s="653"/>
      <c r="EB36" s="653"/>
      <c r="EC36" s="654"/>
    </row>
    <row r="37" spans="2:133" ht="11.25" customHeight="1">
      <c r="AQ37" s="702" t="s">
        <v>312</v>
      </c>
      <c r="AR37" s="703"/>
      <c r="AS37" s="703"/>
      <c r="AT37" s="703"/>
      <c r="AU37" s="703"/>
      <c r="AV37" s="703"/>
      <c r="AW37" s="703"/>
      <c r="AX37" s="703"/>
      <c r="AY37" s="704"/>
      <c r="AZ37" s="623">
        <v>100358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4035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857173</v>
      </c>
      <c r="CS37" s="655"/>
      <c r="CT37" s="655"/>
      <c r="CU37" s="655"/>
      <c r="CV37" s="655"/>
      <c r="CW37" s="655"/>
      <c r="CX37" s="655"/>
      <c r="CY37" s="656"/>
      <c r="CZ37" s="657">
        <v>7.2</v>
      </c>
      <c r="DA37" s="658"/>
      <c r="DB37" s="658"/>
      <c r="DC37" s="659"/>
      <c r="DD37" s="632">
        <v>845012</v>
      </c>
      <c r="DE37" s="655"/>
      <c r="DF37" s="655"/>
      <c r="DG37" s="655"/>
      <c r="DH37" s="655"/>
      <c r="DI37" s="655"/>
      <c r="DJ37" s="655"/>
      <c r="DK37" s="656"/>
      <c r="DL37" s="632">
        <v>773834</v>
      </c>
      <c r="DM37" s="655"/>
      <c r="DN37" s="655"/>
      <c r="DO37" s="655"/>
      <c r="DP37" s="655"/>
      <c r="DQ37" s="655"/>
      <c r="DR37" s="655"/>
      <c r="DS37" s="655"/>
      <c r="DT37" s="655"/>
      <c r="DU37" s="655"/>
      <c r="DV37" s="656"/>
      <c r="DW37" s="628">
        <v>10.7</v>
      </c>
      <c r="DX37" s="653"/>
      <c r="DY37" s="653"/>
      <c r="DZ37" s="653"/>
      <c r="EA37" s="653"/>
      <c r="EB37" s="653"/>
      <c r="EC37" s="654"/>
    </row>
    <row r="38" spans="2:133" ht="11.25" customHeight="1">
      <c r="AQ38" s="702" t="s">
        <v>315</v>
      </c>
      <c r="AR38" s="703"/>
      <c r="AS38" s="703"/>
      <c r="AT38" s="703"/>
      <c r="AU38" s="703"/>
      <c r="AV38" s="703"/>
      <c r="AW38" s="703"/>
      <c r="AX38" s="703"/>
      <c r="AY38" s="704"/>
      <c r="AZ38" s="623">
        <v>4475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6484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1219327</v>
      </c>
      <c r="CS38" s="624"/>
      <c r="CT38" s="624"/>
      <c r="CU38" s="624"/>
      <c r="CV38" s="624"/>
      <c r="CW38" s="624"/>
      <c r="CX38" s="624"/>
      <c r="CY38" s="625"/>
      <c r="CZ38" s="657">
        <v>10.199999999999999</v>
      </c>
      <c r="DA38" s="658"/>
      <c r="DB38" s="658"/>
      <c r="DC38" s="659"/>
      <c r="DD38" s="632">
        <v>1012849</v>
      </c>
      <c r="DE38" s="624"/>
      <c r="DF38" s="624"/>
      <c r="DG38" s="624"/>
      <c r="DH38" s="624"/>
      <c r="DI38" s="624"/>
      <c r="DJ38" s="624"/>
      <c r="DK38" s="625"/>
      <c r="DL38" s="632">
        <v>953518</v>
      </c>
      <c r="DM38" s="624"/>
      <c r="DN38" s="624"/>
      <c r="DO38" s="624"/>
      <c r="DP38" s="624"/>
      <c r="DQ38" s="624"/>
      <c r="DR38" s="624"/>
      <c r="DS38" s="624"/>
      <c r="DT38" s="624"/>
      <c r="DU38" s="624"/>
      <c r="DV38" s="625"/>
      <c r="DW38" s="628">
        <v>13.2</v>
      </c>
      <c r="DX38" s="653"/>
      <c r="DY38" s="653"/>
      <c r="DZ38" s="653"/>
      <c r="EA38" s="653"/>
      <c r="EB38" s="653"/>
      <c r="EC38" s="654"/>
    </row>
    <row r="39" spans="2:133" ht="11.25" customHeight="1">
      <c r="AQ39" s="702" t="s">
        <v>318</v>
      </c>
      <c r="AR39" s="703"/>
      <c r="AS39" s="703"/>
      <c r="AT39" s="703"/>
      <c r="AU39" s="703"/>
      <c r="AV39" s="703"/>
      <c r="AW39" s="703"/>
      <c r="AX39" s="703"/>
      <c r="AY39" s="704"/>
      <c r="AZ39" s="623">
        <v>1370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30549</v>
      </c>
      <c r="CS39" s="655"/>
      <c r="CT39" s="655"/>
      <c r="CU39" s="655"/>
      <c r="CV39" s="655"/>
      <c r="CW39" s="655"/>
      <c r="CX39" s="655"/>
      <c r="CY39" s="656"/>
      <c r="CZ39" s="657">
        <v>0.3</v>
      </c>
      <c r="DA39" s="658"/>
      <c r="DB39" s="658"/>
      <c r="DC39" s="659"/>
      <c r="DD39" s="632">
        <v>12965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274693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81375</v>
      </c>
      <c r="CS40" s="624"/>
      <c r="CT40" s="624"/>
      <c r="CU40" s="624"/>
      <c r="CV40" s="624"/>
      <c r="CW40" s="624"/>
      <c r="CX40" s="624"/>
      <c r="CY40" s="625"/>
      <c r="CZ40" s="657">
        <v>0.7</v>
      </c>
      <c r="DA40" s="658"/>
      <c r="DB40" s="658"/>
      <c r="DC40" s="659"/>
      <c r="DD40" s="632">
        <v>4475</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943264</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377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1409097</v>
      </c>
      <c r="CS42" s="624"/>
      <c r="CT42" s="624"/>
      <c r="CU42" s="624"/>
      <c r="CV42" s="624"/>
      <c r="CW42" s="624"/>
      <c r="CX42" s="624"/>
      <c r="CY42" s="625"/>
      <c r="CZ42" s="657">
        <v>11.8</v>
      </c>
      <c r="DA42" s="706"/>
      <c r="DB42" s="706"/>
      <c r="DC42" s="707"/>
      <c r="DD42" s="632">
        <v>475384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34087</v>
      </c>
      <c r="CS43" s="655"/>
      <c r="CT43" s="655"/>
      <c r="CU43" s="655"/>
      <c r="CV43" s="655"/>
      <c r="CW43" s="655"/>
      <c r="CX43" s="655"/>
      <c r="CY43" s="656"/>
      <c r="CZ43" s="657">
        <v>0.3</v>
      </c>
      <c r="DA43" s="658"/>
      <c r="DB43" s="658"/>
      <c r="DC43" s="659"/>
      <c r="DD43" s="632">
        <v>32591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1403820</v>
      </c>
      <c r="CS44" s="624"/>
      <c r="CT44" s="624"/>
      <c r="CU44" s="624"/>
      <c r="CV44" s="624"/>
      <c r="CW44" s="624"/>
      <c r="CX44" s="624"/>
      <c r="CY44" s="625"/>
      <c r="CZ44" s="657">
        <v>11.7</v>
      </c>
      <c r="DA44" s="706"/>
      <c r="DB44" s="706"/>
      <c r="DC44" s="707"/>
      <c r="DD44" s="632">
        <v>470107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684954</v>
      </c>
      <c r="CS45" s="655"/>
      <c r="CT45" s="655"/>
      <c r="CU45" s="655"/>
      <c r="CV45" s="655"/>
      <c r="CW45" s="655"/>
      <c r="CX45" s="655"/>
      <c r="CY45" s="656"/>
      <c r="CZ45" s="657">
        <v>5.7</v>
      </c>
      <c r="DA45" s="658"/>
      <c r="DB45" s="658"/>
      <c r="DC45" s="659"/>
      <c r="DD45" s="632">
        <v>45732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680056</v>
      </c>
      <c r="CS46" s="624"/>
      <c r="CT46" s="624"/>
      <c r="CU46" s="624"/>
      <c r="CV46" s="624"/>
      <c r="CW46" s="624"/>
      <c r="CX46" s="624"/>
      <c r="CY46" s="625"/>
      <c r="CZ46" s="657">
        <v>5.7</v>
      </c>
      <c r="DA46" s="706"/>
      <c r="DB46" s="706"/>
      <c r="DC46" s="707"/>
      <c r="DD46" s="632">
        <v>405256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5277</v>
      </c>
      <c r="CS47" s="655"/>
      <c r="CT47" s="655"/>
      <c r="CU47" s="655"/>
      <c r="CV47" s="655"/>
      <c r="CW47" s="655"/>
      <c r="CX47" s="655"/>
      <c r="CY47" s="656"/>
      <c r="CZ47" s="657">
        <v>0</v>
      </c>
      <c r="DA47" s="658"/>
      <c r="DB47" s="658"/>
      <c r="DC47" s="659"/>
      <c r="DD47" s="632">
        <v>5277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11953833</v>
      </c>
      <c r="CS49" s="691"/>
      <c r="CT49" s="691"/>
      <c r="CU49" s="691"/>
      <c r="CV49" s="691"/>
      <c r="CW49" s="691"/>
      <c r="CX49" s="691"/>
      <c r="CY49" s="718"/>
      <c r="CZ49" s="719">
        <v>100</v>
      </c>
      <c r="DA49" s="720"/>
      <c r="DB49" s="720"/>
      <c r="DC49" s="721"/>
      <c r="DD49" s="722">
        <v>8001972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11972</v>
      </c>
      <c r="R7" s="753"/>
      <c r="S7" s="753"/>
      <c r="T7" s="753"/>
      <c r="U7" s="753"/>
      <c r="V7" s="753">
        <v>11914</v>
      </c>
      <c r="W7" s="753"/>
      <c r="X7" s="753"/>
      <c r="Y7" s="753"/>
      <c r="Z7" s="753"/>
      <c r="AA7" s="753">
        <v>58</v>
      </c>
      <c r="AB7" s="753"/>
      <c r="AC7" s="753"/>
      <c r="AD7" s="753"/>
      <c r="AE7" s="754"/>
      <c r="AF7" s="755">
        <v>34</v>
      </c>
      <c r="AG7" s="756"/>
      <c r="AH7" s="756"/>
      <c r="AI7" s="756"/>
      <c r="AJ7" s="757"/>
      <c r="AK7" s="792">
        <v>6</v>
      </c>
      <c r="AL7" s="793"/>
      <c r="AM7" s="793"/>
      <c r="AN7" s="793"/>
      <c r="AO7" s="793"/>
      <c r="AP7" s="793">
        <v>10970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561</v>
      </c>
      <c r="BT7" s="797"/>
      <c r="BU7" s="797"/>
      <c r="BV7" s="797"/>
      <c r="BW7" s="797"/>
      <c r="BX7" s="797"/>
      <c r="BY7" s="797"/>
      <c r="BZ7" s="797"/>
      <c r="CA7" s="797"/>
      <c r="CB7" s="797"/>
      <c r="CC7" s="797"/>
      <c r="CD7" s="797"/>
      <c r="CE7" s="797"/>
      <c r="CF7" s="797"/>
      <c r="CG7" s="798"/>
      <c r="CH7" s="789">
        <v>15</v>
      </c>
      <c r="CI7" s="790"/>
      <c r="CJ7" s="790"/>
      <c r="CK7" s="790"/>
      <c r="CL7" s="791"/>
      <c r="CM7" s="789">
        <v>266</v>
      </c>
      <c r="CN7" s="790"/>
      <c r="CO7" s="790"/>
      <c r="CP7" s="790"/>
      <c r="CQ7" s="791"/>
      <c r="CR7" s="789">
        <v>30</v>
      </c>
      <c r="CS7" s="790"/>
      <c r="CT7" s="790"/>
      <c r="CU7" s="790"/>
      <c r="CV7" s="791"/>
      <c r="CW7" s="789" t="s">
        <v>564</v>
      </c>
      <c r="CX7" s="790"/>
      <c r="CY7" s="790"/>
      <c r="CZ7" s="790"/>
      <c r="DA7" s="791"/>
      <c r="DB7" s="789" t="s">
        <v>564</v>
      </c>
      <c r="DC7" s="790"/>
      <c r="DD7" s="790"/>
      <c r="DE7" s="790"/>
      <c r="DF7" s="791"/>
      <c r="DG7" s="789" t="s">
        <v>564</v>
      </c>
      <c r="DH7" s="790"/>
      <c r="DI7" s="790"/>
      <c r="DJ7" s="790"/>
      <c r="DK7" s="791"/>
      <c r="DL7" s="789" t="s">
        <v>564</v>
      </c>
      <c r="DM7" s="790"/>
      <c r="DN7" s="790"/>
      <c r="DO7" s="790"/>
      <c r="DP7" s="791"/>
      <c r="DQ7" s="789" t="s">
        <v>564</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5</v>
      </c>
      <c r="R8" s="777"/>
      <c r="S8" s="777"/>
      <c r="T8" s="777"/>
      <c r="U8" s="777"/>
      <c r="V8" s="777">
        <v>26</v>
      </c>
      <c r="W8" s="777"/>
      <c r="X8" s="777"/>
      <c r="Y8" s="777"/>
      <c r="Z8" s="777"/>
      <c r="AA8" s="777">
        <v>-22</v>
      </c>
      <c r="AB8" s="777"/>
      <c r="AC8" s="777"/>
      <c r="AD8" s="777"/>
      <c r="AE8" s="778"/>
      <c r="AF8" s="779">
        <v>-22</v>
      </c>
      <c r="AG8" s="780"/>
      <c r="AH8" s="780"/>
      <c r="AI8" s="780"/>
      <c r="AJ8" s="781"/>
      <c r="AK8" s="782" t="s">
        <v>538</v>
      </c>
      <c r="AL8" s="783"/>
      <c r="AM8" s="783"/>
      <c r="AN8" s="783"/>
      <c r="AO8" s="783"/>
      <c r="AP8" s="783" t="s">
        <v>538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571</v>
      </c>
      <c r="BS8" s="786" t="s">
        <v>562</v>
      </c>
      <c r="BT8" s="787"/>
      <c r="BU8" s="787"/>
      <c r="BV8" s="787"/>
      <c r="BW8" s="787"/>
      <c r="BX8" s="787"/>
      <c r="BY8" s="787"/>
      <c r="BZ8" s="787"/>
      <c r="CA8" s="787"/>
      <c r="CB8" s="787"/>
      <c r="CC8" s="787"/>
      <c r="CD8" s="787"/>
      <c r="CE8" s="787"/>
      <c r="CF8" s="787"/>
      <c r="CG8" s="788"/>
      <c r="CH8" s="799">
        <v>1</v>
      </c>
      <c r="CI8" s="800"/>
      <c r="CJ8" s="800"/>
      <c r="CK8" s="800"/>
      <c r="CL8" s="801"/>
      <c r="CM8" s="799">
        <v>88</v>
      </c>
      <c r="CN8" s="800"/>
      <c r="CO8" s="800"/>
      <c r="CP8" s="800"/>
      <c r="CQ8" s="801"/>
      <c r="CR8" s="799">
        <v>5</v>
      </c>
      <c r="CS8" s="800"/>
      <c r="CT8" s="800"/>
      <c r="CU8" s="800"/>
      <c r="CV8" s="801"/>
      <c r="CW8" s="799" t="s">
        <v>564</v>
      </c>
      <c r="CX8" s="800"/>
      <c r="CY8" s="800"/>
      <c r="CZ8" s="800"/>
      <c r="DA8" s="801"/>
      <c r="DB8" s="799">
        <v>52</v>
      </c>
      <c r="DC8" s="800"/>
      <c r="DD8" s="800"/>
      <c r="DE8" s="800"/>
      <c r="DF8" s="801"/>
      <c r="DG8" s="799" t="s">
        <v>564</v>
      </c>
      <c r="DH8" s="800"/>
      <c r="DI8" s="800"/>
      <c r="DJ8" s="800"/>
      <c r="DK8" s="801"/>
      <c r="DL8" s="799" t="s">
        <v>564</v>
      </c>
      <c r="DM8" s="800"/>
      <c r="DN8" s="800"/>
      <c r="DO8" s="800"/>
      <c r="DP8" s="801"/>
      <c r="DQ8" s="799" t="s">
        <v>564</v>
      </c>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14</v>
      </c>
      <c r="R9" s="777"/>
      <c r="S9" s="777"/>
      <c r="T9" s="777"/>
      <c r="U9" s="777"/>
      <c r="V9" s="777">
        <v>12</v>
      </c>
      <c r="W9" s="777"/>
      <c r="X9" s="777"/>
      <c r="Y9" s="777"/>
      <c r="Z9" s="777"/>
      <c r="AA9" s="777">
        <v>2</v>
      </c>
      <c r="AB9" s="777"/>
      <c r="AC9" s="777"/>
      <c r="AD9" s="777"/>
      <c r="AE9" s="778"/>
      <c r="AF9" s="779">
        <v>2</v>
      </c>
      <c r="AG9" s="780"/>
      <c r="AH9" s="780"/>
      <c r="AI9" s="780"/>
      <c r="AJ9" s="781"/>
      <c r="AK9" s="782" t="s">
        <v>539</v>
      </c>
      <c r="AL9" s="783"/>
      <c r="AM9" s="783"/>
      <c r="AN9" s="783"/>
      <c r="AO9" s="783"/>
      <c r="AP9" s="783" t="s">
        <v>538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563</v>
      </c>
      <c r="BT9" s="787"/>
      <c r="BU9" s="787"/>
      <c r="BV9" s="787"/>
      <c r="BW9" s="787"/>
      <c r="BX9" s="787"/>
      <c r="BY9" s="787"/>
      <c r="BZ9" s="787"/>
      <c r="CA9" s="787"/>
      <c r="CB9" s="787"/>
      <c r="CC9" s="787"/>
      <c r="CD9" s="787"/>
      <c r="CE9" s="787"/>
      <c r="CF9" s="787"/>
      <c r="CG9" s="788"/>
      <c r="CH9" s="799" t="s">
        <v>570</v>
      </c>
      <c r="CI9" s="800"/>
      <c r="CJ9" s="800"/>
      <c r="CK9" s="800"/>
      <c r="CL9" s="801"/>
      <c r="CM9" s="799" t="s">
        <v>570</v>
      </c>
      <c r="CN9" s="800"/>
      <c r="CO9" s="800"/>
      <c r="CP9" s="800"/>
      <c r="CQ9" s="801"/>
      <c r="CR9" s="799">
        <v>2</v>
      </c>
      <c r="CS9" s="800"/>
      <c r="CT9" s="800"/>
      <c r="CU9" s="800"/>
      <c r="CV9" s="801"/>
      <c r="CW9" s="799" t="s">
        <v>565</v>
      </c>
      <c r="CX9" s="800"/>
      <c r="CY9" s="800"/>
      <c r="CZ9" s="800"/>
      <c r="DA9" s="801"/>
      <c r="DB9" s="799" t="s">
        <v>564</v>
      </c>
      <c r="DC9" s="800"/>
      <c r="DD9" s="800"/>
      <c r="DE9" s="800"/>
      <c r="DF9" s="801"/>
      <c r="DG9" s="799" t="s">
        <v>566</v>
      </c>
      <c r="DH9" s="800"/>
      <c r="DI9" s="800"/>
      <c r="DJ9" s="800"/>
      <c r="DK9" s="801"/>
      <c r="DL9" s="799" t="s">
        <v>567</v>
      </c>
      <c r="DM9" s="800"/>
      <c r="DN9" s="800"/>
      <c r="DO9" s="800"/>
      <c r="DP9" s="801"/>
      <c r="DQ9" s="799" t="s">
        <v>564</v>
      </c>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56</v>
      </c>
      <c r="R10" s="777"/>
      <c r="S10" s="777"/>
      <c r="T10" s="777"/>
      <c r="U10" s="777"/>
      <c r="V10" s="777">
        <v>56</v>
      </c>
      <c r="W10" s="777"/>
      <c r="X10" s="777"/>
      <c r="Y10" s="777"/>
      <c r="Z10" s="777"/>
      <c r="AA10" s="777" t="s">
        <v>538</v>
      </c>
      <c r="AB10" s="777"/>
      <c r="AC10" s="777"/>
      <c r="AD10" s="777"/>
      <c r="AE10" s="778"/>
      <c r="AF10" s="779" t="s">
        <v>109</v>
      </c>
      <c r="AG10" s="780"/>
      <c r="AH10" s="780"/>
      <c r="AI10" s="780"/>
      <c r="AJ10" s="781"/>
      <c r="AK10" s="782">
        <v>22</v>
      </c>
      <c r="AL10" s="783"/>
      <c r="AM10" s="783"/>
      <c r="AN10" s="783"/>
      <c r="AO10" s="783"/>
      <c r="AP10" s="783">
        <v>21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12019</v>
      </c>
      <c r="R23" s="812"/>
      <c r="S23" s="812"/>
      <c r="T23" s="812"/>
      <c r="U23" s="812"/>
      <c r="V23" s="812">
        <v>11980</v>
      </c>
      <c r="W23" s="812"/>
      <c r="X23" s="812"/>
      <c r="Y23" s="812"/>
      <c r="Z23" s="812"/>
      <c r="AA23" s="812">
        <v>39</v>
      </c>
      <c r="AB23" s="812"/>
      <c r="AC23" s="812"/>
      <c r="AD23" s="812"/>
      <c r="AE23" s="813"/>
      <c r="AF23" s="814">
        <v>14</v>
      </c>
      <c r="AG23" s="812"/>
      <c r="AH23" s="812"/>
      <c r="AI23" s="812"/>
      <c r="AJ23" s="815"/>
      <c r="AK23" s="816"/>
      <c r="AL23" s="817"/>
      <c r="AM23" s="817"/>
      <c r="AN23" s="817"/>
      <c r="AO23" s="817"/>
      <c r="AP23" s="812">
        <v>10990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3831</v>
      </c>
      <c r="R28" s="841"/>
      <c r="S28" s="841"/>
      <c r="T28" s="841"/>
      <c r="U28" s="841"/>
      <c r="V28" s="841">
        <v>3842</v>
      </c>
      <c r="W28" s="841"/>
      <c r="X28" s="841"/>
      <c r="Y28" s="841"/>
      <c r="Z28" s="841"/>
      <c r="AA28" s="841">
        <v>-11</v>
      </c>
      <c r="AB28" s="841"/>
      <c r="AC28" s="841"/>
      <c r="AD28" s="841"/>
      <c r="AE28" s="842"/>
      <c r="AF28" s="843">
        <v>-11</v>
      </c>
      <c r="AG28" s="841"/>
      <c r="AH28" s="841"/>
      <c r="AI28" s="841"/>
      <c r="AJ28" s="844"/>
      <c r="AK28" s="845">
        <v>275</v>
      </c>
      <c r="AL28" s="836"/>
      <c r="AM28" s="836"/>
      <c r="AN28" s="836"/>
      <c r="AO28" s="836"/>
      <c r="AP28" s="836" t="s">
        <v>540</v>
      </c>
      <c r="AQ28" s="836"/>
      <c r="AR28" s="836"/>
      <c r="AS28" s="836"/>
      <c r="AT28" s="836"/>
      <c r="AU28" s="836" t="s">
        <v>541</v>
      </c>
      <c r="AV28" s="836"/>
      <c r="AW28" s="836"/>
      <c r="AX28" s="836"/>
      <c r="AY28" s="836"/>
      <c r="AZ28" s="837" t="s">
        <v>541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452</v>
      </c>
      <c r="R29" s="777"/>
      <c r="S29" s="777"/>
      <c r="T29" s="777"/>
      <c r="U29" s="777"/>
      <c r="V29" s="777">
        <v>437</v>
      </c>
      <c r="W29" s="777"/>
      <c r="X29" s="777"/>
      <c r="Y29" s="777"/>
      <c r="Z29" s="777"/>
      <c r="AA29" s="777">
        <v>15</v>
      </c>
      <c r="AB29" s="777"/>
      <c r="AC29" s="777"/>
      <c r="AD29" s="777"/>
      <c r="AE29" s="778"/>
      <c r="AF29" s="779">
        <v>15</v>
      </c>
      <c r="AG29" s="780"/>
      <c r="AH29" s="780"/>
      <c r="AI29" s="780"/>
      <c r="AJ29" s="781"/>
      <c r="AK29" s="848">
        <v>144</v>
      </c>
      <c r="AL29" s="849"/>
      <c r="AM29" s="849"/>
      <c r="AN29" s="849"/>
      <c r="AO29" s="849"/>
      <c r="AP29" s="849" t="s">
        <v>541</v>
      </c>
      <c r="AQ29" s="849"/>
      <c r="AR29" s="849"/>
      <c r="AS29" s="849"/>
      <c r="AT29" s="849"/>
      <c r="AU29" s="849" t="s">
        <v>541</v>
      </c>
      <c r="AV29" s="849"/>
      <c r="AW29" s="849"/>
      <c r="AX29" s="849"/>
      <c r="AY29" s="849"/>
      <c r="AZ29" s="850" t="s">
        <v>541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552</v>
      </c>
      <c r="R30" s="777"/>
      <c r="S30" s="777"/>
      <c r="T30" s="777"/>
      <c r="U30" s="777"/>
      <c r="V30" s="777">
        <v>538</v>
      </c>
      <c r="W30" s="777"/>
      <c r="X30" s="777"/>
      <c r="Y30" s="777"/>
      <c r="Z30" s="777"/>
      <c r="AA30" s="777">
        <v>14</v>
      </c>
      <c r="AB30" s="777"/>
      <c r="AC30" s="777"/>
      <c r="AD30" s="777"/>
      <c r="AE30" s="778"/>
      <c r="AF30" s="779">
        <v>203</v>
      </c>
      <c r="AG30" s="780"/>
      <c r="AH30" s="780"/>
      <c r="AI30" s="780"/>
      <c r="AJ30" s="781"/>
      <c r="AK30" s="848">
        <v>70</v>
      </c>
      <c r="AL30" s="849"/>
      <c r="AM30" s="849"/>
      <c r="AN30" s="849"/>
      <c r="AO30" s="849"/>
      <c r="AP30" s="849">
        <v>981</v>
      </c>
      <c r="AQ30" s="849"/>
      <c r="AR30" s="849"/>
      <c r="AS30" s="849"/>
      <c r="AT30" s="849"/>
      <c r="AU30" s="849">
        <v>100</v>
      </c>
      <c r="AV30" s="849"/>
      <c r="AW30" s="849"/>
      <c r="AX30" s="849"/>
      <c r="AY30" s="849"/>
      <c r="AZ30" s="850" t="s">
        <v>541</v>
      </c>
      <c r="BA30" s="850"/>
      <c r="BB30" s="850"/>
      <c r="BC30" s="850"/>
      <c r="BD30" s="850"/>
      <c r="BE30" s="846" t="s">
        <v>381</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26</v>
      </c>
      <c r="R31" s="777"/>
      <c r="S31" s="777"/>
      <c r="T31" s="777"/>
      <c r="U31" s="777"/>
      <c r="V31" s="777">
        <v>25</v>
      </c>
      <c r="W31" s="777"/>
      <c r="X31" s="777"/>
      <c r="Y31" s="777"/>
      <c r="Z31" s="777"/>
      <c r="AA31" s="777">
        <v>1</v>
      </c>
      <c r="AB31" s="777"/>
      <c r="AC31" s="777"/>
      <c r="AD31" s="777"/>
      <c r="AE31" s="778"/>
      <c r="AF31" s="779">
        <v>63</v>
      </c>
      <c r="AG31" s="780"/>
      <c r="AH31" s="780"/>
      <c r="AI31" s="780"/>
      <c r="AJ31" s="781"/>
      <c r="AK31" s="848">
        <v>4</v>
      </c>
      <c r="AL31" s="849"/>
      <c r="AM31" s="849"/>
      <c r="AN31" s="849"/>
      <c r="AO31" s="849"/>
      <c r="AP31" s="849">
        <v>71</v>
      </c>
      <c r="AQ31" s="849"/>
      <c r="AR31" s="849"/>
      <c r="AS31" s="849"/>
      <c r="AT31" s="849"/>
      <c r="AU31" s="849" t="s">
        <v>564</v>
      </c>
      <c r="AV31" s="849"/>
      <c r="AW31" s="849"/>
      <c r="AX31" s="849"/>
      <c r="AY31" s="849"/>
      <c r="AZ31" s="850" t="s">
        <v>541</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457</v>
      </c>
      <c r="R32" s="777"/>
      <c r="S32" s="777"/>
      <c r="T32" s="777"/>
      <c r="U32" s="777"/>
      <c r="V32" s="777">
        <v>511</v>
      </c>
      <c r="W32" s="777"/>
      <c r="X32" s="777"/>
      <c r="Y32" s="777"/>
      <c r="Z32" s="777"/>
      <c r="AA32" s="777">
        <v>-55</v>
      </c>
      <c r="AB32" s="777"/>
      <c r="AC32" s="777"/>
      <c r="AD32" s="777"/>
      <c r="AE32" s="778"/>
      <c r="AF32" s="779">
        <v>387</v>
      </c>
      <c r="AG32" s="780"/>
      <c r="AH32" s="780"/>
      <c r="AI32" s="780"/>
      <c r="AJ32" s="781"/>
      <c r="AK32" s="848">
        <v>302</v>
      </c>
      <c r="AL32" s="849"/>
      <c r="AM32" s="849"/>
      <c r="AN32" s="849"/>
      <c r="AO32" s="849"/>
      <c r="AP32" s="849">
        <v>3437</v>
      </c>
      <c r="AQ32" s="849"/>
      <c r="AR32" s="849"/>
      <c r="AS32" s="849"/>
      <c r="AT32" s="849"/>
      <c r="AU32" s="849">
        <v>3056</v>
      </c>
      <c r="AV32" s="849"/>
      <c r="AW32" s="849"/>
      <c r="AX32" s="849"/>
      <c r="AY32" s="849"/>
      <c r="AZ32" s="850" t="s">
        <v>541</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166</v>
      </c>
      <c r="R33" s="777"/>
      <c r="S33" s="777"/>
      <c r="T33" s="777"/>
      <c r="U33" s="777"/>
      <c r="V33" s="777">
        <v>166</v>
      </c>
      <c r="W33" s="777"/>
      <c r="X33" s="777"/>
      <c r="Y33" s="777"/>
      <c r="Z33" s="777"/>
      <c r="AA33" s="777">
        <v>0</v>
      </c>
      <c r="AB33" s="777"/>
      <c r="AC33" s="777"/>
      <c r="AD33" s="777"/>
      <c r="AE33" s="778"/>
      <c r="AF33" s="779" t="s">
        <v>109</v>
      </c>
      <c r="AG33" s="780"/>
      <c r="AH33" s="780"/>
      <c r="AI33" s="780"/>
      <c r="AJ33" s="781"/>
      <c r="AK33" s="848">
        <v>1</v>
      </c>
      <c r="AL33" s="849"/>
      <c r="AM33" s="849"/>
      <c r="AN33" s="849"/>
      <c r="AO33" s="849"/>
      <c r="AP33" s="849">
        <v>381</v>
      </c>
      <c r="AQ33" s="849"/>
      <c r="AR33" s="849"/>
      <c r="AS33" s="849"/>
      <c r="AT33" s="849"/>
      <c r="AU33" s="849">
        <v>381</v>
      </c>
      <c r="AV33" s="849"/>
      <c r="AW33" s="849"/>
      <c r="AX33" s="849"/>
      <c r="AY33" s="849"/>
      <c r="AZ33" s="850" t="s">
        <v>541</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657</v>
      </c>
      <c r="AG63" s="860"/>
      <c r="AH63" s="860"/>
      <c r="AI63" s="860"/>
      <c r="AJ63" s="861"/>
      <c r="AK63" s="862"/>
      <c r="AL63" s="857"/>
      <c r="AM63" s="857"/>
      <c r="AN63" s="857"/>
      <c r="AO63" s="857"/>
      <c r="AP63" s="860">
        <v>4870</v>
      </c>
      <c r="AQ63" s="860"/>
      <c r="AR63" s="860"/>
      <c r="AS63" s="860"/>
      <c r="AT63" s="860"/>
      <c r="AU63" s="860">
        <v>3537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3</v>
      </c>
      <c r="R68" s="884"/>
      <c r="S68" s="884"/>
      <c r="T68" s="884"/>
      <c r="U68" s="884"/>
      <c r="V68" s="884">
        <v>2</v>
      </c>
      <c r="W68" s="884"/>
      <c r="X68" s="884"/>
      <c r="Y68" s="884"/>
      <c r="Z68" s="884"/>
      <c r="AA68" s="884">
        <v>1</v>
      </c>
      <c r="AB68" s="884"/>
      <c r="AC68" s="884"/>
      <c r="AD68" s="884"/>
      <c r="AE68" s="884"/>
      <c r="AF68" s="884">
        <v>1</v>
      </c>
      <c r="AG68" s="884"/>
      <c r="AH68" s="884"/>
      <c r="AI68" s="884"/>
      <c r="AJ68" s="884"/>
      <c r="AK68" s="884" t="s">
        <v>541</v>
      </c>
      <c r="AL68" s="884"/>
      <c r="AM68" s="884"/>
      <c r="AN68" s="884"/>
      <c r="AO68" s="884"/>
      <c r="AP68" s="884" t="s">
        <v>541</v>
      </c>
      <c r="AQ68" s="884"/>
      <c r="AR68" s="884"/>
      <c r="AS68" s="884"/>
      <c r="AT68" s="884"/>
      <c r="AU68" s="884" t="s">
        <v>541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311</v>
      </c>
      <c r="R69" s="849"/>
      <c r="S69" s="849"/>
      <c r="T69" s="849"/>
      <c r="U69" s="849"/>
      <c r="V69" s="849">
        <v>281</v>
      </c>
      <c r="W69" s="849"/>
      <c r="X69" s="849"/>
      <c r="Y69" s="849"/>
      <c r="Z69" s="849"/>
      <c r="AA69" s="849">
        <v>30</v>
      </c>
      <c r="AB69" s="849"/>
      <c r="AC69" s="849"/>
      <c r="AD69" s="849"/>
      <c r="AE69" s="849"/>
      <c r="AF69" s="849">
        <v>30</v>
      </c>
      <c r="AG69" s="849"/>
      <c r="AH69" s="849"/>
      <c r="AI69" s="849"/>
      <c r="AJ69" s="849"/>
      <c r="AK69" s="849" t="s">
        <v>541</v>
      </c>
      <c r="AL69" s="849"/>
      <c r="AM69" s="849"/>
      <c r="AN69" s="849"/>
      <c r="AO69" s="849"/>
      <c r="AP69" s="849">
        <v>37</v>
      </c>
      <c r="AQ69" s="849"/>
      <c r="AR69" s="849"/>
      <c r="AS69" s="849"/>
      <c r="AT69" s="849"/>
      <c r="AU69" s="849">
        <v>17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113</v>
      </c>
      <c r="R70" s="849"/>
      <c r="S70" s="849"/>
      <c r="T70" s="849"/>
      <c r="U70" s="849"/>
      <c r="V70" s="849">
        <v>106</v>
      </c>
      <c r="W70" s="849"/>
      <c r="X70" s="849"/>
      <c r="Y70" s="849"/>
      <c r="Z70" s="849"/>
      <c r="AA70" s="849">
        <v>7</v>
      </c>
      <c r="AB70" s="849"/>
      <c r="AC70" s="849"/>
      <c r="AD70" s="849"/>
      <c r="AE70" s="849"/>
      <c r="AF70" s="849">
        <v>7</v>
      </c>
      <c r="AG70" s="849"/>
      <c r="AH70" s="849"/>
      <c r="AI70" s="849"/>
      <c r="AJ70" s="849"/>
      <c r="AK70" s="849">
        <v>1</v>
      </c>
      <c r="AL70" s="849"/>
      <c r="AM70" s="849"/>
      <c r="AN70" s="849"/>
      <c r="AO70" s="849"/>
      <c r="AP70" s="849">
        <v>54</v>
      </c>
      <c r="AQ70" s="849"/>
      <c r="AR70" s="849"/>
      <c r="AS70" s="849"/>
      <c r="AT70" s="849"/>
      <c r="AU70" s="849">
        <v>19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100</v>
      </c>
      <c r="R71" s="849"/>
      <c r="S71" s="849"/>
      <c r="T71" s="849"/>
      <c r="U71" s="849"/>
      <c r="V71" s="849">
        <v>99</v>
      </c>
      <c r="W71" s="849"/>
      <c r="X71" s="849"/>
      <c r="Y71" s="849"/>
      <c r="Z71" s="849"/>
      <c r="AA71" s="849">
        <v>0</v>
      </c>
      <c r="AB71" s="849"/>
      <c r="AC71" s="849"/>
      <c r="AD71" s="849"/>
      <c r="AE71" s="849"/>
      <c r="AF71" s="849">
        <v>0</v>
      </c>
      <c r="AG71" s="849"/>
      <c r="AH71" s="849"/>
      <c r="AI71" s="849"/>
      <c r="AJ71" s="849"/>
      <c r="AK71" s="849">
        <v>2</v>
      </c>
      <c r="AL71" s="849"/>
      <c r="AM71" s="849"/>
      <c r="AN71" s="849"/>
      <c r="AO71" s="849"/>
      <c r="AP71" s="849" t="s">
        <v>541</v>
      </c>
      <c r="AQ71" s="849"/>
      <c r="AR71" s="849"/>
      <c r="AS71" s="849"/>
      <c r="AT71" s="849"/>
      <c r="AU71" s="849" t="s">
        <v>541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20</v>
      </c>
      <c r="R72" s="849"/>
      <c r="S72" s="849"/>
      <c r="T72" s="849"/>
      <c r="U72" s="849"/>
      <c r="V72" s="849">
        <v>9</v>
      </c>
      <c r="W72" s="849"/>
      <c r="X72" s="849"/>
      <c r="Y72" s="849"/>
      <c r="Z72" s="849"/>
      <c r="AA72" s="849">
        <v>10</v>
      </c>
      <c r="AB72" s="849"/>
      <c r="AC72" s="849"/>
      <c r="AD72" s="849"/>
      <c r="AE72" s="849"/>
      <c r="AF72" s="849">
        <v>10</v>
      </c>
      <c r="AG72" s="849"/>
      <c r="AH72" s="849"/>
      <c r="AI72" s="849"/>
      <c r="AJ72" s="849"/>
      <c r="AK72" s="849" t="s">
        <v>541</v>
      </c>
      <c r="AL72" s="849"/>
      <c r="AM72" s="849"/>
      <c r="AN72" s="849"/>
      <c r="AO72" s="849"/>
      <c r="AP72" s="849" t="s">
        <v>541</v>
      </c>
      <c r="AQ72" s="849"/>
      <c r="AR72" s="849"/>
      <c r="AS72" s="849"/>
      <c r="AT72" s="849"/>
      <c r="AU72" s="849" t="s">
        <v>541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13</v>
      </c>
      <c r="R73" s="849"/>
      <c r="S73" s="849"/>
      <c r="T73" s="849"/>
      <c r="U73" s="849"/>
      <c r="V73" s="849">
        <v>11</v>
      </c>
      <c r="W73" s="849"/>
      <c r="X73" s="849"/>
      <c r="Y73" s="849"/>
      <c r="Z73" s="849"/>
      <c r="AA73" s="849">
        <v>2</v>
      </c>
      <c r="AB73" s="849"/>
      <c r="AC73" s="849"/>
      <c r="AD73" s="849"/>
      <c r="AE73" s="849"/>
      <c r="AF73" s="849">
        <v>2</v>
      </c>
      <c r="AG73" s="849"/>
      <c r="AH73" s="849"/>
      <c r="AI73" s="849"/>
      <c r="AJ73" s="849"/>
      <c r="AK73" s="849">
        <v>1</v>
      </c>
      <c r="AL73" s="849"/>
      <c r="AM73" s="849"/>
      <c r="AN73" s="849"/>
      <c r="AO73" s="849"/>
      <c r="AP73" s="849" t="s">
        <v>541</v>
      </c>
      <c r="AQ73" s="849"/>
      <c r="AR73" s="849"/>
      <c r="AS73" s="849"/>
      <c r="AT73" s="849"/>
      <c r="AU73" s="849" t="s">
        <v>541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3</v>
      </c>
      <c r="R74" s="849"/>
      <c r="S74" s="849"/>
      <c r="T74" s="849"/>
      <c r="U74" s="849"/>
      <c r="V74" s="849" t="s">
        <v>541</v>
      </c>
      <c r="W74" s="849"/>
      <c r="X74" s="849"/>
      <c r="Y74" s="849"/>
      <c r="Z74" s="849"/>
      <c r="AA74" s="849">
        <v>3</v>
      </c>
      <c r="AB74" s="849"/>
      <c r="AC74" s="849"/>
      <c r="AD74" s="849"/>
      <c r="AE74" s="849"/>
      <c r="AF74" s="849">
        <v>3</v>
      </c>
      <c r="AG74" s="849"/>
      <c r="AH74" s="849"/>
      <c r="AI74" s="849"/>
      <c r="AJ74" s="849"/>
      <c r="AK74" s="849" t="s">
        <v>541</v>
      </c>
      <c r="AL74" s="849"/>
      <c r="AM74" s="849"/>
      <c r="AN74" s="849"/>
      <c r="AO74" s="849"/>
      <c r="AP74" s="849" t="s">
        <v>541</v>
      </c>
      <c r="AQ74" s="849"/>
      <c r="AR74" s="849"/>
      <c r="AS74" s="849"/>
      <c r="AT74" s="849"/>
      <c r="AU74" s="849" t="s">
        <v>541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7">
        <v>1371</v>
      </c>
      <c r="R75" s="898"/>
      <c r="S75" s="898"/>
      <c r="T75" s="898"/>
      <c r="U75" s="848"/>
      <c r="V75" s="899">
        <v>1329</v>
      </c>
      <c r="W75" s="898"/>
      <c r="X75" s="898"/>
      <c r="Y75" s="898"/>
      <c r="Z75" s="848"/>
      <c r="AA75" s="899">
        <v>43</v>
      </c>
      <c r="AB75" s="898"/>
      <c r="AC75" s="898"/>
      <c r="AD75" s="898"/>
      <c r="AE75" s="848"/>
      <c r="AF75" s="899">
        <v>43</v>
      </c>
      <c r="AG75" s="898"/>
      <c r="AH75" s="898"/>
      <c r="AI75" s="898"/>
      <c r="AJ75" s="848"/>
      <c r="AK75" s="899">
        <v>3</v>
      </c>
      <c r="AL75" s="898"/>
      <c r="AM75" s="898"/>
      <c r="AN75" s="898"/>
      <c r="AO75" s="848"/>
      <c r="AP75" s="899">
        <v>652</v>
      </c>
      <c r="AQ75" s="898"/>
      <c r="AR75" s="898"/>
      <c r="AS75" s="898"/>
      <c r="AT75" s="848"/>
      <c r="AU75" s="899">
        <v>245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550</v>
      </c>
      <c r="C76" s="892"/>
      <c r="D76" s="892"/>
      <c r="E76" s="892"/>
      <c r="F76" s="892"/>
      <c r="G76" s="892"/>
      <c r="H76" s="892"/>
      <c r="I76" s="892"/>
      <c r="J76" s="892"/>
      <c r="K76" s="892"/>
      <c r="L76" s="892"/>
      <c r="M76" s="892"/>
      <c r="N76" s="892"/>
      <c r="O76" s="892"/>
      <c r="P76" s="893"/>
      <c r="Q76" s="897">
        <v>59</v>
      </c>
      <c r="R76" s="898"/>
      <c r="S76" s="898"/>
      <c r="T76" s="898"/>
      <c r="U76" s="848"/>
      <c r="V76" s="899">
        <v>59</v>
      </c>
      <c r="W76" s="898"/>
      <c r="X76" s="898"/>
      <c r="Y76" s="898"/>
      <c r="Z76" s="848"/>
      <c r="AA76" s="899" t="s">
        <v>541</v>
      </c>
      <c r="AB76" s="898"/>
      <c r="AC76" s="898"/>
      <c r="AD76" s="898"/>
      <c r="AE76" s="848"/>
      <c r="AF76" s="899" t="s">
        <v>541</v>
      </c>
      <c r="AG76" s="898"/>
      <c r="AH76" s="898"/>
      <c r="AI76" s="898"/>
      <c r="AJ76" s="848"/>
      <c r="AK76" s="899">
        <v>26</v>
      </c>
      <c r="AL76" s="898"/>
      <c r="AM76" s="898"/>
      <c r="AN76" s="898"/>
      <c r="AO76" s="848"/>
      <c r="AP76" s="899" t="s">
        <v>541</v>
      </c>
      <c r="AQ76" s="898"/>
      <c r="AR76" s="898"/>
      <c r="AS76" s="898"/>
      <c r="AT76" s="848"/>
      <c r="AU76" s="899" t="s">
        <v>541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551</v>
      </c>
      <c r="C77" s="892"/>
      <c r="D77" s="892"/>
      <c r="E77" s="892"/>
      <c r="F77" s="892"/>
      <c r="G77" s="892"/>
      <c r="H77" s="892"/>
      <c r="I77" s="892"/>
      <c r="J77" s="892"/>
      <c r="K77" s="892"/>
      <c r="L77" s="892"/>
      <c r="M77" s="892"/>
      <c r="N77" s="892"/>
      <c r="O77" s="892"/>
      <c r="P77" s="893"/>
      <c r="Q77" s="897">
        <v>318</v>
      </c>
      <c r="R77" s="898"/>
      <c r="S77" s="898"/>
      <c r="T77" s="898"/>
      <c r="U77" s="848"/>
      <c r="V77" s="899">
        <v>280</v>
      </c>
      <c r="W77" s="898"/>
      <c r="X77" s="898"/>
      <c r="Y77" s="898"/>
      <c r="Z77" s="848"/>
      <c r="AA77" s="899">
        <v>38</v>
      </c>
      <c r="AB77" s="898"/>
      <c r="AC77" s="898"/>
      <c r="AD77" s="898"/>
      <c r="AE77" s="848"/>
      <c r="AF77" s="899">
        <v>38</v>
      </c>
      <c r="AG77" s="898"/>
      <c r="AH77" s="898"/>
      <c r="AI77" s="898"/>
      <c r="AJ77" s="848"/>
      <c r="AK77" s="899">
        <v>19</v>
      </c>
      <c r="AL77" s="898"/>
      <c r="AM77" s="898"/>
      <c r="AN77" s="898"/>
      <c r="AO77" s="848"/>
      <c r="AP77" s="899" t="s">
        <v>541</v>
      </c>
      <c r="AQ77" s="898"/>
      <c r="AR77" s="898"/>
      <c r="AS77" s="898"/>
      <c r="AT77" s="848"/>
      <c r="AU77" s="899" t="s">
        <v>541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552</v>
      </c>
      <c r="C78" s="892"/>
      <c r="D78" s="892"/>
      <c r="E78" s="892"/>
      <c r="F78" s="892"/>
      <c r="G78" s="892"/>
      <c r="H78" s="892"/>
      <c r="I78" s="892"/>
      <c r="J78" s="892"/>
      <c r="K78" s="892"/>
      <c r="L78" s="892"/>
      <c r="M78" s="892"/>
      <c r="N78" s="892"/>
      <c r="O78" s="892"/>
      <c r="P78" s="893"/>
      <c r="Q78" s="894">
        <v>542</v>
      </c>
      <c r="R78" s="849"/>
      <c r="S78" s="849"/>
      <c r="T78" s="849"/>
      <c r="U78" s="849"/>
      <c r="V78" s="849">
        <v>511</v>
      </c>
      <c r="W78" s="849"/>
      <c r="X78" s="849"/>
      <c r="Y78" s="849"/>
      <c r="Z78" s="849"/>
      <c r="AA78" s="849">
        <v>31</v>
      </c>
      <c r="AB78" s="849"/>
      <c r="AC78" s="849"/>
      <c r="AD78" s="849"/>
      <c r="AE78" s="849"/>
      <c r="AF78" s="849">
        <v>27</v>
      </c>
      <c r="AG78" s="849"/>
      <c r="AH78" s="849"/>
      <c r="AI78" s="849"/>
      <c r="AJ78" s="849"/>
      <c r="AK78" s="849" t="s">
        <v>541</v>
      </c>
      <c r="AL78" s="849"/>
      <c r="AM78" s="849"/>
      <c r="AN78" s="849"/>
      <c r="AO78" s="849"/>
      <c r="AP78" s="849">
        <v>666</v>
      </c>
      <c r="AQ78" s="849"/>
      <c r="AR78" s="849"/>
      <c r="AS78" s="849"/>
      <c r="AT78" s="849"/>
      <c r="AU78" s="849">
        <v>390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553</v>
      </c>
      <c r="C79" s="892"/>
      <c r="D79" s="892"/>
      <c r="E79" s="892"/>
      <c r="F79" s="892"/>
      <c r="G79" s="892"/>
      <c r="H79" s="892"/>
      <c r="I79" s="892"/>
      <c r="J79" s="892"/>
      <c r="K79" s="892"/>
      <c r="L79" s="892"/>
      <c r="M79" s="892"/>
      <c r="N79" s="892"/>
      <c r="O79" s="892"/>
      <c r="P79" s="893"/>
      <c r="Q79" s="894">
        <v>183</v>
      </c>
      <c r="R79" s="849"/>
      <c r="S79" s="849"/>
      <c r="T79" s="849"/>
      <c r="U79" s="849"/>
      <c r="V79" s="849">
        <v>171</v>
      </c>
      <c r="W79" s="849"/>
      <c r="X79" s="849"/>
      <c r="Y79" s="849"/>
      <c r="Z79" s="849"/>
      <c r="AA79" s="849">
        <v>12</v>
      </c>
      <c r="AB79" s="849"/>
      <c r="AC79" s="849"/>
      <c r="AD79" s="849"/>
      <c r="AE79" s="849"/>
      <c r="AF79" s="849">
        <v>12</v>
      </c>
      <c r="AG79" s="849"/>
      <c r="AH79" s="849"/>
      <c r="AI79" s="849"/>
      <c r="AJ79" s="849"/>
      <c r="AK79" s="849" t="s">
        <v>541</v>
      </c>
      <c r="AL79" s="849"/>
      <c r="AM79" s="849"/>
      <c r="AN79" s="849"/>
      <c r="AO79" s="849"/>
      <c r="AP79" s="849" t="s">
        <v>541</v>
      </c>
      <c r="AQ79" s="849"/>
      <c r="AR79" s="849"/>
      <c r="AS79" s="849"/>
      <c r="AT79" s="849"/>
      <c r="AU79" s="849" t="s">
        <v>541</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554</v>
      </c>
      <c r="C80" s="892"/>
      <c r="D80" s="892"/>
      <c r="E80" s="892"/>
      <c r="F80" s="892"/>
      <c r="G80" s="892"/>
      <c r="H80" s="892"/>
      <c r="I80" s="892"/>
      <c r="J80" s="892"/>
      <c r="K80" s="892"/>
      <c r="L80" s="892"/>
      <c r="M80" s="892"/>
      <c r="N80" s="892"/>
      <c r="O80" s="892"/>
      <c r="P80" s="893"/>
      <c r="Q80" s="894">
        <v>65</v>
      </c>
      <c r="R80" s="849"/>
      <c r="S80" s="849"/>
      <c r="T80" s="849"/>
      <c r="U80" s="849"/>
      <c r="V80" s="849">
        <v>65</v>
      </c>
      <c r="W80" s="849"/>
      <c r="X80" s="849"/>
      <c r="Y80" s="849"/>
      <c r="Z80" s="849"/>
      <c r="AA80" s="849" t="s">
        <v>541</v>
      </c>
      <c r="AB80" s="849"/>
      <c r="AC80" s="849"/>
      <c r="AD80" s="849"/>
      <c r="AE80" s="849"/>
      <c r="AF80" s="849" t="s">
        <v>541</v>
      </c>
      <c r="AG80" s="849"/>
      <c r="AH80" s="849"/>
      <c r="AI80" s="849"/>
      <c r="AJ80" s="849"/>
      <c r="AK80" s="849" t="s">
        <v>541</v>
      </c>
      <c r="AL80" s="849"/>
      <c r="AM80" s="849"/>
      <c r="AN80" s="849"/>
      <c r="AO80" s="849"/>
      <c r="AP80" s="849" t="s">
        <v>541</v>
      </c>
      <c r="AQ80" s="849"/>
      <c r="AR80" s="849"/>
      <c r="AS80" s="849"/>
      <c r="AT80" s="849"/>
      <c r="AU80" s="849" t="s">
        <v>541</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555</v>
      </c>
      <c r="C81" s="892"/>
      <c r="D81" s="892"/>
      <c r="E81" s="892"/>
      <c r="F81" s="892"/>
      <c r="G81" s="892"/>
      <c r="H81" s="892"/>
      <c r="I81" s="892"/>
      <c r="J81" s="892"/>
      <c r="K81" s="892"/>
      <c r="L81" s="892"/>
      <c r="M81" s="892"/>
      <c r="N81" s="892"/>
      <c r="O81" s="892"/>
      <c r="P81" s="893"/>
      <c r="Q81" s="894">
        <v>1056</v>
      </c>
      <c r="R81" s="849"/>
      <c r="S81" s="849"/>
      <c r="T81" s="849"/>
      <c r="U81" s="849"/>
      <c r="V81" s="849">
        <v>1023</v>
      </c>
      <c r="W81" s="849"/>
      <c r="X81" s="849"/>
      <c r="Y81" s="849"/>
      <c r="Z81" s="849"/>
      <c r="AA81" s="849">
        <v>33</v>
      </c>
      <c r="AB81" s="849"/>
      <c r="AC81" s="849"/>
      <c r="AD81" s="849"/>
      <c r="AE81" s="849"/>
      <c r="AF81" s="849">
        <v>33</v>
      </c>
      <c r="AG81" s="849"/>
      <c r="AH81" s="849"/>
      <c r="AI81" s="849"/>
      <c r="AJ81" s="849"/>
      <c r="AK81" s="849" t="s">
        <v>541</v>
      </c>
      <c r="AL81" s="849"/>
      <c r="AM81" s="849"/>
      <c r="AN81" s="849"/>
      <c r="AO81" s="849"/>
      <c r="AP81" s="849" t="s">
        <v>541</v>
      </c>
      <c r="AQ81" s="849"/>
      <c r="AR81" s="849"/>
      <c r="AS81" s="849"/>
      <c r="AT81" s="849"/>
      <c r="AU81" s="849" t="s">
        <v>541</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556</v>
      </c>
      <c r="C82" s="892"/>
      <c r="D82" s="892"/>
      <c r="E82" s="892"/>
      <c r="F82" s="892"/>
      <c r="G82" s="892"/>
      <c r="H82" s="892"/>
      <c r="I82" s="892"/>
      <c r="J82" s="892"/>
      <c r="K82" s="892"/>
      <c r="L82" s="892"/>
      <c r="M82" s="892"/>
      <c r="N82" s="892"/>
      <c r="O82" s="892"/>
      <c r="P82" s="893"/>
      <c r="Q82" s="894">
        <v>64808</v>
      </c>
      <c r="R82" s="849"/>
      <c r="S82" s="849"/>
      <c r="T82" s="849"/>
      <c r="U82" s="849"/>
      <c r="V82" s="849">
        <v>62834</v>
      </c>
      <c r="W82" s="849"/>
      <c r="X82" s="849"/>
      <c r="Y82" s="849"/>
      <c r="Z82" s="849"/>
      <c r="AA82" s="849">
        <v>1974</v>
      </c>
      <c r="AB82" s="849"/>
      <c r="AC82" s="849"/>
      <c r="AD82" s="849"/>
      <c r="AE82" s="849"/>
      <c r="AF82" s="849">
        <v>1961</v>
      </c>
      <c r="AG82" s="849"/>
      <c r="AH82" s="849"/>
      <c r="AI82" s="849"/>
      <c r="AJ82" s="849"/>
      <c r="AK82" s="849">
        <v>160</v>
      </c>
      <c r="AL82" s="849"/>
      <c r="AM82" s="849"/>
      <c r="AN82" s="849"/>
      <c r="AO82" s="849"/>
      <c r="AP82" s="849" t="s">
        <v>541</v>
      </c>
      <c r="AQ82" s="849"/>
      <c r="AR82" s="849"/>
      <c r="AS82" s="849"/>
      <c r="AT82" s="849"/>
      <c r="AU82" s="849" t="s">
        <v>541</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557</v>
      </c>
      <c r="C83" s="892"/>
      <c r="D83" s="892"/>
      <c r="E83" s="892"/>
      <c r="F83" s="892"/>
      <c r="G83" s="892"/>
      <c r="H83" s="892"/>
      <c r="I83" s="892"/>
      <c r="J83" s="892"/>
      <c r="K83" s="892"/>
      <c r="L83" s="892"/>
      <c r="M83" s="892"/>
      <c r="N83" s="892"/>
      <c r="O83" s="892"/>
      <c r="P83" s="893"/>
      <c r="Q83" s="894">
        <v>540</v>
      </c>
      <c r="R83" s="849"/>
      <c r="S83" s="849"/>
      <c r="T83" s="849"/>
      <c r="U83" s="849"/>
      <c r="V83" s="849">
        <v>435</v>
      </c>
      <c r="W83" s="849"/>
      <c r="X83" s="849"/>
      <c r="Y83" s="849"/>
      <c r="Z83" s="849"/>
      <c r="AA83" s="849">
        <v>105</v>
      </c>
      <c r="AB83" s="849"/>
      <c r="AC83" s="849"/>
      <c r="AD83" s="849"/>
      <c r="AE83" s="849"/>
      <c r="AF83" s="849">
        <v>105</v>
      </c>
      <c r="AG83" s="849"/>
      <c r="AH83" s="849"/>
      <c r="AI83" s="849"/>
      <c r="AJ83" s="849"/>
      <c r="AK83" s="849">
        <v>73</v>
      </c>
      <c r="AL83" s="849"/>
      <c r="AM83" s="849"/>
      <c r="AN83" s="849"/>
      <c r="AO83" s="849"/>
      <c r="AP83" s="849" t="s">
        <v>541</v>
      </c>
      <c r="AQ83" s="849"/>
      <c r="AR83" s="849"/>
      <c r="AS83" s="849"/>
      <c r="AT83" s="849"/>
      <c r="AU83" s="849" t="s">
        <v>541</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558</v>
      </c>
      <c r="C84" s="892"/>
      <c r="D84" s="892"/>
      <c r="E84" s="892"/>
      <c r="F84" s="892"/>
      <c r="G84" s="892"/>
      <c r="H84" s="892"/>
      <c r="I84" s="892"/>
      <c r="J84" s="892"/>
      <c r="K84" s="892"/>
      <c r="L84" s="892"/>
      <c r="M84" s="892"/>
      <c r="N84" s="892"/>
      <c r="O84" s="892"/>
      <c r="P84" s="893"/>
      <c r="Q84" s="894">
        <v>737974</v>
      </c>
      <c r="R84" s="849"/>
      <c r="S84" s="849"/>
      <c r="T84" s="849"/>
      <c r="U84" s="849"/>
      <c r="V84" s="849">
        <v>705624</v>
      </c>
      <c r="W84" s="849"/>
      <c r="X84" s="849"/>
      <c r="Y84" s="849"/>
      <c r="Z84" s="849"/>
      <c r="AA84" s="849">
        <v>32350</v>
      </c>
      <c r="AB84" s="849"/>
      <c r="AC84" s="849"/>
      <c r="AD84" s="849"/>
      <c r="AE84" s="849"/>
      <c r="AF84" s="849">
        <v>32350</v>
      </c>
      <c r="AG84" s="849"/>
      <c r="AH84" s="849"/>
      <c r="AI84" s="849"/>
      <c r="AJ84" s="849"/>
      <c r="AK84" s="849">
        <v>127</v>
      </c>
      <c r="AL84" s="849"/>
      <c r="AM84" s="849"/>
      <c r="AN84" s="849"/>
      <c r="AO84" s="849"/>
      <c r="AP84" s="849" t="s">
        <v>541</v>
      </c>
      <c r="AQ84" s="849"/>
      <c r="AR84" s="849"/>
      <c r="AS84" s="849"/>
      <c r="AT84" s="849"/>
      <c r="AU84" s="849" t="s">
        <v>541</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559</v>
      </c>
      <c r="C85" s="892"/>
      <c r="D85" s="892"/>
      <c r="E85" s="892"/>
      <c r="F85" s="892"/>
      <c r="G85" s="892"/>
      <c r="H85" s="892"/>
      <c r="I85" s="892"/>
      <c r="J85" s="892"/>
      <c r="K85" s="892"/>
      <c r="L85" s="892"/>
      <c r="M85" s="892"/>
      <c r="N85" s="892"/>
      <c r="O85" s="892"/>
      <c r="P85" s="893"/>
      <c r="Q85" s="894">
        <v>688</v>
      </c>
      <c r="R85" s="849"/>
      <c r="S85" s="849"/>
      <c r="T85" s="849"/>
      <c r="U85" s="849"/>
      <c r="V85" s="849">
        <v>527</v>
      </c>
      <c r="W85" s="849"/>
      <c r="X85" s="849"/>
      <c r="Y85" s="849"/>
      <c r="Z85" s="849"/>
      <c r="AA85" s="849">
        <v>161</v>
      </c>
      <c r="AB85" s="849"/>
      <c r="AC85" s="849"/>
      <c r="AD85" s="849"/>
      <c r="AE85" s="849"/>
      <c r="AF85" s="849">
        <v>900</v>
      </c>
      <c r="AG85" s="849"/>
      <c r="AH85" s="849"/>
      <c r="AI85" s="849"/>
      <c r="AJ85" s="849"/>
      <c r="AK85" s="849" t="s">
        <v>560</v>
      </c>
      <c r="AL85" s="849"/>
      <c r="AM85" s="849"/>
      <c r="AN85" s="849"/>
      <c r="AO85" s="849"/>
      <c r="AP85" s="849">
        <v>2992</v>
      </c>
      <c r="AQ85" s="849"/>
      <c r="AR85" s="849"/>
      <c r="AS85" s="849"/>
      <c r="AT85" s="849"/>
      <c r="AU85" s="849" t="s">
        <v>541</v>
      </c>
      <c r="AV85" s="849"/>
      <c r="AW85" s="849"/>
      <c r="AX85" s="849"/>
      <c r="AY85" s="849"/>
      <c r="AZ85" s="895" t="s">
        <v>569</v>
      </c>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35522</v>
      </c>
      <c r="AG88" s="860"/>
      <c r="AH88" s="860"/>
      <c r="AI88" s="860"/>
      <c r="AJ88" s="860"/>
      <c r="AK88" s="857"/>
      <c r="AL88" s="857"/>
      <c r="AM88" s="857"/>
      <c r="AN88" s="857"/>
      <c r="AO88" s="857"/>
      <c r="AP88" s="860">
        <v>4401</v>
      </c>
      <c r="AQ88" s="860"/>
      <c r="AR88" s="860"/>
      <c r="AS88" s="860"/>
      <c r="AT88" s="860"/>
      <c r="AU88" s="860">
        <v>671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37</v>
      </c>
      <c r="CS102" s="868"/>
      <c r="CT102" s="868"/>
      <c r="CU102" s="868"/>
      <c r="CV102" s="911"/>
      <c r="CW102" s="910" t="s">
        <v>568</v>
      </c>
      <c r="CX102" s="868"/>
      <c r="CY102" s="868"/>
      <c r="CZ102" s="868"/>
      <c r="DA102" s="911"/>
      <c r="DB102" s="910">
        <v>52</v>
      </c>
      <c r="DC102" s="868"/>
      <c r="DD102" s="868"/>
      <c r="DE102" s="868"/>
      <c r="DF102" s="911"/>
      <c r="DG102" s="910" t="s">
        <v>564</v>
      </c>
      <c r="DH102" s="868"/>
      <c r="DI102" s="868"/>
      <c r="DJ102" s="868"/>
      <c r="DK102" s="911"/>
      <c r="DL102" s="910" t="s">
        <v>564</v>
      </c>
      <c r="DM102" s="868"/>
      <c r="DN102" s="868"/>
      <c r="DO102" s="868"/>
      <c r="DP102" s="911"/>
      <c r="DQ102" s="910" t="s">
        <v>564</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284</v>
      </c>
      <c r="AG109" s="913"/>
      <c r="AH109" s="913"/>
      <c r="AI109" s="913"/>
      <c r="AJ109" s="914"/>
      <c r="AK109" s="912" t="s">
        <v>283</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284</v>
      </c>
      <c r="BW109" s="913"/>
      <c r="BX109" s="913"/>
      <c r="BY109" s="913"/>
      <c r="BZ109" s="914"/>
      <c r="CA109" s="912" t="s">
        <v>283</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284</v>
      </c>
      <c r="DM109" s="913"/>
      <c r="DN109" s="913"/>
      <c r="DO109" s="913"/>
      <c r="DP109" s="914"/>
      <c r="DQ109" s="912" t="s">
        <v>283</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1209589</v>
      </c>
      <c r="AB110" s="920"/>
      <c r="AC110" s="920"/>
      <c r="AD110" s="920"/>
      <c r="AE110" s="921"/>
      <c r="AF110" s="922">
        <v>1173663</v>
      </c>
      <c r="AG110" s="920"/>
      <c r="AH110" s="920"/>
      <c r="AI110" s="920"/>
      <c r="AJ110" s="921"/>
      <c r="AK110" s="922">
        <v>1138904</v>
      </c>
      <c r="AL110" s="920"/>
      <c r="AM110" s="920"/>
      <c r="AN110" s="920"/>
      <c r="AO110" s="921"/>
      <c r="AP110" s="923">
        <v>18.899999999999999</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11433581</v>
      </c>
      <c r="BR110" s="957"/>
      <c r="BS110" s="957"/>
      <c r="BT110" s="957"/>
      <c r="BU110" s="957"/>
      <c r="BV110" s="957">
        <v>11087383</v>
      </c>
      <c r="BW110" s="957"/>
      <c r="BX110" s="957"/>
      <c r="BY110" s="957"/>
      <c r="BZ110" s="957"/>
      <c r="CA110" s="957">
        <v>10990155</v>
      </c>
      <c r="CB110" s="957"/>
      <c r="CC110" s="957"/>
      <c r="CD110" s="957"/>
      <c r="CE110" s="957"/>
      <c r="CF110" s="971">
        <v>182.8</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59053</v>
      </c>
      <c r="BR111" s="950"/>
      <c r="BS111" s="950"/>
      <c r="BT111" s="950"/>
      <c r="BU111" s="950"/>
      <c r="BV111" s="950">
        <v>124861</v>
      </c>
      <c r="BW111" s="950"/>
      <c r="BX111" s="950"/>
      <c r="BY111" s="950"/>
      <c r="BZ111" s="950"/>
      <c r="CA111" s="950">
        <v>134601</v>
      </c>
      <c r="CB111" s="950"/>
      <c r="CC111" s="950"/>
      <c r="CD111" s="950"/>
      <c r="CE111" s="950"/>
      <c r="CF111" s="944">
        <v>2.2000000000000002</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3400699</v>
      </c>
      <c r="BR112" s="950"/>
      <c r="BS112" s="950"/>
      <c r="BT112" s="950"/>
      <c r="BU112" s="950"/>
      <c r="BV112" s="950">
        <v>3554879</v>
      </c>
      <c r="BW112" s="950"/>
      <c r="BX112" s="950"/>
      <c r="BY112" s="950"/>
      <c r="BZ112" s="950"/>
      <c r="CA112" s="950">
        <v>3536800</v>
      </c>
      <c r="CB112" s="950"/>
      <c r="CC112" s="950"/>
      <c r="CD112" s="950"/>
      <c r="CE112" s="950"/>
      <c r="CF112" s="944">
        <v>58.8</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248394</v>
      </c>
      <c r="AB113" s="964"/>
      <c r="AC113" s="964"/>
      <c r="AD113" s="964"/>
      <c r="AE113" s="965"/>
      <c r="AF113" s="966">
        <v>255379</v>
      </c>
      <c r="AG113" s="964"/>
      <c r="AH113" s="964"/>
      <c r="AI113" s="964"/>
      <c r="AJ113" s="965"/>
      <c r="AK113" s="966">
        <v>251254</v>
      </c>
      <c r="AL113" s="964"/>
      <c r="AM113" s="964"/>
      <c r="AN113" s="964"/>
      <c r="AO113" s="965"/>
      <c r="AP113" s="967">
        <v>4.2</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798641</v>
      </c>
      <c r="BR113" s="950"/>
      <c r="BS113" s="950"/>
      <c r="BT113" s="950"/>
      <c r="BU113" s="950"/>
      <c r="BV113" s="950">
        <v>774522</v>
      </c>
      <c r="BW113" s="950"/>
      <c r="BX113" s="950"/>
      <c r="BY113" s="950"/>
      <c r="BZ113" s="950"/>
      <c r="CA113" s="950">
        <v>670324</v>
      </c>
      <c r="CB113" s="950"/>
      <c r="CC113" s="950"/>
      <c r="CD113" s="950"/>
      <c r="CE113" s="950"/>
      <c r="CF113" s="944">
        <v>11.1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48407</v>
      </c>
      <c r="AB114" s="989"/>
      <c r="AC114" s="989"/>
      <c r="AD114" s="989"/>
      <c r="AE114" s="990"/>
      <c r="AF114" s="991">
        <v>33442</v>
      </c>
      <c r="AG114" s="989"/>
      <c r="AH114" s="989"/>
      <c r="AI114" s="989"/>
      <c r="AJ114" s="990"/>
      <c r="AK114" s="991">
        <v>34371</v>
      </c>
      <c r="AL114" s="989"/>
      <c r="AM114" s="989"/>
      <c r="AN114" s="989"/>
      <c r="AO114" s="990"/>
      <c r="AP114" s="992">
        <v>0.6</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1988133</v>
      </c>
      <c r="BR114" s="950"/>
      <c r="BS114" s="950"/>
      <c r="BT114" s="950"/>
      <c r="BU114" s="950"/>
      <c r="BV114" s="950">
        <v>1951164</v>
      </c>
      <c r="BW114" s="950"/>
      <c r="BX114" s="950"/>
      <c r="BY114" s="950"/>
      <c r="BZ114" s="950"/>
      <c r="CA114" s="950">
        <v>1772928</v>
      </c>
      <c r="CB114" s="950"/>
      <c r="CC114" s="950"/>
      <c r="CD114" s="950"/>
      <c r="CE114" s="950"/>
      <c r="CF114" s="944">
        <v>29.5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75130</v>
      </c>
      <c r="AB115" s="964"/>
      <c r="AC115" s="964"/>
      <c r="AD115" s="964"/>
      <c r="AE115" s="965"/>
      <c r="AF115" s="966">
        <v>105133</v>
      </c>
      <c r="AG115" s="964"/>
      <c r="AH115" s="964"/>
      <c r="AI115" s="964"/>
      <c r="AJ115" s="965"/>
      <c r="AK115" s="966">
        <v>105882</v>
      </c>
      <c r="AL115" s="964"/>
      <c r="AM115" s="964"/>
      <c r="AN115" s="964"/>
      <c r="AO115" s="965"/>
      <c r="AP115" s="967">
        <v>1.8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53784</v>
      </c>
      <c r="DH115" s="989"/>
      <c r="DI115" s="989"/>
      <c r="DJ115" s="989"/>
      <c r="DK115" s="990"/>
      <c r="DL115" s="991">
        <v>119763</v>
      </c>
      <c r="DM115" s="989"/>
      <c r="DN115" s="989"/>
      <c r="DO115" s="989"/>
      <c r="DP115" s="990"/>
      <c r="DQ115" s="991">
        <v>129643</v>
      </c>
      <c r="DR115" s="989"/>
      <c r="DS115" s="989"/>
      <c r="DT115" s="989"/>
      <c r="DU115" s="990"/>
      <c r="DV115" s="992">
        <v>2.2000000000000002</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6</v>
      </c>
      <c r="AB116" s="989"/>
      <c r="AC116" s="989"/>
      <c r="AD116" s="989"/>
      <c r="AE116" s="990"/>
      <c r="AF116" s="991">
        <v>61</v>
      </c>
      <c r="AG116" s="989"/>
      <c r="AH116" s="989"/>
      <c r="AI116" s="989"/>
      <c r="AJ116" s="990"/>
      <c r="AK116" s="991">
        <v>60</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1581526</v>
      </c>
      <c r="AB117" s="996"/>
      <c r="AC117" s="996"/>
      <c r="AD117" s="996"/>
      <c r="AE117" s="997"/>
      <c r="AF117" s="995">
        <v>1567678</v>
      </c>
      <c r="AG117" s="996"/>
      <c r="AH117" s="996"/>
      <c r="AI117" s="996"/>
      <c r="AJ117" s="997"/>
      <c r="AK117" s="995">
        <v>1530471</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284</v>
      </c>
      <c r="AG118" s="913"/>
      <c r="AH118" s="913"/>
      <c r="AI118" s="913"/>
      <c r="AJ118" s="914"/>
      <c r="AK118" s="912" t="s">
        <v>283</v>
      </c>
      <c r="AL118" s="913"/>
      <c r="AM118" s="913"/>
      <c r="AN118" s="913"/>
      <c r="AO118" s="914"/>
      <c r="AP118" s="1020" t="s">
        <v>401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17680107</v>
      </c>
      <c r="BR118" s="1016"/>
      <c r="BS118" s="1016"/>
      <c r="BT118" s="1016"/>
      <c r="BU118" s="1016"/>
      <c r="BV118" s="1016">
        <v>17492809</v>
      </c>
      <c r="BW118" s="1016"/>
      <c r="BX118" s="1016"/>
      <c r="BY118" s="1016"/>
      <c r="BZ118" s="1016"/>
      <c r="CA118" s="1016">
        <v>17104808</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2886247</v>
      </c>
      <c r="BR119" s="957"/>
      <c r="BS119" s="957"/>
      <c r="BT119" s="957"/>
      <c r="BU119" s="957"/>
      <c r="BV119" s="957">
        <v>2821887</v>
      </c>
      <c r="BW119" s="957"/>
      <c r="BX119" s="957"/>
      <c r="BY119" s="957"/>
      <c r="BZ119" s="957"/>
      <c r="CA119" s="957">
        <v>2879168</v>
      </c>
      <c r="CB119" s="957"/>
      <c r="CC119" s="957"/>
      <c r="CD119" s="957"/>
      <c r="CE119" s="957"/>
      <c r="CF119" s="971">
        <v>47.9</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5269</v>
      </c>
      <c r="DH119" s="1028"/>
      <c r="DI119" s="1028"/>
      <c r="DJ119" s="1028"/>
      <c r="DK119" s="1029"/>
      <c r="DL119" s="1030">
        <v>5098</v>
      </c>
      <c r="DM119" s="1028"/>
      <c r="DN119" s="1028"/>
      <c r="DO119" s="1028"/>
      <c r="DP119" s="1029"/>
      <c r="DQ119" s="1030">
        <v>4958</v>
      </c>
      <c r="DR119" s="1028"/>
      <c r="DS119" s="1028"/>
      <c r="DT119" s="1028"/>
      <c r="DU119" s="1029"/>
      <c r="DV119" s="1031">
        <v>0.1</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760702</v>
      </c>
      <c r="BR120" s="950"/>
      <c r="BS120" s="950"/>
      <c r="BT120" s="950"/>
      <c r="BU120" s="950"/>
      <c r="BV120" s="950">
        <v>708564</v>
      </c>
      <c r="BW120" s="950"/>
      <c r="BX120" s="950"/>
      <c r="BY120" s="950"/>
      <c r="BZ120" s="950"/>
      <c r="CA120" s="950">
        <v>657326</v>
      </c>
      <c r="CB120" s="950"/>
      <c r="CC120" s="950"/>
      <c r="CD120" s="950"/>
      <c r="CE120" s="950"/>
      <c r="CF120" s="944">
        <v>10.9</v>
      </c>
      <c r="CG120" s="945"/>
      <c r="CH120" s="945"/>
      <c r="CI120" s="945"/>
      <c r="CJ120" s="945"/>
      <c r="CK120" s="1043" t="s">
        <v>435</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3287333</v>
      </c>
      <c r="DH120" s="957"/>
      <c r="DI120" s="957"/>
      <c r="DJ120" s="957"/>
      <c r="DK120" s="957"/>
      <c r="DL120" s="957">
        <v>3232630</v>
      </c>
      <c r="DM120" s="957"/>
      <c r="DN120" s="957"/>
      <c r="DO120" s="957"/>
      <c r="DP120" s="957"/>
      <c r="DQ120" s="957">
        <v>3055663</v>
      </c>
      <c r="DR120" s="957"/>
      <c r="DS120" s="957"/>
      <c r="DT120" s="957"/>
      <c r="DU120" s="957"/>
      <c r="DV120" s="958">
        <v>50.8</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9864362</v>
      </c>
      <c r="BR121" s="1016"/>
      <c r="BS121" s="1016"/>
      <c r="BT121" s="1016"/>
      <c r="BU121" s="1016"/>
      <c r="BV121" s="1016">
        <v>9663554</v>
      </c>
      <c r="BW121" s="1016"/>
      <c r="BX121" s="1016"/>
      <c r="BY121" s="1016"/>
      <c r="BZ121" s="1016"/>
      <c r="CA121" s="1016">
        <v>9646117</v>
      </c>
      <c r="CB121" s="1016"/>
      <c r="CC121" s="1016"/>
      <c r="CD121" s="1016"/>
      <c r="CE121" s="1016"/>
      <c r="CF121" s="1054">
        <v>160.4</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v>217000</v>
      </c>
      <c r="DM121" s="950"/>
      <c r="DN121" s="950"/>
      <c r="DO121" s="950"/>
      <c r="DP121" s="950"/>
      <c r="DQ121" s="950">
        <v>381100</v>
      </c>
      <c r="DR121" s="950"/>
      <c r="DS121" s="950"/>
      <c r="DT121" s="950"/>
      <c r="DU121" s="950"/>
      <c r="DV121" s="951">
        <v>6.3</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438</v>
      </c>
      <c r="BP122" s="1024"/>
      <c r="BQ122" s="1064">
        <v>13511311</v>
      </c>
      <c r="BR122" s="1065"/>
      <c r="BS122" s="1065"/>
      <c r="BT122" s="1065"/>
      <c r="BU122" s="1065"/>
      <c r="BV122" s="1065">
        <v>13194005</v>
      </c>
      <c r="BW122" s="1065"/>
      <c r="BX122" s="1065"/>
      <c r="BY122" s="1065"/>
      <c r="BZ122" s="1065"/>
      <c r="CA122" s="1065">
        <v>13182611</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113366</v>
      </c>
      <c r="DH122" s="950"/>
      <c r="DI122" s="950"/>
      <c r="DJ122" s="950"/>
      <c r="DK122" s="950"/>
      <c r="DL122" s="950">
        <v>105249</v>
      </c>
      <c r="DM122" s="950"/>
      <c r="DN122" s="950"/>
      <c r="DO122" s="950"/>
      <c r="DP122" s="950"/>
      <c r="DQ122" s="950">
        <v>100037</v>
      </c>
      <c r="DR122" s="950"/>
      <c r="DS122" s="950"/>
      <c r="DT122" s="950"/>
      <c r="DU122" s="950"/>
      <c r="DV122" s="951">
        <v>1.7</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70</v>
      </c>
      <c r="BR123" s="1057"/>
      <c r="BS123" s="1057"/>
      <c r="BT123" s="1057"/>
      <c r="BU123" s="1057"/>
      <c r="BV123" s="1057">
        <v>73.7</v>
      </c>
      <c r="BW123" s="1057"/>
      <c r="BX123" s="1057"/>
      <c r="BY123" s="1057"/>
      <c r="BZ123" s="1057"/>
      <c r="CA123" s="1057">
        <v>65.2</v>
      </c>
      <c r="CB123" s="1057"/>
      <c r="CC123" s="1057"/>
      <c r="CD123" s="1057"/>
      <c r="CE123" s="1057"/>
      <c r="CF123" s="1058"/>
      <c r="CG123" s="1059"/>
      <c r="CH123" s="1059"/>
      <c r="CI123" s="1059"/>
      <c r="CJ123" s="1060"/>
      <c r="CK123" s="1046"/>
      <c r="CL123" s="1047"/>
      <c r="CM123" s="1047"/>
      <c r="CN123" s="1047"/>
      <c r="CO123" s="1048"/>
      <c r="CP123" s="1037" t="s">
        <v>382</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75130</v>
      </c>
      <c r="AB127" s="989"/>
      <c r="AC127" s="989"/>
      <c r="AD127" s="989"/>
      <c r="AE127" s="990"/>
      <c r="AF127" s="991">
        <v>105133</v>
      </c>
      <c r="AG127" s="989"/>
      <c r="AH127" s="989"/>
      <c r="AI127" s="989"/>
      <c r="AJ127" s="990"/>
      <c r="AK127" s="991">
        <v>105882</v>
      </c>
      <c r="AL127" s="989"/>
      <c r="AM127" s="989"/>
      <c r="AN127" s="989"/>
      <c r="AO127" s="990"/>
      <c r="AP127" s="992">
        <v>1.8</v>
      </c>
      <c r="AQ127" s="993"/>
      <c r="AR127" s="993"/>
      <c r="AS127" s="993"/>
      <c r="AT127" s="994"/>
      <c r="AU127" s="233"/>
      <c r="AV127" s="233"/>
      <c r="AW127" s="233"/>
      <c r="AX127" s="916" t="s">
        <v>449</v>
      </c>
      <c r="AY127" s="917"/>
      <c r="AZ127" s="917"/>
      <c r="BA127" s="917"/>
      <c r="BB127" s="917"/>
      <c r="BC127" s="917"/>
      <c r="BD127" s="917"/>
      <c r="BE127" s="918"/>
      <c r="BF127" s="1071" t="s">
        <v>109</v>
      </c>
      <c r="BG127" s="1072"/>
      <c r="BH127" s="1072"/>
      <c r="BI127" s="1072"/>
      <c r="BJ127" s="1072"/>
      <c r="BK127" s="1072"/>
      <c r="BL127" s="1081"/>
      <c r="BM127" s="1071">
        <v>14.07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92202</v>
      </c>
      <c r="AB128" s="1120"/>
      <c r="AC128" s="1120"/>
      <c r="AD128" s="1120"/>
      <c r="AE128" s="1121"/>
      <c r="AF128" s="1122">
        <v>84081</v>
      </c>
      <c r="AG128" s="1120"/>
      <c r="AH128" s="1120"/>
      <c r="AI128" s="1120"/>
      <c r="AJ128" s="1121"/>
      <c r="AK128" s="1122">
        <v>86225</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109</v>
      </c>
      <c r="BG128" s="1097"/>
      <c r="BH128" s="1097"/>
      <c r="BI128" s="1097"/>
      <c r="BJ128" s="1097"/>
      <c r="BK128" s="1097"/>
      <c r="BL128" s="1098"/>
      <c r="BM128" s="1096">
        <v>19.07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6873969</v>
      </c>
      <c r="AB129" s="989"/>
      <c r="AC129" s="989"/>
      <c r="AD129" s="989"/>
      <c r="AE129" s="990"/>
      <c r="AF129" s="991">
        <v>6801940</v>
      </c>
      <c r="AG129" s="989"/>
      <c r="AH129" s="989"/>
      <c r="AI129" s="989"/>
      <c r="AJ129" s="990"/>
      <c r="AK129" s="991">
        <v>6936504</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8.9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920783</v>
      </c>
      <c r="AB130" s="989"/>
      <c r="AC130" s="989"/>
      <c r="AD130" s="989"/>
      <c r="AE130" s="990"/>
      <c r="AF130" s="991">
        <v>975679</v>
      </c>
      <c r="AG130" s="989"/>
      <c r="AH130" s="989"/>
      <c r="AI130" s="989"/>
      <c r="AJ130" s="990"/>
      <c r="AK130" s="991">
        <v>924548</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v>65.2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5953186</v>
      </c>
      <c r="AB131" s="1028"/>
      <c r="AC131" s="1028"/>
      <c r="AD131" s="1028"/>
      <c r="AE131" s="1029"/>
      <c r="AF131" s="1030">
        <v>5826261</v>
      </c>
      <c r="AG131" s="1028"/>
      <c r="AH131" s="1028"/>
      <c r="AI131" s="1028"/>
      <c r="AJ131" s="1029"/>
      <c r="AK131" s="1030">
        <v>6011956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9.5501971549999993</v>
      </c>
      <c r="AB132" s="1134"/>
      <c r="AC132" s="1134"/>
      <c r="AD132" s="1134"/>
      <c r="AE132" s="1135"/>
      <c r="AF132" s="1136">
        <v>8.7177350960000002</v>
      </c>
      <c r="AG132" s="1134"/>
      <c r="AH132" s="1134"/>
      <c r="AI132" s="1134"/>
      <c r="AJ132" s="1135"/>
      <c r="AK132" s="1136">
        <v>8.64440791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10.7</v>
      </c>
      <c r="AB133" s="1141"/>
      <c r="AC133" s="1141"/>
      <c r="AD133" s="1141"/>
      <c r="AE133" s="1142"/>
      <c r="AF133" s="1140">
        <v>9.5</v>
      </c>
      <c r="AG133" s="1141"/>
      <c r="AH133" s="1141"/>
      <c r="AI133" s="1141"/>
      <c r="AJ133" s="1142"/>
      <c r="AK133" s="1140">
        <v>8.9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7" t="s">
        <v>466</v>
      </c>
      <c r="L7" s="254"/>
      <c r="M7" s="255" t="s">
        <v>467</v>
      </c>
      <c r="N7" s="256"/>
    </row>
    <row r="8" spans="1:16">
      <c r="A8" s="248"/>
      <c r="B8" s="244"/>
      <c r="C8" s="244"/>
      <c r="D8" s="244"/>
      <c r="E8" s="244"/>
      <c r="F8" s="244"/>
      <c r="G8" s="257"/>
      <c r="H8" s="258"/>
      <c r="I8" s="258"/>
      <c r="J8" s="259"/>
      <c r="K8" s="1148"/>
      <c r="L8" s="260" t="s">
        <v>468</v>
      </c>
      <c r="M8" s="261" t="s">
        <v>469</v>
      </c>
      <c r="N8" s="262" t="s">
        <v>470</v>
      </c>
    </row>
    <row r="9" spans="1:16">
      <c r="A9" s="248"/>
      <c r="B9" s="244"/>
      <c r="C9" s="244"/>
      <c r="D9" s="244"/>
      <c r="E9" s="244"/>
      <c r="F9" s="244"/>
      <c r="G9" s="1149" t="s">
        <v>471</v>
      </c>
      <c r="H9" s="1150"/>
      <c r="I9" s="1150"/>
      <c r="J9" s="1151"/>
      <c r="K9" s="263">
        <v>1819974</v>
      </c>
      <c r="L9" s="264">
        <v>68443</v>
      </c>
      <c r="M9" s="265">
        <v>71916</v>
      </c>
      <c r="N9" s="266">
        <v>-4.8</v>
      </c>
    </row>
    <row r="10" spans="1:16">
      <c r="A10" s="248"/>
      <c r="B10" s="244"/>
      <c r="C10" s="244"/>
      <c r="D10" s="244"/>
      <c r="E10" s="244"/>
      <c r="F10" s="244"/>
      <c r="G10" s="1149" t="s">
        <v>472</v>
      </c>
      <c r="H10" s="1150"/>
      <c r="I10" s="1150"/>
      <c r="J10" s="1151"/>
      <c r="K10" s="267">
        <v>348921</v>
      </c>
      <c r="L10" s="268">
        <v>13122</v>
      </c>
      <c r="M10" s="269">
        <v>7911</v>
      </c>
      <c r="N10" s="270">
        <v>65.900000000000006</v>
      </c>
    </row>
    <row r="11" spans="1:16" ht="13.5" customHeight="1">
      <c r="A11" s="248"/>
      <c r="B11" s="244"/>
      <c r="C11" s="244"/>
      <c r="D11" s="244"/>
      <c r="E11" s="244"/>
      <c r="F11" s="244"/>
      <c r="G11" s="1149" t="s">
        <v>473</v>
      </c>
      <c r="H11" s="1150"/>
      <c r="I11" s="1150"/>
      <c r="J11" s="1151"/>
      <c r="K11" s="267">
        <v>385809</v>
      </c>
      <c r="L11" s="268">
        <v>14509</v>
      </c>
      <c r="M11" s="269">
        <v>7787</v>
      </c>
      <c r="N11" s="270">
        <v>86.3</v>
      </c>
    </row>
    <row r="12" spans="1:16" ht="13.5" customHeight="1">
      <c r="A12" s="248"/>
      <c r="B12" s="244"/>
      <c r="C12" s="244"/>
      <c r="D12" s="244"/>
      <c r="E12" s="244"/>
      <c r="F12" s="244"/>
      <c r="G12" s="1149" t="s">
        <v>474</v>
      </c>
      <c r="H12" s="1150"/>
      <c r="I12" s="1150"/>
      <c r="J12" s="1151"/>
      <c r="K12" s="267">
        <v>38375</v>
      </c>
      <c r="L12" s="268">
        <v>1443</v>
      </c>
      <c r="M12" s="269">
        <v>906</v>
      </c>
      <c r="N12" s="270">
        <v>59.3</v>
      </c>
    </row>
    <row r="13" spans="1:16" ht="13.5" customHeight="1">
      <c r="A13" s="248"/>
      <c r="B13" s="244"/>
      <c r="C13" s="244"/>
      <c r="D13" s="244"/>
      <c r="E13" s="244"/>
      <c r="F13" s="244"/>
      <c r="G13" s="1149" t="s">
        <v>475</v>
      </c>
      <c r="H13" s="1150"/>
      <c r="I13" s="1150"/>
      <c r="J13" s="1151"/>
      <c r="K13" s="267" t="s">
        <v>476</v>
      </c>
      <c r="L13" s="268" t="s">
        <v>476</v>
      </c>
      <c r="M13" s="269">
        <v>13</v>
      </c>
      <c r="N13" s="270" t="s">
        <v>476</v>
      </c>
    </row>
    <row r="14" spans="1:16" ht="13.5" customHeight="1">
      <c r="A14" s="248"/>
      <c r="B14" s="244"/>
      <c r="C14" s="244"/>
      <c r="D14" s="244"/>
      <c r="E14" s="244"/>
      <c r="F14" s="244"/>
      <c r="G14" s="1149" t="s">
        <v>477</v>
      </c>
      <c r="H14" s="1150"/>
      <c r="I14" s="1150"/>
      <c r="J14" s="1151"/>
      <c r="K14" s="267">
        <v>62411</v>
      </c>
      <c r="L14" s="268">
        <v>2347</v>
      </c>
      <c r="M14" s="269">
        <v>3077</v>
      </c>
      <c r="N14" s="270">
        <v>-23.7</v>
      </c>
    </row>
    <row r="15" spans="1:16" ht="13.5" customHeight="1">
      <c r="A15" s="248"/>
      <c r="B15" s="244"/>
      <c r="C15" s="244"/>
      <c r="D15" s="244"/>
      <c r="E15" s="244"/>
      <c r="F15" s="244"/>
      <c r="G15" s="1149" t="s">
        <v>478</v>
      </c>
      <c r="H15" s="1150"/>
      <c r="I15" s="1150"/>
      <c r="J15" s="1151"/>
      <c r="K15" s="267">
        <v>34087</v>
      </c>
      <c r="L15" s="268">
        <v>1282</v>
      </c>
      <c r="M15" s="269">
        <v>1653</v>
      </c>
      <c r="N15" s="270">
        <v>-22.4</v>
      </c>
    </row>
    <row r="16" spans="1:16">
      <c r="A16" s="248"/>
      <c r="B16" s="244"/>
      <c r="C16" s="244"/>
      <c r="D16" s="244"/>
      <c r="E16" s="244"/>
      <c r="F16" s="244"/>
      <c r="G16" s="1152" t="s">
        <v>479</v>
      </c>
      <c r="H16" s="1153"/>
      <c r="I16" s="1153"/>
      <c r="J16" s="1154"/>
      <c r="K16" s="268">
        <v>-179122</v>
      </c>
      <c r="L16" s="268">
        <v>-6736</v>
      </c>
      <c r="M16" s="269">
        <v>-7483</v>
      </c>
      <c r="N16" s="270">
        <v>-10</v>
      </c>
    </row>
    <row r="17" spans="1:16">
      <c r="A17" s="248"/>
      <c r="B17" s="244"/>
      <c r="C17" s="244"/>
      <c r="D17" s="244"/>
      <c r="E17" s="244"/>
      <c r="F17" s="244"/>
      <c r="G17" s="1152" t="s">
        <v>167</v>
      </c>
      <c r="H17" s="1153"/>
      <c r="I17" s="1153"/>
      <c r="J17" s="1154"/>
      <c r="K17" s="268">
        <v>2510455</v>
      </c>
      <c r="L17" s="268">
        <v>94410</v>
      </c>
      <c r="M17" s="269">
        <v>85779</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44" t="s">
        <v>484</v>
      </c>
      <c r="H21" s="1145"/>
      <c r="I21" s="1145"/>
      <c r="J21" s="1146"/>
      <c r="K21" s="280">
        <v>7.41</v>
      </c>
      <c r="L21" s="281">
        <v>8.2100000000000009</v>
      </c>
      <c r="M21" s="282">
        <v>-0.8</v>
      </c>
      <c r="N21" s="249"/>
      <c r="O21" s="283"/>
      <c r="P21" s="279"/>
    </row>
    <row r="22" spans="1:16" s="284" customFormat="1">
      <c r="A22" s="279"/>
      <c r="B22" s="249"/>
      <c r="C22" s="249"/>
      <c r="D22" s="249"/>
      <c r="E22" s="249"/>
      <c r="F22" s="249"/>
      <c r="G22" s="1144" t="s">
        <v>485</v>
      </c>
      <c r="H22" s="1145"/>
      <c r="I22" s="1145"/>
      <c r="J22" s="1146"/>
      <c r="K22" s="285">
        <v>99.1</v>
      </c>
      <c r="L22" s="286">
        <v>97</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7" t="s">
        <v>466</v>
      </c>
      <c r="L30" s="254"/>
      <c r="M30" s="255" t="s">
        <v>467</v>
      </c>
      <c r="N30" s="256"/>
    </row>
    <row r="31" spans="1:16">
      <c r="A31" s="248"/>
      <c r="B31" s="244"/>
      <c r="C31" s="244"/>
      <c r="D31" s="244"/>
      <c r="E31" s="244"/>
      <c r="F31" s="244"/>
      <c r="G31" s="257"/>
      <c r="H31" s="258"/>
      <c r="I31" s="258"/>
      <c r="J31" s="259"/>
      <c r="K31" s="1148"/>
      <c r="L31" s="260" t="s">
        <v>468</v>
      </c>
      <c r="M31" s="261" t="s">
        <v>469</v>
      </c>
      <c r="N31" s="262" t="s">
        <v>470</v>
      </c>
    </row>
    <row r="32" spans="1:16" ht="27" customHeight="1">
      <c r="A32" s="248"/>
      <c r="B32" s="244"/>
      <c r="C32" s="244"/>
      <c r="D32" s="244"/>
      <c r="E32" s="244"/>
      <c r="F32" s="244"/>
      <c r="G32" s="1160" t="s">
        <v>489</v>
      </c>
      <c r="H32" s="1161"/>
      <c r="I32" s="1161"/>
      <c r="J32" s="1162"/>
      <c r="K32" s="294">
        <v>1138904</v>
      </c>
      <c r="L32" s="294">
        <v>42830</v>
      </c>
      <c r="M32" s="295">
        <v>51963</v>
      </c>
      <c r="N32" s="296">
        <v>-17.600000000000001</v>
      </c>
    </row>
    <row r="33" spans="1:16" ht="13.5" customHeight="1">
      <c r="A33" s="248"/>
      <c r="B33" s="244"/>
      <c r="C33" s="244"/>
      <c r="D33" s="244"/>
      <c r="E33" s="244"/>
      <c r="F33" s="244"/>
      <c r="G33" s="1160" t="s">
        <v>490</v>
      </c>
      <c r="H33" s="1161"/>
      <c r="I33" s="1161"/>
      <c r="J33" s="1162"/>
      <c r="K33" s="294" t="s">
        <v>476</v>
      </c>
      <c r="L33" s="294" t="s">
        <v>476</v>
      </c>
      <c r="M33" s="295" t="s">
        <v>476</v>
      </c>
      <c r="N33" s="296" t="s">
        <v>476</v>
      </c>
    </row>
    <row r="34" spans="1:16" ht="27" customHeight="1">
      <c r="A34" s="248"/>
      <c r="B34" s="244"/>
      <c r="C34" s="244"/>
      <c r="D34" s="244"/>
      <c r="E34" s="244"/>
      <c r="F34" s="244"/>
      <c r="G34" s="1160" t="s">
        <v>491</v>
      </c>
      <c r="H34" s="1161"/>
      <c r="I34" s="1161"/>
      <c r="J34" s="1162"/>
      <c r="K34" s="294" t="s">
        <v>476</v>
      </c>
      <c r="L34" s="294" t="s">
        <v>476</v>
      </c>
      <c r="M34" s="295">
        <v>71</v>
      </c>
      <c r="N34" s="296" t="s">
        <v>476</v>
      </c>
    </row>
    <row r="35" spans="1:16" ht="27" customHeight="1">
      <c r="A35" s="248"/>
      <c r="B35" s="244"/>
      <c r="C35" s="244"/>
      <c r="D35" s="244"/>
      <c r="E35" s="244"/>
      <c r="F35" s="244"/>
      <c r="G35" s="1160" t="s">
        <v>492</v>
      </c>
      <c r="H35" s="1161"/>
      <c r="I35" s="1161"/>
      <c r="J35" s="1162"/>
      <c r="K35" s="294">
        <v>251254</v>
      </c>
      <c r="L35" s="294">
        <v>9449</v>
      </c>
      <c r="M35" s="295">
        <v>20847</v>
      </c>
      <c r="N35" s="296">
        <v>-54.7</v>
      </c>
    </row>
    <row r="36" spans="1:16" ht="27" customHeight="1">
      <c r="A36" s="248"/>
      <c r="B36" s="244"/>
      <c r="C36" s="244"/>
      <c r="D36" s="244"/>
      <c r="E36" s="244"/>
      <c r="F36" s="244"/>
      <c r="G36" s="1160" t="s">
        <v>493</v>
      </c>
      <c r="H36" s="1161"/>
      <c r="I36" s="1161"/>
      <c r="J36" s="1162"/>
      <c r="K36" s="294">
        <v>34371</v>
      </c>
      <c r="L36" s="294">
        <v>1293</v>
      </c>
      <c r="M36" s="295">
        <v>3529</v>
      </c>
      <c r="N36" s="296">
        <v>-63.4</v>
      </c>
    </row>
    <row r="37" spans="1:16" ht="13.5" customHeight="1">
      <c r="A37" s="248"/>
      <c r="B37" s="244"/>
      <c r="C37" s="244"/>
      <c r="D37" s="244"/>
      <c r="E37" s="244"/>
      <c r="F37" s="244"/>
      <c r="G37" s="1160" t="s">
        <v>494</v>
      </c>
      <c r="H37" s="1161"/>
      <c r="I37" s="1161"/>
      <c r="J37" s="1162"/>
      <c r="K37" s="294">
        <v>105882</v>
      </c>
      <c r="L37" s="294">
        <v>3982</v>
      </c>
      <c r="M37" s="295">
        <v>828</v>
      </c>
      <c r="N37" s="296">
        <v>380.9</v>
      </c>
    </row>
    <row r="38" spans="1:16" ht="27" customHeight="1">
      <c r="A38" s="248"/>
      <c r="B38" s="244"/>
      <c r="C38" s="244"/>
      <c r="D38" s="244"/>
      <c r="E38" s="244"/>
      <c r="F38" s="244"/>
      <c r="G38" s="1163" t="s">
        <v>495</v>
      </c>
      <c r="H38" s="1164"/>
      <c r="I38" s="1164"/>
      <c r="J38" s="1165"/>
      <c r="K38" s="297">
        <v>60</v>
      </c>
      <c r="L38" s="297">
        <v>2</v>
      </c>
      <c r="M38" s="298">
        <v>6</v>
      </c>
      <c r="N38" s="299">
        <v>-66.7</v>
      </c>
      <c r="O38" s="293"/>
    </row>
    <row r="39" spans="1:16">
      <c r="A39" s="248"/>
      <c r="B39" s="244"/>
      <c r="C39" s="244"/>
      <c r="D39" s="244"/>
      <c r="E39" s="244"/>
      <c r="F39" s="244"/>
      <c r="G39" s="1163" t="s">
        <v>496</v>
      </c>
      <c r="H39" s="1164"/>
      <c r="I39" s="1164"/>
      <c r="J39" s="1165"/>
      <c r="K39" s="300">
        <v>-86225</v>
      </c>
      <c r="L39" s="300">
        <v>-3243</v>
      </c>
      <c r="M39" s="301">
        <v>-4386</v>
      </c>
      <c r="N39" s="302">
        <v>-26.1</v>
      </c>
      <c r="O39" s="293"/>
    </row>
    <row r="40" spans="1:16" ht="27" customHeight="1">
      <c r="A40" s="248"/>
      <c r="B40" s="244"/>
      <c r="C40" s="244"/>
      <c r="D40" s="244"/>
      <c r="E40" s="244"/>
      <c r="F40" s="244"/>
      <c r="G40" s="1160" t="s">
        <v>497</v>
      </c>
      <c r="H40" s="1161"/>
      <c r="I40" s="1161"/>
      <c r="J40" s="1162"/>
      <c r="K40" s="300">
        <v>-924548</v>
      </c>
      <c r="L40" s="300">
        <v>-34769</v>
      </c>
      <c r="M40" s="301">
        <v>-50220</v>
      </c>
      <c r="N40" s="302">
        <v>-30.8</v>
      </c>
      <c r="O40" s="293"/>
    </row>
    <row r="41" spans="1:16">
      <c r="A41" s="248"/>
      <c r="B41" s="244"/>
      <c r="C41" s="244"/>
      <c r="D41" s="244"/>
      <c r="E41" s="244"/>
      <c r="F41" s="244"/>
      <c r="G41" s="1166" t="s">
        <v>278</v>
      </c>
      <c r="H41" s="1167"/>
      <c r="I41" s="1167"/>
      <c r="J41" s="1168"/>
      <c r="K41" s="294">
        <v>519698</v>
      </c>
      <c r="L41" s="300">
        <v>19544</v>
      </c>
      <c r="M41" s="301">
        <v>22638</v>
      </c>
      <c r="N41" s="302">
        <v>-13.7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55" t="s">
        <v>466</v>
      </c>
      <c r="J49" s="1157" t="s">
        <v>501</v>
      </c>
      <c r="K49" s="1158"/>
      <c r="L49" s="1158"/>
      <c r="M49" s="1158"/>
      <c r="N49" s="1159"/>
    </row>
    <row r="50" spans="1:14">
      <c r="A50" s="248"/>
      <c r="B50" s="244"/>
      <c r="C50" s="244"/>
      <c r="D50" s="244"/>
      <c r="E50" s="244"/>
      <c r="F50" s="244"/>
      <c r="G50" s="312"/>
      <c r="H50" s="313"/>
      <c r="I50" s="1156"/>
      <c r="J50" s="314" t="s">
        <v>502</v>
      </c>
      <c r="K50" s="315" t="s">
        <v>503</v>
      </c>
      <c r="L50" s="316" t="s">
        <v>504</v>
      </c>
      <c r="M50" s="317" t="s">
        <v>505</v>
      </c>
      <c r="N50" s="318" t="s">
        <v>506</v>
      </c>
    </row>
    <row r="51" spans="1:14">
      <c r="A51" s="248"/>
      <c r="B51" s="244"/>
      <c r="C51" s="244"/>
      <c r="D51" s="244"/>
      <c r="E51" s="244"/>
      <c r="F51" s="244"/>
      <c r="G51" s="310" t="s">
        <v>507</v>
      </c>
      <c r="H51" s="311"/>
      <c r="I51" s="319">
        <v>1274182</v>
      </c>
      <c r="J51" s="320">
        <v>46427</v>
      </c>
      <c r="K51" s="321">
        <v>-15.7</v>
      </c>
      <c r="L51" s="322">
        <v>67201</v>
      </c>
      <c r="M51" s="323">
        <v>-14.6</v>
      </c>
      <c r="N51" s="324">
        <v>-1.1000000000000001</v>
      </c>
    </row>
    <row r="52" spans="1:14">
      <c r="A52" s="248"/>
      <c r="B52" s="244"/>
      <c r="C52" s="244"/>
      <c r="D52" s="244"/>
      <c r="E52" s="244"/>
      <c r="F52" s="244"/>
      <c r="G52" s="325"/>
      <c r="H52" s="326" t="s">
        <v>508</v>
      </c>
      <c r="I52" s="327">
        <v>821446</v>
      </c>
      <c r="J52" s="328">
        <v>29931</v>
      </c>
      <c r="K52" s="329">
        <v>-7.8</v>
      </c>
      <c r="L52" s="330">
        <v>35210</v>
      </c>
      <c r="M52" s="331">
        <v>-7.6</v>
      </c>
      <c r="N52" s="332">
        <v>-0.2</v>
      </c>
    </row>
    <row r="53" spans="1:14">
      <c r="A53" s="248"/>
      <c r="B53" s="244"/>
      <c r="C53" s="244"/>
      <c r="D53" s="244"/>
      <c r="E53" s="244"/>
      <c r="F53" s="244"/>
      <c r="G53" s="310" t="s">
        <v>509</v>
      </c>
      <c r="H53" s="311"/>
      <c r="I53" s="319">
        <v>1625105</v>
      </c>
      <c r="J53" s="320">
        <v>59373</v>
      </c>
      <c r="K53" s="321">
        <v>27.9</v>
      </c>
      <c r="L53" s="322">
        <v>75709</v>
      </c>
      <c r="M53" s="323">
        <v>12.7</v>
      </c>
      <c r="N53" s="324">
        <v>15.2</v>
      </c>
    </row>
    <row r="54" spans="1:14">
      <c r="A54" s="248"/>
      <c r="B54" s="244"/>
      <c r="C54" s="244"/>
      <c r="D54" s="244"/>
      <c r="E54" s="244"/>
      <c r="F54" s="244"/>
      <c r="G54" s="325"/>
      <c r="H54" s="326" t="s">
        <v>508</v>
      </c>
      <c r="I54" s="327">
        <v>888588</v>
      </c>
      <c r="J54" s="328">
        <v>32465</v>
      </c>
      <c r="K54" s="329">
        <v>8.5</v>
      </c>
      <c r="L54" s="330">
        <v>35212</v>
      </c>
      <c r="M54" s="331">
        <v>0</v>
      </c>
      <c r="N54" s="332">
        <v>8.5</v>
      </c>
    </row>
    <row r="55" spans="1:14">
      <c r="A55" s="248"/>
      <c r="B55" s="244"/>
      <c r="C55" s="244"/>
      <c r="D55" s="244"/>
      <c r="E55" s="244"/>
      <c r="F55" s="244"/>
      <c r="G55" s="310" t="s">
        <v>510</v>
      </c>
      <c r="H55" s="311"/>
      <c r="I55" s="319">
        <v>1450752</v>
      </c>
      <c r="J55" s="320">
        <v>53315</v>
      </c>
      <c r="K55" s="321">
        <v>-10.199999999999999</v>
      </c>
      <c r="L55" s="322">
        <v>90961</v>
      </c>
      <c r="M55" s="323">
        <v>20.100000000000001</v>
      </c>
      <c r="N55" s="324">
        <v>-30.3</v>
      </c>
    </row>
    <row r="56" spans="1:14">
      <c r="A56" s="248"/>
      <c r="B56" s="244"/>
      <c r="C56" s="244"/>
      <c r="D56" s="244"/>
      <c r="E56" s="244"/>
      <c r="F56" s="244"/>
      <c r="G56" s="325"/>
      <c r="H56" s="326" t="s">
        <v>508</v>
      </c>
      <c r="I56" s="327">
        <v>739932</v>
      </c>
      <c r="J56" s="328">
        <v>27192</v>
      </c>
      <c r="K56" s="329">
        <v>-16.2</v>
      </c>
      <c r="L56" s="330">
        <v>37720</v>
      </c>
      <c r="M56" s="331">
        <v>7.1</v>
      </c>
      <c r="N56" s="332">
        <v>-23.3</v>
      </c>
    </row>
    <row r="57" spans="1:14">
      <c r="A57" s="248"/>
      <c r="B57" s="244"/>
      <c r="C57" s="244"/>
      <c r="D57" s="244"/>
      <c r="E57" s="244"/>
      <c r="F57" s="244"/>
      <c r="G57" s="310" t="s">
        <v>511</v>
      </c>
      <c r="H57" s="311"/>
      <c r="I57" s="319">
        <v>1189922</v>
      </c>
      <c r="J57" s="320">
        <v>44215</v>
      </c>
      <c r="K57" s="321">
        <v>-17.100000000000001</v>
      </c>
      <c r="L57" s="322">
        <v>106614</v>
      </c>
      <c r="M57" s="323">
        <v>17.2</v>
      </c>
      <c r="N57" s="324">
        <v>-34.299999999999997</v>
      </c>
    </row>
    <row r="58" spans="1:14">
      <c r="A58" s="248"/>
      <c r="B58" s="244"/>
      <c r="C58" s="244"/>
      <c r="D58" s="244"/>
      <c r="E58" s="244"/>
      <c r="F58" s="244"/>
      <c r="G58" s="325"/>
      <c r="H58" s="326" t="s">
        <v>508</v>
      </c>
      <c r="I58" s="327">
        <v>584201</v>
      </c>
      <c r="J58" s="328">
        <v>21708</v>
      </c>
      <c r="K58" s="329">
        <v>-20.2</v>
      </c>
      <c r="L58" s="330">
        <v>45545</v>
      </c>
      <c r="M58" s="331">
        <v>20.7</v>
      </c>
      <c r="N58" s="332">
        <v>-40.9</v>
      </c>
    </row>
    <row r="59" spans="1:14">
      <c r="A59" s="248"/>
      <c r="B59" s="244"/>
      <c r="C59" s="244"/>
      <c r="D59" s="244"/>
      <c r="E59" s="244"/>
      <c r="F59" s="244"/>
      <c r="G59" s="310" t="s">
        <v>512</v>
      </c>
      <c r="H59" s="311"/>
      <c r="I59" s="319">
        <v>1403820</v>
      </c>
      <c r="J59" s="320">
        <v>52793</v>
      </c>
      <c r="K59" s="321">
        <v>19.399999999999999</v>
      </c>
      <c r="L59" s="322">
        <v>81768</v>
      </c>
      <c r="M59" s="323">
        <v>-23.3</v>
      </c>
      <c r="N59" s="324">
        <v>42.7</v>
      </c>
    </row>
    <row r="60" spans="1:14">
      <c r="A60" s="248"/>
      <c r="B60" s="244"/>
      <c r="C60" s="244"/>
      <c r="D60" s="244"/>
      <c r="E60" s="244"/>
      <c r="F60" s="244"/>
      <c r="G60" s="325"/>
      <c r="H60" s="326" t="s">
        <v>508</v>
      </c>
      <c r="I60" s="333">
        <v>680056</v>
      </c>
      <c r="J60" s="328">
        <v>25575</v>
      </c>
      <c r="K60" s="329">
        <v>17.8</v>
      </c>
      <c r="L60" s="330">
        <v>37917</v>
      </c>
      <c r="M60" s="331">
        <v>-16.7</v>
      </c>
      <c r="N60" s="332">
        <v>34.5</v>
      </c>
    </row>
    <row r="61" spans="1:14">
      <c r="A61" s="248"/>
      <c r="B61" s="244"/>
      <c r="C61" s="244"/>
      <c r="D61" s="244"/>
      <c r="E61" s="244"/>
      <c r="F61" s="244"/>
      <c r="G61" s="310" t="s">
        <v>513</v>
      </c>
      <c r="H61" s="334"/>
      <c r="I61" s="335">
        <v>1388756</v>
      </c>
      <c r="J61" s="336">
        <v>51225</v>
      </c>
      <c r="K61" s="337">
        <v>0.9</v>
      </c>
      <c r="L61" s="338">
        <v>84451</v>
      </c>
      <c r="M61" s="339">
        <v>2.4</v>
      </c>
      <c r="N61" s="324">
        <v>-1.5</v>
      </c>
    </row>
    <row r="62" spans="1:14">
      <c r="A62" s="248"/>
      <c r="B62" s="244"/>
      <c r="C62" s="244"/>
      <c r="D62" s="244"/>
      <c r="E62" s="244"/>
      <c r="F62" s="244"/>
      <c r="G62" s="325"/>
      <c r="H62" s="326" t="s">
        <v>508</v>
      </c>
      <c r="I62" s="327">
        <v>742845</v>
      </c>
      <c r="J62" s="328">
        <v>27374</v>
      </c>
      <c r="K62" s="329">
        <v>-3.6</v>
      </c>
      <c r="L62" s="330">
        <v>38321</v>
      </c>
      <c r="M62" s="331">
        <v>0.7</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20.37</v>
      </c>
      <c r="G47" s="12">
        <v>22.45</v>
      </c>
      <c r="H47" s="12">
        <v>23.58</v>
      </c>
      <c r="I47" s="12">
        <v>23.73</v>
      </c>
      <c r="J47" s="13">
        <v>23.87</v>
      </c>
    </row>
    <row r="48" spans="2:10" ht="57.75" customHeight="1">
      <c r="B48" s="14"/>
      <c r="C48" s="1171" t="s">
        <v>4</v>
      </c>
      <c r="D48" s="1171"/>
      <c r="E48" s="1172"/>
      <c r="F48" s="15">
        <v>2.68</v>
      </c>
      <c r="G48" s="16">
        <v>1.38</v>
      </c>
      <c r="H48" s="16">
        <v>1.51</v>
      </c>
      <c r="I48" s="16">
        <v>0.68</v>
      </c>
      <c r="J48" s="17">
        <v>0.2</v>
      </c>
    </row>
    <row r="49" spans="2:10" ht="57.75" customHeight="1" thickBot="1">
      <c r="B49" s="18"/>
      <c r="C49" s="1173" t="s">
        <v>5</v>
      </c>
      <c r="D49" s="1173"/>
      <c r="E49" s="1174"/>
      <c r="F49" s="19">
        <v>3.43</v>
      </c>
      <c r="G49" s="20">
        <v>0.66</v>
      </c>
      <c r="H49" s="20">
        <v>1.68</v>
      </c>
      <c r="I49" s="20" t="s">
        <v>520</v>
      </c>
      <c r="J49" s="21" t="s">
        <v>521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2017-05-11T05:08:54Z</cp:lastPrinted>
  <dcterms:created xsi:type="dcterms:W3CDTF">2017-02-15T22:27:30Z</dcterms:created>
  <dcterms:modified xsi:type="dcterms:W3CDTF">2017-05-11T05:09:08Z</dcterms:modified>
  <cp:category/>
</cp:coreProperties>
</file>